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Dstfs02\01170_市町村課$\01_所属全体フォルダ\5財政班\05fy\050_地方公会計\11 令和３年度財政状況資料集の作成について（ストック情報）\06_HP公表\"/>
    </mc:Choice>
  </mc:AlternateContent>
  <xr:revisionPtr revIDLastSave="0" documentId="13_ncr:1_{F44ACE7A-CF0D-4E17-A855-9A6E865146DC}" xr6:coauthVersionLast="47" xr6:coauthVersionMax="47" xr10:uidLastSave="{00000000-0000-0000-0000-000000000000}"/>
  <bookViews>
    <workbookView xWindow="-108" yWindow="-108" windowWidth="23256" windowHeight="12456"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C35" i="10"/>
  <c r="CO34" i="10"/>
  <c r="BE34" i="10"/>
  <c r="C34" i="10"/>
  <c r="U34" i="10" s="1"/>
  <c r="U35" i="10" s="1"/>
  <c r="U36" i="10" s="1"/>
  <c r="AM34" i="10" l="1"/>
  <c r="AM35" i="10" s="1"/>
  <c r="BW34" i="10"/>
  <c r="BW35" i="10" s="1"/>
  <c r="BW36" i="10" s="1"/>
  <c r="BW37" i="10" s="1"/>
  <c r="BW38" i="10" s="1"/>
  <c r="BW39" i="10" s="1"/>
  <c r="BW40" i="10" s="1"/>
  <c r="BW41" i="10" s="1"/>
  <c r="BW42" i="10" s="1"/>
  <c r="BW4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<sst xmlns="http://schemas.openxmlformats.org/spreadsheetml/2006/main" count="1115" uniqueCount="609">
  <si>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</si>
  <si>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</si>
  <si>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</si>
  <si>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</si>
  <si>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</si>
  <si>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</si>
  <si>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</si>
  <si>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</si>
  <si>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</si>
  <si>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</si>
  <si>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</si>
  <si>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</si>
  <si>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</si>
  <si>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</si>
  <si>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</si>
  <si>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</si>
  <si>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</si>
  <si>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</si>
  <si>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</si>
  <si>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</si>
  <si>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</si>
  <si>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</si>
  <si>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</si>
  <si>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</si>
  <si>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</si>
  <si>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</si>
  <si>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</si>
  <si>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</si>
  <si>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</si>
  <si>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</si>
  <si>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</si>
  <si>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</si>
  <si>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</si>
  <si>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</si>
  <si>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</si>
  <si>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</si>
  <si>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</si>
  <si>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</si>
  <si>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</si>
  <si>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</si>
  <si>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</si>
  <si>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</si>
  <si>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</si>
  <si>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</si>
  <si>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</si>
  <si>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</si>
  <si>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</si>
  <si>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</si>
  <si>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</si>
  <si>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</si>
  <si>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</si>
  <si>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</si>
  <si>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</si>
  <si>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</si>
  <si>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</si>
  <si>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</si>
  <si>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</si>
  <si>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</si>
  <si>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</si>
  <si>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</si>
  <si>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</si>
  <si>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</si>
  <si>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</si>
  <si>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</si>
  <si>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</si>
  <si>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</si>
  <si>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</si>
  <si>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</si>
  <si>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</si>
  <si>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</si>
  <si>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</si>
  <si>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</si>
  <si>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</si>
  <si>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</si>
  <si>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</si>
  <si>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</si>
  <si>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</si>
  <si>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</si>
  <si>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</si>
  <si>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</si>
  <si>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</si>
  <si>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</si>
  <si>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</si>
  <si>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</si>
  <si>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Ⅲ－３</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</si>
  <si>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</si>
  <si>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</si>
  <si>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</si>
  <si>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</si>
  <si>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</si>
  <si>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</si>
  <si>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</si>
  <si>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</si>
  <si>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</si>
  <si>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</si>
  <si>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</si>
  <si>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</si>
  <si>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印西市</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</si>
  <si>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</si>
  <si>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</si>
  <si>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</si>
  <si>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</si>
  <si>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</si>
  <si>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</si>
  <si>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</si>
  <si>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</si>
  <si>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</si>
  <si>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</si>
  <si>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</si>
  <si>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</si>
  <si>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</si>
  <si>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</si>
  <si>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</si>
  <si>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</si>
  <si>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</si>
  <si>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</si>
  <si>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</si>
  <si>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</si>
  <si>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</si>
  <si>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</si>
  <si>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</si>
  <si>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</si>
  <si>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</si>
  <si>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</si>
  <si>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</si>
  <si>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</si>
  <si>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</si>
  <si>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</si>
  <si>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</si>
  <si>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</si>
  <si>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</si>
  <si>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</si>
  <si>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</si>
  <si>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</si>
  <si>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</si>
  <si>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</si>
  <si>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</si>
  <si>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</si>
  <si>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</si>
  <si>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</si>
  <si>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</si>
  <si>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</si>
  <si>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</si>
  <si>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</si>
  <si>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</si>
  <si>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</si>
  <si>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</si>
  <si>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</si>
  <si>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</si>
  <si>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</si>
  <si>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</si>
  <si>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5"/>
  </si>
  <si>
    <t>うち日本人(％)</t>
    <phoneticPr fontId="5"/>
  </si>
  <si>
    <t>1.8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</si>
  <si>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</si>
  <si>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</si>
  <si>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</si>
  <si>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</si>
  <si>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</si>
  <si>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</si>
  <si>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</si>
  <si>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</si>
  <si>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</si>
  <si>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</si>
  <si>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</si>
  <si>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</si>
  <si>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</si>
  <si>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</si>
  <si>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</si>
  <si>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</si>
  <si>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</si>
  <si>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</si>
  <si>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</si>
  <si>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</si>
  <si>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</si>
  <si>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</si>
  <si>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</si>
  <si>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</si>
  <si>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</si>
  <si>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</si>
  <si>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</si>
  <si>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</si>
  <si>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</si>
  <si>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</si>
  <si>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</si>
  <si>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</si>
  <si>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</si>
  <si>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</si>
  <si>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</si>
  <si>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</si>
  <si>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</si>
  <si>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</si>
  <si>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</si>
  <si>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</si>
  <si>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</si>
  <si>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</si>
  <si>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</si>
  <si>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</si>
  <si>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</si>
  <si>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</si>
  <si>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</si>
  <si>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</si>
  <si>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</si>
  <si>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</si>
  <si>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</si>
  <si>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</si>
  <si>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</si>
  <si>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</si>
  <si>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</si>
  <si>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</si>
  <si>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</si>
  <si>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</si>
  <si>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千葉県印西市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</si>
  <si>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</si>
  <si>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</si>
  <si>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</si>
  <si>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</si>
  <si>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</si>
  <si>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</si>
  <si>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</si>
  <si>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</si>
  <si>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</si>
  <si>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</si>
  <si>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</si>
  <si>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</si>
  <si>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</si>
  <si>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</si>
  <si>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</si>
  <si>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</si>
  <si>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</si>
  <si>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</si>
  <si>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</si>
  <si>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</si>
  <si>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</si>
  <si>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</si>
  <si>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</si>
  <si>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</si>
  <si>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</si>
  <si>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</si>
  <si>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</si>
  <si>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</si>
  <si>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</si>
  <si>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</si>
  <si>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</si>
  <si>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</si>
  <si>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</si>
  <si>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</si>
  <si>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</si>
  <si>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</si>
  <si>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</si>
  <si>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</si>
  <si>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</si>
  <si>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</si>
  <si>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</si>
  <si>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</si>
  <si>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</si>
  <si>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</si>
  <si>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</si>
  <si>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</si>
  <si>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</si>
  <si>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</si>
  <si>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</si>
  <si>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</si>
  <si>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</si>
  <si>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</si>
  <si>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</si>
  <si>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</si>
  <si>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</si>
  <si>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</si>
  <si>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</si>
  <si>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</si>
  <si>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</si>
  <si>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</si>
  <si>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</si>
  <si>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</si>
  <si>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</si>
  <si>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</si>
  <si>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</si>
  <si>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</si>
  <si>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</si>
  <si>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</si>
  <si>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</si>
  <si>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</si>
  <si>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</si>
  <si>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</si>
  <si>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</si>
  <si>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</si>
  <si>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</si>
  <si>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</si>
  <si>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</si>
  <si>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</si>
  <si>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</si>
  <si>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</si>
  <si>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</si>
  <si>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</si>
  <si>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</si>
  <si>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</si>
  <si>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</si>
  <si>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</si>
  <si>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</si>
  <si>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</si>
  <si>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</si>
  <si>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</si>
  <si>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</si>
  <si>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</si>
  <si>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</si>
  <si>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</si>
  <si>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</si>
  <si>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</si>
  <si>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</si>
  <si>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</si>
  <si>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</si>
  <si>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</si>
  <si>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</si>
  <si>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</si>
  <si>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</si>
  <si>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</si>
  <si>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</si>
  <si>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</si>
  <si>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</si>
  <si>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</si>
  <si>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</si>
  <si>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</si>
  <si>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</si>
  <si>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</si>
  <si>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</si>
  <si>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</si>
  <si>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</si>
  <si>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</si>
  <si>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</si>
  <si>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</si>
  <si>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</si>
  <si>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</si>
  <si>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</si>
  <si>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</si>
  <si>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</si>
  <si>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</si>
  <si>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</si>
  <si>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</si>
  <si>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</si>
  <si>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</si>
  <si>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</si>
  <si>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</si>
  <si>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</si>
  <si>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</si>
  <si>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</si>
  <si>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</si>
  <si>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</si>
  <si>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</si>
  <si>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</si>
  <si>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</si>
  <si>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</si>
  <si>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</si>
  <si>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</si>
  <si>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</si>
  <si>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</si>
  <si>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</si>
  <si>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</si>
  <si>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</si>
  <si>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</si>
  <si>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</si>
  <si>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</si>
  <si>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</si>
  <si>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</si>
  <si>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</si>
  <si>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</si>
  <si>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千葉県印西市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</si>
  <si>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</si>
  <si>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</si>
  <si>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</si>
  <si>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</si>
  <si>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</si>
  <si>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</si>
  <si>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</si>
  <si>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</si>
  <si>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</si>
  <si>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</si>
  <si>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</si>
  <si>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</si>
  <si>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</si>
  <si>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</si>
  <si>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</si>
  <si>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</si>
  <si>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</si>
  <si>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</si>
  <si>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</si>
  <si>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</si>
  <si>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</si>
  <si>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</si>
  <si>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</si>
  <si>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</si>
  <si>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</si>
  <si>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</si>
  <si>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</si>
  <si>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</si>
  <si>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</si>
  <si>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</si>
  <si>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</si>
  <si>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</si>
  <si>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</si>
  <si>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</si>
  <si>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</si>
  <si>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</si>
  <si>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</si>
  <si>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</si>
  <si>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</si>
  <si>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</si>
  <si>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</si>
  <si>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</si>
  <si>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</si>
  <si>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</si>
  <si>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</si>
  <si>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</si>
  <si>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</si>
  <si>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</si>
  <si>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</si>
  <si>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</si>
  <si>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</si>
  <si>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</si>
  <si>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</si>
  <si>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</si>
  <si>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</si>
  <si>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</si>
  <si>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</si>
  <si>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</si>
  <si>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</si>
  <si>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</si>
  <si>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</si>
  <si>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</si>
  <si>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</si>
  <si>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</si>
  <si>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</si>
  <si>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</si>
  <si>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</si>
  <si>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</si>
  <si>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</si>
  <si>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</si>
  <si>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</si>
  <si>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</si>
  <si>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</si>
  <si>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</si>
  <si>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</si>
  <si>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</si>
  <si>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</si>
  <si>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</si>
  <si>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</si>
  <si>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</si>
  <si>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</si>
  <si>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</si>
  <si>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</si>
  <si>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</si>
  <si>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</si>
  <si>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</si>
  <si>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</si>
  <si>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</si>
  <si>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</si>
  <si>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</si>
  <si>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</si>
  <si>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</si>
  <si>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</si>
  <si>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</si>
  <si>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</si>
  <si>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</si>
  <si>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</si>
  <si>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</si>
  <si>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</si>
  <si>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</si>
  <si>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</si>
  <si>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</si>
  <si>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</si>
  <si>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</si>
  <si>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</si>
  <si>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</si>
  <si>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</si>
  <si>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</si>
  <si>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</si>
  <si>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</si>
  <si>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</si>
  <si>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</si>
  <si>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</si>
  <si>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</si>
  <si>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</si>
  <si>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</si>
  <si>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</si>
  <si>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</si>
  <si>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</si>
  <si>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</si>
  <si>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</si>
  <si>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</si>
  <si>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</si>
  <si>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</si>
  <si>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</si>
  <si>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</si>
  <si>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</si>
  <si>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</si>
  <si>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</si>
  <si>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</si>
  <si>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</si>
  <si>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</si>
  <si>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</si>
  <si>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</si>
  <si>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</si>
  <si>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</si>
  <si>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</si>
  <si>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</si>
  <si>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</si>
  <si>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</si>
  <si>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</si>
  <si>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</si>
  <si>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</si>
  <si>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</si>
  <si>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</si>
  <si>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</si>
  <si>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</si>
  <si>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</si>
  <si>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</si>
  <si>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</si>
  <si>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</si>
  <si>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</si>
  <si>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</si>
  <si>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</si>
  <si>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</si>
  <si>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</si>
  <si>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</si>
  <si>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</si>
  <si>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</si>
  <si>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</si>
  <si>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</si>
  <si>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</si>
  <si>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</si>
  <si>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</si>
  <si>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</si>
  <si>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</si>
  <si>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</si>
  <si>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</si>
  <si>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</si>
  <si>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</si>
  <si>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</si>
  <si>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</si>
  <si>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</si>
  <si>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</si>
  <si>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</si>
  <si>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</si>
  <si>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</si>
  <si>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</si>
  <si>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</si>
  <si>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</si>
  <si>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</si>
  <si>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0.93</t>
  </si>
  <si>
    <t>▲ 6.24</t>
  </si>
  <si>
    <t>▲ 1.53</t>
  </si>
  <si>
    <t>▲ 0.32</t>
  </si>
  <si>
    <t>▲ 2.81</t>
  </si>
  <si>
    <t>一般会計</t>
  </si>
  <si>
    <t>水道事業会計</t>
  </si>
  <si>
    <t>下水道事業会計</t>
  </si>
  <si>
    <t>▲ 0.08</t>
  </si>
  <si>
    <t>介護保険特別会計</t>
  </si>
  <si>
    <t>国民健康保険特別会計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</si>
  <si>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</si>
  <si>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</si>
  <si>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</si>
  <si>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</si>
  <si>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</si>
  <si>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</si>
  <si>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</si>
  <si>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</si>
  <si>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</si>
  <si>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千葉県市町村総合事務組合（一般会計）</t>
  </si>
  <si>
    <t>千葉県市町村総合事務組合（千葉県自治会館管理運営特別会計）</t>
  </si>
  <si>
    <t>千葉県市町村総合事務組合（千葉県自治研修センター特別会計）</t>
  </si>
  <si>
    <t>千葉県市町村総合事務組合（千葉県市町村交通災害共済特別会計）</t>
  </si>
  <si>
    <t>千葉県後期高齢者医療広域連合（一般会計）</t>
  </si>
  <si>
    <t>千葉県後期高齢者医療広域連合（後期高齢者医療特別会計）</t>
  </si>
  <si>
    <t>印西地区消防組合（一般会計）</t>
  </si>
  <si>
    <t>印西地区衛生組合（一般会計）</t>
  </si>
  <si>
    <t>印旛利根川水防事務組合（一般会計）</t>
  </si>
  <si>
    <t>印西地区環境整備事業組合（一般会計）</t>
  </si>
  <si>
    <t>印西地区環境整備事業組合（一般会計）（ごみ処理）次期分</t>
  </si>
  <si>
    <t>印西地区環境整備事業組合（一般会計）（ごみ処理）次期分除く</t>
  </si>
  <si>
    <t>印西地区環境整備事業組合（一般会計）（平岡自然公園分）</t>
  </si>
  <si>
    <t>印西地区環境整備事業組合（墓地事業特別会計）</t>
  </si>
  <si>
    <t>印旛郡市広域市町村圏事務組合（一般会計）</t>
  </si>
  <si>
    <t>印旛郡市広域市町村圏事務組合（水道用水供給事業会計）</t>
  </si>
  <si>
    <t>長門川水道企業団（水道事業会計）</t>
  </si>
  <si>
    <t>-</t>
    <phoneticPr fontId="2"/>
  </si>
  <si>
    <t>-</t>
    <phoneticPr fontId="2"/>
  </si>
  <si>
    <t>-</t>
    <phoneticPr fontId="2"/>
  </si>
  <si>
    <t>-</t>
    <phoneticPr fontId="2"/>
  </si>
  <si>
    <t>公共施設整備基金</t>
    <rPh sb="0" eb="2">
      <t>コウキョウ</t>
    </rPh>
    <rPh sb="2" eb="4">
      <t>シセツ</t>
    </rPh>
    <rPh sb="4" eb="6">
      <t>セイビ</t>
    </rPh>
    <rPh sb="6" eb="8">
      <t>キキン</t>
    </rPh>
    <phoneticPr fontId="5"/>
  </si>
  <si>
    <t>-</t>
    <phoneticPr fontId="2"/>
  </si>
  <si>
    <t>教育振興基金</t>
    <rPh sb="0" eb="2">
      <t>キョウイク</t>
    </rPh>
    <rPh sb="2" eb="4">
      <t>シンコウ</t>
    </rPh>
    <rPh sb="4" eb="6">
      <t>キキン</t>
    </rPh>
    <phoneticPr fontId="5"/>
  </si>
  <si>
    <t>都市廃棄物空気輸送施設収束事業基金</t>
    <rPh sb="0" eb="2">
      <t>トシ</t>
    </rPh>
    <rPh sb="2" eb="5">
      <t>ハイキブツ</t>
    </rPh>
    <rPh sb="5" eb="7">
      <t>クウキ</t>
    </rPh>
    <rPh sb="7" eb="9">
      <t>ユソウ</t>
    </rPh>
    <rPh sb="9" eb="11">
      <t>シセツ</t>
    </rPh>
    <rPh sb="11" eb="13">
      <t>シュウソク</t>
    </rPh>
    <rPh sb="13" eb="15">
      <t>ジギョウ</t>
    </rPh>
    <rPh sb="15" eb="17">
      <t>キキン</t>
    </rPh>
    <phoneticPr fontId="5"/>
  </si>
  <si>
    <t>都市計画事業基金</t>
    <rPh sb="0" eb="2">
      <t>トシ</t>
    </rPh>
    <rPh sb="2" eb="4">
      <t>ケイカク</t>
    </rPh>
    <rPh sb="4" eb="6">
      <t>ジギョウ</t>
    </rPh>
    <rPh sb="6" eb="8">
      <t>キキン</t>
    </rPh>
    <phoneticPr fontId="5"/>
  </si>
  <si>
    <t>鉄道施設整備基金</t>
    <rPh sb="0" eb="2">
      <t>テツドウ</t>
    </rPh>
    <rPh sb="2" eb="4">
      <t>シセツ</t>
    </rPh>
    <rPh sb="4" eb="6">
      <t>セイビ</t>
    </rPh>
    <rPh sb="6" eb="8">
      <t>キキン</t>
    </rPh>
    <phoneticPr fontId="5"/>
  </si>
  <si>
    <t>-</t>
    <phoneticPr fontId="2"/>
  </si>
  <si>
    <t>-</t>
    <phoneticPr fontId="2"/>
  </si>
  <si>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</si>
  <si>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</si>
  <si>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</si>
  <si>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については、平成２７年度から０を下回っていたが、令和３年度にプラスに転じた。有形固定資産減価償却率については、上昇傾向にはあるものの、類似団体平均値を下回っている。今後は、公共施設等総合管理計画に基づき、公共施設の総合的かつ計画的な管理を進めるとともに、計画的な地方債の活用や基金の積立を行い、引き続き、将来負担比率及び有形固定資産減価償却率の上昇抑制に努める。</t>
    <rPh sb="30" eb="32">
      <t>レイワ</t>
    </rPh>
    <rPh sb="33" eb="35">
      <t>ネンド</t>
    </rPh>
    <rPh sb="40" eb="41">
      <t>テン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</si>
  <si>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</si>
  <si>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</si>
  <si>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</si>
  <si>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</si>
  <si>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</si>
  <si>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</si>
  <si>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新たな借り入れを抑制しつつ地方債の償還等を進めたため、実質公債費比率は類似団体内平均値を大きく下回っているが、今後発生する施設の更新等の影響で上昇することが見込まれる。過度な負担水準にならないよう留意しながら、計画的に更新を進めていく。</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</si>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</sst>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4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54" xfId="11" applyFont="1" applyBorder="1">
      <alignment vertical="center"/>
    </xf>
    <xf numFmtId="0" fontId="20" fillId="0" borderId="0" xfId="11" applyFont="1" applyAlignment="1">
      <alignment horizontal="center" vertical="center" wrapText="1"/>
    </xf>
    <xf numFmtId="0" fontId="20" fillId="0" borderId="54" xfId="11" applyFont="1" applyBorder="1" applyAlignment="1">
      <alignment horizontal="center" vertical="center" wrapText="1"/>
    </xf>
    <xf numFmtId="0" fontId="24" fillId="0" borderId="0" xfId="11"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4" fillId="0" borderId="0" xfId="11" applyFont="1">
      <alignment vertical="center"/>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20" fillId="0" borderId="88"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181" fontId="1" fillId="0" borderId="38" xfId="11" applyNumberFormat="1" applyBorder="1" applyAlignment="1">
      <alignment horizontal="right" vertical="center" shrinkToFit="1"/>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48" xfId="11" applyBorder="1" applyAlignment="1">
      <alignment horizontal="right" vertical="center" shrinkToFit="1"/>
    </xf>
    <xf numFmtId="181" fontId="20" fillId="0" borderId="64"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16" fillId="0" borderId="0" xfId="6" applyAlignment="1">
      <alignment vertical="center"/>
    </xf>
    <xf numFmtId="0" fontId="16" fillId="0" borderId="38" xfId="6" applyBorder="1" applyAlignment="1">
      <alignment vertical="center"/>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78" fontId="20" fillId="0" borderId="38" xfId="11" applyNumberFormat="1" applyFont="1" applyBorder="1" applyAlignment="1">
      <alignment horizontal="right" vertical="center"/>
    </xf>
    <xf numFmtId="178" fontId="20" fillId="0" borderId="64" xfId="11" applyNumberFormat="1" applyFont="1" applyBorder="1" applyAlignment="1">
      <alignment horizontal="right" vertical="center"/>
    </xf>
    <xf numFmtId="181" fontId="20" fillId="0" borderId="86"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0" fontId="20" fillId="0" borderId="34" xfId="11" applyFont="1" applyBorder="1" applyAlignment="1">
      <alignment horizontal="center"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6" fillId="6" borderId="0" xfId="6" applyFill="1" applyAlignment="1">
      <alignment vertical="center"/>
    </xf>
    <xf numFmtId="0" fontId="1" fillId="0" borderId="41" xfId="16" applyFont="1" applyBorder="1">
      <alignment vertical="center"/>
    </xf>
    <xf numFmtId="189" fontId="1" fillId="0" borderId="12" xfId="16" applyNumberFormat="1" applyFont="1" applyBorder="1">
      <alignment vertical="center"/>
    </xf>
    <xf numFmtId="0" fontId="1" fillId="0" borderId="3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654003A8-07A2-47D0-9359-25D74760C70C}"/>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47820</c:v>
                </c:pt>
                <c:pt idx="1">
                  <c:v>41934</c:v>
                </c:pt>
                <c:pt idx="2">
                  <c:v>45588</c:v>
                </c:pt>
                <c:pt idx="3">
                  <c:v>44161</c:v>
                </c:pt>
                <c:pt idx="4">
                  <c:v>43955</c:v>
                </c:pt>
              </c:numCache>
            </c:numRef>
          </c:val>
          <c:smooth val="0"/>
          <c:extLst>
            <c:ext xmlns:c16="http://schemas.microsoft.com/office/drawing/2014/chart" uri="{C3380CC4-5D6E-409C-BE32-E72D297353CC}">
              <c16:uniqueId val="{00000000-8BCE-4CE9-8113-4CC88446172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43555</c:v>
                </c:pt>
                <c:pt idx="1">
                  <c:v>43862</c:v>
                </c:pt>
                <c:pt idx="2">
                  <c:v>40671</c:v>
                </c:pt>
                <c:pt idx="3">
                  <c:v>49704</c:v>
                </c:pt>
                <c:pt idx="4">
                  <c:v>50083</c:v>
                </c:pt>
              </c:numCache>
            </c:numRef>
          </c:val>
          <c:smooth val="0"/>
          <c:extLst>
            <c:ext xmlns:c16="http://schemas.microsoft.com/office/drawing/2014/chart" uri="{C3380CC4-5D6E-409C-BE32-E72D297353CC}">
              <c16:uniqueId val="{00000001-8BCE-4CE9-8113-4CC88446172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9.73</c:v>
                </c:pt>
                <c:pt idx="1">
                  <c:v>9.8800000000000008</c:v>
                </c:pt>
                <c:pt idx="2">
                  <c:v>8.65</c:v>
                </c:pt>
                <c:pt idx="3">
                  <c:v>13.09</c:v>
                </c:pt>
                <c:pt idx="4">
                  <c:v>15.92</c:v>
                </c:pt>
              </c:numCache>
            </c:numRef>
          </c:val>
          <c:extLst>
            <c:ext xmlns:c16="http://schemas.microsoft.com/office/drawing/2014/chart" uri="{C3380CC4-5D6E-409C-BE32-E72D297353CC}">
              <c16:uniqueId val="{00000000-6D89-473E-AAE6-B918FB76984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47.54</c:v>
                </c:pt>
                <c:pt idx="1">
                  <c:v>42.46</c:v>
                </c:pt>
                <c:pt idx="2">
                  <c:v>49.54</c:v>
                </c:pt>
                <c:pt idx="3">
                  <c:v>40.5</c:v>
                </c:pt>
                <c:pt idx="4">
                  <c:v>41.88</c:v>
                </c:pt>
              </c:numCache>
            </c:numRef>
          </c:val>
          <c:extLst>
            <c:ext xmlns:c16="http://schemas.microsoft.com/office/drawing/2014/chart" uri="{C3380CC4-5D6E-409C-BE32-E72D297353CC}">
              <c16:uniqueId val="{00000001-6D89-473E-AAE6-B918FB76984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-0.93</c:v>
                </c:pt>
                <c:pt idx="1">
                  <c:v>-6.24</c:v>
                </c:pt>
                <c:pt idx="2">
                  <c:v>-1.53</c:v>
                </c:pt>
                <c:pt idx="3">
                  <c:v>-0.32</c:v>
                </c:pt>
                <c:pt idx="4">
                  <c:v>-2.81</c:v>
                </c:pt>
              </c:numCache>
            </c:numRef>
          </c:val>
          <c:smooth val="0"/>
          <c:extLst>
            <c:ext xmlns:c16="http://schemas.microsoft.com/office/drawing/2014/chart" uri="{C3380CC4-5D6E-409C-BE32-E72D297353CC}">
              <c16:uniqueId val="{00000002-6D89-473E-AAE6-B918FB76984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530-498C-A221-964E7728615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530-498C-A221-964E7728615A}"/>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530-498C-A221-964E7728615A}"/>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0530-498C-A221-964E7728615A}"/>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0.05</c:v>
                </c:pt>
                <c:pt idx="2">
                  <c:v>#N/A</c:v>
                </c:pt>
                <c:pt idx="3">
                  <c:v>0.05</c:v>
                </c:pt>
                <c:pt idx="4">
                  <c:v>#N/A</c:v>
                </c:pt>
                <c:pt idx="5">
                  <c:v>0.05</c:v>
                </c:pt>
                <c:pt idx="6">
                  <c:v>#N/A</c:v>
                </c:pt>
                <c:pt idx="7">
                  <c:v>0.08</c:v>
                </c:pt>
                <c:pt idx="8">
                  <c:v>#N/A</c:v>
                </c:pt>
                <c:pt idx="9">
                  <c:v>0.05</c:v>
                </c:pt>
              </c:numCache>
            </c:numRef>
          </c:val>
          <c:extLst>
            <c:ext xmlns:c16="http://schemas.microsoft.com/office/drawing/2014/chart" uri="{C3380CC4-5D6E-409C-BE32-E72D297353CC}">
              <c16:uniqueId val="{00000004-0530-498C-A221-964E7728615A}"/>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0.46</c:v>
                </c:pt>
                <c:pt idx="2">
                  <c:v>#N/A</c:v>
                </c:pt>
                <c:pt idx="3">
                  <c:v>0.19</c:v>
                </c:pt>
                <c:pt idx="4">
                  <c:v>#N/A</c:v>
                </c:pt>
                <c:pt idx="5">
                  <c:v>0.36</c:v>
                </c:pt>
                <c:pt idx="6">
                  <c:v>#N/A</c:v>
                </c:pt>
                <c:pt idx="7">
                  <c:v>0.38</c:v>
                </c:pt>
                <c:pt idx="8">
                  <c:v>#N/A</c:v>
                </c:pt>
                <c:pt idx="9">
                  <c:v>0.13</c:v>
                </c:pt>
              </c:numCache>
            </c:numRef>
          </c:val>
          <c:extLst>
            <c:ext xmlns:c16="http://schemas.microsoft.com/office/drawing/2014/chart" uri="{C3380CC4-5D6E-409C-BE32-E72D297353CC}">
              <c16:uniqueId val="{00000005-0530-498C-A221-964E7728615A}"/>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1.37</c:v>
                </c:pt>
                <c:pt idx="2">
                  <c:v>#N/A</c:v>
                </c:pt>
                <c:pt idx="3">
                  <c:v>1.1200000000000001</c:v>
                </c:pt>
                <c:pt idx="4">
                  <c:v>#N/A</c:v>
                </c:pt>
                <c:pt idx="5">
                  <c:v>0.94</c:v>
                </c:pt>
                <c:pt idx="6">
                  <c:v>#N/A</c:v>
                </c:pt>
                <c:pt idx="7">
                  <c:v>1.26</c:v>
                </c:pt>
                <c:pt idx="8">
                  <c:v>#N/A</c:v>
                </c:pt>
                <c:pt idx="9">
                  <c:v>0.94</c:v>
                </c:pt>
              </c:numCache>
            </c:numRef>
          </c:val>
          <c:extLst>
            <c:ext xmlns:c16="http://schemas.microsoft.com/office/drawing/2014/chart" uri="{C3380CC4-5D6E-409C-BE32-E72D297353CC}">
              <c16:uniqueId val="{00000006-0530-498C-A221-964E7728615A}"/>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0.56999999999999995</c:v>
                </c:pt>
                <c:pt idx="2">
                  <c:v>#N/A</c:v>
                </c:pt>
                <c:pt idx="3">
                  <c:v>0.31</c:v>
                </c:pt>
                <c:pt idx="4">
                  <c:v>0.08</c:v>
                </c:pt>
                <c:pt idx="5">
                  <c:v>#N/A</c:v>
                </c:pt>
                <c:pt idx="6">
                  <c:v>#N/A</c:v>
                </c:pt>
                <c:pt idx="7">
                  <c:v>5.94</c:v>
                </c:pt>
                <c:pt idx="8">
                  <c:v>#N/A</c:v>
                </c:pt>
                <c:pt idx="9">
                  <c:v>7.03</c:v>
                </c:pt>
              </c:numCache>
            </c:numRef>
          </c:val>
          <c:extLst>
            <c:ext xmlns:c16="http://schemas.microsoft.com/office/drawing/2014/chart" uri="{C3380CC4-5D6E-409C-BE32-E72D297353CC}">
              <c16:uniqueId val="{00000007-0530-498C-A221-964E7728615A}"/>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8.17</c:v>
                </c:pt>
                <c:pt idx="2">
                  <c:v>#N/A</c:v>
                </c:pt>
                <c:pt idx="3">
                  <c:v>7.98</c:v>
                </c:pt>
                <c:pt idx="4">
                  <c:v>#N/A</c:v>
                </c:pt>
                <c:pt idx="5">
                  <c:v>8.74</c:v>
                </c:pt>
                <c:pt idx="6">
                  <c:v>#N/A</c:v>
                </c:pt>
                <c:pt idx="7">
                  <c:v>8.14</c:v>
                </c:pt>
                <c:pt idx="8">
                  <c:v>#N/A</c:v>
                </c:pt>
                <c:pt idx="9">
                  <c:v>8.2799999999999994</c:v>
                </c:pt>
              </c:numCache>
            </c:numRef>
          </c:val>
          <c:extLst>
            <c:ext xmlns:c16="http://schemas.microsoft.com/office/drawing/2014/chart" uri="{C3380CC4-5D6E-409C-BE32-E72D297353CC}">
              <c16:uniqueId val="{00000008-0530-498C-A221-964E7728615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9.7200000000000006</c:v>
                </c:pt>
                <c:pt idx="2">
                  <c:v>#N/A</c:v>
                </c:pt>
                <c:pt idx="3">
                  <c:v>9.8800000000000008</c:v>
                </c:pt>
                <c:pt idx="4">
                  <c:v>#N/A</c:v>
                </c:pt>
                <c:pt idx="5">
                  <c:v>8.65</c:v>
                </c:pt>
                <c:pt idx="6">
                  <c:v>#N/A</c:v>
                </c:pt>
                <c:pt idx="7">
                  <c:v>13.08</c:v>
                </c:pt>
                <c:pt idx="8">
                  <c:v>#N/A</c:v>
                </c:pt>
                <c:pt idx="9">
                  <c:v>15.91</c:v>
                </c:pt>
              </c:numCache>
            </c:numRef>
          </c:val>
          <c:extLst>
            <c:ext xmlns:c16="http://schemas.microsoft.com/office/drawing/2014/chart" uri="{C3380CC4-5D6E-409C-BE32-E72D297353CC}">
              <c16:uniqueId val="{00000009-0530-498C-A221-964E7728615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3157</c:v>
                </c:pt>
                <c:pt idx="5">
                  <c:v>3002</c:v>
                </c:pt>
                <c:pt idx="8">
                  <c:v>2946</c:v>
                </c:pt>
                <c:pt idx="11">
                  <c:v>2801</c:v>
                </c:pt>
                <c:pt idx="14">
                  <c:v>2684</c:v>
                </c:pt>
              </c:numCache>
            </c:numRef>
          </c:val>
          <c:extLst>
            <c:ext xmlns:c16="http://schemas.microsoft.com/office/drawing/2014/chart" uri="{C3380CC4-5D6E-409C-BE32-E72D297353CC}">
              <c16:uniqueId val="{00000000-77A4-49E3-B4CA-37FB3123472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7A4-49E3-B4CA-37FB3123472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867</c:v>
                </c:pt>
                <c:pt idx="3">
                  <c:v>865</c:v>
                </c:pt>
                <c:pt idx="6">
                  <c:v>830</c:v>
                </c:pt>
                <c:pt idx="9">
                  <c:v>770</c:v>
                </c:pt>
                <c:pt idx="12">
                  <c:v>615</c:v>
                </c:pt>
              </c:numCache>
            </c:numRef>
          </c:val>
          <c:extLst>
            <c:ext xmlns:c16="http://schemas.microsoft.com/office/drawing/2014/chart" uri="{C3380CC4-5D6E-409C-BE32-E72D297353CC}">
              <c16:uniqueId val="{00000002-77A4-49E3-B4CA-37FB3123472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233</c:v>
                </c:pt>
                <c:pt idx="3">
                  <c:v>223</c:v>
                </c:pt>
                <c:pt idx="6">
                  <c:v>256</c:v>
                </c:pt>
                <c:pt idx="9">
                  <c:v>300</c:v>
                </c:pt>
                <c:pt idx="12">
                  <c:v>335</c:v>
                </c:pt>
              </c:numCache>
            </c:numRef>
          </c:val>
          <c:extLst>
            <c:ext xmlns:c16="http://schemas.microsoft.com/office/drawing/2014/chart" uri="{C3380CC4-5D6E-409C-BE32-E72D297353CC}">
              <c16:uniqueId val="{00000003-77A4-49E3-B4CA-37FB3123472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194</c:v>
                </c:pt>
                <c:pt idx="3">
                  <c:v>173</c:v>
                </c:pt>
                <c:pt idx="6">
                  <c:v>161</c:v>
                </c:pt>
                <c:pt idx="9">
                  <c:v>56</c:v>
                </c:pt>
                <c:pt idx="12">
                  <c:v>45</c:v>
                </c:pt>
              </c:numCache>
            </c:numRef>
          </c:val>
          <c:extLst>
            <c:ext xmlns:c16="http://schemas.microsoft.com/office/drawing/2014/chart" uri="{C3380CC4-5D6E-409C-BE32-E72D297353CC}">
              <c16:uniqueId val="{00000004-77A4-49E3-B4CA-37FB3123472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7A4-49E3-B4CA-37FB3123472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7A4-49E3-B4CA-37FB3123472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2134</c:v>
                </c:pt>
                <c:pt idx="3">
                  <c:v>1928</c:v>
                </c:pt>
                <c:pt idx="6">
                  <c:v>1839</c:v>
                </c:pt>
                <c:pt idx="9">
                  <c:v>1700</c:v>
                </c:pt>
                <c:pt idx="12">
                  <c:v>1690</c:v>
                </c:pt>
              </c:numCache>
            </c:numRef>
          </c:val>
          <c:extLst>
            <c:ext xmlns:c16="http://schemas.microsoft.com/office/drawing/2014/chart" uri="{C3380CC4-5D6E-409C-BE32-E72D297353CC}">
              <c16:uniqueId val="{00000007-77A4-49E3-B4CA-37FB3123472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271</c:v>
                </c:pt>
                <c:pt idx="2">
                  <c:v>#N/A</c:v>
                </c:pt>
                <c:pt idx="3">
                  <c:v>#N/A</c:v>
                </c:pt>
                <c:pt idx="4">
                  <c:v>187</c:v>
                </c:pt>
                <c:pt idx="5">
                  <c:v>#N/A</c:v>
                </c:pt>
                <c:pt idx="6">
                  <c:v>#N/A</c:v>
                </c:pt>
                <c:pt idx="7">
                  <c:v>140</c:v>
                </c:pt>
                <c:pt idx="8">
                  <c:v>#N/A</c:v>
                </c:pt>
                <c:pt idx="9">
                  <c:v>#N/A</c:v>
                </c:pt>
                <c:pt idx="10">
                  <c:v>25</c:v>
                </c:pt>
                <c:pt idx="11">
                  <c:v>#N/A</c:v>
                </c:pt>
                <c:pt idx="12">
                  <c:v>#N/A</c:v>
                </c:pt>
                <c:pt idx="13">
                  <c:v>1</c:v>
                </c:pt>
                <c:pt idx="14">
                  <c:v>#N/A</c:v>
                </c:pt>
              </c:numCache>
            </c:numRef>
          </c:val>
          <c:smooth val="0"/>
          <c:extLst>
            <c:ext xmlns:c16="http://schemas.microsoft.com/office/drawing/2014/chart" uri="{C3380CC4-5D6E-409C-BE32-E72D297353CC}">
              <c16:uniqueId val="{00000008-77A4-49E3-B4CA-37FB3123472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14610</c:v>
                </c:pt>
                <c:pt idx="5">
                  <c:v>13393</c:v>
                </c:pt>
                <c:pt idx="8">
                  <c:v>12338</c:v>
                </c:pt>
                <c:pt idx="11">
                  <c:v>11488</c:v>
                </c:pt>
                <c:pt idx="14">
                  <c:v>10262</c:v>
                </c:pt>
              </c:numCache>
            </c:numRef>
          </c:val>
          <c:extLst>
            <c:ext xmlns:c16="http://schemas.microsoft.com/office/drawing/2014/chart" uri="{C3380CC4-5D6E-409C-BE32-E72D297353CC}">
              <c16:uniqueId val="{00000000-5A6E-4E2B-BC75-328CAA4A091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6230</c:v>
                </c:pt>
                <c:pt idx="5">
                  <c:v>5917</c:v>
                </c:pt>
                <c:pt idx="8">
                  <c:v>5501</c:v>
                </c:pt>
                <c:pt idx="11">
                  <c:v>5794</c:v>
                </c:pt>
                <c:pt idx="14">
                  <c:v>5070</c:v>
                </c:pt>
              </c:numCache>
            </c:numRef>
          </c:val>
          <c:extLst>
            <c:ext xmlns:c16="http://schemas.microsoft.com/office/drawing/2014/chart" uri="{C3380CC4-5D6E-409C-BE32-E72D297353CC}">
              <c16:uniqueId val="{00000001-5A6E-4E2B-BC75-328CAA4A091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15146</c:v>
                </c:pt>
                <c:pt idx="5">
                  <c:v>16296</c:v>
                </c:pt>
                <c:pt idx="8">
                  <c:v>18175</c:v>
                </c:pt>
                <c:pt idx="11">
                  <c:v>17021</c:v>
                </c:pt>
                <c:pt idx="14">
                  <c:v>17560</c:v>
                </c:pt>
              </c:numCache>
            </c:numRef>
          </c:val>
          <c:extLst>
            <c:ext xmlns:c16="http://schemas.microsoft.com/office/drawing/2014/chart" uri="{C3380CC4-5D6E-409C-BE32-E72D297353CC}">
              <c16:uniqueId val="{00000002-5A6E-4E2B-BC75-328CAA4A091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A6E-4E2B-BC75-328CAA4A091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A6E-4E2B-BC75-328CAA4A091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A6E-4E2B-BC75-328CAA4A091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3093</c:v>
                </c:pt>
                <c:pt idx="3">
                  <c:v>3186</c:v>
                </c:pt>
                <c:pt idx="6">
                  <c:v>3277</c:v>
                </c:pt>
                <c:pt idx="9">
                  <c:v>3422</c:v>
                </c:pt>
                <c:pt idx="12">
                  <c:v>3725</c:v>
                </c:pt>
              </c:numCache>
            </c:numRef>
          </c:val>
          <c:extLst>
            <c:ext xmlns:c16="http://schemas.microsoft.com/office/drawing/2014/chart" uri="{C3380CC4-5D6E-409C-BE32-E72D297353CC}">
              <c16:uniqueId val="{00000006-5A6E-4E2B-BC75-328CAA4A091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2442</c:v>
                </c:pt>
                <c:pt idx="3">
                  <c:v>2619</c:v>
                </c:pt>
                <c:pt idx="6">
                  <c:v>2127</c:v>
                </c:pt>
                <c:pt idx="9">
                  <c:v>2312</c:v>
                </c:pt>
                <c:pt idx="12">
                  <c:v>2208</c:v>
                </c:pt>
              </c:numCache>
            </c:numRef>
          </c:val>
          <c:extLst>
            <c:ext xmlns:c16="http://schemas.microsoft.com/office/drawing/2014/chart" uri="{C3380CC4-5D6E-409C-BE32-E72D297353CC}">
              <c16:uniqueId val="{00000007-5A6E-4E2B-BC75-328CAA4A091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1852</c:v>
                </c:pt>
                <c:pt idx="3">
                  <c:v>1267</c:v>
                </c:pt>
                <c:pt idx="6">
                  <c:v>1691</c:v>
                </c:pt>
                <c:pt idx="9">
                  <c:v>1262</c:v>
                </c:pt>
                <c:pt idx="12">
                  <c:v>825</c:v>
                </c:pt>
              </c:numCache>
            </c:numRef>
          </c:val>
          <c:extLst>
            <c:ext xmlns:c16="http://schemas.microsoft.com/office/drawing/2014/chart" uri="{C3380CC4-5D6E-409C-BE32-E72D297353CC}">
              <c16:uniqueId val="{00000008-5A6E-4E2B-BC75-328CAA4A091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7490</c:v>
                </c:pt>
                <c:pt idx="3">
                  <c:v>6624</c:v>
                </c:pt>
                <c:pt idx="6">
                  <c:v>5547</c:v>
                </c:pt>
                <c:pt idx="9">
                  <c:v>5175</c:v>
                </c:pt>
                <c:pt idx="12">
                  <c:v>13744</c:v>
                </c:pt>
              </c:numCache>
            </c:numRef>
          </c:val>
          <c:extLst>
            <c:ext xmlns:c16="http://schemas.microsoft.com/office/drawing/2014/chart" uri="{C3380CC4-5D6E-409C-BE32-E72D297353CC}">
              <c16:uniqueId val="{00000009-5A6E-4E2B-BC75-328CAA4A091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16076</c:v>
                </c:pt>
                <c:pt idx="3">
                  <c:v>14547</c:v>
                </c:pt>
                <c:pt idx="6">
                  <c:v>13462</c:v>
                </c:pt>
                <c:pt idx="9">
                  <c:v>13368</c:v>
                </c:pt>
                <c:pt idx="12">
                  <c:v>12862</c:v>
                </c:pt>
              </c:numCache>
            </c:numRef>
          </c:val>
          <c:extLst>
            <c:ext xmlns:c16="http://schemas.microsoft.com/office/drawing/2014/chart" uri="{C3380CC4-5D6E-409C-BE32-E72D297353CC}">
              <c16:uniqueId val="{0000000A-5A6E-4E2B-BC75-328CAA4A091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472</c:v>
                </c:pt>
                <c:pt idx="14">
                  <c:v>#N/A</c:v>
                </c:pt>
              </c:numCache>
            </c:numRef>
          </c:val>
          <c:smooth val="0"/>
          <c:extLst>
            <c:ext xmlns:c16="http://schemas.microsoft.com/office/drawing/2014/chart" uri="{C3380CC4-5D6E-409C-BE32-E72D297353CC}">
              <c16:uniqueId val="{0000000B-5A6E-4E2B-BC75-328CAA4A091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10512</c:v>
                </c:pt>
                <c:pt idx="1">
                  <c:v>9278</c:v>
                </c:pt>
                <c:pt idx="2">
                  <c:v>9519</c:v>
                </c:pt>
              </c:numCache>
            </c:numRef>
          </c:val>
          <c:extLst>
            <c:ext xmlns:c16="http://schemas.microsoft.com/office/drawing/2014/chart" uri="{C3380CC4-5D6E-409C-BE32-E72D297353CC}">
              <c16:uniqueId val="{00000000-CBFA-4B0D-BBC6-1D132FBA974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120</c:v>
                </c:pt>
                <c:pt idx="1">
                  <c:v>104</c:v>
                </c:pt>
                <c:pt idx="2">
                  <c:v>88</c:v>
                </c:pt>
              </c:numCache>
            </c:numRef>
          </c:val>
          <c:extLst>
            <c:ext xmlns:c16="http://schemas.microsoft.com/office/drawing/2014/chart" uri="{C3380CC4-5D6E-409C-BE32-E72D297353CC}">
              <c16:uniqueId val="{00000001-CBFA-4B0D-BBC6-1D132FBA974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5741</c:v>
                </c:pt>
                <c:pt idx="1">
                  <c:v>6534</c:v>
                </c:pt>
                <c:pt idx="2">
                  <c:v>6743</c:v>
                </c:pt>
              </c:numCache>
            </c:numRef>
          </c:val>
          <c:extLst>
            <c:ext xmlns:c16="http://schemas.microsoft.com/office/drawing/2014/chart" uri="{C3380CC4-5D6E-409C-BE32-E72D297353CC}">
              <c16:uniqueId val="{00000002-CBFA-4B0D-BBC6-1D132FBA974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{9C27791D-3F5E-4132-96D6-1E284421F1A0}</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1D6A-4D49-B9D2-8C8D20242A1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{8D63ED55-3312-48C9-B197-9F567DCBE862}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D6A-4D49-B9D2-8C8D20242A1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{387F4021-35AC-4D9E-A720-53EFEF8B04AB}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D6A-4D49-B9D2-8C8D20242A1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{39BA4360-E592-4B9F-B4C2-AC1B57463B12}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D6A-4D49-B9D2-8C8D20242A1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{57A24B37-C2D9-4F40-B62F-64640CD3EBB7}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D6A-4D49-B9D2-8C8D20242A13}"/>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{662AAB05-459E-42CB-ADD5-C00D95D4FD30}</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1D6A-4D49-B9D2-8C8D20242A13}"/>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{7BE67D23-D43A-44FF-A729-99FF84C8E898}</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1D6A-4D49-B9D2-8C8D20242A13}"/>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{DBFF3927-DAA4-4C90-9B10-AAB40AB3F1D8}</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1D6A-4D49-B9D2-8C8D20242A13}"/>
                </c:ext>
              </c:extLst>
            </c:dLbl>
            <c:dLbl>
              <c:idx val="32"/>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{34BB4D9C-AFBF-442F-8408-DCDFEF3539F0}</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1D6A-4D49-B9D2-8C8D20242A1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50.8</c:v>
                </c:pt>
                <c:pt idx="8">
                  <c:v>52.7</c:v>
                </c:pt>
                <c:pt idx="16">
                  <c:v>54.5</c:v>
                </c:pt>
                <c:pt idx="24">
                  <c:v>56.1</c:v>
                </c:pt>
                <c:pt idx="32">
                  <c:v>57.7</c:v>
                </c:pt>
              </c:numCache>
            </c:numRef>
          </c:xVal>
          <c:yVal>
            <c:numRef>
              <c:f>公会計指標分析・財政指標組合せ分析表!$BP$51:$DC$51</c:f>
              <c:numCache>
                <c:formatCode>#,##0.0;"▲ "#,##0.0</c:formatCode>
                <c:ptCount val="40"/>
                <c:pt idx="32">
                  <c:v>2.2000000000000002</c:v>
                </c:pt>
              </c:numCache>
            </c:numRef>
          </c:yVal>
          <c:smooth val="0"/>
          <c:extLst>
            <c:ext xmlns:c16="http://schemas.microsoft.com/office/drawing/2014/chart" uri="{C3380CC4-5D6E-409C-BE32-E72D297353CC}">
              <c16:uniqueId val="{00000009-1D6A-4D49-B9D2-8C8D20242A1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{1E647064-FF68-4E29-8089-90D8CF7505D1}</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1D6A-4D49-B9D2-8C8D20242A1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{05131D1D-DBDB-4391-8EA3-59E56929561F}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D6A-4D49-B9D2-8C8D20242A1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{B35BED64-7C86-40F9-9F7E-6ACE01335E0E}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D6A-4D49-B9D2-8C8D20242A1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{FB0A60BA-10A8-4CA0-913E-94F0348C2415}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D6A-4D49-B9D2-8C8D20242A1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{07AB48BB-474C-4F7A-974E-D33DC81F431B}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D6A-4D49-B9D2-8C8D20242A13}"/>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{C7AC3D0D-AF4C-478D-B9BD-FA78456F3321}</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1D6A-4D49-B9D2-8C8D20242A13}"/>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{A9F59C76-D07B-4364-84B5-744A7BB86039}</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1D6A-4D49-B9D2-8C8D20242A13}"/>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{D4500903-F383-4C56-A49C-656CDC6A06A4}</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1D6A-4D49-B9D2-8C8D20242A13}"/>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{84F9A948-1844-4C2C-8488-CC10342041CF}</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1D6A-4D49-B9D2-8C8D20242A1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59.4</c:v>
                </c:pt>
                <c:pt idx="8">
                  <c:v>60.1</c:v>
                </c:pt>
                <c:pt idx="16">
                  <c:v>61.5</c:v>
                </c:pt>
                <c:pt idx="24">
                  <c:v>63.1</c:v>
                </c:pt>
                <c:pt idx="32">
                  <c:v>63</c:v>
                </c:pt>
              </c:numCache>
            </c:numRef>
          </c:xVal>
          <c:yVal>
            <c:numRef>
              <c:f>公会計指標分析・財政指標組合せ分析表!$BP$55:$DC$55</c:f>
              <c:numCache>
                <c:formatCode>#,##0.0;"▲ "#,##0.0</c:formatCode>
                <c:ptCount val="40"/>
                <c:pt idx="0">
                  <c:v>31.9</c:v>
                </c:pt>
                <c:pt idx="8">
                  <c:v>24.2</c:v>
                </c:pt>
                <c:pt idx="16">
                  <c:v>22.1</c:v>
                </c:pt>
                <c:pt idx="24">
                  <c:v>3.9</c:v>
                </c:pt>
                <c:pt idx="32">
                  <c:v>0</c:v>
                </c:pt>
              </c:numCache>
            </c:numRef>
          </c:yVal>
          <c:smooth val="0"/>
          <c:extLst>
            <c:ext xmlns:c16="http://schemas.microsoft.com/office/drawing/2014/chart" uri="{C3380CC4-5D6E-409C-BE32-E72D297353CC}">
              <c16:uniqueId val="{00000013-1D6A-4D49-B9D2-8C8D20242A13}"/>
            </c:ext>
          </c:extLst>
        </c:ser>
        <c:dLbls>
          <c:showLegendKey val="0"/>
          <c:showVal val="1"/>
          <c:showCatName val="0"/>
          <c:showSerName val="0"/>
          <c:showPercent val="0"/>
          <c:showBubbleSize val="0"/>
        </c:dLbls>
        <c:axId val="46179840"/>
        <c:axId val="46181760"/>
      </c:scatterChart>
      <c:valAx>
        <c:axId val="46179840"/>
        <c:scaling>
          <c:orientation val="maxMin"/>
          <c:max val="64"/>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{A6A8637D-1CDC-4BAF-B78D-CA615E56AB04}</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01E9-4B6C-9C61-74E38AEAB06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{8B626C9F-C5D6-4A0F-ADEE-8B9A3E6D6CEE}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1E9-4B6C-9C61-74E38AEAB06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{CFC77BE2-9051-4E1F-97EE-8E45DBBACD55}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1E9-4B6C-9C61-74E38AEAB06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{A60180DD-7AC1-4BBF-B58E-233D5DDDD04C}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1E9-4B6C-9C61-74E38AEAB06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{E3EAADA4-B476-421A-A700-B28177E2C7AA}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1E9-4B6C-9C61-74E38AEAB06E}"/>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{BEDB7BAF-2FA9-4A1C-87ED-FB68939E7546}</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01E9-4B6C-9C61-74E38AEAB06E}"/>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{3071C5A7-EA10-4751-9066-AD0ECC610824}</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01E9-4B6C-9C61-74E38AEAB06E}"/>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{6B0F6098-6527-4B5C-B448-A66A66EA01A9}</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01E9-4B6C-9C61-74E38AEAB06E}"/>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{2DF4521E-85E6-4885-BB7B-04FC6FCE540C}</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01E9-4B6C-9C61-74E38AEAB06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3.1</c:v>
                </c:pt>
                <c:pt idx="8">
                  <c:v>1.8</c:v>
                </c:pt>
                <c:pt idx="16">
                  <c:v>1</c:v>
                </c:pt>
                <c:pt idx="24">
                  <c:v>0.5</c:v>
                </c:pt>
                <c:pt idx="32">
                  <c:v>0.2</c:v>
                </c:pt>
              </c:numCache>
            </c:numRef>
          </c:xVal>
          <c:yVal>
            <c:numRef>
              <c:f>公会計指標分析・財政指標組合せ分析表!$BP$73:$DC$73</c:f>
              <c:numCache>
                <c:formatCode>#,##0.0;"▲ "#,##0.0</c:formatCode>
                <c:ptCount val="40"/>
                <c:pt idx="32">
                  <c:v>2.2000000000000002</c:v>
                </c:pt>
              </c:numCache>
            </c:numRef>
          </c:yVal>
          <c:smooth val="0"/>
          <c:extLst>
            <c:ext xmlns:c16="http://schemas.microsoft.com/office/drawing/2014/chart" uri="{C3380CC4-5D6E-409C-BE32-E72D297353CC}">
              <c16:uniqueId val="{00000009-01E9-4B6C-9C61-74E38AEAB06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{86122A7E-66C6-48F5-8766-1CABA3700833}</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01E9-4B6C-9C61-74E38AEAB06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{BA5A93FA-A075-4B69-A6AF-BEC30F5A161B}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1E9-4B6C-9C61-74E38AEAB06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{DC184D60-642F-40A9-8742-45AD3D11C00C}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1E9-4B6C-9C61-74E38AEAB06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{DDA76055-B38B-4E90-AEFE-583D06C506CB}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1E9-4B6C-9C61-74E38AEAB06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{70A95DE9-F76D-48D9-85CA-3FD0CF2D4645}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1E9-4B6C-9C61-74E38AEAB06E}"/>
                </c:ext>
              </c:extLst>
            </c:dLbl>
            <c:dLbl>
              <c:idx val="8"/>
              <c:layout>
                <c:manualLayout>
                  <c:x val="0"/>
                  <c:y val="2.5587246310894347E-3"/>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{32D359F4-911F-4605-AA0B-6FD6BB8C1013}</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01E9-4B6C-9C61-74E38AEAB06E}"/>
                </c:ext>
              </c:extLst>
            </c:dLbl>
            <c:dLbl>
              <c:idx val="16"/>
              <c:layout>
                <c:manualLayout>
                  <c:x val="0"/>
                  <c:y val="-2.5587246310895943E-3"/>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{BDB88936-F472-4FEE-96FD-FD4BF7EF0041}</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01E9-4B6C-9C61-74E38AEAB06E}"/>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{1968C582-D6E5-4C4D-8699-5C1C551F4479}</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01E9-4B6C-9C61-74E38AEAB06E}"/>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{062F8737-CDA1-4C92-86D3-2B42C97633F3}</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01E9-4B6C-9C61-74E38AEAB06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6.6</c:v>
                </c:pt>
                <c:pt idx="8">
                  <c:v>6.4</c:v>
                </c:pt>
                <c:pt idx="16">
                  <c:v>6.3</c:v>
                </c:pt>
                <c:pt idx="24">
                  <c:v>4.2</c:v>
                </c:pt>
                <c:pt idx="32">
                  <c:v>4.5</c:v>
                </c:pt>
              </c:numCache>
            </c:numRef>
          </c:xVal>
          <c:yVal>
            <c:numRef>
              <c:f>公会計指標分析・財政指標組合せ分析表!$BP$77:$DC$77</c:f>
              <c:numCache>
                <c:formatCode>#,##0.0;"▲ "#,##0.0</c:formatCode>
                <c:ptCount val="40"/>
                <c:pt idx="0">
                  <c:v>31.9</c:v>
                </c:pt>
                <c:pt idx="8">
                  <c:v>24.2</c:v>
                </c:pt>
                <c:pt idx="16">
                  <c:v>22.1</c:v>
                </c:pt>
                <c:pt idx="24">
                  <c:v>3.9</c:v>
                </c:pt>
                <c:pt idx="32">
                  <c:v>0</c:v>
                </c:pt>
              </c:numCache>
            </c:numRef>
          </c:yVal>
          <c:smooth val="0"/>
          <c:extLst>
            <c:ext xmlns:c16="http://schemas.microsoft.com/office/drawing/2014/chart" uri="{C3380CC4-5D6E-409C-BE32-E72D297353CC}">
              <c16:uniqueId val="{00000013-01E9-4B6C-9C61-74E38AEAB06E}"/>
            </c:ext>
          </c:extLst>
        </c:ser>
        <c:dLbls>
          <c:showLegendKey val="0"/>
          <c:showVal val="1"/>
          <c:showCatName val="0"/>
          <c:showSerName val="0"/>
          <c:showPercent val="0"/>
          <c:showBubbleSize val="0"/>
        </c:dLbls>
        <c:axId val="84219776"/>
        <c:axId val="84234240"/>
      </c:scatterChart>
      <c:valAx>
        <c:axId val="84219776"/>
        <c:scaling>
          <c:orientation val="maxMin"/>
          <c:max val="7"/>
          <c:min val="-1"/>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千葉県印西市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実質公債費比率の分子については、年次進行により、千葉ニュータウン事業関連の公共施設整備に要した起債及び立替施行の償還等が完了してきたことに伴い、徐々に下がっている。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しかしながら、今後も広域でごみ、し尿処理、消防事務等を行う一部事務組合の施設整備が予定されていることから、将来の財政需要に備える必要がある。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該当無し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千葉県印西市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将来負担比率の分子にあたる一般会計等に係る地方債の残高は、年次進行により千葉ニュータウン事業関連の公共施設整備に要した起債及び立替施行の将来負担額が減少しているが、債務負担行為に基づく支出予定額は、委託業務の増に伴う債務負担行為の設定が増加したことで、将来負担額が充当可能財源を上回る状況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また、今後も広域でごみ・し尿処理、消防事務等を行う一部事務組合の施設整備が予定されていることから、将来の財政需要に備える必要がある。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千葉県印西市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令和３年度末の基金残高は、１６，３５０百万円となっており、前年度から４３５百万円の増となっている。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主な増の要因として、今後見込まれる公共施設の老朽化、新設に対応するため、公共施設整備基金を１００百万円積立てたことがあげられる。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令和２年度に新設した公共施設整備基金について今後計画している大規模事業の財源として計画的な運用を行う。また、税収変動のリスクに備え計画的な積立を行う。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主なものとして、</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印西市公共施設整備基金：公共施設の整備等のため。</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印西市都市廃棄物空気輸送施設収束事業基金：千葉ニュータウン中央駅地域一部の共同溝に埋設している廃棄物空気輸送施設について</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事業終了に伴い収束を図るため。　</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印西市教育振興基金：教育の振興を図るため。</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主なものとして、</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印西市公共施設整備基金：公共施設の大規模整備に対応するため積立を行った。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印西市教育振興基金：教育振興に伴う費用として１２百万円を取崩した。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印西市公共施設整備基金の適正管理など、今後計画している大規模事業の財源として計画的な運用を行う。</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令和３年度末の基金残高は、９，５１９百万円となっており、前年度から２４１百万円の増となっている。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増の要因としては、千葉ニュータウン地域の事業所の増による税収の増があげられる。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市の歳入の特徴として、法人税割及び償却資産にしめる税収の割合が大きいことから、税収変動のリスクに備え計画的な積立を行う。</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償還のため１６百万円を取り崩したことによる減少（年度内増減額　△１６百万円）</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市債の償還に必要な財源を確保し、もって将来にわたる市財政の健全な財政運営を行うため積立を行う。</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85DCAB24-E036-4DB8-8881-F799768FE0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3F10F6E6-4EF2-48A0-8E73-6A034907C9B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58DFB9DC-A90B-47CF-956D-85C512F596F0}"/>
            </a:ext>
          </a:extLst>
        </xdr:cNvPr>
        <xdr:cNvSpPr/>
      </xdr:nvSpPr>
      <xdr:spPr>
        <a:xfrm>
          <a:off x="11753850" y="9363075"/>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FE219572-C6A3-4400-9CDA-F8FF01D90DF0}"/>
            </a:ext>
          </a:extLst>
        </xdr:cNvPr>
        <xdr:cNvSpPr/>
      </xdr:nvSpPr>
      <xdr:spPr>
        <a:xfrm>
          <a:off x="13125450" y="9363075"/>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181BBDEE-BE33-4789-9174-4836E32B6048}"/>
            </a:ext>
          </a:extLst>
        </xdr:cNvPr>
        <xdr:cNvSpPr/>
      </xdr:nvSpPr>
      <xdr:spPr>
        <a:xfrm>
          <a:off x="14497050" y="9363075"/>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AB02FC76-4397-45E9-8337-677E2F808F63}"/>
            </a:ext>
          </a:extLst>
        </xdr:cNvPr>
        <xdr:cNvSpPr/>
      </xdr:nvSpPr>
      <xdr:spPr>
        <a:xfrm>
          <a:off x="15868650" y="9363075"/>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id="{D3573D80-6F6C-4111-9D0E-46D1FE5728B4}"/>
            </a:ext>
          </a:extLst>
        </xdr:cNvPr>
        <xdr:cNvSpPr/>
      </xdr:nvSpPr>
      <xdr:spPr>
        <a:xfrm>
          <a:off x="11753850" y="13173075"/>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a16="http://schemas.microsoft.com/office/drawing/2014/main" id="{C526556B-865D-4273-91EA-E51F34FB7ADC}"/>
            </a:ext>
          </a:extLst>
        </xdr:cNvPr>
        <xdr:cNvSpPr/>
      </xdr:nvSpPr>
      <xdr:spPr>
        <a:xfrm>
          <a:off x="13125450" y="13173075"/>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a:extLst>
            <a:ext uri="{FF2B5EF4-FFF2-40B4-BE49-F238E27FC236}">
              <a16:creationId xmlns:a16="http://schemas.microsoft.com/office/drawing/2014/main" id="{D5E5B6C4-C610-45D8-8D63-7B56B6AA8C07}"/>
            </a:ext>
          </a:extLst>
        </xdr:cNvPr>
        <xdr:cNvSpPr/>
      </xdr:nvSpPr>
      <xdr:spPr>
        <a:xfrm>
          <a:off x="14497050" y="13173075"/>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a:extLst>
            <a:ext uri="{FF2B5EF4-FFF2-40B4-BE49-F238E27FC236}">
              <a16:creationId xmlns:a16="http://schemas.microsoft.com/office/drawing/2014/main" id="{42B2224C-BC43-4906-B09A-0A8B817EC5A3}"/>
            </a:ext>
          </a:extLst>
        </xdr:cNvPr>
        <xdr:cNvSpPr/>
      </xdr:nvSpPr>
      <xdr:spPr>
        <a:xfrm>
          <a:off x="15868650" y="13173075"/>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a:extLst>
            <a:ext uri="{FF2B5EF4-FFF2-40B4-BE49-F238E27FC236}">
              <a16:creationId xmlns:a16="http://schemas.microsoft.com/office/drawing/2014/main" id="{E5ADBEA4-3B07-4495-A2CA-AC98AB95EBA6}"/>
            </a:ext>
          </a:extLst>
        </xdr:cNvPr>
        <xdr:cNvSpPr/>
      </xdr:nvSpPr>
      <xdr:spPr>
        <a:xfrm>
          <a:off x="359410" y="59690"/>
          <a:ext cx="11391265" cy="638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a:extLst>
            <a:ext uri="{FF2B5EF4-FFF2-40B4-BE49-F238E27FC236}">
              <a16:creationId xmlns:a16="http://schemas.microsoft.com/office/drawing/2014/main" id="{1ED4644F-4EF9-45E6-967F-FD966546F4CF}"/>
            </a:ext>
          </a:extLst>
        </xdr:cNvPr>
        <xdr:cNvSpPr/>
      </xdr:nvSpPr>
      <xdr:spPr>
        <a:xfrm>
          <a:off x="15346680" y="190500"/>
          <a:ext cx="3551555" cy="56261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a:extLst>
            <a:ext uri="{FF2B5EF4-FFF2-40B4-BE49-F238E27FC236}">
              <a16:creationId xmlns:a16="http://schemas.microsoft.com/office/drawing/2014/main" id="{419C7B41-281C-471E-AD6C-9A1FB20359E0}"/>
            </a:ext>
          </a:extLst>
        </xdr:cNvPr>
        <xdr:cNvSpPr/>
      </xdr:nvSpPr>
      <xdr:spPr>
        <a:xfrm>
          <a:off x="15351125" y="212090"/>
          <a:ext cx="3524250" cy="5099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a:extLst>
            <a:ext uri="{FF2B5EF4-FFF2-40B4-BE49-F238E27FC236}">
              <a16:creationId xmlns:a16="http://schemas.microsoft.com/office/drawing/2014/main" id="{3CFC9031-475C-4918-93D9-305F363742D3}"/>
            </a:ext>
          </a:extLst>
        </xdr:cNvPr>
        <xdr:cNvSpPr/>
      </xdr:nvSpPr>
      <xdr:spPr>
        <a:xfrm>
          <a:off x="15372715" y="245110"/>
          <a:ext cx="3470910" cy="4387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千葉県印西市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a:extLst>
            <a:ext uri="{FF2B5EF4-FFF2-40B4-BE49-F238E27FC236}">
              <a16:creationId xmlns:a16="http://schemas.microsoft.com/office/drawing/2014/main" id="{B85E313B-0232-499E-BB28-85A086CC8BA1}"/>
            </a:ext>
          </a:extLst>
        </xdr:cNvPr>
        <xdr:cNvSpPr/>
      </xdr:nvSpPr>
      <xdr:spPr>
        <a:xfrm>
          <a:off x="12817475" y="190500"/>
          <a:ext cx="2392045" cy="56261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a:extLst>
            <a:ext uri="{FF2B5EF4-FFF2-40B4-BE49-F238E27FC236}">
              <a16:creationId xmlns:a16="http://schemas.microsoft.com/office/drawing/2014/main" id="{6E1C7343-D15B-45EF-AEF3-E51FB892AD56}"/>
            </a:ext>
          </a:extLst>
        </xdr:cNvPr>
        <xdr:cNvSpPr/>
      </xdr:nvSpPr>
      <xdr:spPr>
        <a:xfrm>
          <a:off x="12839065" y="212090"/>
          <a:ext cx="2355215" cy="5099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a:extLst>
            <a:ext uri="{FF2B5EF4-FFF2-40B4-BE49-F238E27FC236}">
              <a16:creationId xmlns:a16="http://schemas.microsoft.com/office/drawing/2014/main" id="{F935F0E9-AD7B-4F20-B6C3-84237B133FC6}"/>
            </a:ext>
          </a:extLst>
        </xdr:cNvPr>
        <xdr:cNvSpPr/>
      </xdr:nvSpPr>
      <xdr:spPr>
        <a:xfrm>
          <a:off x="12870180" y="245110"/>
          <a:ext cx="2313305" cy="45339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a:extLst>
            <a:ext uri="{FF2B5EF4-FFF2-40B4-BE49-F238E27FC236}">
              <a16:creationId xmlns:a16="http://schemas.microsoft.com/office/drawing/2014/main" id="{EE0F6EF7-6D2B-4BB1-AF0A-7D0DE870249C}"/>
            </a:ext>
          </a:extLst>
        </xdr:cNvPr>
        <xdr:cNvSpPr/>
      </xdr:nvSpPr>
      <xdr:spPr>
        <a:xfrm>
          <a:off x="440690" y="885190"/>
          <a:ext cx="9081135" cy="177990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a:extLst>
            <a:ext uri="{FF2B5EF4-FFF2-40B4-BE49-F238E27FC236}">
              <a16:creationId xmlns:a16="http://schemas.microsoft.com/office/drawing/2014/main" id="{F9254CDE-944D-425A-A6C9-3C14597FC6F5}"/>
            </a:ext>
          </a:extLst>
        </xdr:cNvPr>
        <xdr:cNvSpPr/>
      </xdr:nvSpPr>
      <xdr:spPr>
        <a:xfrm>
          <a:off x="563880" y="924560"/>
          <a:ext cx="1242695" cy="17106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a:extLst>
            <a:ext uri="{FF2B5EF4-FFF2-40B4-BE49-F238E27FC236}">
              <a16:creationId xmlns:a16="http://schemas.microsoft.com/office/drawing/2014/main" id="{6669DE41-FA37-4017-A3D1-9C96A598A005}"/>
            </a:ext>
          </a:extLst>
        </xdr:cNvPr>
        <xdr:cNvSpPr/>
      </xdr:nvSpPr>
      <xdr:spPr>
        <a:xfrm>
          <a:off x="1764030" y="924560"/>
          <a:ext cx="1200150" cy="17106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107,633
105,260
123.79
47,522,438
42,455,344
3,617,459
22,728,735
12,861,949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a:extLst>
            <a:ext uri="{FF2B5EF4-FFF2-40B4-BE49-F238E27FC236}">
              <a16:creationId xmlns:a16="http://schemas.microsoft.com/office/drawing/2014/main" id="{F0D013D7-1CE3-40CE-A1B8-50AA24095EBB}"/>
            </a:ext>
          </a:extLst>
        </xdr:cNvPr>
        <xdr:cNvSpPr/>
      </xdr:nvSpPr>
      <xdr:spPr>
        <a:xfrm>
          <a:off x="2964180" y="924560"/>
          <a:ext cx="1371600" cy="17106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a:extLst>
            <a:ext uri="{FF2B5EF4-FFF2-40B4-BE49-F238E27FC236}">
              <a16:creationId xmlns:a16="http://schemas.microsoft.com/office/drawing/2014/main" id="{564230F3-3EEB-4476-AB60-DEF9B66388C5}"/>
            </a:ext>
          </a:extLst>
        </xdr:cNvPr>
        <xdr:cNvSpPr/>
      </xdr:nvSpPr>
      <xdr:spPr>
        <a:xfrm>
          <a:off x="4335780" y="939800"/>
          <a:ext cx="181673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a:extLst>
            <a:ext uri="{FF2B5EF4-FFF2-40B4-BE49-F238E27FC236}">
              <a16:creationId xmlns:a16="http://schemas.microsoft.com/office/drawing/2014/main" id="{6DBB7F1C-AC74-40E6-ABA7-0CD333110903}"/>
            </a:ext>
          </a:extLst>
        </xdr:cNvPr>
        <xdr:cNvSpPr/>
      </xdr:nvSpPr>
      <xdr:spPr>
        <a:xfrm>
          <a:off x="6152515" y="939800"/>
          <a:ext cx="114046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0.2
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a:extLst>
            <a:ext uri="{FF2B5EF4-FFF2-40B4-BE49-F238E27FC236}">
              <a16:creationId xmlns:a16="http://schemas.microsoft.com/office/drawing/2014/main" id="{67106F07-B871-4407-9EB4-3A774D3D4291}"/>
            </a:ext>
          </a:extLst>
        </xdr:cNvPr>
        <xdr:cNvSpPr/>
      </xdr:nvSpPr>
      <xdr:spPr>
        <a:xfrm>
          <a:off x="7352665" y="954405"/>
          <a:ext cx="583565"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a:extLst>
            <a:ext uri="{FF2B5EF4-FFF2-40B4-BE49-F238E27FC236}">
              <a16:creationId xmlns:a16="http://schemas.microsoft.com/office/drawing/2014/main" id="{EA9D223D-8BCC-4B84-A079-7D111736197B}"/>
            </a:ext>
          </a:extLst>
        </xdr:cNvPr>
        <xdr:cNvSpPr/>
      </xdr:nvSpPr>
      <xdr:spPr>
        <a:xfrm>
          <a:off x="4335780" y="1716405"/>
          <a:ext cx="181673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a:extLst>
            <a:ext uri="{FF2B5EF4-FFF2-40B4-BE49-F238E27FC236}">
              <a16:creationId xmlns:a16="http://schemas.microsoft.com/office/drawing/2014/main" id="{F61B1E80-60F4-4C44-B2F8-773B66763EB4}"/>
            </a:ext>
          </a:extLst>
        </xdr:cNvPr>
        <xdr:cNvSpPr/>
      </xdr:nvSpPr>
      <xdr:spPr>
        <a:xfrm>
          <a:off x="6221730" y="1716405"/>
          <a:ext cx="330009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a:extLst>
            <a:ext uri="{FF2B5EF4-FFF2-40B4-BE49-F238E27FC236}">
              <a16:creationId xmlns:a16="http://schemas.microsoft.com/office/drawing/2014/main" id="{019D9583-D4B0-4342-869A-AFF39811F6BB}"/>
            </a:ext>
          </a:extLst>
        </xdr:cNvPr>
        <xdr:cNvSpPr/>
      </xdr:nvSpPr>
      <xdr:spPr>
        <a:xfrm>
          <a:off x="9979025" y="885190"/>
          <a:ext cx="1371600" cy="127381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a:extLst>
            <a:ext uri="{FF2B5EF4-FFF2-40B4-BE49-F238E27FC236}">
              <a16:creationId xmlns:a16="http://schemas.microsoft.com/office/drawing/2014/main" id="{5CF00D5B-3F2B-4E9D-8EC2-11C2FD3C8150}"/>
            </a:ext>
          </a:extLst>
        </xdr:cNvPr>
        <xdr:cNvSpPr/>
      </xdr:nvSpPr>
      <xdr:spPr>
        <a:xfrm>
          <a:off x="10208895" y="954405"/>
          <a:ext cx="120015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a:extLst>
            <a:ext uri="{FF2B5EF4-FFF2-40B4-BE49-F238E27FC236}">
              <a16:creationId xmlns:a16="http://schemas.microsoft.com/office/drawing/2014/main" id="{3A54C74B-386D-459C-9CD3-2011CA59B984}"/>
            </a:ext>
          </a:extLst>
        </xdr:cNvPr>
        <xdr:cNvSpPr/>
      </xdr:nvSpPr>
      <xdr:spPr>
        <a:xfrm>
          <a:off x="10208895" y="1217295"/>
          <a:ext cx="1200150" cy="5226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a:extLst>
            <a:ext uri="{FF2B5EF4-FFF2-40B4-BE49-F238E27FC236}">
              <a16:creationId xmlns:a16="http://schemas.microsoft.com/office/drawing/2014/main" id="{E39D46CA-6549-42C5-9D67-A949E93C107F}"/>
            </a:ext>
          </a:extLst>
        </xdr:cNvPr>
        <xdr:cNvSpPr/>
      </xdr:nvSpPr>
      <xdr:spPr>
        <a:xfrm>
          <a:off x="10208895" y="1560195"/>
          <a:ext cx="1319530" cy="6515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a:extLst>
            <a:ext uri="{FF2B5EF4-FFF2-40B4-BE49-F238E27FC236}">
              <a16:creationId xmlns:a16="http://schemas.microsoft.com/office/drawing/2014/main" id="{0F6C16E8-DE6B-405F-8139-B7BCC20ED495}"/>
            </a:ext>
          </a:extLst>
        </xdr:cNvPr>
        <xdr:cNvCxnSpPr/>
      </xdr:nvCxnSpPr>
      <xdr:spPr>
        <a:xfrm flipH="1">
          <a:off x="10042525" y="103759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a:extLst>
            <a:ext uri="{FF2B5EF4-FFF2-40B4-BE49-F238E27FC236}">
              <a16:creationId xmlns:a16="http://schemas.microsoft.com/office/drawing/2014/main" id="{960C72D5-21F5-403E-93A7-C1F4A863F627}"/>
            </a:ext>
          </a:extLst>
        </xdr:cNvPr>
        <xdr:cNvSpPr/>
      </xdr:nvSpPr>
      <xdr:spPr>
        <a:xfrm>
          <a:off x="10092690" y="999490"/>
          <a:ext cx="10731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a:extLst>
            <a:ext uri="{FF2B5EF4-FFF2-40B4-BE49-F238E27FC236}">
              <a16:creationId xmlns:a16="http://schemas.microsoft.com/office/drawing/2014/main" id="{89EA6B0A-973D-4D00-B827-51249E66D3D9}"/>
            </a:ext>
          </a:extLst>
        </xdr:cNvPr>
        <xdr:cNvSpPr/>
      </xdr:nvSpPr>
      <xdr:spPr>
        <a:xfrm>
          <a:off x="10092690" y="1308100"/>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a:extLst>
            <a:ext uri="{FF2B5EF4-FFF2-40B4-BE49-F238E27FC236}">
              <a16:creationId xmlns:a16="http://schemas.microsoft.com/office/drawing/2014/main" id="{AAF14204-564D-4EDE-BDC4-7D1ACF6822C7}"/>
            </a:ext>
          </a:extLst>
        </xdr:cNvPr>
        <xdr:cNvCxnSpPr/>
      </xdr:nvCxnSpPr>
      <xdr:spPr>
        <a:xfrm>
          <a:off x="10137140" y="1560195"/>
          <a:ext cx="0" cy="14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a:extLst>
            <a:ext uri="{FF2B5EF4-FFF2-40B4-BE49-F238E27FC236}">
              <a16:creationId xmlns:a16="http://schemas.microsoft.com/office/drawing/2014/main" id="{8949F1E0-3B35-451F-94DE-3DBE22AA93AD}"/>
            </a:ext>
          </a:extLst>
        </xdr:cNvPr>
        <xdr:cNvCxnSpPr/>
      </xdr:nvCxnSpPr>
      <xdr:spPr>
        <a:xfrm>
          <a:off x="10057765" y="1560195"/>
          <a:ext cx="15621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a:extLst>
            <a:ext uri="{FF2B5EF4-FFF2-40B4-BE49-F238E27FC236}">
              <a16:creationId xmlns:a16="http://schemas.microsoft.com/office/drawing/2014/main" id="{9C80CE9A-18BD-4E7A-B30F-051E0CBD7AD1}"/>
            </a:ext>
          </a:extLst>
        </xdr:cNvPr>
        <xdr:cNvCxnSpPr/>
      </xdr:nvCxnSpPr>
      <xdr:spPr>
        <a:xfrm flipV="1">
          <a:off x="10137140" y="179641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a:extLst>
            <a:ext uri="{FF2B5EF4-FFF2-40B4-BE49-F238E27FC236}">
              <a16:creationId xmlns:a16="http://schemas.microsoft.com/office/drawing/2014/main" id="{E1046AEC-1928-4889-981B-B19D9079AD55}"/>
            </a:ext>
          </a:extLst>
        </xdr:cNvPr>
        <xdr:cNvCxnSpPr/>
      </xdr:nvCxnSpPr>
      <xdr:spPr>
        <a:xfrm>
          <a:off x="10057765" y="1941195"/>
          <a:ext cx="15621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9" name="テキスト ボックス 38">
          <a:extLst>
            <a:ext uri="{FF2B5EF4-FFF2-40B4-BE49-F238E27FC236}">
              <a16:creationId xmlns:a16="http://schemas.microsoft.com/office/drawing/2014/main" id="{151DE1FA-DF13-4546-8B0B-A6F605D1E01D}"/>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0" name="テキスト ボックス 39">
          <a:extLst>
            <a:ext uri="{FF2B5EF4-FFF2-40B4-BE49-F238E27FC236}">
              <a16:creationId xmlns:a16="http://schemas.microsoft.com/office/drawing/2014/main" id="{241353BC-EF91-42E2-A6F7-F7D69A39FF90}"/>
            </a:ext>
          </a:extLst>
        </xdr:cNvPr>
        <xdr:cNvSpPr txBox="1"/>
      </xdr:nvSpPr>
      <xdr:spPr>
        <a:xfrm>
          <a:off x="419100" y="300799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1" name="テキスト ボックス 40">
          <a:extLst>
            <a:ext uri="{FF2B5EF4-FFF2-40B4-BE49-F238E27FC236}">
              <a16:creationId xmlns:a16="http://schemas.microsoft.com/office/drawing/2014/main" id="{968B8A8B-AC71-4D84-A87C-18946DE61E2D}"/>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2" name="テキスト ボックス 41">
          <a:extLst>
            <a:ext uri="{FF2B5EF4-FFF2-40B4-BE49-F238E27FC236}">
              <a16:creationId xmlns:a16="http://schemas.microsoft.com/office/drawing/2014/main" id="{D4896A5D-4155-4728-ABBB-46597E229FAE}"/>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3" name="テキスト ボックス 42">
          <a:extLst>
            <a:ext uri="{FF2B5EF4-FFF2-40B4-BE49-F238E27FC236}">
              <a16:creationId xmlns:a16="http://schemas.microsoft.com/office/drawing/2014/main" id="{9566BA23-0CD2-4949-BB78-74975FD30639}"/>
            </a:ext>
          </a:extLst>
        </xdr:cNvPr>
        <xdr:cNvSpPr txBox="1"/>
      </xdr:nvSpPr>
      <xdr:spPr>
        <a:xfrm>
          <a:off x="419100" y="373189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a:extLst>
            <a:ext uri="{FF2B5EF4-FFF2-40B4-BE49-F238E27FC236}">
              <a16:creationId xmlns:a16="http://schemas.microsoft.com/office/drawing/2014/main" id="{B298D9E8-A40E-4006-9A85-7020B2519BCD}"/>
            </a:ext>
          </a:extLst>
        </xdr:cNvPr>
        <xdr:cNvSpPr/>
      </xdr:nvSpPr>
      <xdr:spPr>
        <a:xfrm>
          <a:off x="1142365" y="4254500"/>
          <a:ext cx="3826510" cy="2965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a:extLst>
            <a:ext uri="{FF2B5EF4-FFF2-40B4-BE49-F238E27FC236}">
              <a16:creationId xmlns:a16="http://schemas.microsoft.com/office/drawing/2014/main" id="{9A6B1A1F-5AAD-46BE-9C2A-731BB99C18BC}"/>
            </a:ext>
          </a:extLst>
        </xdr:cNvPr>
        <xdr:cNvSpPr/>
      </xdr:nvSpPr>
      <xdr:spPr>
        <a:xfrm>
          <a:off x="1808974" y="4607497"/>
          <a:ext cx="1550316" cy="27762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a:extLst>
            <a:ext uri="{FF2B5EF4-FFF2-40B4-BE49-F238E27FC236}">
              <a16:creationId xmlns:a16="http://schemas.microsoft.com/office/drawing/2014/main" id="{0888A65D-325B-4068-B865-65D1E98D3DAA}"/>
            </a:ext>
          </a:extLst>
        </xdr:cNvPr>
        <xdr:cNvSpPr/>
      </xdr:nvSpPr>
      <xdr:spPr>
        <a:xfrm>
          <a:off x="3451854" y="4585111"/>
          <a:ext cx="765186" cy="31096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a:extLst>
            <a:ext uri="{FF2B5EF4-FFF2-40B4-BE49-F238E27FC236}">
              <a16:creationId xmlns:a16="http://schemas.microsoft.com/office/drawing/2014/main" id="{840A670B-ECED-4F5C-B5CF-527D64A450C3}"/>
            </a:ext>
          </a:extLst>
        </xdr:cNvPr>
        <xdr:cNvSpPr/>
      </xdr:nvSpPr>
      <xdr:spPr>
        <a:xfrm>
          <a:off x="491426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a:extLst>
            <a:ext uri="{FF2B5EF4-FFF2-40B4-BE49-F238E27FC236}">
              <a16:creationId xmlns:a16="http://schemas.microsoft.com/office/drawing/2014/main" id="{224EB59D-4D49-4596-8D7A-449821ACCFE8}"/>
            </a:ext>
          </a:extLst>
        </xdr:cNvPr>
        <xdr:cNvSpPr/>
      </xdr:nvSpPr>
      <xdr:spPr>
        <a:xfrm>
          <a:off x="491426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a:extLst>
            <a:ext uri="{FF2B5EF4-FFF2-40B4-BE49-F238E27FC236}">
              <a16:creationId xmlns:a16="http://schemas.microsoft.com/office/drawing/2014/main" id="{DF1CE1BB-8E80-4D7A-98C1-FCFBD1BF7E12}"/>
            </a:ext>
          </a:extLst>
        </xdr:cNvPr>
        <xdr:cNvSpPr/>
      </xdr:nvSpPr>
      <xdr:spPr>
        <a:xfrm>
          <a:off x="628586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a:extLst>
            <a:ext uri="{FF2B5EF4-FFF2-40B4-BE49-F238E27FC236}">
              <a16:creationId xmlns:a16="http://schemas.microsoft.com/office/drawing/2014/main" id="{FF2BB01B-BDBB-4939-838A-6A6AC891179C}"/>
            </a:ext>
          </a:extLst>
        </xdr:cNvPr>
        <xdr:cNvSpPr/>
      </xdr:nvSpPr>
      <xdr:spPr>
        <a:xfrm>
          <a:off x="628586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a:extLst>
            <a:ext uri="{FF2B5EF4-FFF2-40B4-BE49-F238E27FC236}">
              <a16:creationId xmlns:a16="http://schemas.microsoft.com/office/drawing/2014/main" id="{5BD34126-318D-4956-8793-7E5CDAC0CDBF}"/>
            </a:ext>
          </a:extLst>
        </xdr:cNvPr>
        <xdr:cNvSpPr/>
      </xdr:nvSpPr>
      <xdr:spPr>
        <a:xfrm>
          <a:off x="778827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a:extLst>
            <a:ext uri="{FF2B5EF4-FFF2-40B4-BE49-F238E27FC236}">
              <a16:creationId xmlns:a16="http://schemas.microsoft.com/office/drawing/2014/main" id="{9067BA68-44B9-468D-A554-643B70B3A529}"/>
            </a:ext>
          </a:extLst>
        </xdr:cNvPr>
        <xdr:cNvSpPr/>
      </xdr:nvSpPr>
      <xdr:spPr>
        <a:xfrm>
          <a:off x="778827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a:extLst>
            <a:ext uri="{FF2B5EF4-FFF2-40B4-BE49-F238E27FC236}">
              <a16:creationId xmlns:a16="http://schemas.microsoft.com/office/drawing/2014/main" id="{C10ADDC4-DA0F-455E-9C1C-FDD956E609A1}"/>
            </a:ext>
          </a:extLst>
        </xdr:cNvPr>
        <xdr:cNvSpPr/>
      </xdr:nvSpPr>
      <xdr:spPr>
        <a:xfrm>
          <a:off x="1142365" y="4932045"/>
          <a:ext cx="3826510" cy="216471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a:extLst>
            <a:ext uri="{FF2B5EF4-FFF2-40B4-BE49-F238E27FC236}">
              <a16:creationId xmlns:a16="http://schemas.microsoft.com/office/drawing/2014/main" id="{1B758C24-8DC5-41C3-81DB-25180F01229D}"/>
            </a:ext>
          </a:extLst>
        </xdr:cNvPr>
        <xdr:cNvSpPr/>
      </xdr:nvSpPr>
      <xdr:spPr>
        <a:xfrm>
          <a:off x="5216525" y="4932045"/>
          <a:ext cx="4286250" cy="21647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a:extLst>
            <a:ext uri="{FF2B5EF4-FFF2-40B4-BE49-F238E27FC236}">
              <a16:creationId xmlns:a16="http://schemas.microsoft.com/office/drawing/2014/main" id="{A6F22B1B-A6F8-4E5B-B6D9-FE187C00E8A4}"/>
            </a:ext>
          </a:extLst>
        </xdr:cNvPr>
        <xdr:cNvSpPr/>
      </xdr:nvSpPr>
      <xdr:spPr>
        <a:xfrm>
          <a:off x="5216525" y="5001260"/>
          <a:ext cx="41148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a:extLst>
            <a:ext uri="{FF2B5EF4-FFF2-40B4-BE49-F238E27FC236}">
              <a16:creationId xmlns:a16="http://schemas.microsoft.com/office/drawing/2014/main" id="{939B8250-F199-40C5-9B02-0F3F1ADCFA8B}"/>
            </a:ext>
          </a:extLst>
        </xdr:cNvPr>
        <xdr:cNvSpPr txBox="1"/>
      </xdr:nvSpPr>
      <xdr:spPr>
        <a:xfrm>
          <a:off x="5273675" y="5229860"/>
          <a:ext cx="4098290" cy="17741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有形固定資産減価償却率については、上昇傾向にはあるものの、類似団体平均と比較すると低い水準にあるが、平成２８年度に策定した公共施設等総合管理計画において、公共施設の延べ床面積を３４％削減するという目標を掲げ、老朽化した施設等の集約化や複合化とともに除却を進めつつ、公共施設等の適正管理に努めていく。</a:t>
          </a:r>
        </a:p>
      </xdr:txBody>
    </xdr:sp>
    <xdr:clientData/>
  </xdr:twoCellAnchor>
  <xdr:oneCellAnchor>
    <xdr:from>
      <xdr:col>4</xdr:col>
      <xdr:colOff>174625</xdr:colOff>
      <xdr:row>23</xdr:row>
      <xdr:rowOff>47625</xdr:rowOff>
    </xdr:from>
    <xdr:ext cx="349839" cy="225703"/>
    <xdr:sp macro="" textlink="">
      <xdr:nvSpPr>
        <xdr:cNvPr id="57" name="テキスト ボックス 56">
          <a:extLst>
            <a:ext uri="{FF2B5EF4-FFF2-40B4-BE49-F238E27FC236}">
              <a16:creationId xmlns:a16="http://schemas.microsoft.com/office/drawing/2014/main" id="{A1290A76-68C2-4118-A3C6-C5DDA8FECB4B}"/>
            </a:ext>
          </a:extLst>
        </xdr:cNvPr>
        <xdr:cNvSpPr txBox="1"/>
      </xdr:nvSpPr>
      <xdr:spPr>
        <a:xfrm>
          <a:off x="1123315" y="474535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a:extLst>
            <a:ext uri="{FF2B5EF4-FFF2-40B4-BE49-F238E27FC236}">
              <a16:creationId xmlns:a16="http://schemas.microsoft.com/office/drawing/2014/main" id="{395DAFCF-F0F0-4EC9-9AEA-6293E590B852}"/>
            </a:ext>
          </a:extLst>
        </xdr:cNvPr>
        <xdr:cNvCxnSpPr/>
      </xdr:nvCxnSpPr>
      <xdr:spPr>
        <a:xfrm>
          <a:off x="1142365" y="7096760"/>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9" name="テキスト ボックス 58">
          <a:extLst>
            <a:ext uri="{FF2B5EF4-FFF2-40B4-BE49-F238E27FC236}">
              <a16:creationId xmlns:a16="http://schemas.microsoft.com/office/drawing/2014/main" id="{BFAB1F10-35F1-4189-B39F-A3B44DF5E3AD}"/>
            </a:ext>
          </a:extLst>
        </xdr:cNvPr>
        <xdr:cNvSpPr txBox="1"/>
      </xdr:nvSpPr>
      <xdr:spPr>
        <a:xfrm>
          <a:off x="731041" y="699914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0" name="直線コネクタ 59">
          <a:extLst>
            <a:ext uri="{FF2B5EF4-FFF2-40B4-BE49-F238E27FC236}">
              <a16:creationId xmlns:a16="http://schemas.microsoft.com/office/drawing/2014/main" id="{30CEFF75-9963-48B4-81DA-7D0D9EF9C08F}"/>
            </a:ext>
          </a:extLst>
        </xdr:cNvPr>
        <xdr:cNvCxnSpPr/>
      </xdr:nvCxnSpPr>
      <xdr:spPr>
        <a:xfrm>
          <a:off x="1142365" y="6661150"/>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61" name="テキスト ボックス 60">
          <a:extLst>
            <a:ext uri="{FF2B5EF4-FFF2-40B4-BE49-F238E27FC236}">
              <a16:creationId xmlns:a16="http://schemas.microsoft.com/office/drawing/2014/main" id="{0E1FA8B0-F54D-4DA2-A4C5-E9C38DCB607F}"/>
            </a:ext>
          </a:extLst>
        </xdr:cNvPr>
        <xdr:cNvSpPr txBox="1"/>
      </xdr:nvSpPr>
      <xdr:spPr>
        <a:xfrm>
          <a:off x="731041" y="656925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2" name="直線コネクタ 61">
          <a:extLst>
            <a:ext uri="{FF2B5EF4-FFF2-40B4-BE49-F238E27FC236}">
              <a16:creationId xmlns:a16="http://schemas.microsoft.com/office/drawing/2014/main" id="{790C9D9E-0AF6-43F3-A34D-A78E19EA64D5}"/>
            </a:ext>
          </a:extLst>
        </xdr:cNvPr>
        <xdr:cNvCxnSpPr/>
      </xdr:nvCxnSpPr>
      <xdr:spPr>
        <a:xfrm>
          <a:off x="1142365" y="6231255"/>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3" name="テキスト ボックス 62">
          <a:extLst>
            <a:ext uri="{FF2B5EF4-FFF2-40B4-BE49-F238E27FC236}">
              <a16:creationId xmlns:a16="http://schemas.microsoft.com/office/drawing/2014/main" id="{9C3A82C6-CF95-45C5-82E8-1F2B7ECFE7B9}"/>
            </a:ext>
          </a:extLst>
        </xdr:cNvPr>
        <xdr:cNvSpPr txBox="1"/>
      </xdr:nvSpPr>
      <xdr:spPr>
        <a:xfrm>
          <a:off x="784241" y="61336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4" name="直線コネクタ 63">
          <a:extLst>
            <a:ext uri="{FF2B5EF4-FFF2-40B4-BE49-F238E27FC236}">
              <a16:creationId xmlns:a16="http://schemas.microsoft.com/office/drawing/2014/main" id="{8010A0B3-6AC4-4EAF-A410-2F2375B6303A}"/>
            </a:ext>
          </a:extLst>
        </xdr:cNvPr>
        <xdr:cNvCxnSpPr/>
      </xdr:nvCxnSpPr>
      <xdr:spPr>
        <a:xfrm>
          <a:off x="1142365" y="5797550"/>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5" name="テキスト ボックス 64">
          <a:extLst>
            <a:ext uri="{FF2B5EF4-FFF2-40B4-BE49-F238E27FC236}">
              <a16:creationId xmlns:a16="http://schemas.microsoft.com/office/drawing/2014/main" id="{1D103510-8516-479F-AC9F-203514E5211B}"/>
            </a:ext>
          </a:extLst>
        </xdr:cNvPr>
        <xdr:cNvSpPr txBox="1"/>
      </xdr:nvSpPr>
      <xdr:spPr>
        <a:xfrm>
          <a:off x="784241" y="57037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6" name="直線コネクタ 65">
          <a:extLst>
            <a:ext uri="{FF2B5EF4-FFF2-40B4-BE49-F238E27FC236}">
              <a16:creationId xmlns:a16="http://schemas.microsoft.com/office/drawing/2014/main" id="{9606F112-440A-4CBC-9C2E-BDDD9914416D}"/>
            </a:ext>
          </a:extLst>
        </xdr:cNvPr>
        <xdr:cNvCxnSpPr/>
      </xdr:nvCxnSpPr>
      <xdr:spPr>
        <a:xfrm>
          <a:off x="1142365" y="5365750"/>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7" name="テキスト ボックス 66">
          <a:extLst>
            <a:ext uri="{FF2B5EF4-FFF2-40B4-BE49-F238E27FC236}">
              <a16:creationId xmlns:a16="http://schemas.microsoft.com/office/drawing/2014/main" id="{4156F3B6-E130-4F4A-93F9-0771E48E5854}"/>
            </a:ext>
          </a:extLst>
        </xdr:cNvPr>
        <xdr:cNvSpPr txBox="1"/>
      </xdr:nvSpPr>
      <xdr:spPr>
        <a:xfrm>
          <a:off x="784241" y="526813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a:extLst>
            <a:ext uri="{FF2B5EF4-FFF2-40B4-BE49-F238E27FC236}">
              <a16:creationId xmlns:a16="http://schemas.microsoft.com/office/drawing/2014/main" id="{96425968-FDD4-4D49-8F1C-AEC3A02ADBDA}"/>
            </a:ext>
          </a:extLst>
        </xdr:cNvPr>
        <xdr:cNvCxnSpPr/>
      </xdr:nvCxnSpPr>
      <xdr:spPr>
        <a:xfrm>
          <a:off x="1142365" y="4932045"/>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a:extLst>
            <a:ext uri="{FF2B5EF4-FFF2-40B4-BE49-F238E27FC236}">
              <a16:creationId xmlns:a16="http://schemas.microsoft.com/office/drawing/2014/main" id="{0AD0D431-4CD5-4274-BF24-BE700F82C4EB}"/>
            </a:ext>
          </a:extLst>
        </xdr:cNvPr>
        <xdr:cNvSpPr txBox="1"/>
      </xdr:nvSpPr>
      <xdr:spPr>
        <a:xfrm>
          <a:off x="784241" y="48382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a:extLst>
            <a:ext uri="{FF2B5EF4-FFF2-40B4-BE49-F238E27FC236}">
              <a16:creationId xmlns:a16="http://schemas.microsoft.com/office/drawing/2014/main" id="{F56B13ED-992F-47D4-9AF0-73216A6D8AC0}"/>
            </a:ext>
          </a:extLst>
        </xdr:cNvPr>
        <xdr:cNvSpPr/>
      </xdr:nvSpPr>
      <xdr:spPr>
        <a:xfrm>
          <a:off x="1142365" y="4932045"/>
          <a:ext cx="3826510" cy="216471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123190</xdr:rowOff>
    </xdr:from>
    <xdr:to>
      <xdr:col>23</xdr:col>
      <xdr:colOff>85090</xdr:colOff>
      <xdr:row>33</xdr:row>
      <xdr:rowOff>151511</xdr:rowOff>
    </xdr:to>
    <xdr:cxnSp macro="">
      <xdr:nvCxnSpPr>
        <xdr:cNvPr id="71" name="直線コネクタ 70">
          <a:extLst>
            <a:ext uri="{FF2B5EF4-FFF2-40B4-BE49-F238E27FC236}">
              <a16:creationId xmlns:a16="http://schemas.microsoft.com/office/drawing/2014/main" id="{CC8F9C0B-3D90-4941-B4BB-4439CF6B7DAB}"/>
            </a:ext>
          </a:extLst>
        </xdr:cNvPr>
        <xdr:cNvCxnSpPr/>
      </xdr:nvCxnSpPr>
      <xdr:spPr>
        <a:xfrm flipV="1">
          <a:off x="4295775" y="5335270"/>
          <a:ext cx="1270" cy="1226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155338</xdr:rowOff>
    </xdr:from>
    <xdr:ext cx="405111" cy="259045"/>
    <xdr:sp macro="" textlink="">
      <xdr:nvSpPr>
        <xdr:cNvPr id="72" name="有形固定資産減価償却率最小値テキスト">
          <a:extLst>
            <a:ext uri="{FF2B5EF4-FFF2-40B4-BE49-F238E27FC236}">
              <a16:creationId xmlns:a16="http://schemas.microsoft.com/office/drawing/2014/main" id="{1654E255-A68C-4010-8FA1-A96CBACE5FF6}"/>
            </a:ext>
          </a:extLst>
        </xdr:cNvPr>
        <xdr:cNvSpPr txBox="1"/>
      </xdr:nvSpPr>
      <xdr:spPr>
        <a:xfrm>
          <a:off x="4342765" y="6565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151511</xdr:rowOff>
    </xdr:from>
    <xdr:to>
      <xdr:col>23</xdr:col>
      <xdr:colOff>174625</xdr:colOff>
      <xdr:row>33</xdr:row>
      <xdr:rowOff>151511</xdr:rowOff>
    </xdr:to>
    <xdr:cxnSp macro="">
      <xdr:nvCxnSpPr>
        <xdr:cNvPr id="73" name="直線コネクタ 72">
          <a:extLst>
            <a:ext uri="{FF2B5EF4-FFF2-40B4-BE49-F238E27FC236}">
              <a16:creationId xmlns:a16="http://schemas.microsoft.com/office/drawing/2014/main" id="{0C788C8F-CA39-4CD5-A1E0-13DC0E8D2E75}"/>
            </a:ext>
          </a:extLst>
        </xdr:cNvPr>
        <xdr:cNvCxnSpPr/>
      </xdr:nvCxnSpPr>
      <xdr:spPr>
        <a:xfrm>
          <a:off x="4206875" y="6561836"/>
          <a:ext cx="17399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69867</xdr:rowOff>
    </xdr:from>
    <xdr:ext cx="405111" cy="259045"/>
    <xdr:sp macro="" textlink="">
      <xdr:nvSpPr>
        <xdr:cNvPr id="74" name="有形固定資産減価償却率最大値テキスト">
          <a:extLst>
            <a:ext uri="{FF2B5EF4-FFF2-40B4-BE49-F238E27FC236}">
              <a16:creationId xmlns:a16="http://schemas.microsoft.com/office/drawing/2014/main" id="{54E3A4B2-EC47-429B-A8B1-DDCEFA9B34BF}"/>
            </a:ext>
          </a:extLst>
        </xdr:cNvPr>
        <xdr:cNvSpPr txBox="1"/>
      </xdr:nvSpPr>
      <xdr:spPr>
        <a:xfrm>
          <a:off x="4342765" y="5106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123190</xdr:rowOff>
    </xdr:from>
    <xdr:to>
      <xdr:col>23</xdr:col>
      <xdr:colOff>174625</xdr:colOff>
      <xdr:row>26</xdr:row>
      <xdr:rowOff>123190</xdr:rowOff>
    </xdr:to>
    <xdr:cxnSp macro="">
      <xdr:nvCxnSpPr>
        <xdr:cNvPr id="75" name="直線コネクタ 74">
          <a:extLst>
            <a:ext uri="{FF2B5EF4-FFF2-40B4-BE49-F238E27FC236}">
              <a16:creationId xmlns:a16="http://schemas.microsoft.com/office/drawing/2014/main" id="{41146AA5-B840-410C-83A0-F6562097BADA}"/>
            </a:ext>
          </a:extLst>
        </xdr:cNvPr>
        <xdr:cNvCxnSpPr/>
      </xdr:nvCxnSpPr>
      <xdr:spPr>
        <a:xfrm>
          <a:off x="4206875" y="5335270"/>
          <a:ext cx="17399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65422</xdr:rowOff>
    </xdr:from>
    <xdr:ext cx="405111" cy="259045"/>
    <xdr:sp macro="" textlink="">
      <xdr:nvSpPr>
        <xdr:cNvPr id="76" name="有形固定資産減価償却率平均値テキスト">
          <a:extLst>
            <a:ext uri="{FF2B5EF4-FFF2-40B4-BE49-F238E27FC236}">
              <a16:creationId xmlns:a16="http://schemas.microsoft.com/office/drawing/2014/main" id="{F2930C27-2AB6-494A-8292-62C4645E9BB7}"/>
            </a:ext>
          </a:extLst>
        </xdr:cNvPr>
        <xdr:cNvSpPr txBox="1"/>
      </xdr:nvSpPr>
      <xdr:spPr>
        <a:xfrm>
          <a:off x="4342765" y="57880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77" name="フローチャート: 判断 76">
          <a:extLst>
            <a:ext uri="{FF2B5EF4-FFF2-40B4-BE49-F238E27FC236}">
              <a16:creationId xmlns:a16="http://schemas.microsoft.com/office/drawing/2014/main" id="{B21DBCBB-5880-45DD-AFC7-197DAD354ECA}"/>
            </a:ext>
          </a:extLst>
        </xdr:cNvPr>
        <xdr:cNvSpPr/>
      </xdr:nvSpPr>
      <xdr:spPr>
        <a:xfrm>
          <a:off x="4244975" y="581342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89154</xdr:rowOff>
    </xdr:from>
    <xdr:to>
      <xdr:col>19</xdr:col>
      <xdr:colOff>187325</xdr:colOff>
      <xdr:row>30</xdr:row>
      <xdr:rowOff>19304</xdr:rowOff>
    </xdr:to>
    <xdr:sp macro="" textlink="">
      <xdr:nvSpPr>
        <xdr:cNvPr id="78" name="フローチャート: 判断 77">
          <a:extLst>
            <a:ext uri="{FF2B5EF4-FFF2-40B4-BE49-F238E27FC236}">
              <a16:creationId xmlns:a16="http://schemas.microsoft.com/office/drawing/2014/main" id="{EC4C55C5-DE4A-4403-B296-0AB905FE3D23}"/>
            </a:ext>
          </a:extLst>
        </xdr:cNvPr>
        <xdr:cNvSpPr/>
      </xdr:nvSpPr>
      <xdr:spPr>
        <a:xfrm>
          <a:off x="3611880" y="5817489"/>
          <a:ext cx="80645"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54610</xdr:rowOff>
    </xdr:from>
    <xdr:to>
      <xdr:col>15</xdr:col>
      <xdr:colOff>187325</xdr:colOff>
      <xdr:row>29</xdr:row>
      <xdr:rowOff>156210</xdr:rowOff>
    </xdr:to>
    <xdr:sp macro="" textlink="">
      <xdr:nvSpPr>
        <xdr:cNvPr id="79" name="フローチャート: 判断 78">
          <a:extLst>
            <a:ext uri="{FF2B5EF4-FFF2-40B4-BE49-F238E27FC236}">
              <a16:creationId xmlns:a16="http://schemas.microsoft.com/office/drawing/2014/main" id="{A107BA34-BE81-40B3-B5C7-2386F61BA84B}"/>
            </a:ext>
          </a:extLst>
        </xdr:cNvPr>
        <xdr:cNvSpPr/>
      </xdr:nvSpPr>
      <xdr:spPr>
        <a:xfrm>
          <a:off x="2926080" y="5782945"/>
          <a:ext cx="8064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24384</xdr:rowOff>
    </xdr:from>
    <xdr:to>
      <xdr:col>11</xdr:col>
      <xdr:colOff>187325</xdr:colOff>
      <xdr:row>29</xdr:row>
      <xdr:rowOff>125984</xdr:rowOff>
    </xdr:to>
    <xdr:sp macro="" textlink="">
      <xdr:nvSpPr>
        <xdr:cNvPr id="80" name="フローチャート: 判断 79">
          <a:extLst>
            <a:ext uri="{FF2B5EF4-FFF2-40B4-BE49-F238E27FC236}">
              <a16:creationId xmlns:a16="http://schemas.microsoft.com/office/drawing/2014/main" id="{D7A0AF6F-E706-435E-A469-E9797D1E8E55}"/>
            </a:ext>
          </a:extLst>
        </xdr:cNvPr>
        <xdr:cNvSpPr/>
      </xdr:nvSpPr>
      <xdr:spPr>
        <a:xfrm>
          <a:off x="2240280" y="5745099"/>
          <a:ext cx="80645"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9271</xdr:rowOff>
    </xdr:from>
    <xdr:to>
      <xdr:col>7</xdr:col>
      <xdr:colOff>187325</xdr:colOff>
      <xdr:row>29</xdr:row>
      <xdr:rowOff>110871</xdr:rowOff>
    </xdr:to>
    <xdr:sp macro="" textlink="">
      <xdr:nvSpPr>
        <xdr:cNvPr id="81" name="フローチャート: 判断 80">
          <a:extLst>
            <a:ext uri="{FF2B5EF4-FFF2-40B4-BE49-F238E27FC236}">
              <a16:creationId xmlns:a16="http://schemas.microsoft.com/office/drawing/2014/main" id="{CD3CAA93-1815-4C0E-B9CC-7F16569EC77C}"/>
            </a:ext>
          </a:extLst>
        </xdr:cNvPr>
        <xdr:cNvSpPr/>
      </xdr:nvSpPr>
      <xdr:spPr>
        <a:xfrm>
          <a:off x="1554480" y="5735701"/>
          <a:ext cx="8064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9B76C886-0195-4A61-AAC7-DC38DA385A27}"/>
            </a:ext>
          </a:extLst>
        </xdr:cNvPr>
        <xdr:cNvSpPr txBox="1"/>
      </xdr:nvSpPr>
      <xdr:spPr>
        <a:xfrm>
          <a:off x="413321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75E04E32-528E-4BE7-AF47-D8D73BF78EAC}"/>
            </a:ext>
          </a:extLst>
        </xdr:cNvPr>
        <xdr:cNvSpPr txBox="1"/>
      </xdr:nvSpPr>
      <xdr:spPr>
        <a:xfrm>
          <a:off x="35020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5D291EFF-AABB-4A6A-9A18-9510793ACC17}"/>
            </a:ext>
          </a:extLst>
        </xdr:cNvPr>
        <xdr:cNvSpPr txBox="1"/>
      </xdr:nvSpPr>
      <xdr:spPr>
        <a:xfrm>
          <a:off x="28162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7F066C3E-EDB6-44E0-B0C7-CA560D69160F}"/>
            </a:ext>
          </a:extLst>
        </xdr:cNvPr>
        <xdr:cNvSpPr txBox="1"/>
      </xdr:nvSpPr>
      <xdr:spPr>
        <a:xfrm>
          <a:off x="21304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33C4A97D-16BB-4A64-A785-43E22549B98F}"/>
            </a:ext>
          </a:extLst>
        </xdr:cNvPr>
        <xdr:cNvSpPr txBox="1"/>
      </xdr:nvSpPr>
      <xdr:spPr>
        <a:xfrm>
          <a:off x="14446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144018</xdr:rowOff>
    </xdr:from>
    <xdr:to>
      <xdr:col>23</xdr:col>
      <xdr:colOff>136525</xdr:colOff>
      <xdr:row>29</xdr:row>
      <xdr:rowOff>74168</xdr:rowOff>
    </xdr:to>
    <xdr:sp macro="" textlink="">
      <xdr:nvSpPr>
        <xdr:cNvPr id="87" name="楕円 86">
          <a:extLst>
            <a:ext uri="{FF2B5EF4-FFF2-40B4-BE49-F238E27FC236}">
              <a16:creationId xmlns:a16="http://schemas.microsoft.com/office/drawing/2014/main" id="{63EB5765-3803-4720-B823-BC07AB68D617}"/>
            </a:ext>
          </a:extLst>
        </xdr:cNvPr>
        <xdr:cNvSpPr/>
      </xdr:nvSpPr>
      <xdr:spPr>
        <a:xfrm>
          <a:off x="4244975" y="5695188"/>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166895</xdr:rowOff>
    </xdr:from>
    <xdr:ext cx="405111" cy="259045"/>
    <xdr:sp macro="" textlink="">
      <xdr:nvSpPr>
        <xdr:cNvPr id="88" name="有形固定資産減価償却率該当値テキスト">
          <a:extLst>
            <a:ext uri="{FF2B5EF4-FFF2-40B4-BE49-F238E27FC236}">
              <a16:creationId xmlns:a16="http://schemas.microsoft.com/office/drawing/2014/main" id="{F5BEA3D8-98CB-4311-8BBD-CE560904B6DC}"/>
            </a:ext>
          </a:extLst>
        </xdr:cNvPr>
        <xdr:cNvSpPr txBox="1"/>
      </xdr:nvSpPr>
      <xdr:spPr>
        <a:xfrm>
          <a:off x="4342765" y="5552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109474</xdr:rowOff>
    </xdr:from>
    <xdr:to>
      <xdr:col>19</xdr:col>
      <xdr:colOff>187325</xdr:colOff>
      <xdr:row>29</xdr:row>
      <xdr:rowOff>39624</xdr:rowOff>
    </xdr:to>
    <xdr:sp macro="" textlink="">
      <xdr:nvSpPr>
        <xdr:cNvPr id="89" name="楕円 88">
          <a:extLst>
            <a:ext uri="{FF2B5EF4-FFF2-40B4-BE49-F238E27FC236}">
              <a16:creationId xmlns:a16="http://schemas.microsoft.com/office/drawing/2014/main" id="{9A798B23-8C55-42A5-AFF2-6EA2CF0718A0}"/>
            </a:ext>
          </a:extLst>
        </xdr:cNvPr>
        <xdr:cNvSpPr/>
      </xdr:nvSpPr>
      <xdr:spPr>
        <a:xfrm>
          <a:off x="3611880" y="5660644"/>
          <a:ext cx="8064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160274</xdr:rowOff>
    </xdr:from>
    <xdr:to>
      <xdr:col>23</xdr:col>
      <xdr:colOff>85725</xdr:colOff>
      <xdr:row>29</xdr:row>
      <xdr:rowOff>23368</xdr:rowOff>
    </xdr:to>
    <xdr:cxnSp macro="">
      <xdr:nvCxnSpPr>
        <xdr:cNvPr id="90" name="直線コネクタ 89">
          <a:extLst>
            <a:ext uri="{FF2B5EF4-FFF2-40B4-BE49-F238E27FC236}">
              <a16:creationId xmlns:a16="http://schemas.microsoft.com/office/drawing/2014/main" id="{975E36DC-671F-48B8-A18C-A67AFD0A2D05}"/>
            </a:ext>
          </a:extLst>
        </xdr:cNvPr>
        <xdr:cNvCxnSpPr/>
      </xdr:nvCxnSpPr>
      <xdr:spPr>
        <a:xfrm>
          <a:off x="3656965" y="5715254"/>
          <a:ext cx="640715" cy="28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74930</xdr:rowOff>
    </xdr:from>
    <xdr:to>
      <xdr:col>15</xdr:col>
      <xdr:colOff>187325</xdr:colOff>
      <xdr:row>29</xdr:row>
      <xdr:rowOff>5080</xdr:rowOff>
    </xdr:to>
    <xdr:sp macro="" textlink="">
      <xdr:nvSpPr>
        <xdr:cNvPr id="91" name="楕円 90">
          <a:extLst>
            <a:ext uri="{FF2B5EF4-FFF2-40B4-BE49-F238E27FC236}">
              <a16:creationId xmlns:a16="http://schemas.microsoft.com/office/drawing/2014/main" id="{B06BD04F-06ED-4A09-B28E-DD711E4693C2}"/>
            </a:ext>
          </a:extLst>
        </xdr:cNvPr>
        <xdr:cNvSpPr/>
      </xdr:nvSpPr>
      <xdr:spPr>
        <a:xfrm>
          <a:off x="2926080" y="5628005"/>
          <a:ext cx="8064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125730</xdr:rowOff>
    </xdr:from>
    <xdr:to>
      <xdr:col>19</xdr:col>
      <xdr:colOff>136525</xdr:colOff>
      <xdr:row>28</xdr:row>
      <xdr:rowOff>160274</xdr:rowOff>
    </xdr:to>
    <xdr:cxnSp macro="">
      <xdr:nvCxnSpPr>
        <xdr:cNvPr id="92" name="直線コネクタ 91">
          <a:extLst>
            <a:ext uri="{FF2B5EF4-FFF2-40B4-BE49-F238E27FC236}">
              <a16:creationId xmlns:a16="http://schemas.microsoft.com/office/drawing/2014/main" id="{2291D18E-5614-4412-8437-2BF33A839A74}"/>
            </a:ext>
          </a:extLst>
        </xdr:cNvPr>
        <xdr:cNvCxnSpPr/>
      </xdr:nvCxnSpPr>
      <xdr:spPr>
        <a:xfrm>
          <a:off x="2971165" y="5682615"/>
          <a:ext cx="685800" cy="3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36068</xdr:rowOff>
    </xdr:from>
    <xdr:to>
      <xdr:col>11</xdr:col>
      <xdr:colOff>187325</xdr:colOff>
      <xdr:row>28</xdr:row>
      <xdr:rowOff>137668</xdr:rowOff>
    </xdr:to>
    <xdr:sp macro="" textlink="">
      <xdr:nvSpPr>
        <xdr:cNvPr id="93" name="楕円 92">
          <a:extLst>
            <a:ext uri="{FF2B5EF4-FFF2-40B4-BE49-F238E27FC236}">
              <a16:creationId xmlns:a16="http://schemas.microsoft.com/office/drawing/2014/main" id="{24933B44-ACFE-4F8B-AF51-C4D3A4B1FBDE}"/>
            </a:ext>
          </a:extLst>
        </xdr:cNvPr>
        <xdr:cNvSpPr/>
      </xdr:nvSpPr>
      <xdr:spPr>
        <a:xfrm>
          <a:off x="2240280" y="5589143"/>
          <a:ext cx="8064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86868</xdr:rowOff>
    </xdr:from>
    <xdr:to>
      <xdr:col>15</xdr:col>
      <xdr:colOff>136525</xdr:colOff>
      <xdr:row>28</xdr:row>
      <xdr:rowOff>125730</xdr:rowOff>
    </xdr:to>
    <xdr:cxnSp macro="">
      <xdr:nvCxnSpPr>
        <xdr:cNvPr id="94" name="直線コネクタ 93">
          <a:extLst>
            <a:ext uri="{FF2B5EF4-FFF2-40B4-BE49-F238E27FC236}">
              <a16:creationId xmlns:a16="http://schemas.microsoft.com/office/drawing/2014/main" id="{A177E502-4636-46A0-93B0-45142E89044E}"/>
            </a:ext>
          </a:extLst>
        </xdr:cNvPr>
        <xdr:cNvCxnSpPr/>
      </xdr:nvCxnSpPr>
      <xdr:spPr>
        <a:xfrm>
          <a:off x="2285365" y="5641848"/>
          <a:ext cx="685800" cy="40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166497</xdr:rowOff>
    </xdr:from>
    <xdr:to>
      <xdr:col>7</xdr:col>
      <xdr:colOff>187325</xdr:colOff>
      <xdr:row>28</xdr:row>
      <xdr:rowOff>96647</xdr:rowOff>
    </xdr:to>
    <xdr:sp macro="" textlink="">
      <xdr:nvSpPr>
        <xdr:cNvPr id="95" name="楕円 94">
          <a:extLst>
            <a:ext uri="{FF2B5EF4-FFF2-40B4-BE49-F238E27FC236}">
              <a16:creationId xmlns:a16="http://schemas.microsoft.com/office/drawing/2014/main" id="{3A399C7B-50B4-4AD0-B0FA-63237848705D}"/>
            </a:ext>
          </a:extLst>
        </xdr:cNvPr>
        <xdr:cNvSpPr/>
      </xdr:nvSpPr>
      <xdr:spPr>
        <a:xfrm>
          <a:off x="1554480" y="5551932"/>
          <a:ext cx="80645"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45847</xdr:rowOff>
    </xdr:from>
    <xdr:to>
      <xdr:col>11</xdr:col>
      <xdr:colOff>136525</xdr:colOff>
      <xdr:row>28</xdr:row>
      <xdr:rowOff>86868</xdr:rowOff>
    </xdr:to>
    <xdr:cxnSp macro="">
      <xdr:nvCxnSpPr>
        <xdr:cNvPr id="96" name="直線コネクタ 95">
          <a:extLst>
            <a:ext uri="{FF2B5EF4-FFF2-40B4-BE49-F238E27FC236}">
              <a16:creationId xmlns:a16="http://schemas.microsoft.com/office/drawing/2014/main" id="{1E2271DB-6C2A-4474-8ACA-498B639A9D04}"/>
            </a:ext>
          </a:extLst>
        </xdr:cNvPr>
        <xdr:cNvCxnSpPr/>
      </xdr:nvCxnSpPr>
      <xdr:spPr>
        <a:xfrm>
          <a:off x="1599565" y="5600827"/>
          <a:ext cx="6858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10431</xdr:rowOff>
    </xdr:from>
    <xdr:ext cx="405111" cy="259045"/>
    <xdr:sp macro="" textlink="">
      <xdr:nvSpPr>
        <xdr:cNvPr id="97" name="n_1aveValue有形固定資産減価償却率">
          <a:extLst>
            <a:ext uri="{FF2B5EF4-FFF2-40B4-BE49-F238E27FC236}">
              <a16:creationId xmlns:a16="http://schemas.microsoft.com/office/drawing/2014/main" id="{9BDA56BB-323C-443F-86EB-CFDDDE743975}"/>
            </a:ext>
          </a:extLst>
        </xdr:cNvPr>
        <xdr:cNvSpPr txBox="1"/>
      </xdr:nvSpPr>
      <xdr:spPr>
        <a:xfrm>
          <a:off x="3464569" y="5908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147337</xdr:rowOff>
    </xdr:from>
    <xdr:ext cx="405111" cy="259045"/>
    <xdr:sp macro="" textlink="">
      <xdr:nvSpPr>
        <xdr:cNvPr id="98" name="n_2aveValue有形固定資産減価償却率">
          <a:extLst>
            <a:ext uri="{FF2B5EF4-FFF2-40B4-BE49-F238E27FC236}">
              <a16:creationId xmlns:a16="http://schemas.microsoft.com/office/drawing/2014/main" id="{E580AC34-8328-44B9-A4AC-74743B971CD3}"/>
            </a:ext>
          </a:extLst>
        </xdr:cNvPr>
        <xdr:cNvSpPr txBox="1"/>
      </xdr:nvSpPr>
      <xdr:spPr>
        <a:xfrm>
          <a:off x="2793374" y="586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117111</xdr:rowOff>
    </xdr:from>
    <xdr:ext cx="405111" cy="259045"/>
    <xdr:sp macro="" textlink="">
      <xdr:nvSpPr>
        <xdr:cNvPr id="99" name="n_3aveValue有形固定資産減価償却率">
          <a:extLst>
            <a:ext uri="{FF2B5EF4-FFF2-40B4-BE49-F238E27FC236}">
              <a16:creationId xmlns:a16="http://schemas.microsoft.com/office/drawing/2014/main" id="{311069D5-1073-4928-A3C3-2C17E3479253}"/>
            </a:ext>
          </a:extLst>
        </xdr:cNvPr>
        <xdr:cNvSpPr txBox="1"/>
      </xdr:nvSpPr>
      <xdr:spPr>
        <a:xfrm>
          <a:off x="2107574" y="58416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101998</xdr:rowOff>
    </xdr:from>
    <xdr:ext cx="405111" cy="259045"/>
    <xdr:sp macro="" textlink="">
      <xdr:nvSpPr>
        <xdr:cNvPr id="100" name="n_4aveValue有形固定資産減価償却率">
          <a:extLst>
            <a:ext uri="{FF2B5EF4-FFF2-40B4-BE49-F238E27FC236}">
              <a16:creationId xmlns:a16="http://schemas.microsoft.com/office/drawing/2014/main" id="{E81E690D-6D50-406C-BEC4-5ECCE3B8DE8E}"/>
            </a:ext>
          </a:extLst>
        </xdr:cNvPr>
        <xdr:cNvSpPr txBox="1"/>
      </xdr:nvSpPr>
      <xdr:spPr>
        <a:xfrm>
          <a:off x="1421774" y="5822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56151</xdr:rowOff>
    </xdr:from>
    <xdr:ext cx="405111" cy="259045"/>
    <xdr:sp macro="" textlink="">
      <xdr:nvSpPr>
        <xdr:cNvPr id="101" name="n_1mainValue有形固定資産減価償却率">
          <a:extLst>
            <a:ext uri="{FF2B5EF4-FFF2-40B4-BE49-F238E27FC236}">
              <a16:creationId xmlns:a16="http://schemas.microsoft.com/office/drawing/2014/main" id="{5AA98109-C84A-4058-AEED-2A0036B52158}"/>
            </a:ext>
          </a:extLst>
        </xdr:cNvPr>
        <xdr:cNvSpPr txBox="1"/>
      </xdr:nvSpPr>
      <xdr:spPr>
        <a:xfrm>
          <a:off x="3464569" y="54415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21607</xdr:rowOff>
    </xdr:from>
    <xdr:ext cx="405111" cy="259045"/>
    <xdr:sp macro="" textlink="">
      <xdr:nvSpPr>
        <xdr:cNvPr id="102" name="n_2mainValue有形固定資産減価償却率">
          <a:extLst>
            <a:ext uri="{FF2B5EF4-FFF2-40B4-BE49-F238E27FC236}">
              <a16:creationId xmlns:a16="http://schemas.microsoft.com/office/drawing/2014/main" id="{30249342-F116-47DA-BF1C-3844AB350FA4}"/>
            </a:ext>
          </a:extLst>
        </xdr:cNvPr>
        <xdr:cNvSpPr txBox="1"/>
      </xdr:nvSpPr>
      <xdr:spPr>
        <a:xfrm>
          <a:off x="2793374" y="539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154195</xdr:rowOff>
    </xdr:from>
    <xdr:ext cx="405111" cy="259045"/>
    <xdr:sp macro="" textlink="">
      <xdr:nvSpPr>
        <xdr:cNvPr id="103" name="n_3mainValue有形固定資産減価償却率">
          <a:extLst>
            <a:ext uri="{FF2B5EF4-FFF2-40B4-BE49-F238E27FC236}">
              <a16:creationId xmlns:a16="http://schemas.microsoft.com/office/drawing/2014/main" id="{1EB68B66-26AD-4490-9FA2-7627C35AB973}"/>
            </a:ext>
          </a:extLst>
        </xdr:cNvPr>
        <xdr:cNvSpPr txBox="1"/>
      </xdr:nvSpPr>
      <xdr:spPr>
        <a:xfrm>
          <a:off x="2107574" y="5364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113174</xdr:rowOff>
    </xdr:from>
    <xdr:ext cx="405111" cy="259045"/>
    <xdr:sp macro="" textlink="">
      <xdr:nvSpPr>
        <xdr:cNvPr id="104" name="n_4mainValue有形固定資産減価償却率">
          <a:extLst>
            <a:ext uri="{FF2B5EF4-FFF2-40B4-BE49-F238E27FC236}">
              <a16:creationId xmlns:a16="http://schemas.microsoft.com/office/drawing/2014/main" id="{0E4A859F-FDB0-485D-8378-31CF7D02E2C8}"/>
            </a:ext>
          </a:extLst>
        </xdr:cNvPr>
        <xdr:cNvSpPr txBox="1"/>
      </xdr:nvSpPr>
      <xdr:spPr>
        <a:xfrm>
          <a:off x="1421774" y="5323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5" name="正方形/長方形 104">
          <a:extLst>
            <a:ext uri="{FF2B5EF4-FFF2-40B4-BE49-F238E27FC236}">
              <a16:creationId xmlns:a16="http://schemas.microsoft.com/office/drawing/2014/main" id="{D410D2B1-3677-477C-8636-69268BB52F3C}"/>
            </a:ext>
          </a:extLst>
        </xdr:cNvPr>
        <xdr:cNvSpPr/>
      </xdr:nvSpPr>
      <xdr:spPr>
        <a:xfrm>
          <a:off x="10188575" y="4254500"/>
          <a:ext cx="3805555" cy="2965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6" name="正方形/長方形 105">
          <a:extLst>
            <a:ext uri="{FF2B5EF4-FFF2-40B4-BE49-F238E27FC236}">
              <a16:creationId xmlns:a16="http://schemas.microsoft.com/office/drawing/2014/main" id="{D1C651D3-473E-4976-9663-7BFC460751C5}"/>
            </a:ext>
          </a:extLst>
        </xdr:cNvPr>
        <xdr:cNvSpPr/>
      </xdr:nvSpPr>
      <xdr:spPr>
        <a:xfrm>
          <a:off x="11144518" y="4607497"/>
          <a:ext cx="941169" cy="27762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7" name="正方形/長方形 106">
          <a:extLst>
            <a:ext uri="{FF2B5EF4-FFF2-40B4-BE49-F238E27FC236}">
              <a16:creationId xmlns:a16="http://schemas.microsoft.com/office/drawing/2014/main" id="{D7BC34BF-DE2E-45A2-BE42-D903FC083BD2}"/>
            </a:ext>
          </a:extLst>
        </xdr:cNvPr>
        <xdr:cNvSpPr/>
      </xdr:nvSpPr>
      <xdr:spPr>
        <a:xfrm>
          <a:off x="12437015" y="4585111"/>
          <a:ext cx="858709" cy="31096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[ 175.1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8" name="正方形/長方形 107">
          <a:extLst>
            <a:ext uri="{FF2B5EF4-FFF2-40B4-BE49-F238E27FC236}">
              <a16:creationId xmlns:a16="http://schemas.microsoft.com/office/drawing/2014/main" id="{C50868BB-0293-4BF3-B7A7-050DBF0A71FB}"/>
            </a:ext>
          </a:extLst>
        </xdr:cNvPr>
        <xdr:cNvSpPr/>
      </xdr:nvSpPr>
      <xdr:spPr>
        <a:xfrm>
          <a:off x="1396047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9" name="正方形/長方形 108">
          <a:extLst>
            <a:ext uri="{FF2B5EF4-FFF2-40B4-BE49-F238E27FC236}">
              <a16:creationId xmlns:a16="http://schemas.microsoft.com/office/drawing/2014/main" id="{A9F48C6B-EC05-44C8-B6E3-025C40129550}"/>
            </a:ext>
          </a:extLst>
        </xdr:cNvPr>
        <xdr:cNvSpPr/>
      </xdr:nvSpPr>
      <xdr:spPr>
        <a:xfrm>
          <a:off x="1396047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0" name="正方形/長方形 109">
          <a:extLst>
            <a:ext uri="{FF2B5EF4-FFF2-40B4-BE49-F238E27FC236}">
              <a16:creationId xmlns:a16="http://schemas.microsoft.com/office/drawing/2014/main" id="{4F144A0A-3494-4314-8EB4-29EE99185C5A}"/>
            </a:ext>
          </a:extLst>
        </xdr:cNvPr>
        <xdr:cNvSpPr/>
      </xdr:nvSpPr>
      <xdr:spPr>
        <a:xfrm>
          <a:off x="1533207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1" name="正方形/長方形 110">
          <a:extLst>
            <a:ext uri="{FF2B5EF4-FFF2-40B4-BE49-F238E27FC236}">
              <a16:creationId xmlns:a16="http://schemas.microsoft.com/office/drawing/2014/main" id="{93B281BE-874A-4B90-AE5F-84A02E6D0BE3}"/>
            </a:ext>
          </a:extLst>
        </xdr:cNvPr>
        <xdr:cNvSpPr/>
      </xdr:nvSpPr>
      <xdr:spPr>
        <a:xfrm>
          <a:off x="1533207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2" name="正方形/長方形 111">
          <a:extLst>
            <a:ext uri="{FF2B5EF4-FFF2-40B4-BE49-F238E27FC236}">
              <a16:creationId xmlns:a16="http://schemas.microsoft.com/office/drawing/2014/main" id="{16A93BAD-57BF-48E9-B5D9-3199B5543831}"/>
            </a:ext>
          </a:extLst>
        </xdr:cNvPr>
        <xdr:cNvSpPr/>
      </xdr:nvSpPr>
      <xdr:spPr>
        <a:xfrm>
          <a:off x="16813530"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3" name="正方形/長方形 112">
          <a:extLst>
            <a:ext uri="{FF2B5EF4-FFF2-40B4-BE49-F238E27FC236}">
              <a16:creationId xmlns:a16="http://schemas.microsoft.com/office/drawing/2014/main" id="{2537412E-437F-411F-8896-021D904B50AF}"/>
            </a:ext>
          </a:extLst>
        </xdr:cNvPr>
        <xdr:cNvSpPr/>
      </xdr:nvSpPr>
      <xdr:spPr>
        <a:xfrm>
          <a:off x="16813530"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4" name="正方形/長方形 113">
          <a:extLst>
            <a:ext uri="{FF2B5EF4-FFF2-40B4-BE49-F238E27FC236}">
              <a16:creationId xmlns:a16="http://schemas.microsoft.com/office/drawing/2014/main" id="{ED735D62-D8D8-4114-B865-830616FE5927}"/>
            </a:ext>
          </a:extLst>
        </xdr:cNvPr>
        <xdr:cNvSpPr/>
      </xdr:nvSpPr>
      <xdr:spPr>
        <a:xfrm>
          <a:off x="10188575" y="4932045"/>
          <a:ext cx="3805555" cy="216471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5" name="正方形/長方形 114">
          <a:extLst>
            <a:ext uri="{FF2B5EF4-FFF2-40B4-BE49-F238E27FC236}">
              <a16:creationId xmlns:a16="http://schemas.microsoft.com/office/drawing/2014/main" id="{2A2D3AAA-56B5-43F8-89A7-75F1DFE98E53}"/>
            </a:ext>
          </a:extLst>
        </xdr:cNvPr>
        <xdr:cNvSpPr/>
      </xdr:nvSpPr>
      <xdr:spPr>
        <a:xfrm>
          <a:off x="14241780" y="4932045"/>
          <a:ext cx="4286250" cy="21647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6" name="正方形/長方形 115">
          <a:extLst>
            <a:ext uri="{FF2B5EF4-FFF2-40B4-BE49-F238E27FC236}">
              <a16:creationId xmlns:a16="http://schemas.microsoft.com/office/drawing/2014/main" id="{088AC8C6-D324-4192-9961-49282DE4A71E}"/>
            </a:ext>
          </a:extLst>
        </xdr:cNvPr>
        <xdr:cNvSpPr/>
      </xdr:nvSpPr>
      <xdr:spPr>
        <a:xfrm>
          <a:off x="14241780" y="5001260"/>
          <a:ext cx="41148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7" name="テキスト ボックス 116">
          <a:extLst>
            <a:ext uri="{FF2B5EF4-FFF2-40B4-BE49-F238E27FC236}">
              <a16:creationId xmlns:a16="http://schemas.microsoft.com/office/drawing/2014/main" id="{612100C0-3A9E-4289-8B12-4537A0D23BF2}"/>
            </a:ext>
          </a:extLst>
        </xdr:cNvPr>
        <xdr:cNvSpPr txBox="1"/>
      </xdr:nvSpPr>
      <xdr:spPr>
        <a:xfrm>
          <a:off x="14317980" y="5229860"/>
          <a:ext cx="4100195" cy="17741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将来負担額に係る地方債残高、債務負担行為に基づく支出予定額等の将来負担額が減少してきたことに伴い、債務</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償還比率は類似団体平均値を下回っている。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今後も市債の発行に当たっては、元金償還額を上回らないことを基本とし、市債の新規発行を極力抑制していく。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8" name="テキスト ボックス 117">
          <a:extLst>
            <a:ext uri="{FF2B5EF4-FFF2-40B4-BE49-F238E27FC236}">
              <a16:creationId xmlns:a16="http://schemas.microsoft.com/office/drawing/2014/main" id="{3F62B003-66F9-434F-AB8E-8AB66B7496D6}"/>
            </a:ext>
          </a:extLst>
        </xdr:cNvPr>
        <xdr:cNvSpPr txBox="1"/>
      </xdr:nvSpPr>
      <xdr:spPr>
        <a:xfrm>
          <a:off x="10150475" y="474535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9" name="直線コネクタ 118">
          <a:extLst>
            <a:ext uri="{FF2B5EF4-FFF2-40B4-BE49-F238E27FC236}">
              <a16:creationId xmlns:a16="http://schemas.microsoft.com/office/drawing/2014/main" id="{2B006183-8243-4959-B9E3-9CE4BFF6C48D}"/>
            </a:ext>
          </a:extLst>
        </xdr:cNvPr>
        <xdr:cNvCxnSpPr/>
      </xdr:nvCxnSpPr>
      <xdr:spPr>
        <a:xfrm>
          <a:off x="10188575" y="7096760"/>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0" name="テキスト ボックス 119">
          <a:extLst>
            <a:ext uri="{FF2B5EF4-FFF2-40B4-BE49-F238E27FC236}">
              <a16:creationId xmlns:a16="http://schemas.microsoft.com/office/drawing/2014/main" id="{B1245EB6-2AF0-46A1-A99C-A3FAD7A29894}"/>
            </a:ext>
          </a:extLst>
        </xdr:cNvPr>
        <xdr:cNvSpPr txBox="1"/>
      </xdr:nvSpPr>
      <xdr:spPr>
        <a:xfrm>
          <a:off x="9695591" y="699914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1" name="直線コネクタ 120">
          <a:extLst>
            <a:ext uri="{FF2B5EF4-FFF2-40B4-BE49-F238E27FC236}">
              <a16:creationId xmlns:a16="http://schemas.microsoft.com/office/drawing/2014/main" id="{655D0F95-F93E-4756-8F54-7F0CE2CC9236}"/>
            </a:ext>
          </a:extLst>
        </xdr:cNvPr>
        <xdr:cNvCxnSpPr/>
      </xdr:nvCxnSpPr>
      <xdr:spPr>
        <a:xfrm>
          <a:off x="10188575" y="6782617"/>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2" name="テキスト ボックス 121">
          <a:extLst>
            <a:ext uri="{FF2B5EF4-FFF2-40B4-BE49-F238E27FC236}">
              <a16:creationId xmlns:a16="http://schemas.microsoft.com/office/drawing/2014/main" id="{FE15CC6B-3ADF-44D8-AAE1-9AB652AFBDAA}"/>
            </a:ext>
          </a:extLst>
        </xdr:cNvPr>
        <xdr:cNvSpPr txBox="1"/>
      </xdr:nvSpPr>
      <xdr:spPr>
        <a:xfrm>
          <a:off x="9695591" y="668881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3" name="直線コネクタ 122">
          <a:extLst>
            <a:ext uri="{FF2B5EF4-FFF2-40B4-BE49-F238E27FC236}">
              <a16:creationId xmlns:a16="http://schemas.microsoft.com/office/drawing/2014/main" id="{42237203-31F4-4306-8AC2-AF7DE2DCFA8C}"/>
            </a:ext>
          </a:extLst>
        </xdr:cNvPr>
        <xdr:cNvCxnSpPr/>
      </xdr:nvCxnSpPr>
      <xdr:spPr>
        <a:xfrm>
          <a:off x="10188575" y="6474188"/>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4" name="テキスト ボックス 123">
          <a:extLst>
            <a:ext uri="{FF2B5EF4-FFF2-40B4-BE49-F238E27FC236}">
              <a16:creationId xmlns:a16="http://schemas.microsoft.com/office/drawing/2014/main" id="{C96A470F-C929-4272-B426-0796C84DE4C5}"/>
            </a:ext>
          </a:extLst>
        </xdr:cNvPr>
        <xdr:cNvSpPr txBox="1"/>
      </xdr:nvSpPr>
      <xdr:spPr>
        <a:xfrm>
          <a:off x="9756296" y="638038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5" name="直線コネクタ 124">
          <a:extLst>
            <a:ext uri="{FF2B5EF4-FFF2-40B4-BE49-F238E27FC236}">
              <a16:creationId xmlns:a16="http://schemas.microsoft.com/office/drawing/2014/main" id="{F23B5E14-1616-4F50-95AA-CA819B986C14}"/>
            </a:ext>
          </a:extLst>
        </xdr:cNvPr>
        <xdr:cNvCxnSpPr/>
      </xdr:nvCxnSpPr>
      <xdr:spPr>
        <a:xfrm>
          <a:off x="10188575" y="6163854"/>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6" name="テキスト ボックス 125">
          <a:extLst>
            <a:ext uri="{FF2B5EF4-FFF2-40B4-BE49-F238E27FC236}">
              <a16:creationId xmlns:a16="http://schemas.microsoft.com/office/drawing/2014/main" id="{7CA4BABF-B0A9-4A37-8F59-8AA2A78CCF36}"/>
            </a:ext>
          </a:extLst>
        </xdr:cNvPr>
        <xdr:cNvSpPr txBox="1"/>
      </xdr:nvSpPr>
      <xdr:spPr>
        <a:xfrm>
          <a:off x="9756296" y="607576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7" name="直線コネクタ 126">
          <a:extLst>
            <a:ext uri="{FF2B5EF4-FFF2-40B4-BE49-F238E27FC236}">
              <a16:creationId xmlns:a16="http://schemas.microsoft.com/office/drawing/2014/main" id="{BCE5B3EE-9438-485B-A5A9-51B1113BD15B}"/>
            </a:ext>
          </a:extLst>
        </xdr:cNvPr>
        <xdr:cNvCxnSpPr/>
      </xdr:nvCxnSpPr>
      <xdr:spPr>
        <a:xfrm>
          <a:off x="10188575" y="5855426"/>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8" name="テキスト ボックス 127">
          <a:extLst>
            <a:ext uri="{FF2B5EF4-FFF2-40B4-BE49-F238E27FC236}">
              <a16:creationId xmlns:a16="http://schemas.microsoft.com/office/drawing/2014/main" id="{B99AC258-0AE1-482B-9469-EC2823E3F126}"/>
            </a:ext>
          </a:extLst>
        </xdr:cNvPr>
        <xdr:cNvSpPr txBox="1"/>
      </xdr:nvSpPr>
      <xdr:spPr>
        <a:xfrm>
          <a:off x="9756296" y="576543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9" name="直線コネクタ 128">
          <a:extLst>
            <a:ext uri="{FF2B5EF4-FFF2-40B4-BE49-F238E27FC236}">
              <a16:creationId xmlns:a16="http://schemas.microsoft.com/office/drawing/2014/main" id="{7BF41F75-E989-42E8-94E7-BC9EDF36FEE6}"/>
            </a:ext>
          </a:extLst>
        </xdr:cNvPr>
        <xdr:cNvCxnSpPr/>
      </xdr:nvCxnSpPr>
      <xdr:spPr>
        <a:xfrm>
          <a:off x="10188575" y="5554617"/>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0" name="テキスト ボックス 129">
          <a:extLst>
            <a:ext uri="{FF2B5EF4-FFF2-40B4-BE49-F238E27FC236}">
              <a16:creationId xmlns:a16="http://schemas.microsoft.com/office/drawing/2014/main" id="{FFCA51C1-CFD9-403D-9463-0AD88E92E8CD}"/>
            </a:ext>
          </a:extLst>
        </xdr:cNvPr>
        <xdr:cNvSpPr txBox="1"/>
      </xdr:nvSpPr>
      <xdr:spPr>
        <a:xfrm>
          <a:off x="9756296" y="545700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1" name="直線コネクタ 130">
          <a:extLst>
            <a:ext uri="{FF2B5EF4-FFF2-40B4-BE49-F238E27FC236}">
              <a16:creationId xmlns:a16="http://schemas.microsoft.com/office/drawing/2014/main" id="{1D6CFDFF-6163-4D27-8EAB-6CDDA86AAC8F}"/>
            </a:ext>
          </a:extLst>
        </xdr:cNvPr>
        <xdr:cNvCxnSpPr/>
      </xdr:nvCxnSpPr>
      <xdr:spPr>
        <a:xfrm>
          <a:off x="10188575" y="5240473"/>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2" name="テキスト ボックス 131">
          <a:extLst>
            <a:ext uri="{FF2B5EF4-FFF2-40B4-BE49-F238E27FC236}">
              <a16:creationId xmlns:a16="http://schemas.microsoft.com/office/drawing/2014/main" id="{71AD4301-A571-4AF2-BE90-CE5C08EED094}"/>
            </a:ext>
          </a:extLst>
        </xdr:cNvPr>
        <xdr:cNvSpPr txBox="1"/>
      </xdr:nvSpPr>
      <xdr:spPr>
        <a:xfrm>
          <a:off x="9856983" y="514667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a:extLst>
            <a:ext uri="{FF2B5EF4-FFF2-40B4-BE49-F238E27FC236}">
              <a16:creationId xmlns:a16="http://schemas.microsoft.com/office/drawing/2014/main" id="{D6434B3F-46D6-498B-B694-C18D5216BB84}"/>
            </a:ext>
          </a:extLst>
        </xdr:cNvPr>
        <xdr:cNvCxnSpPr/>
      </xdr:nvCxnSpPr>
      <xdr:spPr>
        <a:xfrm>
          <a:off x="10188575" y="4932045"/>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a:extLst>
            <a:ext uri="{FF2B5EF4-FFF2-40B4-BE49-F238E27FC236}">
              <a16:creationId xmlns:a16="http://schemas.microsoft.com/office/drawing/2014/main" id="{E8C9471E-D09F-42D1-9D20-8E74542FF94B}"/>
            </a:ext>
          </a:extLst>
        </xdr:cNvPr>
        <xdr:cNvSpPr/>
      </xdr:nvSpPr>
      <xdr:spPr>
        <a:xfrm>
          <a:off x="10188575" y="4932045"/>
          <a:ext cx="3805555" cy="216471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45139</xdr:rowOff>
    </xdr:to>
    <xdr:cxnSp macro="">
      <xdr:nvCxnSpPr>
        <xdr:cNvPr id="135" name="直線コネクタ 134">
          <a:extLst>
            <a:ext uri="{FF2B5EF4-FFF2-40B4-BE49-F238E27FC236}">
              <a16:creationId xmlns:a16="http://schemas.microsoft.com/office/drawing/2014/main" id="{7A575CE2-3D4B-4F90-8DCD-E2C1863B9D33}"/>
            </a:ext>
          </a:extLst>
        </xdr:cNvPr>
        <xdr:cNvCxnSpPr/>
      </xdr:nvCxnSpPr>
      <xdr:spPr>
        <a:xfrm flipV="1">
          <a:off x="13313410" y="5240473"/>
          <a:ext cx="1269" cy="1388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48966</xdr:rowOff>
    </xdr:from>
    <xdr:ext cx="469744" cy="259045"/>
    <xdr:sp macro="" textlink="">
      <xdr:nvSpPr>
        <xdr:cNvPr id="136" name="債務償還比率最小値テキスト">
          <a:extLst>
            <a:ext uri="{FF2B5EF4-FFF2-40B4-BE49-F238E27FC236}">
              <a16:creationId xmlns:a16="http://schemas.microsoft.com/office/drawing/2014/main" id="{B08F8B36-259B-463F-AB81-3B2F7F9F31BB}"/>
            </a:ext>
          </a:extLst>
        </xdr:cNvPr>
        <xdr:cNvSpPr txBox="1"/>
      </xdr:nvSpPr>
      <xdr:spPr>
        <a:xfrm>
          <a:off x="13369925" y="6632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45139</xdr:rowOff>
    </xdr:from>
    <xdr:to>
      <xdr:col>76</xdr:col>
      <xdr:colOff>111125</xdr:colOff>
      <xdr:row>34</xdr:row>
      <xdr:rowOff>45139</xdr:rowOff>
    </xdr:to>
    <xdr:cxnSp macro="">
      <xdr:nvCxnSpPr>
        <xdr:cNvPr id="137" name="直線コネクタ 136">
          <a:extLst>
            <a:ext uri="{FF2B5EF4-FFF2-40B4-BE49-F238E27FC236}">
              <a16:creationId xmlns:a16="http://schemas.microsoft.com/office/drawing/2014/main" id="{188B4510-E39C-4A05-85F9-9043F884D53C}"/>
            </a:ext>
          </a:extLst>
        </xdr:cNvPr>
        <xdr:cNvCxnSpPr/>
      </xdr:nvCxnSpPr>
      <xdr:spPr>
        <a:xfrm>
          <a:off x="13251180" y="6628819"/>
          <a:ext cx="15684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8" name="債務償還比率最大値テキスト">
          <a:extLst>
            <a:ext uri="{FF2B5EF4-FFF2-40B4-BE49-F238E27FC236}">
              <a16:creationId xmlns:a16="http://schemas.microsoft.com/office/drawing/2014/main" id="{9A08E9E7-1834-4B81-A071-60D17386085B}"/>
            </a:ext>
          </a:extLst>
        </xdr:cNvPr>
        <xdr:cNvSpPr txBox="1"/>
      </xdr:nvSpPr>
      <xdr:spPr>
        <a:xfrm>
          <a:off x="13369925" y="50176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9" name="直線コネクタ 138">
          <a:extLst>
            <a:ext uri="{FF2B5EF4-FFF2-40B4-BE49-F238E27FC236}">
              <a16:creationId xmlns:a16="http://schemas.microsoft.com/office/drawing/2014/main" id="{E33B596D-B62C-4C73-B1EA-52B2528B49BB}"/>
            </a:ext>
          </a:extLst>
        </xdr:cNvPr>
        <xdr:cNvCxnSpPr/>
      </xdr:nvCxnSpPr>
      <xdr:spPr>
        <a:xfrm>
          <a:off x="13251180" y="5240473"/>
          <a:ext cx="15684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107214</xdr:rowOff>
    </xdr:from>
    <xdr:ext cx="469744" cy="259045"/>
    <xdr:sp macro="" textlink="">
      <xdr:nvSpPr>
        <xdr:cNvPr id="140" name="債務償還比率平均値テキスト">
          <a:extLst>
            <a:ext uri="{FF2B5EF4-FFF2-40B4-BE49-F238E27FC236}">
              <a16:creationId xmlns:a16="http://schemas.microsoft.com/office/drawing/2014/main" id="{B0257475-5F8E-48A1-BD8F-781989137E1A}"/>
            </a:ext>
          </a:extLst>
        </xdr:cNvPr>
        <xdr:cNvSpPr txBox="1"/>
      </xdr:nvSpPr>
      <xdr:spPr>
        <a:xfrm>
          <a:off x="13369925" y="58298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128787</xdr:rowOff>
    </xdr:from>
    <xdr:to>
      <xdr:col>76</xdr:col>
      <xdr:colOff>73025</xdr:colOff>
      <xdr:row>30</xdr:row>
      <xdr:rowOff>58937</xdr:rowOff>
    </xdr:to>
    <xdr:sp macro="" textlink="">
      <xdr:nvSpPr>
        <xdr:cNvPr id="141" name="フローチャート: 判断 140">
          <a:extLst>
            <a:ext uri="{FF2B5EF4-FFF2-40B4-BE49-F238E27FC236}">
              <a16:creationId xmlns:a16="http://schemas.microsoft.com/office/drawing/2014/main" id="{F39E9693-BF0C-45F1-A3FE-E3F415EB69E6}"/>
            </a:ext>
          </a:extLst>
        </xdr:cNvPr>
        <xdr:cNvSpPr/>
      </xdr:nvSpPr>
      <xdr:spPr>
        <a:xfrm>
          <a:off x="13289280" y="5857122"/>
          <a:ext cx="80645"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28466</xdr:rowOff>
    </xdr:from>
    <xdr:to>
      <xdr:col>72</xdr:col>
      <xdr:colOff>123825</xdr:colOff>
      <xdr:row>31</xdr:row>
      <xdr:rowOff>130066</xdr:rowOff>
    </xdr:to>
    <xdr:sp macro="" textlink="">
      <xdr:nvSpPr>
        <xdr:cNvPr id="142" name="フローチャート: 判断 141">
          <a:extLst>
            <a:ext uri="{FF2B5EF4-FFF2-40B4-BE49-F238E27FC236}">
              <a16:creationId xmlns:a16="http://schemas.microsoft.com/office/drawing/2014/main" id="{9A5943C9-9E6D-4093-BB15-1B2C04E0240D}"/>
            </a:ext>
          </a:extLst>
        </xdr:cNvPr>
        <xdr:cNvSpPr/>
      </xdr:nvSpPr>
      <xdr:spPr>
        <a:xfrm>
          <a:off x="12629515" y="6093986"/>
          <a:ext cx="10731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107116</xdr:rowOff>
    </xdr:from>
    <xdr:to>
      <xdr:col>68</xdr:col>
      <xdr:colOff>123825</xdr:colOff>
      <xdr:row>32</xdr:row>
      <xdr:rowOff>37266</xdr:rowOff>
    </xdr:to>
    <xdr:sp macro="" textlink="">
      <xdr:nvSpPr>
        <xdr:cNvPr id="143" name="フローチャート: 判断 142">
          <a:extLst>
            <a:ext uri="{FF2B5EF4-FFF2-40B4-BE49-F238E27FC236}">
              <a16:creationId xmlns:a16="http://schemas.microsoft.com/office/drawing/2014/main" id="{5FEC1B95-8AAE-47D2-B506-9AA84C24B22A}"/>
            </a:ext>
          </a:extLst>
        </xdr:cNvPr>
        <xdr:cNvSpPr/>
      </xdr:nvSpPr>
      <xdr:spPr>
        <a:xfrm>
          <a:off x="11943715" y="6172636"/>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116677</xdr:rowOff>
    </xdr:from>
    <xdr:to>
      <xdr:col>64</xdr:col>
      <xdr:colOff>123825</xdr:colOff>
      <xdr:row>32</xdr:row>
      <xdr:rowOff>46827</xdr:rowOff>
    </xdr:to>
    <xdr:sp macro="" textlink="">
      <xdr:nvSpPr>
        <xdr:cNvPr id="144" name="フローチャート: 判断 143">
          <a:extLst>
            <a:ext uri="{FF2B5EF4-FFF2-40B4-BE49-F238E27FC236}">
              <a16:creationId xmlns:a16="http://schemas.microsoft.com/office/drawing/2014/main" id="{39B5BE65-51FA-4C5A-9F56-9F4BAB8A5792}"/>
            </a:ext>
          </a:extLst>
        </xdr:cNvPr>
        <xdr:cNvSpPr/>
      </xdr:nvSpPr>
      <xdr:spPr>
        <a:xfrm>
          <a:off x="11257915" y="6184102"/>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898</xdr:rowOff>
    </xdr:from>
    <xdr:to>
      <xdr:col>60</xdr:col>
      <xdr:colOff>123825</xdr:colOff>
      <xdr:row>32</xdr:row>
      <xdr:rowOff>102498</xdr:rowOff>
    </xdr:to>
    <xdr:sp macro="" textlink="">
      <xdr:nvSpPr>
        <xdr:cNvPr id="145" name="フローチャート: 判断 144">
          <a:extLst>
            <a:ext uri="{FF2B5EF4-FFF2-40B4-BE49-F238E27FC236}">
              <a16:creationId xmlns:a16="http://schemas.microsoft.com/office/drawing/2014/main" id="{D31EF566-91A7-44CD-8A93-DC7BAAB0E4EC}"/>
            </a:ext>
          </a:extLst>
        </xdr:cNvPr>
        <xdr:cNvSpPr/>
      </xdr:nvSpPr>
      <xdr:spPr>
        <a:xfrm>
          <a:off x="10572115" y="6239773"/>
          <a:ext cx="10731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8F4D9E01-46C0-453A-AB41-A17E489051CF}"/>
            </a:ext>
          </a:extLst>
        </xdr:cNvPr>
        <xdr:cNvSpPr txBox="1"/>
      </xdr:nvSpPr>
      <xdr:spPr>
        <a:xfrm>
          <a:off x="1316037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275D43BE-92A1-486C-88DE-0D5B4F602CCF}"/>
            </a:ext>
          </a:extLst>
        </xdr:cNvPr>
        <xdr:cNvSpPr txBox="1"/>
      </xdr:nvSpPr>
      <xdr:spPr>
        <a:xfrm>
          <a:off x="125272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588350A6-ADEC-4F41-A4B9-50F3668C1208}"/>
            </a:ext>
          </a:extLst>
        </xdr:cNvPr>
        <xdr:cNvSpPr txBox="1"/>
      </xdr:nvSpPr>
      <xdr:spPr>
        <a:xfrm>
          <a:off x="118414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169DB01E-B5FF-4A51-92C8-7B421C932521}"/>
            </a:ext>
          </a:extLst>
        </xdr:cNvPr>
        <xdr:cNvSpPr txBox="1"/>
      </xdr:nvSpPr>
      <xdr:spPr>
        <a:xfrm>
          <a:off x="111556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6E0B5F34-523A-4909-A931-A55450871479}"/>
            </a:ext>
          </a:extLst>
        </xdr:cNvPr>
        <xdr:cNvSpPr txBox="1"/>
      </xdr:nvSpPr>
      <xdr:spPr>
        <a:xfrm>
          <a:off x="104698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79983</xdr:rowOff>
    </xdr:from>
    <xdr:to>
      <xdr:col>76</xdr:col>
      <xdr:colOff>73025</xdr:colOff>
      <xdr:row>28</xdr:row>
      <xdr:rowOff>10133</xdr:rowOff>
    </xdr:to>
    <xdr:sp macro="" textlink="">
      <xdr:nvSpPr>
        <xdr:cNvPr id="151" name="楕円 150">
          <a:extLst>
            <a:ext uri="{FF2B5EF4-FFF2-40B4-BE49-F238E27FC236}">
              <a16:creationId xmlns:a16="http://schemas.microsoft.com/office/drawing/2014/main" id="{633FCA18-705D-4FE9-A8D6-D50009D95E83}"/>
            </a:ext>
          </a:extLst>
        </xdr:cNvPr>
        <xdr:cNvSpPr/>
      </xdr:nvSpPr>
      <xdr:spPr>
        <a:xfrm>
          <a:off x="13289280" y="5461608"/>
          <a:ext cx="8064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102860</xdr:rowOff>
    </xdr:from>
    <xdr:ext cx="469744" cy="259045"/>
    <xdr:sp macro="" textlink="">
      <xdr:nvSpPr>
        <xdr:cNvPr id="152" name="債務償還比率該当値テキスト">
          <a:extLst>
            <a:ext uri="{FF2B5EF4-FFF2-40B4-BE49-F238E27FC236}">
              <a16:creationId xmlns:a16="http://schemas.microsoft.com/office/drawing/2014/main" id="{EF6D21FA-7411-4380-AE90-5129EAB11389}"/>
            </a:ext>
          </a:extLst>
        </xdr:cNvPr>
        <xdr:cNvSpPr txBox="1"/>
      </xdr:nvSpPr>
      <xdr:spPr>
        <a:xfrm>
          <a:off x="13369925" y="5309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26</xdr:row>
      <xdr:rowOff>53730</xdr:rowOff>
    </xdr:from>
    <xdr:to>
      <xdr:col>72</xdr:col>
      <xdr:colOff>123825</xdr:colOff>
      <xdr:row>26</xdr:row>
      <xdr:rowOff>155330</xdr:rowOff>
    </xdr:to>
    <xdr:sp macro="" textlink="">
      <xdr:nvSpPr>
        <xdr:cNvPr id="153" name="楕円 152">
          <a:extLst>
            <a:ext uri="{FF2B5EF4-FFF2-40B4-BE49-F238E27FC236}">
              <a16:creationId xmlns:a16="http://schemas.microsoft.com/office/drawing/2014/main" id="{A8292672-C12B-404D-B826-68102A54BC05}"/>
            </a:ext>
          </a:extLst>
        </xdr:cNvPr>
        <xdr:cNvSpPr/>
      </xdr:nvSpPr>
      <xdr:spPr>
        <a:xfrm>
          <a:off x="12629515" y="5267715"/>
          <a:ext cx="10731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26</xdr:row>
      <xdr:rowOff>104530</xdr:rowOff>
    </xdr:from>
    <xdr:to>
      <xdr:col>76</xdr:col>
      <xdr:colOff>22225</xdr:colOff>
      <xdr:row>27</xdr:row>
      <xdr:rowOff>130783</xdr:rowOff>
    </xdr:to>
    <xdr:cxnSp macro="">
      <xdr:nvCxnSpPr>
        <xdr:cNvPr id="154" name="直線コネクタ 153">
          <a:extLst>
            <a:ext uri="{FF2B5EF4-FFF2-40B4-BE49-F238E27FC236}">
              <a16:creationId xmlns:a16="http://schemas.microsoft.com/office/drawing/2014/main" id="{B6107B51-A558-443F-81FB-691581901549}"/>
            </a:ext>
          </a:extLst>
        </xdr:cNvPr>
        <xdr:cNvCxnSpPr/>
      </xdr:nvCxnSpPr>
      <xdr:spPr>
        <a:xfrm>
          <a:off x="12684125" y="5312800"/>
          <a:ext cx="631190" cy="203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26</xdr:row>
      <xdr:rowOff>44940</xdr:rowOff>
    </xdr:from>
    <xdr:to>
      <xdr:col>68</xdr:col>
      <xdr:colOff>123825</xdr:colOff>
      <xdr:row>26</xdr:row>
      <xdr:rowOff>146540</xdr:rowOff>
    </xdr:to>
    <xdr:sp macro="" textlink="">
      <xdr:nvSpPr>
        <xdr:cNvPr id="155" name="楕円 154">
          <a:extLst>
            <a:ext uri="{FF2B5EF4-FFF2-40B4-BE49-F238E27FC236}">
              <a16:creationId xmlns:a16="http://schemas.microsoft.com/office/drawing/2014/main" id="{5A2F5764-F8B0-419D-B2BE-9D0E16103BD0}"/>
            </a:ext>
          </a:extLst>
        </xdr:cNvPr>
        <xdr:cNvSpPr/>
      </xdr:nvSpPr>
      <xdr:spPr>
        <a:xfrm>
          <a:off x="11943715" y="5257020"/>
          <a:ext cx="10731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26</xdr:row>
      <xdr:rowOff>95740</xdr:rowOff>
    </xdr:from>
    <xdr:to>
      <xdr:col>72</xdr:col>
      <xdr:colOff>73025</xdr:colOff>
      <xdr:row>26</xdr:row>
      <xdr:rowOff>104530</xdr:rowOff>
    </xdr:to>
    <xdr:cxnSp macro="">
      <xdr:nvCxnSpPr>
        <xdr:cNvPr id="156" name="直線コネクタ 155">
          <a:extLst>
            <a:ext uri="{FF2B5EF4-FFF2-40B4-BE49-F238E27FC236}">
              <a16:creationId xmlns:a16="http://schemas.microsoft.com/office/drawing/2014/main" id="{F424BFBC-8461-40B4-BC53-6D4F7068237C}"/>
            </a:ext>
          </a:extLst>
        </xdr:cNvPr>
        <xdr:cNvCxnSpPr/>
      </xdr:nvCxnSpPr>
      <xdr:spPr>
        <a:xfrm>
          <a:off x="11998325" y="5302105"/>
          <a:ext cx="685800" cy="10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26</xdr:row>
      <xdr:rowOff>124052</xdr:rowOff>
    </xdr:from>
    <xdr:to>
      <xdr:col>64</xdr:col>
      <xdr:colOff>123825</xdr:colOff>
      <xdr:row>27</xdr:row>
      <xdr:rowOff>54202</xdr:rowOff>
    </xdr:to>
    <xdr:sp macro="" textlink="">
      <xdr:nvSpPr>
        <xdr:cNvPr id="157" name="楕円 156">
          <a:extLst>
            <a:ext uri="{FF2B5EF4-FFF2-40B4-BE49-F238E27FC236}">
              <a16:creationId xmlns:a16="http://schemas.microsoft.com/office/drawing/2014/main" id="{F89ECD03-87F5-442D-B992-6D3FFBA6822A}"/>
            </a:ext>
          </a:extLst>
        </xdr:cNvPr>
        <xdr:cNvSpPr/>
      </xdr:nvSpPr>
      <xdr:spPr>
        <a:xfrm>
          <a:off x="11257915" y="5336132"/>
          <a:ext cx="10731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26</xdr:row>
      <xdr:rowOff>95740</xdr:rowOff>
    </xdr:from>
    <xdr:to>
      <xdr:col>68</xdr:col>
      <xdr:colOff>73025</xdr:colOff>
      <xdr:row>27</xdr:row>
      <xdr:rowOff>3402</xdr:rowOff>
    </xdr:to>
    <xdr:cxnSp macro="">
      <xdr:nvCxnSpPr>
        <xdr:cNvPr id="158" name="直線コネクタ 157">
          <a:extLst>
            <a:ext uri="{FF2B5EF4-FFF2-40B4-BE49-F238E27FC236}">
              <a16:creationId xmlns:a16="http://schemas.microsoft.com/office/drawing/2014/main" id="{03963A18-CDB2-4FB8-B21B-A0C6360EB590}"/>
            </a:ext>
          </a:extLst>
        </xdr:cNvPr>
        <xdr:cNvCxnSpPr/>
      </xdr:nvCxnSpPr>
      <xdr:spPr>
        <a:xfrm flipV="1">
          <a:off x="11312525" y="5302105"/>
          <a:ext cx="685800" cy="82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3184</xdr:rowOff>
    </xdr:from>
    <xdr:to>
      <xdr:col>60</xdr:col>
      <xdr:colOff>123825</xdr:colOff>
      <xdr:row>27</xdr:row>
      <xdr:rowOff>104784</xdr:rowOff>
    </xdr:to>
    <xdr:sp macro="" textlink="">
      <xdr:nvSpPr>
        <xdr:cNvPr id="159" name="楕円 158">
          <a:extLst>
            <a:ext uri="{FF2B5EF4-FFF2-40B4-BE49-F238E27FC236}">
              <a16:creationId xmlns:a16="http://schemas.microsoft.com/office/drawing/2014/main" id="{9E044082-8576-48BD-9881-2EDA867F4635}"/>
            </a:ext>
          </a:extLst>
        </xdr:cNvPr>
        <xdr:cNvSpPr/>
      </xdr:nvSpPr>
      <xdr:spPr>
        <a:xfrm>
          <a:off x="10572115" y="5384809"/>
          <a:ext cx="10731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3402</xdr:rowOff>
    </xdr:from>
    <xdr:to>
      <xdr:col>64</xdr:col>
      <xdr:colOff>73025</xdr:colOff>
      <xdr:row>27</xdr:row>
      <xdr:rowOff>53984</xdr:rowOff>
    </xdr:to>
    <xdr:cxnSp macro="">
      <xdr:nvCxnSpPr>
        <xdr:cNvPr id="160" name="直線コネクタ 159">
          <a:extLst>
            <a:ext uri="{FF2B5EF4-FFF2-40B4-BE49-F238E27FC236}">
              <a16:creationId xmlns:a16="http://schemas.microsoft.com/office/drawing/2014/main" id="{097E3354-4821-4A3C-89A9-06D6E00E3B99}"/>
            </a:ext>
          </a:extLst>
        </xdr:cNvPr>
        <xdr:cNvCxnSpPr/>
      </xdr:nvCxnSpPr>
      <xdr:spPr>
        <a:xfrm flipV="1">
          <a:off x="10626725" y="5385027"/>
          <a:ext cx="685800" cy="54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121193</xdr:rowOff>
    </xdr:from>
    <xdr:ext cx="469744" cy="259045"/>
    <xdr:sp macro="" textlink="">
      <xdr:nvSpPr>
        <xdr:cNvPr id="161" name="n_1aveValue債務償還比率">
          <a:extLst>
            <a:ext uri="{FF2B5EF4-FFF2-40B4-BE49-F238E27FC236}">
              <a16:creationId xmlns:a16="http://schemas.microsoft.com/office/drawing/2014/main" id="{26F1E1DF-4490-46F0-8605-DB48DD251393}"/>
            </a:ext>
          </a:extLst>
        </xdr:cNvPr>
        <xdr:cNvSpPr txBox="1"/>
      </xdr:nvSpPr>
      <xdr:spPr>
        <a:xfrm>
          <a:off x="12459412" y="6190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28393</xdr:rowOff>
    </xdr:from>
    <xdr:ext cx="469744" cy="259045"/>
    <xdr:sp macro="" textlink="">
      <xdr:nvSpPr>
        <xdr:cNvPr id="162" name="n_2aveValue債務償還比率">
          <a:extLst>
            <a:ext uri="{FF2B5EF4-FFF2-40B4-BE49-F238E27FC236}">
              <a16:creationId xmlns:a16="http://schemas.microsoft.com/office/drawing/2014/main" id="{24060DE7-7AB2-4BF7-B3A3-C4912975BBB7}"/>
            </a:ext>
          </a:extLst>
        </xdr:cNvPr>
        <xdr:cNvSpPr txBox="1"/>
      </xdr:nvSpPr>
      <xdr:spPr>
        <a:xfrm>
          <a:off x="11780597" y="6265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37954</xdr:rowOff>
    </xdr:from>
    <xdr:ext cx="469744" cy="259045"/>
    <xdr:sp macro="" textlink="">
      <xdr:nvSpPr>
        <xdr:cNvPr id="163" name="n_3aveValue債務償還比率">
          <a:extLst>
            <a:ext uri="{FF2B5EF4-FFF2-40B4-BE49-F238E27FC236}">
              <a16:creationId xmlns:a16="http://schemas.microsoft.com/office/drawing/2014/main" id="{E9EF3DF9-A8A5-4D40-93B4-3F3A6834C3BF}"/>
            </a:ext>
          </a:extLst>
        </xdr:cNvPr>
        <xdr:cNvSpPr txBox="1"/>
      </xdr:nvSpPr>
      <xdr:spPr>
        <a:xfrm>
          <a:off x="11094797" y="6276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93625</xdr:rowOff>
    </xdr:from>
    <xdr:ext cx="469744" cy="259045"/>
    <xdr:sp macro="" textlink="">
      <xdr:nvSpPr>
        <xdr:cNvPr id="164" name="n_4aveValue債務償還比率">
          <a:extLst>
            <a:ext uri="{FF2B5EF4-FFF2-40B4-BE49-F238E27FC236}">
              <a16:creationId xmlns:a16="http://schemas.microsoft.com/office/drawing/2014/main" id="{AC8FF9C7-ABBF-4780-ADAD-E3FEA6D97D47}"/>
            </a:ext>
          </a:extLst>
        </xdr:cNvPr>
        <xdr:cNvSpPr txBox="1"/>
      </xdr:nvSpPr>
      <xdr:spPr>
        <a:xfrm>
          <a:off x="10408997" y="6336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48269</xdr:colOff>
      <xdr:row>25</xdr:row>
      <xdr:rowOff>407</xdr:rowOff>
    </xdr:from>
    <xdr:ext cx="405111" cy="259045"/>
    <xdr:sp macro="" textlink="">
      <xdr:nvSpPr>
        <xdr:cNvPr id="165" name="n_1mainValue債務償還比率">
          <a:extLst>
            <a:ext uri="{FF2B5EF4-FFF2-40B4-BE49-F238E27FC236}">
              <a16:creationId xmlns:a16="http://schemas.microsoft.com/office/drawing/2014/main" id="{A821B148-BAC9-4C7C-B4A2-BB4C89100A1B}"/>
            </a:ext>
          </a:extLst>
        </xdr:cNvPr>
        <xdr:cNvSpPr txBox="1"/>
      </xdr:nvSpPr>
      <xdr:spPr>
        <a:xfrm>
          <a:off x="12489824" y="5039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60969</xdr:colOff>
      <xdr:row>24</xdr:row>
      <xdr:rowOff>163067</xdr:rowOff>
    </xdr:from>
    <xdr:ext cx="405111" cy="259045"/>
    <xdr:sp macro="" textlink="">
      <xdr:nvSpPr>
        <xdr:cNvPr id="166" name="n_2mainValue債務償還比率">
          <a:extLst>
            <a:ext uri="{FF2B5EF4-FFF2-40B4-BE49-F238E27FC236}">
              <a16:creationId xmlns:a16="http://schemas.microsoft.com/office/drawing/2014/main" id="{D6B62B95-0D6C-482B-9F0F-D40DA6962BBC}"/>
            </a:ext>
          </a:extLst>
        </xdr:cNvPr>
        <xdr:cNvSpPr txBox="1"/>
      </xdr:nvSpPr>
      <xdr:spPr>
        <a:xfrm>
          <a:off x="11811009" y="503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60969</xdr:colOff>
      <xdr:row>25</xdr:row>
      <xdr:rowOff>70729</xdr:rowOff>
    </xdr:from>
    <xdr:ext cx="405111" cy="259045"/>
    <xdr:sp macro="" textlink="">
      <xdr:nvSpPr>
        <xdr:cNvPr id="167" name="n_3mainValue債務償還比率">
          <a:extLst>
            <a:ext uri="{FF2B5EF4-FFF2-40B4-BE49-F238E27FC236}">
              <a16:creationId xmlns:a16="http://schemas.microsoft.com/office/drawing/2014/main" id="{D45BA5D8-3417-450E-A8BE-C165F1CB399B}"/>
            </a:ext>
          </a:extLst>
        </xdr:cNvPr>
        <xdr:cNvSpPr txBox="1"/>
      </xdr:nvSpPr>
      <xdr:spPr>
        <a:xfrm>
          <a:off x="11125209" y="5107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25</xdr:row>
      <xdr:rowOff>121311</xdr:rowOff>
    </xdr:from>
    <xdr:ext cx="469744" cy="259045"/>
    <xdr:sp macro="" textlink="">
      <xdr:nvSpPr>
        <xdr:cNvPr id="168" name="n_4mainValue債務償還比率">
          <a:extLst>
            <a:ext uri="{FF2B5EF4-FFF2-40B4-BE49-F238E27FC236}">
              <a16:creationId xmlns:a16="http://schemas.microsoft.com/office/drawing/2014/main" id="{4AE51D07-5B7F-4C9D-B112-4CF6386B7997}"/>
            </a:ext>
          </a:extLst>
        </xdr:cNvPr>
        <xdr:cNvSpPr txBox="1"/>
      </xdr:nvSpPr>
      <xdr:spPr>
        <a:xfrm>
          <a:off x="10408997" y="516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9" name="正方形/長方形 168">
          <a:extLst>
            <a:ext uri="{FF2B5EF4-FFF2-40B4-BE49-F238E27FC236}">
              <a16:creationId xmlns:a16="http://schemas.microsoft.com/office/drawing/2014/main" id="{076F3B0A-DAD4-4D5F-A821-C77B564888CD}"/>
            </a:ext>
          </a:extLst>
        </xdr:cNvPr>
        <xdr:cNvSpPr/>
      </xdr:nvSpPr>
      <xdr:spPr>
        <a:xfrm>
          <a:off x="1142365" y="7972425"/>
          <a:ext cx="531495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0" name="正方形/長方形 169">
          <a:extLst>
            <a:ext uri="{FF2B5EF4-FFF2-40B4-BE49-F238E27FC236}">
              <a16:creationId xmlns:a16="http://schemas.microsoft.com/office/drawing/2014/main" id="{60AFCFB2-B0B9-463A-84E5-6A78C53EE6D5}"/>
            </a:ext>
          </a:extLst>
        </xdr:cNvPr>
        <xdr:cNvSpPr/>
      </xdr:nvSpPr>
      <xdr:spPr>
        <a:xfrm>
          <a:off x="1142365" y="11770995"/>
          <a:ext cx="531495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1" name="テキスト ボックス 170">
          <a:extLst>
            <a:ext uri="{FF2B5EF4-FFF2-40B4-BE49-F238E27FC236}">
              <a16:creationId xmlns:a16="http://schemas.microsoft.com/office/drawing/2014/main" id="{523B6364-1583-448E-9C21-8324D66C6AB9}"/>
            </a:ext>
          </a:extLst>
        </xdr:cNvPr>
        <xdr:cNvSpPr txBox="1"/>
      </xdr:nvSpPr>
      <xdr:spPr>
        <a:xfrm>
          <a:off x="830580" y="822261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2" name="テキスト ボックス 171">
          <a:extLst>
            <a:ext uri="{FF2B5EF4-FFF2-40B4-BE49-F238E27FC236}">
              <a16:creationId xmlns:a16="http://schemas.microsoft.com/office/drawing/2014/main" id="{D3960EF6-8653-4FFF-8A77-2E153D0D5605}"/>
            </a:ext>
          </a:extLst>
        </xdr:cNvPr>
        <xdr:cNvSpPr txBox="1"/>
      </xdr:nvSpPr>
      <xdr:spPr>
        <a:xfrm>
          <a:off x="6285865" y="1089533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3" name="テキスト ボックス 172">
          <a:extLst>
            <a:ext uri="{FF2B5EF4-FFF2-40B4-BE49-F238E27FC236}">
              <a16:creationId xmlns:a16="http://schemas.microsoft.com/office/drawing/2014/main" id="{9AB66B8F-23DD-4513-B2B0-C9D980AAC6B7}"/>
            </a:ext>
          </a:extLst>
        </xdr:cNvPr>
        <xdr:cNvSpPr txBox="1"/>
      </xdr:nvSpPr>
      <xdr:spPr>
        <a:xfrm>
          <a:off x="830580" y="119995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4" name="テキスト ボックス 173">
          <a:extLst>
            <a:ext uri="{FF2B5EF4-FFF2-40B4-BE49-F238E27FC236}">
              <a16:creationId xmlns:a16="http://schemas.microsoft.com/office/drawing/2014/main" id="{C3F544B1-F9B7-40A5-B507-CC07960C8DA7}"/>
            </a:ext>
          </a:extLst>
        </xdr:cNvPr>
        <xdr:cNvSpPr txBox="1"/>
      </xdr:nvSpPr>
      <xdr:spPr>
        <a:xfrm>
          <a:off x="6285865" y="147574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3BDACF0-E0C2-4B10-ACD0-FFA08E2136D1}"/>
            </a:ext>
          </a:extLst>
        </xdr:cNvPr>
        <xdr:cNvSpPr/>
      </xdr:nvSpPr>
      <xdr:spPr>
        <a:xfrm>
          <a:off x="574040" y="130810"/>
          <a:ext cx="11427460"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C503FF1-B650-4611-AC47-9B321A9FB83E}"/>
            </a:ext>
          </a:extLst>
        </xdr:cNvPr>
        <xdr:cNvSpPr/>
      </xdr:nvSpPr>
      <xdr:spPr>
        <a:xfrm>
          <a:off x="17145000" y="186690"/>
          <a:ext cx="3581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B6F0CA17-6126-4ED3-ADE4-EE50488BB7BA}"/>
            </a:ext>
          </a:extLst>
        </xdr:cNvPr>
        <xdr:cNvSpPr/>
      </xdr:nvSpPr>
      <xdr:spPr>
        <a:xfrm>
          <a:off x="17160240" y="217805"/>
          <a:ext cx="354457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F2E4389F-9CE1-4ED3-BAD0-D9C7C57F9085}"/>
            </a:ext>
          </a:extLst>
        </xdr:cNvPr>
        <xdr:cNvSpPr/>
      </xdr:nvSpPr>
      <xdr:spPr>
        <a:xfrm>
          <a:off x="17191355" y="239395"/>
          <a:ext cx="3474085" cy="4464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千葉県印西市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BC63791-5284-4F4C-9FFB-7D8B2A9480A6}"/>
            </a:ext>
          </a:extLst>
        </xdr:cNvPr>
        <xdr:cNvSpPr/>
      </xdr:nvSpPr>
      <xdr:spPr>
        <a:xfrm>
          <a:off x="14632940" y="186690"/>
          <a:ext cx="23939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F9D96EDC-B0CD-4D26-B74E-0064F97DB3C9}"/>
            </a:ext>
          </a:extLst>
        </xdr:cNvPr>
        <xdr:cNvSpPr/>
      </xdr:nvSpPr>
      <xdr:spPr>
        <a:xfrm>
          <a:off x="14665960" y="217805"/>
          <a:ext cx="234569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F94D5359-2942-46F3-99D6-D4759346C2B0}"/>
            </a:ext>
          </a:extLst>
        </xdr:cNvPr>
        <xdr:cNvSpPr/>
      </xdr:nvSpPr>
      <xdr:spPr>
        <a:xfrm>
          <a:off x="14687550" y="239395"/>
          <a:ext cx="2294255" cy="4629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B634B32B-00A2-46B5-829A-A81EA30F3D40}"/>
            </a:ext>
          </a:extLst>
        </xdr:cNvPr>
        <xdr:cNvSpPr/>
      </xdr:nvSpPr>
      <xdr:spPr>
        <a:xfrm>
          <a:off x="685800" y="887095"/>
          <a:ext cx="9086850" cy="177609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8394C08-E7F5-458C-B1E5-02F0FA140061}"/>
            </a:ext>
          </a:extLst>
        </xdr:cNvPr>
        <xdr:cNvSpPr/>
      </xdr:nvSpPr>
      <xdr:spPr>
        <a:xfrm>
          <a:off x="816610" y="916940"/>
          <a:ext cx="124079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9795629D-A08D-4FBB-BC79-017BD068E8ED}"/>
            </a:ext>
          </a:extLst>
        </xdr:cNvPr>
        <xdr:cNvSpPr/>
      </xdr:nvSpPr>
      <xdr:spPr>
        <a:xfrm>
          <a:off x="2016760" y="916940"/>
          <a:ext cx="120015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107,633
105,260
123.79
47,522,438
42,455,344
3,617,459
22,728,735
12,861,949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878DF362-8CC8-4390-A542-163101F44DC5}"/>
            </a:ext>
          </a:extLst>
        </xdr:cNvPr>
        <xdr:cNvSpPr/>
      </xdr:nvSpPr>
      <xdr:spPr>
        <a:xfrm>
          <a:off x="3216910" y="91694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B8F3EB3-B6B5-49F5-9494-B6DD3046E5BD}"/>
            </a:ext>
          </a:extLst>
        </xdr:cNvPr>
        <xdr:cNvSpPr/>
      </xdr:nvSpPr>
      <xdr:spPr>
        <a:xfrm>
          <a:off x="4588510" y="941705"/>
          <a:ext cx="181483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1EC4529-4178-4FC2-88F1-6D1601FE264A}"/>
            </a:ext>
          </a:extLst>
        </xdr:cNvPr>
        <xdr:cNvSpPr/>
      </xdr:nvSpPr>
      <xdr:spPr>
        <a:xfrm>
          <a:off x="6403340" y="941705"/>
          <a:ext cx="114046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0.2
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5529849-4CC2-48D4-97AF-09A4F257F840}"/>
            </a:ext>
          </a:extLst>
        </xdr:cNvPr>
        <xdr:cNvSpPr/>
      </xdr:nvSpPr>
      <xdr:spPr>
        <a:xfrm>
          <a:off x="7603490" y="948690"/>
          <a:ext cx="585470" cy="9455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FB86474-C556-4002-B310-AA46C4A2F4E9}"/>
            </a:ext>
          </a:extLst>
        </xdr:cNvPr>
        <xdr:cNvSpPr/>
      </xdr:nvSpPr>
      <xdr:spPr>
        <a:xfrm>
          <a:off x="4588510" y="1714500"/>
          <a:ext cx="181483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FC0F8228-BEA3-4949-9C92-907F30F91514}"/>
            </a:ext>
          </a:extLst>
        </xdr:cNvPr>
        <xdr:cNvSpPr/>
      </xdr:nvSpPr>
      <xdr:spPr>
        <a:xfrm>
          <a:off x="6474460" y="1714500"/>
          <a:ext cx="329819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F818A31A-36E3-4921-9CE3-BDDE63ABCBA8}"/>
            </a:ext>
          </a:extLst>
        </xdr:cNvPr>
        <xdr:cNvSpPr/>
      </xdr:nvSpPr>
      <xdr:spPr>
        <a:xfrm>
          <a:off x="9965690" y="887095"/>
          <a:ext cx="1371600" cy="126809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F9907705-1707-41A2-966F-7B90C4634C8B}"/>
            </a:ext>
          </a:extLst>
        </xdr:cNvPr>
        <xdr:cNvSpPr/>
      </xdr:nvSpPr>
      <xdr:spPr>
        <a:xfrm>
          <a:off x="10206990" y="948690"/>
          <a:ext cx="120015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E1CC0629-B788-43EC-B749-81DA5B640FD4}"/>
            </a:ext>
          </a:extLst>
        </xdr:cNvPr>
        <xdr:cNvSpPr/>
      </xdr:nvSpPr>
      <xdr:spPr>
        <a:xfrm>
          <a:off x="10206990" y="1215390"/>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CB8ACE6-09F2-47E6-A3E3-4AC10F7877B8}"/>
            </a:ext>
          </a:extLst>
        </xdr:cNvPr>
        <xdr:cNvSpPr/>
      </xdr:nvSpPr>
      <xdr:spPr>
        <a:xfrm>
          <a:off x="10206990" y="1551305"/>
          <a:ext cx="131000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AC46A297-91AB-4CB9-A4F9-F21345A5F307}"/>
            </a:ext>
          </a:extLst>
        </xdr:cNvPr>
        <xdr:cNvCxnSpPr/>
      </xdr:nvCxnSpPr>
      <xdr:spPr>
        <a:xfrm flipH="1">
          <a:off x="10050145" y="1045210"/>
          <a:ext cx="19621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E66674F-1F21-4D1F-9627-997BF1942369}"/>
            </a:ext>
          </a:extLst>
        </xdr:cNvPr>
        <xdr:cNvSpPr/>
      </xdr:nvSpPr>
      <xdr:spPr>
        <a:xfrm>
          <a:off x="10107930" y="98679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5E512ED-76B9-4C33-B832-1F923D11B807}"/>
            </a:ext>
          </a:extLst>
        </xdr:cNvPr>
        <xdr:cNvSpPr/>
      </xdr:nvSpPr>
      <xdr:spPr>
        <a:xfrm>
          <a:off x="10107930" y="1253490"/>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24C8858-9241-45CE-A5A1-13876710793B}"/>
            </a:ext>
          </a:extLst>
        </xdr:cNvPr>
        <xdr:cNvCxnSpPr/>
      </xdr:nvCxnSpPr>
      <xdr:spPr>
        <a:xfrm>
          <a:off x="10135235" y="152400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19A4CA2-F579-4D0A-A22D-23A7CBB3934C}"/>
            </a:ext>
          </a:extLst>
        </xdr:cNvPr>
        <xdr:cNvCxnSpPr/>
      </xdr:nvCxnSpPr>
      <xdr:spPr>
        <a:xfrm>
          <a:off x="10074910" y="152400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F9576745-393B-47A2-8296-885019B49269}"/>
            </a:ext>
          </a:extLst>
        </xdr:cNvPr>
        <xdr:cNvCxnSpPr/>
      </xdr:nvCxnSpPr>
      <xdr:spPr>
        <a:xfrm flipV="1">
          <a:off x="10135235" y="176403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5AFB46ED-A06D-4A74-B0FB-F7F156D41D84}"/>
            </a:ext>
          </a:extLst>
        </xdr:cNvPr>
        <xdr:cNvCxnSpPr/>
      </xdr:nvCxnSpPr>
      <xdr:spPr>
        <a:xfrm>
          <a:off x="10074910" y="190119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B67404AA-FD80-4ADC-8840-A3A851FC7A74}"/>
            </a:ext>
          </a:extLst>
        </xdr:cNvPr>
        <xdr:cNvSpPr txBox="1"/>
      </xdr:nvSpPr>
      <xdr:spPr>
        <a:xfrm>
          <a:off x="645160" y="279781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E7DBA4A9-2CEE-4458-84AD-8DBEF12ED78A}"/>
            </a:ext>
          </a:extLst>
        </xdr:cNvPr>
        <xdr:cNvSpPr txBox="1"/>
      </xdr:nvSpPr>
      <xdr:spPr>
        <a:xfrm>
          <a:off x="645160" y="310769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819E57CC-E616-43E2-A442-783B473D6DDC}"/>
            </a:ext>
          </a:extLst>
        </xdr:cNvPr>
        <xdr:cNvSpPr txBox="1"/>
      </xdr:nvSpPr>
      <xdr:spPr>
        <a:xfrm>
          <a:off x="64516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D99E5F4F-8919-4D95-99BA-01B688E4AA12}"/>
            </a:ext>
          </a:extLst>
        </xdr:cNvPr>
        <xdr:cNvSpPr txBox="1"/>
      </xdr:nvSpPr>
      <xdr:spPr>
        <a:xfrm>
          <a:off x="645160" y="374459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787E12C0-B98D-4F9B-8518-91521CB1D158}"/>
            </a:ext>
          </a:extLst>
        </xdr:cNvPr>
        <xdr:cNvSpPr/>
      </xdr:nvSpPr>
      <xdr:spPr>
        <a:xfrm>
          <a:off x="6858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359AC861-022F-4199-B722-58820A7B905B}"/>
            </a:ext>
          </a:extLst>
        </xdr:cNvPr>
        <xdr:cNvSpPr/>
      </xdr:nvSpPr>
      <xdr:spPr>
        <a:xfrm>
          <a:off x="8166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DD947B75-ED0A-4E59-B749-BED6D3522206}"/>
            </a:ext>
          </a:extLst>
        </xdr:cNvPr>
        <xdr:cNvSpPr/>
      </xdr:nvSpPr>
      <xdr:spPr>
        <a:xfrm>
          <a:off x="8166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7EEB338B-F2A8-48D2-B5A6-4CA4EC3322B0}"/>
            </a:ext>
          </a:extLst>
        </xdr:cNvPr>
        <xdr:cNvSpPr/>
      </xdr:nvSpPr>
      <xdr:spPr>
        <a:xfrm>
          <a:off x="17145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EC3CA8E4-985B-425C-9297-5CE390FDB145}"/>
            </a:ext>
          </a:extLst>
        </xdr:cNvPr>
        <xdr:cNvSpPr/>
      </xdr:nvSpPr>
      <xdr:spPr>
        <a:xfrm>
          <a:off x="17145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7C50BB05-F1C1-45FD-B900-CFB2C8C1F226}"/>
            </a:ext>
          </a:extLst>
        </xdr:cNvPr>
        <xdr:cNvSpPr/>
      </xdr:nvSpPr>
      <xdr:spPr>
        <a:xfrm>
          <a:off x="27432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732F2470-BD23-44D1-86BB-2C2B69A41DC0}"/>
            </a:ext>
          </a:extLst>
        </xdr:cNvPr>
        <xdr:cNvSpPr/>
      </xdr:nvSpPr>
      <xdr:spPr>
        <a:xfrm>
          <a:off x="27432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5DA8AF26-6852-45C2-AF8B-9863ED44C59D}"/>
            </a:ext>
          </a:extLst>
        </xdr:cNvPr>
        <xdr:cNvSpPr/>
      </xdr:nvSpPr>
      <xdr:spPr>
        <a:xfrm>
          <a:off x="6858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3864EDAB-9D38-404B-B18F-2DA72809D552}"/>
            </a:ext>
          </a:extLst>
        </xdr:cNvPr>
        <xdr:cNvSpPr txBox="1"/>
      </xdr:nvSpPr>
      <xdr:spPr>
        <a:xfrm>
          <a:off x="66675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CED1D649-9641-4AB2-9AF5-AF74654DC2B7}"/>
            </a:ext>
          </a:extLst>
        </xdr:cNvPr>
        <xdr:cNvCxnSpPr/>
      </xdr:nvCxnSpPr>
      <xdr:spPr>
        <a:xfrm>
          <a:off x="6858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EC18C197-2853-45E1-9689-75D3ED0B43B7}"/>
            </a:ext>
          </a:extLst>
        </xdr:cNvPr>
        <xdr:cNvSpPr txBox="1"/>
      </xdr:nvSpPr>
      <xdr:spPr>
        <a:xfrm>
          <a:off x="273866"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10B50AFF-132E-4DEF-950A-E56B5428F8AD}"/>
            </a:ext>
          </a:extLst>
        </xdr:cNvPr>
        <xdr:cNvCxnSpPr/>
      </xdr:nvCxnSpPr>
      <xdr:spPr>
        <a:xfrm>
          <a:off x="685800" y="723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64D3E783-0F5F-45A9-8CB7-3E63E4D87521}"/>
            </a:ext>
          </a:extLst>
        </xdr:cNvPr>
        <xdr:cNvSpPr txBox="1"/>
      </xdr:nvSpPr>
      <xdr:spPr>
        <a:xfrm>
          <a:off x="273866" y="709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97686279-4445-4777-A0B0-75BCFC0CFCC7}"/>
            </a:ext>
          </a:extLst>
        </xdr:cNvPr>
        <xdr:cNvCxnSpPr/>
      </xdr:nvCxnSpPr>
      <xdr:spPr>
        <a:xfrm>
          <a:off x="68580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E9C317F3-5582-4AAE-A0A2-B3B286C2A111}"/>
            </a:ext>
          </a:extLst>
        </xdr:cNvPr>
        <xdr:cNvSpPr txBox="1"/>
      </xdr:nvSpPr>
      <xdr:spPr>
        <a:xfrm>
          <a:off x="343701" y="671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E0C8FA46-4C0E-428D-8F45-CCE1DBF8ED59}"/>
            </a:ext>
          </a:extLst>
        </xdr:cNvPr>
        <xdr:cNvCxnSpPr/>
      </xdr:nvCxnSpPr>
      <xdr:spPr>
        <a:xfrm>
          <a:off x="685800" y="6473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5D969598-BC0D-4DDC-9EA8-423EE76F7B3D}"/>
            </a:ext>
          </a:extLst>
        </xdr:cNvPr>
        <xdr:cNvSpPr txBox="1"/>
      </xdr:nvSpPr>
      <xdr:spPr>
        <a:xfrm>
          <a:off x="343701" y="6336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2161ABB9-1F67-4E2D-A37F-112B5D7BEA04}"/>
            </a:ext>
          </a:extLst>
        </xdr:cNvPr>
        <xdr:cNvCxnSpPr/>
      </xdr:nvCxnSpPr>
      <xdr:spPr>
        <a:xfrm>
          <a:off x="685800" y="609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4AB81E0B-417C-4C8A-89FA-BB0FC3F586DC}"/>
            </a:ext>
          </a:extLst>
        </xdr:cNvPr>
        <xdr:cNvSpPr txBox="1"/>
      </xdr:nvSpPr>
      <xdr:spPr>
        <a:xfrm>
          <a:off x="343701" y="595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A256727-563F-432D-AE66-6119F3EA1C37}"/>
            </a:ext>
          </a:extLst>
        </xdr:cNvPr>
        <xdr:cNvCxnSpPr/>
      </xdr:nvCxnSpPr>
      <xdr:spPr>
        <a:xfrm>
          <a:off x="685800" y="571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B85A16B4-3B18-43F7-80EE-11C3E9E78D6B}"/>
            </a:ext>
          </a:extLst>
        </xdr:cNvPr>
        <xdr:cNvSpPr txBox="1"/>
      </xdr:nvSpPr>
      <xdr:spPr>
        <a:xfrm>
          <a:off x="343701" y="557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14F7DF05-944D-4D09-B09E-3F71936AD082}"/>
            </a:ext>
          </a:extLst>
        </xdr:cNvPr>
        <xdr:cNvCxnSpPr/>
      </xdr:nvCxnSpPr>
      <xdr:spPr>
        <a:xfrm>
          <a:off x="6858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4C77E30F-8AEC-493E-BBE5-F18AEB00C976}"/>
            </a:ext>
          </a:extLst>
        </xdr:cNvPr>
        <xdr:cNvSpPr txBox="1"/>
      </xdr:nvSpPr>
      <xdr:spPr>
        <a:xfrm>
          <a:off x="386866" y="519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7C5FC311-20AF-40A9-BFBF-64976978E054}"/>
            </a:ext>
          </a:extLst>
        </xdr:cNvPr>
        <xdr:cNvSpPr/>
      </xdr:nvSpPr>
      <xdr:spPr>
        <a:xfrm>
          <a:off x="6858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121920</xdr:rowOff>
    </xdr:from>
    <xdr:to>
      <xdr:col>24</xdr:col>
      <xdr:colOff>62865</xdr:colOff>
      <xdr:row>41</xdr:row>
      <xdr:rowOff>133350</xdr:rowOff>
    </xdr:to>
    <xdr:cxnSp macro="">
      <xdr:nvCxnSpPr>
        <xdr:cNvPr id="57" name="直線コネクタ 56">
          <a:extLst>
            <a:ext uri="{FF2B5EF4-FFF2-40B4-BE49-F238E27FC236}">
              <a16:creationId xmlns:a16="http://schemas.microsoft.com/office/drawing/2014/main" id="{BE0DE293-6AEE-4E6D-AE8A-166288FDCB16}"/>
            </a:ext>
          </a:extLst>
        </xdr:cNvPr>
        <xdr:cNvCxnSpPr/>
      </xdr:nvCxnSpPr>
      <xdr:spPr>
        <a:xfrm flipV="1">
          <a:off x="4173855" y="5953125"/>
          <a:ext cx="0" cy="120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137177</xdr:rowOff>
    </xdr:from>
    <xdr:ext cx="405111" cy="259045"/>
    <xdr:sp macro="" textlink="">
      <xdr:nvSpPr>
        <xdr:cNvPr id="58" name="【道路】&#10;有形固定資産減価償却率最小値テキスト">
          <a:extLst>
            <a:ext uri="{FF2B5EF4-FFF2-40B4-BE49-F238E27FC236}">
              <a16:creationId xmlns:a16="http://schemas.microsoft.com/office/drawing/2014/main" id="{6D5416CC-26B4-44C9-B38A-769ABECF08CA}"/>
            </a:ext>
          </a:extLst>
        </xdr:cNvPr>
        <xdr:cNvSpPr txBox="1"/>
      </xdr:nvSpPr>
      <xdr:spPr>
        <a:xfrm>
          <a:off x="4212590" y="716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133350</xdr:rowOff>
    </xdr:from>
    <xdr:to>
      <xdr:col>24</xdr:col>
      <xdr:colOff>152400</xdr:colOff>
      <xdr:row>41</xdr:row>
      <xdr:rowOff>133350</xdr:rowOff>
    </xdr:to>
    <xdr:cxnSp macro="">
      <xdr:nvCxnSpPr>
        <xdr:cNvPr id="59" name="直線コネクタ 58">
          <a:extLst>
            <a:ext uri="{FF2B5EF4-FFF2-40B4-BE49-F238E27FC236}">
              <a16:creationId xmlns:a16="http://schemas.microsoft.com/office/drawing/2014/main" id="{BAF72375-1EB6-4A1C-99B7-A8F13098D3F8}"/>
            </a:ext>
          </a:extLst>
        </xdr:cNvPr>
        <xdr:cNvCxnSpPr/>
      </xdr:nvCxnSpPr>
      <xdr:spPr>
        <a:xfrm>
          <a:off x="4112260" y="71589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68597</xdr:rowOff>
    </xdr:from>
    <xdr:ext cx="405111" cy="259045"/>
    <xdr:sp macro="" textlink="">
      <xdr:nvSpPr>
        <xdr:cNvPr id="60" name="【道路】&#10;有形固定資産減価償却率最大値テキスト">
          <a:extLst>
            <a:ext uri="{FF2B5EF4-FFF2-40B4-BE49-F238E27FC236}">
              <a16:creationId xmlns:a16="http://schemas.microsoft.com/office/drawing/2014/main" id="{DF1A606C-F93D-4111-885E-FC3C819DA77B}"/>
            </a:ext>
          </a:extLst>
        </xdr:cNvPr>
        <xdr:cNvSpPr txBox="1"/>
      </xdr:nvSpPr>
      <xdr:spPr>
        <a:xfrm>
          <a:off x="4212590" y="5724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121920</xdr:rowOff>
    </xdr:from>
    <xdr:to>
      <xdr:col>24</xdr:col>
      <xdr:colOff>152400</xdr:colOff>
      <xdr:row>34</xdr:row>
      <xdr:rowOff>121920</xdr:rowOff>
    </xdr:to>
    <xdr:cxnSp macro="">
      <xdr:nvCxnSpPr>
        <xdr:cNvPr id="61" name="直線コネクタ 60">
          <a:extLst>
            <a:ext uri="{FF2B5EF4-FFF2-40B4-BE49-F238E27FC236}">
              <a16:creationId xmlns:a16="http://schemas.microsoft.com/office/drawing/2014/main" id="{B43DFBD2-8583-4071-85E5-38599C7E9500}"/>
            </a:ext>
          </a:extLst>
        </xdr:cNvPr>
        <xdr:cNvCxnSpPr/>
      </xdr:nvCxnSpPr>
      <xdr:spPr>
        <a:xfrm>
          <a:off x="4112260" y="59531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9542</xdr:rowOff>
    </xdr:from>
    <xdr:ext cx="405111" cy="259045"/>
    <xdr:sp macro="" textlink="">
      <xdr:nvSpPr>
        <xdr:cNvPr id="62" name="【道路】&#10;有形固定資産減価償却率平均値テキスト">
          <a:extLst>
            <a:ext uri="{FF2B5EF4-FFF2-40B4-BE49-F238E27FC236}">
              <a16:creationId xmlns:a16="http://schemas.microsoft.com/office/drawing/2014/main" id="{80012701-8F86-4291-B217-600E247E2487}"/>
            </a:ext>
          </a:extLst>
        </xdr:cNvPr>
        <xdr:cNvSpPr txBox="1"/>
      </xdr:nvSpPr>
      <xdr:spPr>
        <a:xfrm>
          <a:off x="4212590" y="6526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31115</xdr:rowOff>
    </xdr:from>
    <xdr:to>
      <xdr:col>24</xdr:col>
      <xdr:colOff>114300</xdr:colOff>
      <xdr:row>38</xdr:row>
      <xdr:rowOff>132715</xdr:rowOff>
    </xdr:to>
    <xdr:sp macro="" textlink="">
      <xdr:nvSpPr>
        <xdr:cNvPr id="63" name="フローチャート: 判断 62">
          <a:extLst>
            <a:ext uri="{FF2B5EF4-FFF2-40B4-BE49-F238E27FC236}">
              <a16:creationId xmlns:a16="http://schemas.microsoft.com/office/drawing/2014/main" id="{051B9B1E-D8A1-4CBD-839C-FF6767D5E732}"/>
            </a:ext>
          </a:extLst>
        </xdr:cNvPr>
        <xdr:cNvSpPr/>
      </xdr:nvSpPr>
      <xdr:spPr>
        <a:xfrm>
          <a:off x="4131310" y="6544310"/>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19685</xdr:rowOff>
    </xdr:from>
    <xdr:to>
      <xdr:col>20</xdr:col>
      <xdr:colOff>38100</xdr:colOff>
      <xdr:row>38</xdr:row>
      <xdr:rowOff>121285</xdr:rowOff>
    </xdr:to>
    <xdr:sp macro="" textlink="">
      <xdr:nvSpPr>
        <xdr:cNvPr id="64" name="フローチャート: 判断 63">
          <a:extLst>
            <a:ext uri="{FF2B5EF4-FFF2-40B4-BE49-F238E27FC236}">
              <a16:creationId xmlns:a16="http://schemas.microsoft.com/office/drawing/2014/main" id="{757131E6-096F-45D2-B250-2F3C02E1E72D}"/>
            </a:ext>
          </a:extLst>
        </xdr:cNvPr>
        <xdr:cNvSpPr/>
      </xdr:nvSpPr>
      <xdr:spPr>
        <a:xfrm>
          <a:off x="3388360" y="6530975"/>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132080</xdr:rowOff>
    </xdr:from>
    <xdr:to>
      <xdr:col>15</xdr:col>
      <xdr:colOff>101600</xdr:colOff>
      <xdr:row>38</xdr:row>
      <xdr:rowOff>62230</xdr:rowOff>
    </xdr:to>
    <xdr:sp macro="" textlink="">
      <xdr:nvSpPr>
        <xdr:cNvPr id="65" name="フローチャート: 判断 64">
          <a:extLst>
            <a:ext uri="{FF2B5EF4-FFF2-40B4-BE49-F238E27FC236}">
              <a16:creationId xmlns:a16="http://schemas.microsoft.com/office/drawing/2014/main" id="{B3B1905B-10F5-424A-AFD6-B1F9B56C84CD}"/>
            </a:ext>
          </a:extLst>
        </xdr:cNvPr>
        <xdr:cNvSpPr/>
      </xdr:nvSpPr>
      <xdr:spPr>
        <a:xfrm>
          <a:off x="2571750" y="647954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107315</xdr:rowOff>
    </xdr:from>
    <xdr:to>
      <xdr:col>10</xdr:col>
      <xdr:colOff>165100</xdr:colOff>
      <xdr:row>38</xdr:row>
      <xdr:rowOff>37465</xdr:rowOff>
    </xdr:to>
    <xdr:sp macro="" textlink="">
      <xdr:nvSpPr>
        <xdr:cNvPr id="66" name="フローチャート: 判断 65">
          <a:extLst>
            <a:ext uri="{FF2B5EF4-FFF2-40B4-BE49-F238E27FC236}">
              <a16:creationId xmlns:a16="http://schemas.microsoft.com/office/drawing/2014/main" id="{6E6F3919-B2D2-4F99-B64B-F5B4B77ECADD}"/>
            </a:ext>
          </a:extLst>
        </xdr:cNvPr>
        <xdr:cNvSpPr/>
      </xdr:nvSpPr>
      <xdr:spPr>
        <a:xfrm>
          <a:off x="1774190" y="6449060"/>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80645</xdr:rowOff>
    </xdr:from>
    <xdr:to>
      <xdr:col>6</xdr:col>
      <xdr:colOff>38100</xdr:colOff>
      <xdr:row>38</xdr:row>
      <xdr:rowOff>10795</xdr:rowOff>
    </xdr:to>
    <xdr:sp macro="" textlink="">
      <xdr:nvSpPr>
        <xdr:cNvPr id="67" name="フローチャート: 判断 66">
          <a:extLst>
            <a:ext uri="{FF2B5EF4-FFF2-40B4-BE49-F238E27FC236}">
              <a16:creationId xmlns:a16="http://schemas.microsoft.com/office/drawing/2014/main" id="{B3FF668E-1A60-45D0-A8FA-F929B8EE86B2}"/>
            </a:ext>
          </a:extLst>
        </xdr:cNvPr>
        <xdr:cNvSpPr/>
      </xdr:nvSpPr>
      <xdr:spPr>
        <a:xfrm>
          <a:off x="988060" y="642620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9B9EAE84-4334-4C70-B0CC-EB7E79C10AD3}"/>
            </a:ext>
          </a:extLst>
        </xdr:cNvPr>
        <xdr:cNvSpPr txBox="1"/>
      </xdr:nvSpPr>
      <xdr:spPr>
        <a:xfrm>
          <a:off x="40030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23B5B7C0-2C04-419C-84E1-678584513519}"/>
            </a:ext>
          </a:extLst>
        </xdr:cNvPr>
        <xdr:cNvSpPr txBox="1"/>
      </xdr:nvSpPr>
      <xdr:spPr>
        <a:xfrm>
          <a:off x="32600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8563831A-E661-4EA4-9187-56019DE10A80}"/>
            </a:ext>
          </a:extLst>
        </xdr:cNvPr>
        <xdr:cNvSpPr txBox="1"/>
      </xdr:nvSpPr>
      <xdr:spPr>
        <a:xfrm>
          <a:off x="24549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8C75F3A0-9490-49A2-A6C5-528486B0D2DB}"/>
            </a:ext>
          </a:extLst>
        </xdr:cNvPr>
        <xdr:cNvSpPr txBox="1"/>
      </xdr:nvSpPr>
      <xdr:spPr>
        <a:xfrm>
          <a:off x="1657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E9CC063A-2DED-4BE7-950B-940C0DB32728}"/>
            </a:ext>
          </a:extLst>
        </xdr:cNvPr>
        <xdr:cNvSpPr txBox="1"/>
      </xdr:nvSpPr>
      <xdr:spPr>
        <a:xfrm>
          <a:off x="859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73025</xdr:rowOff>
    </xdr:from>
    <xdr:to>
      <xdr:col>24</xdr:col>
      <xdr:colOff>114300</xdr:colOff>
      <xdr:row>38</xdr:row>
      <xdr:rowOff>3175</xdr:rowOff>
    </xdr:to>
    <xdr:sp macro="" textlink="">
      <xdr:nvSpPr>
        <xdr:cNvPr id="73" name="楕円 72">
          <a:extLst>
            <a:ext uri="{FF2B5EF4-FFF2-40B4-BE49-F238E27FC236}">
              <a16:creationId xmlns:a16="http://schemas.microsoft.com/office/drawing/2014/main" id="{53A23A25-516C-4752-B750-4303A84C4A88}"/>
            </a:ext>
          </a:extLst>
        </xdr:cNvPr>
        <xdr:cNvSpPr/>
      </xdr:nvSpPr>
      <xdr:spPr>
        <a:xfrm>
          <a:off x="4131310" y="641667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95902</xdr:rowOff>
    </xdr:from>
    <xdr:ext cx="405111" cy="259045"/>
    <xdr:sp macro="" textlink="">
      <xdr:nvSpPr>
        <xdr:cNvPr id="74" name="【道路】&#10;有形固定資産減価償却率該当値テキスト">
          <a:extLst>
            <a:ext uri="{FF2B5EF4-FFF2-40B4-BE49-F238E27FC236}">
              <a16:creationId xmlns:a16="http://schemas.microsoft.com/office/drawing/2014/main" id="{3937B28C-5869-43D7-BFEB-D89E9D105BF2}"/>
            </a:ext>
          </a:extLst>
        </xdr:cNvPr>
        <xdr:cNvSpPr txBox="1"/>
      </xdr:nvSpPr>
      <xdr:spPr>
        <a:xfrm>
          <a:off x="4212590" y="626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38735</xdr:rowOff>
    </xdr:from>
    <xdr:to>
      <xdr:col>20</xdr:col>
      <xdr:colOff>38100</xdr:colOff>
      <xdr:row>37</xdr:row>
      <xdr:rowOff>140335</xdr:rowOff>
    </xdr:to>
    <xdr:sp macro="" textlink="">
      <xdr:nvSpPr>
        <xdr:cNvPr id="75" name="楕円 74">
          <a:extLst>
            <a:ext uri="{FF2B5EF4-FFF2-40B4-BE49-F238E27FC236}">
              <a16:creationId xmlns:a16="http://schemas.microsoft.com/office/drawing/2014/main" id="{75053F50-D2EF-4AB9-AC67-E8CDC24EFC59}"/>
            </a:ext>
          </a:extLst>
        </xdr:cNvPr>
        <xdr:cNvSpPr/>
      </xdr:nvSpPr>
      <xdr:spPr>
        <a:xfrm>
          <a:off x="3388360" y="638238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89535</xdr:rowOff>
    </xdr:from>
    <xdr:to>
      <xdr:col>24</xdr:col>
      <xdr:colOff>63500</xdr:colOff>
      <xdr:row>37</xdr:row>
      <xdr:rowOff>123825</xdr:rowOff>
    </xdr:to>
    <xdr:cxnSp macro="">
      <xdr:nvCxnSpPr>
        <xdr:cNvPr id="76" name="直線コネクタ 75">
          <a:extLst>
            <a:ext uri="{FF2B5EF4-FFF2-40B4-BE49-F238E27FC236}">
              <a16:creationId xmlns:a16="http://schemas.microsoft.com/office/drawing/2014/main" id="{77B64D0A-0C7E-48FB-BE41-4F2C65C030A9}"/>
            </a:ext>
          </a:extLst>
        </xdr:cNvPr>
        <xdr:cNvCxnSpPr/>
      </xdr:nvCxnSpPr>
      <xdr:spPr>
        <a:xfrm>
          <a:off x="3431540" y="6436995"/>
          <a:ext cx="74295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635</xdr:rowOff>
    </xdr:from>
    <xdr:to>
      <xdr:col>15</xdr:col>
      <xdr:colOff>101600</xdr:colOff>
      <xdr:row>37</xdr:row>
      <xdr:rowOff>102235</xdr:rowOff>
    </xdr:to>
    <xdr:sp macro="" textlink="">
      <xdr:nvSpPr>
        <xdr:cNvPr id="77" name="楕円 76">
          <a:extLst>
            <a:ext uri="{FF2B5EF4-FFF2-40B4-BE49-F238E27FC236}">
              <a16:creationId xmlns:a16="http://schemas.microsoft.com/office/drawing/2014/main" id="{25108AE1-99BD-4E50-B746-04D5E3DF898F}"/>
            </a:ext>
          </a:extLst>
        </xdr:cNvPr>
        <xdr:cNvSpPr/>
      </xdr:nvSpPr>
      <xdr:spPr>
        <a:xfrm>
          <a:off x="2571750" y="6344285"/>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51435</xdr:rowOff>
    </xdr:from>
    <xdr:to>
      <xdr:col>19</xdr:col>
      <xdr:colOff>177800</xdr:colOff>
      <xdr:row>37</xdr:row>
      <xdr:rowOff>89535</xdr:rowOff>
    </xdr:to>
    <xdr:cxnSp macro="">
      <xdr:nvCxnSpPr>
        <xdr:cNvPr id="78" name="直線コネクタ 77">
          <a:extLst>
            <a:ext uri="{FF2B5EF4-FFF2-40B4-BE49-F238E27FC236}">
              <a16:creationId xmlns:a16="http://schemas.microsoft.com/office/drawing/2014/main" id="{91936F88-0C02-4852-A04D-97DBABEB67E6}"/>
            </a:ext>
          </a:extLst>
        </xdr:cNvPr>
        <xdr:cNvCxnSpPr/>
      </xdr:nvCxnSpPr>
      <xdr:spPr>
        <a:xfrm>
          <a:off x="2626360" y="6398895"/>
          <a:ext cx="80518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135890</xdr:rowOff>
    </xdr:from>
    <xdr:to>
      <xdr:col>10</xdr:col>
      <xdr:colOff>165100</xdr:colOff>
      <xdr:row>37</xdr:row>
      <xdr:rowOff>66040</xdr:rowOff>
    </xdr:to>
    <xdr:sp macro="" textlink="">
      <xdr:nvSpPr>
        <xdr:cNvPr id="79" name="楕円 78">
          <a:extLst>
            <a:ext uri="{FF2B5EF4-FFF2-40B4-BE49-F238E27FC236}">
              <a16:creationId xmlns:a16="http://schemas.microsoft.com/office/drawing/2014/main" id="{E9085068-7DB0-49C8-8488-62DBE555AC09}"/>
            </a:ext>
          </a:extLst>
        </xdr:cNvPr>
        <xdr:cNvSpPr/>
      </xdr:nvSpPr>
      <xdr:spPr>
        <a:xfrm>
          <a:off x="1774190" y="6304280"/>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15240</xdr:rowOff>
    </xdr:from>
    <xdr:to>
      <xdr:col>15</xdr:col>
      <xdr:colOff>50800</xdr:colOff>
      <xdr:row>37</xdr:row>
      <xdr:rowOff>51435</xdr:rowOff>
    </xdr:to>
    <xdr:cxnSp macro="">
      <xdr:nvCxnSpPr>
        <xdr:cNvPr id="80" name="直線コネクタ 79">
          <a:extLst>
            <a:ext uri="{FF2B5EF4-FFF2-40B4-BE49-F238E27FC236}">
              <a16:creationId xmlns:a16="http://schemas.microsoft.com/office/drawing/2014/main" id="{1AFEBA30-B52E-4348-97EA-25B92F8FE409}"/>
            </a:ext>
          </a:extLst>
        </xdr:cNvPr>
        <xdr:cNvCxnSpPr/>
      </xdr:nvCxnSpPr>
      <xdr:spPr>
        <a:xfrm>
          <a:off x="1828800" y="6362700"/>
          <a:ext cx="79756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97790</xdr:rowOff>
    </xdr:from>
    <xdr:to>
      <xdr:col>6</xdr:col>
      <xdr:colOff>38100</xdr:colOff>
      <xdr:row>37</xdr:row>
      <xdr:rowOff>27940</xdr:rowOff>
    </xdr:to>
    <xdr:sp macro="" textlink="">
      <xdr:nvSpPr>
        <xdr:cNvPr id="81" name="楕円 80">
          <a:extLst>
            <a:ext uri="{FF2B5EF4-FFF2-40B4-BE49-F238E27FC236}">
              <a16:creationId xmlns:a16="http://schemas.microsoft.com/office/drawing/2014/main" id="{9644ABBB-6D56-478C-AEEE-078E85BA30A9}"/>
            </a:ext>
          </a:extLst>
        </xdr:cNvPr>
        <xdr:cNvSpPr/>
      </xdr:nvSpPr>
      <xdr:spPr>
        <a:xfrm>
          <a:off x="988060" y="626618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148590</xdr:rowOff>
    </xdr:from>
    <xdr:to>
      <xdr:col>10</xdr:col>
      <xdr:colOff>114300</xdr:colOff>
      <xdr:row>37</xdr:row>
      <xdr:rowOff>15240</xdr:rowOff>
    </xdr:to>
    <xdr:cxnSp macro="">
      <xdr:nvCxnSpPr>
        <xdr:cNvPr id="82" name="直線コネクタ 81">
          <a:extLst>
            <a:ext uri="{FF2B5EF4-FFF2-40B4-BE49-F238E27FC236}">
              <a16:creationId xmlns:a16="http://schemas.microsoft.com/office/drawing/2014/main" id="{D2AC03A9-DC86-49F3-BE46-3E916C9520F5}"/>
            </a:ext>
          </a:extLst>
        </xdr:cNvPr>
        <xdr:cNvCxnSpPr/>
      </xdr:nvCxnSpPr>
      <xdr:spPr>
        <a:xfrm>
          <a:off x="1031240" y="6320790"/>
          <a:ext cx="79756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112412</xdr:rowOff>
    </xdr:from>
    <xdr:ext cx="405111" cy="259045"/>
    <xdr:sp macro="" textlink="">
      <xdr:nvSpPr>
        <xdr:cNvPr id="83" name="n_1aveValue【道路】&#10;有形固定資産減価償却率">
          <a:extLst>
            <a:ext uri="{FF2B5EF4-FFF2-40B4-BE49-F238E27FC236}">
              <a16:creationId xmlns:a16="http://schemas.microsoft.com/office/drawing/2014/main" id="{71CE8DAA-045C-4CD9-B1BF-4275F896CC2D}"/>
            </a:ext>
          </a:extLst>
        </xdr:cNvPr>
        <xdr:cNvSpPr txBox="1"/>
      </xdr:nvSpPr>
      <xdr:spPr>
        <a:xfrm>
          <a:off x="3239144" y="662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53357</xdr:rowOff>
    </xdr:from>
    <xdr:ext cx="405111" cy="259045"/>
    <xdr:sp macro="" textlink="">
      <xdr:nvSpPr>
        <xdr:cNvPr id="84" name="n_2aveValue【道路】&#10;有形固定資産減価償却率">
          <a:extLst>
            <a:ext uri="{FF2B5EF4-FFF2-40B4-BE49-F238E27FC236}">
              <a16:creationId xmlns:a16="http://schemas.microsoft.com/office/drawing/2014/main" id="{4CB9F54C-1235-4FBD-81BF-2CEFEB28A6FB}"/>
            </a:ext>
          </a:extLst>
        </xdr:cNvPr>
        <xdr:cNvSpPr txBox="1"/>
      </xdr:nvSpPr>
      <xdr:spPr>
        <a:xfrm>
          <a:off x="2439044" y="657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28592</xdr:rowOff>
    </xdr:from>
    <xdr:ext cx="405111" cy="259045"/>
    <xdr:sp macro="" textlink="">
      <xdr:nvSpPr>
        <xdr:cNvPr id="85" name="n_3aveValue【道路】&#10;有形固定資産減価償却率">
          <a:extLst>
            <a:ext uri="{FF2B5EF4-FFF2-40B4-BE49-F238E27FC236}">
              <a16:creationId xmlns:a16="http://schemas.microsoft.com/office/drawing/2014/main" id="{03A528D4-B674-4590-AD5D-8CF6BD53F7A8}"/>
            </a:ext>
          </a:extLst>
        </xdr:cNvPr>
        <xdr:cNvSpPr txBox="1"/>
      </xdr:nvSpPr>
      <xdr:spPr>
        <a:xfrm>
          <a:off x="164148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1922</xdr:rowOff>
    </xdr:from>
    <xdr:ext cx="405111" cy="259045"/>
    <xdr:sp macro="" textlink="">
      <xdr:nvSpPr>
        <xdr:cNvPr id="86" name="n_4aveValue【道路】&#10;有形固定資産減価償却率">
          <a:extLst>
            <a:ext uri="{FF2B5EF4-FFF2-40B4-BE49-F238E27FC236}">
              <a16:creationId xmlns:a16="http://schemas.microsoft.com/office/drawing/2014/main" id="{BE9CD586-24AE-42ED-ABEE-9B088A29CDC0}"/>
            </a:ext>
          </a:extLst>
        </xdr:cNvPr>
        <xdr:cNvSpPr txBox="1"/>
      </xdr:nvSpPr>
      <xdr:spPr>
        <a:xfrm>
          <a:off x="85535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156862</xdr:rowOff>
    </xdr:from>
    <xdr:ext cx="405111" cy="259045"/>
    <xdr:sp macro="" textlink="">
      <xdr:nvSpPr>
        <xdr:cNvPr id="87" name="n_1mainValue【道路】&#10;有形固定資産減価償却率">
          <a:extLst>
            <a:ext uri="{FF2B5EF4-FFF2-40B4-BE49-F238E27FC236}">
              <a16:creationId xmlns:a16="http://schemas.microsoft.com/office/drawing/2014/main" id="{1C1DB5E2-0FCB-474E-B9D5-9E92D4A49F98}"/>
            </a:ext>
          </a:extLst>
        </xdr:cNvPr>
        <xdr:cNvSpPr txBox="1"/>
      </xdr:nvSpPr>
      <xdr:spPr>
        <a:xfrm>
          <a:off x="3239144" y="615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118762</xdr:rowOff>
    </xdr:from>
    <xdr:ext cx="405111" cy="259045"/>
    <xdr:sp macro="" textlink="">
      <xdr:nvSpPr>
        <xdr:cNvPr id="88" name="n_2mainValue【道路】&#10;有形固定資産減価償却率">
          <a:extLst>
            <a:ext uri="{FF2B5EF4-FFF2-40B4-BE49-F238E27FC236}">
              <a16:creationId xmlns:a16="http://schemas.microsoft.com/office/drawing/2014/main" id="{64C7C299-A569-49F5-890D-A5E06E45D3D1}"/>
            </a:ext>
          </a:extLst>
        </xdr:cNvPr>
        <xdr:cNvSpPr txBox="1"/>
      </xdr:nvSpPr>
      <xdr:spPr>
        <a:xfrm>
          <a:off x="24390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82567</xdr:rowOff>
    </xdr:from>
    <xdr:ext cx="405111" cy="259045"/>
    <xdr:sp macro="" textlink="">
      <xdr:nvSpPr>
        <xdr:cNvPr id="89" name="n_3mainValue【道路】&#10;有形固定資産減価償却率">
          <a:extLst>
            <a:ext uri="{FF2B5EF4-FFF2-40B4-BE49-F238E27FC236}">
              <a16:creationId xmlns:a16="http://schemas.microsoft.com/office/drawing/2014/main" id="{AB923B4E-8990-466A-8F44-802D0B92D5A7}"/>
            </a:ext>
          </a:extLst>
        </xdr:cNvPr>
        <xdr:cNvSpPr txBox="1"/>
      </xdr:nvSpPr>
      <xdr:spPr>
        <a:xfrm>
          <a:off x="164148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44467</xdr:rowOff>
    </xdr:from>
    <xdr:ext cx="405111" cy="259045"/>
    <xdr:sp macro="" textlink="">
      <xdr:nvSpPr>
        <xdr:cNvPr id="90" name="n_4mainValue【道路】&#10;有形固定資産減価償却率">
          <a:extLst>
            <a:ext uri="{FF2B5EF4-FFF2-40B4-BE49-F238E27FC236}">
              <a16:creationId xmlns:a16="http://schemas.microsoft.com/office/drawing/2014/main" id="{E506C49A-7CCA-4BEA-B4E1-B4E080F9CB92}"/>
            </a:ext>
          </a:extLst>
        </xdr:cNvPr>
        <xdr:cNvSpPr txBox="1"/>
      </xdr:nvSpPr>
      <xdr:spPr>
        <a:xfrm>
          <a:off x="855354" y="604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81044F1B-6625-4058-8AB8-C4275B11FDC4}"/>
            </a:ext>
          </a:extLst>
        </xdr:cNvPr>
        <xdr:cNvSpPr/>
      </xdr:nvSpPr>
      <xdr:spPr>
        <a:xfrm>
          <a:off x="596011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27C8EEB3-4D4F-43C6-8BE3-64C921A1246D}"/>
            </a:ext>
          </a:extLst>
        </xdr:cNvPr>
        <xdr:cNvSpPr/>
      </xdr:nvSpPr>
      <xdr:spPr>
        <a:xfrm>
          <a:off x="60604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90A63A37-216D-471D-AF1A-ED15A73EA373}"/>
            </a:ext>
          </a:extLst>
        </xdr:cNvPr>
        <xdr:cNvSpPr/>
      </xdr:nvSpPr>
      <xdr:spPr>
        <a:xfrm>
          <a:off x="60604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303D2D68-DB49-4DD4-A792-B52DFAE032CD}"/>
            </a:ext>
          </a:extLst>
        </xdr:cNvPr>
        <xdr:cNvSpPr/>
      </xdr:nvSpPr>
      <xdr:spPr>
        <a:xfrm>
          <a:off x="69888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4E3E88E2-AA26-46CA-A3F8-59F379C4CE61}"/>
            </a:ext>
          </a:extLst>
        </xdr:cNvPr>
        <xdr:cNvSpPr/>
      </xdr:nvSpPr>
      <xdr:spPr>
        <a:xfrm>
          <a:off x="69888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FC396B2-BB72-4FC2-B10C-0267C305C889}"/>
            </a:ext>
          </a:extLst>
        </xdr:cNvPr>
        <xdr:cNvSpPr/>
      </xdr:nvSpPr>
      <xdr:spPr>
        <a:xfrm>
          <a:off x="80175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661F3546-5C03-4141-8A35-1939B1C0C49D}"/>
            </a:ext>
          </a:extLst>
        </xdr:cNvPr>
        <xdr:cNvSpPr/>
      </xdr:nvSpPr>
      <xdr:spPr>
        <a:xfrm>
          <a:off x="80175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CB7BB60C-DC9B-42DC-AF4E-DF94ECD37049}"/>
            </a:ext>
          </a:extLst>
        </xdr:cNvPr>
        <xdr:cNvSpPr/>
      </xdr:nvSpPr>
      <xdr:spPr>
        <a:xfrm>
          <a:off x="596011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288F942A-83ED-47B0-95BC-35BEA330E254}"/>
            </a:ext>
          </a:extLst>
        </xdr:cNvPr>
        <xdr:cNvSpPr txBox="1"/>
      </xdr:nvSpPr>
      <xdr:spPr>
        <a:xfrm>
          <a:off x="592201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96C0F48E-A02D-4DDE-8263-5FF4AAE942E1}"/>
            </a:ext>
          </a:extLst>
        </xdr:cNvPr>
        <xdr:cNvCxnSpPr/>
      </xdr:nvCxnSpPr>
      <xdr:spPr>
        <a:xfrm>
          <a:off x="5960110" y="762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7B180CD9-E262-46A9-BF08-6DD9BEF38E8E}"/>
            </a:ext>
          </a:extLst>
        </xdr:cNvPr>
        <xdr:cNvCxnSpPr/>
      </xdr:nvCxnSpPr>
      <xdr:spPr>
        <a:xfrm>
          <a:off x="5960110" y="723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B30D9380-567B-4F41-8BB6-97A295C220A2}"/>
            </a:ext>
          </a:extLst>
        </xdr:cNvPr>
        <xdr:cNvSpPr txBox="1"/>
      </xdr:nvSpPr>
      <xdr:spPr>
        <a:xfrm>
          <a:off x="5527221" y="709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C4D90EA3-3FE0-454D-A596-2DC6A9FF18C6}"/>
            </a:ext>
          </a:extLst>
        </xdr:cNvPr>
        <xdr:cNvCxnSpPr/>
      </xdr:nvCxnSpPr>
      <xdr:spPr>
        <a:xfrm>
          <a:off x="5960110" y="685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4" name="テキスト ボックス 103">
          <a:extLst>
            <a:ext uri="{FF2B5EF4-FFF2-40B4-BE49-F238E27FC236}">
              <a16:creationId xmlns:a16="http://schemas.microsoft.com/office/drawing/2014/main" id="{3CFF10AA-9010-4871-959F-77764127BEBB}"/>
            </a:ext>
          </a:extLst>
        </xdr:cNvPr>
        <xdr:cNvSpPr txBox="1"/>
      </xdr:nvSpPr>
      <xdr:spPr>
        <a:xfrm>
          <a:off x="5527221" y="671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098F002B-A3AB-4CC7-95D1-3EFB95A0186E}"/>
            </a:ext>
          </a:extLst>
        </xdr:cNvPr>
        <xdr:cNvCxnSpPr/>
      </xdr:nvCxnSpPr>
      <xdr:spPr>
        <a:xfrm>
          <a:off x="5960110" y="6473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D10F39B8-BE72-4596-BE61-7F880A8D7B55}"/>
            </a:ext>
          </a:extLst>
        </xdr:cNvPr>
        <xdr:cNvSpPr txBox="1"/>
      </xdr:nvSpPr>
      <xdr:spPr>
        <a:xfrm>
          <a:off x="5485961" y="63366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467C92D4-8F20-4374-BF3E-53E16C87571E}"/>
            </a:ext>
          </a:extLst>
        </xdr:cNvPr>
        <xdr:cNvCxnSpPr/>
      </xdr:nvCxnSpPr>
      <xdr:spPr>
        <a:xfrm>
          <a:off x="5960110" y="609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EDCD1052-537D-4DC9-AC8A-0F2D0DBC3D29}"/>
            </a:ext>
          </a:extLst>
        </xdr:cNvPr>
        <xdr:cNvSpPr txBox="1"/>
      </xdr:nvSpPr>
      <xdr:spPr>
        <a:xfrm>
          <a:off x="5485961" y="59556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7AD92C61-B462-4CE8-BF35-6CE65949E449}"/>
            </a:ext>
          </a:extLst>
        </xdr:cNvPr>
        <xdr:cNvCxnSpPr/>
      </xdr:nvCxnSpPr>
      <xdr:spPr>
        <a:xfrm>
          <a:off x="5960110" y="571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B1C4A2F1-6B55-4595-97F1-34B933132424}"/>
            </a:ext>
          </a:extLst>
        </xdr:cNvPr>
        <xdr:cNvSpPr txBox="1"/>
      </xdr:nvSpPr>
      <xdr:spPr>
        <a:xfrm>
          <a:off x="5485961" y="55746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B06A07FD-1F64-41B0-A4E2-82C58AF4E471}"/>
            </a:ext>
          </a:extLst>
        </xdr:cNvPr>
        <xdr:cNvCxnSpPr/>
      </xdr:nvCxnSpPr>
      <xdr:spPr>
        <a:xfrm>
          <a:off x="5960110" y="533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a:extLst>
            <a:ext uri="{FF2B5EF4-FFF2-40B4-BE49-F238E27FC236}">
              <a16:creationId xmlns:a16="http://schemas.microsoft.com/office/drawing/2014/main" id="{D66F93AE-3B00-414C-B006-26EEC58F3F4A}"/>
            </a:ext>
          </a:extLst>
        </xdr:cNvPr>
        <xdr:cNvSpPr txBox="1"/>
      </xdr:nvSpPr>
      <xdr:spPr>
        <a:xfrm>
          <a:off x="5485961" y="51936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197B8F82-E857-4D51-93FD-C384A879FA8B}"/>
            </a:ext>
          </a:extLst>
        </xdr:cNvPr>
        <xdr:cNvSpPr/>
      </xdr:nvSpPr>
      <xdr:spPr>
        <a:xfrm>
          <a:off x="596011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90678</xdr:rowOff>
    </xdr:from>
    <xdr:to>
      <xdr:col>54</xdr:col>
      <xdr:colOff>189865</xdr:colOff>
      <xdr:row>41</xdr:row>
      <xdr:rowOff>104242</xdr:rowOff>
    </xdr:to>
    <xdr:cxnSp macro="">
      <xdr:nvCxnSpPr>
        <xdr:cNvPr id="114" name="直線コネクタ 113">
          <a:extLst>
            <a:ext uri="{FF2B5EF4-FFF2-40B4-BE49-F238E27FC236}">
              <a16:creationId xmlns:a16="http://schemas.microsoft.com/office/drawing/2014/main" id="{354EAF7E-40FB-4B62-96AE-4472F4500A64}"/>
            </a:ext>
          </a:extLst>
        </xdr:cNvPr>
        <xdr:cNvCxnSpPr/>
      </xdr:nvCxnSpPr>
      <xdr:spPr>
        <a:xfrm flipV="1">
          <a:off x="9429115" y="5923788"/>
          <a:ext cx="0" cy="1207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108069</xdr:rowOff>
    </xdr:from>
    <xdr:ext cx="469744" cy="259045"/>
    <xdr:sp macro="" textlink="">
      <xdr:nvSpPr>
        <xdr:cNvPr id="115" name="【道路】&#10;一人当たり延長最小値テキスト">
          <a:extLst>
            <a:ext uri="{FF2B5EF4-FFF2-40B4-BE49-F238E27FC236}">
              <a16:creationId xmlns:a16="http://schemas.microsoft.com/office/drawing/2014/main" id="{3968B0C0-96FC-4B17-A51D-D0C7EDBD9307}"/>
            </a:ext>
          </a:extLst>
        </xdr:cNvPr>
        <xdr:cNvSpPr txBox="1"/>
      </xdr:nvSpPr>
      <xdr:spPr>
        <a:xfrm>
          <a:off x="9467850" y="7135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104242</xdr:rowOff>
    </xdr:from>
    <xdr:to>
      <xdr:col>55</xdr:col>
      <xdr:colOff>88900</xdr:colOff>
      <xdr:row>41</xdr:row>
      <xdr:rowOff>104242</xdr:rowOff>
    </xdr:to>
    <xdr:cxnSp macro="">
      <xdr:nvCxnSpPr>
        <xdr:cNvPr id="116" name="直線コネクタ 115">
          <a:extLst>
            <a:ext uri="{FF2B5EF4-FFF2-40B4-BE49-F238E27FC236}">
              <a16:creationId xmlns:a16="http://schemas.microsoft.com/office/drawing/2014/main" id="{E388B31A-A414-4BC0-AFF5-0D9FFA4000F9}"/>
            </a:ext>
          </a:extLst>
        </xdr:cNvPr>
        <xdr:cNvCxnSpPr/>
      </xdr:nvCxnSpPr>
      <xdr:spPr>
        <a:xfrm>
          <a:off x="9356090" y="7131787"/>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37355</xdr:rowOff>
    </xdr:from>
    <xdr:ext cx="534377" cy="259045"/>
    <xdr:sp macro="" textlink="">
      <xdr:nvSpPr>
        <xdr:cNvPr id="117" name="【道路】&#10;一人当たり延長最大値テキスト">
          <a:extLst>
            <a:ext uri="{FF2B5EF4-FFF2-40B4-BE49-F238E27FC236}">
              <a16:creationId xmlns:a16="http://schemas.microsoft.com/office/drawing/2014/main" id="{5A2C5E0B-5A05-49C8-B8BD-4FE928B8B631}"/>
            </a:ext>
          </a:extLst>
        </xdr:cNvPr>
        <xdr:cNvSpPr txBox="1"/>
      </xdr:nvSpPr>
      <xdr:spPr>
        <a:xfrm>
          <a:off x="9467850" y="569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90678</xdr:rowOff>
    </xdr:from>
    <xdr:to>
      <xdr:col>55</xdr:col>
      <xdr:colOff>88900</xdr:colOff>
      <xdr:row>34</xdr:row>
      <xdr:rowOff>90678</xdr:rowOff>
    </xdr:to>
    <xdr:cxnSp macro="">
      <xdr:nvCxnSpPr>
        <xdr:cNvPr id="118" name="直線コネクタ 117">
          <a:extLst>
            <a:ext uri="{FF2B5EF4-FFF2-40B4-BE49-F238E27FC236}">
              <a16:creationId xmlns:a16="http://schemas.microsoft.com/office/drawing/2014/main" id="{E08A412C-B72A-4386-9B2A-41858DA3315F}"/>
            </a:ext>
          </a:extLst>
        </xdr:cNvPr>
        <xdr:cNvCxnSpPr/>
      </xdr:nvCxnSpPr>
      <xdr:spPr>
        <a:xfrm>
          <a:off x="9356090" y="5923788"/>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62577</xdr:rowOff>
    </xdr:from>
    <xdr:ext cx="469744" cy="259045"/>
    <xdr:sp macro="" textlink="">
      <xdr:nvSpPr>
        <xdr:cNvPr id="119" name="【道路】&#10;一人当たり延長平均値テキスト">
          <a:extLst>
            <a:ext uri="{FF2B5EF4-FFF2-40B4-BE49-F238E27FC236}">
              <a16:creationId xmlns:a16="http://schemas.microsoft.com/office/drawing/2014/main" id="{0A0992E3-13A5-4D05-B0F3-3CC3EF059CE2}"/>
            </a:ext>
          </a:extLst>
        </xdr:cNvPr>
        <xdr:cNvSpPr txBox="1"/>
      </xdr:nvSpPr>
      <xdr:spPr>
        <a:xfrm>
          <a:off x="9467850" y="67453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84150</xdr:rowOff>
    </xdr:from>
    <xdr:to>
      <xdr:col>55</xdr:col>
      <xdr:colOff>50800</xdr:colOff>
      <xdr:row>40</xdr:row>
      <xdr:rowOff>14300</xdr:rowOff>
    </xdr:to>
    <xdr:sp macro="" textlink="">
      <xdr:nvSpPr>
        <xdr:cNvPr id="120" name="フローチャート: 判断 119">
          <a:extLst>
            <a:ext uri="{FF2B5EF4-FFF2-40B4-BE49-F238E27FC236}">
              <a16:creationId xmlns:a16="http://schemas.microsoft.com/office/drawing/2014/main" id="{E69C25D5-DD06-4120-B521-D67F59F25C1C}"/>
            </a:ext>
          </a:extLst>
        </xdr:cNvPr>
        <xdr:cNvSpPr/>
      </xdr:nvSpPr>
      <xdr:spPr>
        <a:xfrm>
          <a:off x="9394190" y="6772605"/>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67767</xdr:rowOff>
    </xdr:from>
    <xdr:to>
      <xdr:col>50</xdr:col>
      <xdr:colOff>165100</xdr:colOff>
      <xdr:row>39</xdr:row>
      <xdr:rowOff>169367</xdr:rowOff>
    </xdr:to>
    <xdr:sp macro="" textlink="">
      <xdr:nvSpPr>
        <xdr:cNvPr id="121" name="フローチャート: 判断 120">
          <a:extLst>
            <a:ext uri="{FF2B5EF4-FFF2-40B4-BE49-F238E27FC236}">
              <a16:creationId xmlns:a16="http://schemas.microsoft.com/office/drawing/2014/main" id="{52AE0C6A-8315-450E-98D7-AF2239C85585}"/>
            </a:ext>
          </a:extLst>
        </xdr:cNvPr>
        <xdr:cNvSpPr/>
      </xdr:nvSpPr>
      <xdr:spPr>
        <a:xfrm>
          <a:off x="8632190" y="6752412"/>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112496</xdr:rowOff>
    </xdr:from>
    <xdr:to>
      <xdr:col>46</xdr:col>
      <xdr:colOff>38100</xdr:colOff>
      <xdr:row>39</xdr:row>
      <xdr:rowOff>42646</xdr:rowOff>
    </xdr:to>
    <xdr:sp macro="" textlink="">
      <xdr:nvSpPr>
        <xdr:cNvPr id="122" name="フローチャート: 判断 121">
          <a:extLst>
            <a:ext uri="{FF2B5EF4-FFF2-40B4-BE49-F238E27FC236}">
              <a16:creationId xmlns:a16="http://schemas.microsoft.com/office/drawing/2014/main" id="{979D9B94-9B36-4D23-839C-C841227E7E8D}"/>
            </a:ext>
          </a:extLst>
        </xdr:cNvPr>
        <xdr:cNvSpPr/>
      </xdr:nvSpPr>
      <xdr:spPr>
        <a:xfrm>
          <a:off x="7846060" y="6627596"/>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123698</xdr:rowOff>
    </xdr:from>
    <xdr:to>
      <xdr:col>41</xdr:col>
      <xdr:colOff>101600</xdr:colOff>
      <xdr:row>39</xdr:row>
      <xdr:rowOff>53848</xdr:rowOff>
    </xdr:to>
    <xdr:sp macro="" textlink="">
      <xdr:nvSpPr>
        <xdr:cNvPr id="123" name="フローチャート: 判断 122">
          <a:extLst>
            <a:ext uri="{FF2B5EF4-FFF2-40B4-BE49-F238E27FC236}">
              <a16:creationId xmlns:a16="http://schemas.microsoft.com/office/drawing/2014/main" id="{1F489ED4-996C-4430-AF82-D6782BBAE52B}"/>
            </a:ext>
          </a:extLst>
        </xdr:cNvPr>
        <xdr:cNvSpPr/>
      </xdr:nvSpPr>
      <xdr:spPr>
        <a:xfrm>
          <a:off x="7029450" y="6640703"/>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121412</xdr:rowOff>
    </xdr:from>
    <xdr:to>
      <xdr:col>36</xdr:col>
      <xdr:colOff>165100</xdr:colOff>
      <xdr:row>39</xdr:row>
      <xdr:rowOff>51562</xdr:rowOff>
    </xdr:to>
    <xdr:sp macro="" textlink="">
      <xdr:nvSpPr>
        <xdr:cNvPr id="124" name="フローチャート: 判断 123">
          <a:extLst>
            <a:ext uri="{FF2B5EF4-FFF2-40B4-BE49-F238E27FC236}">
              <a16:creationId xmlns:a16="http://schemas.microsoft.com/office/drawing/2014/main" id="{5C3229DE-4C1A-4749-A079-38DCDCA8947B}"/>
            </a:ext>
          </a:extLst>
        </xdr:cNvPr>
        <xdr:cNvSpPr/>
      </xdr:nvSpPr>
      <xdr:spPr>
        <a:xfrm>
          <a:off x="6231890" y="6638417"/>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343E843B-FDA5-43B7-9EB1-0D6956C5A4BB}"/>
            </a:ext>
          </a:extLst>
        </xdr:cNvPr>
        <xdr:cNvSpPr txBox="1"/>
      </xdr:nvSpPr>
      <xdr:spPr>
        <a:xfrm>
          <a:off x="92583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A338803A-971E-4FBF-8032-167C47FA0788}"/>
            </a:ext>
          </a:extLst>
        </xdr:cNvPr>
        <xdr:cNvSpPr txBox="1"/>
      </xdr:nvSpPr>
      <xdr:spPr>
        <a:xfrm>
          <a:off x="8515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4383C253-4D3D-49E7-ACB4-A5E31A7D454B}"/>
            </a:ext>
          </a:extLst>
        </xdr:cNvPr>
        <xdr:cNvSpPr txBox="1"/>
      </xdr:nvSpPr>
      <xdr:spPr>
        <a:xfrm>
          <a:off x="7717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6B3A2A7D-7722-41FD-A707-08303A4DE432}"/>
            </a:ext>
          </a:extLst>
        </xdr:cNvPr>
        <xdr:cNvSpPr txBox="1"/>
      </xdr:nvSpPr>
      <xdr:spPr>
        <a:xfrm>
          <a:off x="691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B3468F41-FEA3-4A59-A21A-B5556EF41109}"/>
            </a:ext>
          </a:extLst>
        </xdr:cNvPr>
        <xdr:cNvSpPr txBox="1"/>
      </xdr:nvSpPr>
      <xdr:spPr>
        <a:xfrm>
          <a:off x="6115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17018</xdr:rowOff>
    </xdr:from>
    <xdr:to>
      <xdr:col>55</xdr:col>
      <xdr:colOff>50800</xdr:colOff>
      <xdr:row>37</xdr:row>
      <xdr:rowOff>118618</xdr:rowOff>
    </xdr:to>
    <xdr:sp macro="" textlink="">
      <xdr:nvSpPr>
        <xdr:cNvPr id="130" name="楕円 129">
          <a:extLst>
            <a:ext uri="{FF2B5EF4-FFF2-40B4-BE49-F238E27FC236}">
              <a16:creationId xmlns:a16="http://schemas.microsoft.com/office/drawing/2014/main" id="{406FCB28-DDC9-47B5-95E7-2349FB51899C}"/>
            </a:ext>
          </a:extLst>
        </xdr:cNvPr>
        <xdr:cNvSpPr/>
      </xdr:nvSpPr>
      <xdr:spPr>
        <a:xfrm>
          <a:off x="9394190" y="6364478"/>
          <a:ext cx="9017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39895</xdr:rowOff>
    </xdr:from>
    <xdr:ext cx="534377" cy="259045"/>
    <xdr:sp macro="" textlink="">
      <xdr:nvSpPr>
        <xdr:cNvPr id="131" name="【道路】&#10;一人当たり延長該当値テキスト">
          <a:extLst>
            <a:ext uri="{FF2B5EF4-FFF2-40B4-BE49-F238E27FC236}">
              <a16:creationId xmlns:a16="http://schemas.microsoft.com/office/drawing/2014/main" id="{3996438F-64F2-4086-BEC8-1991B8C5241C}"/>
            </a:ext>
          </a:extLst>
        </xdr:cNvPr>
        <xdr:cNvSpPr txBox="1"/>
      </xdr:nvSpPr>
      <xdr:spPr>
        <a:xfrm>
          <a:off x="9467850" y="6212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3835</xdr:rowOff>
    </xdr:from>
    <xdr:to>
      <xdr:col>50</xdr:col>
      <xdr:colOff>165100</xdr:colOff>
      <xdr:row>37</xdr:row>
      <xdr:rowOff>105435</xdr:rowOff>
    </xdr:to>
    <xdr:sp macro="" textlink="">
      <xdr:nvSpPr>
        <xdr:cNvPr id="132" name="楕円 131">
          <a:extLst>
            <a:ext uri="{FF2B5EF4-FFF2-40B4-BE49-F238E27FC236}">
              <a16:creationId xmlns:a16="http://schemas.microsoft.com/office/drawing/2014/main" id="{71315560-294E-440E-A50F-B5F29DD68934}"/>
            </a:ext>
          </a:extLst>
        </xdr:cNvPr>
        <xdr:cNvSpPr/>
      </xdr:nvSpPr>
      <xdr:spPr>
        <a:xfrm>
          <a:off x="8632190" y="6349390"/>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54635</xdr:rowOff>
    </xdr:from>
    <xdr:to>
      <xdr:col>55</xdr:col>
      <xdr:colOff>0</xdr:colOff>
      <xdr:row>37</xdr:row>
      <xdr:rowOff>67818</xdr:rowOff>
    </xdr:to>
    <xdr:cxnSp macro="">
      <xdr:nvCxnSpPr>
        <xdr:cNvPr id="133" name="直線コネクタ 132">
          <a:extLst>
            <a:ext uri="{FF2B5EF4-FFF2-40B4-BE49-F238E27FC236}">
              <a16:creationId xmlns:a16="http://schemas.microsoft.com/office/drawing/2014/main" id="{20F4EF5E-3BBA-4947-81DF-9513417AA742}"/>
            </a:ext>
          </a:extLst>
        </xdr:cNvPr>
        <xdr:cNvCxnSpPr/>
      </xdr:nvCxnSpPr>
      <xdr:spPr>
        <a:xfrm>
          <a:off x="8686800" y="6402095"/>
          <a:ext cx="742950" cy="7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160350</xdr:rowOff>
    </xdr:from>
    <xdr:to>
      <xdr:col>46</xdr:col>
      <xdr:colOff>38100</xdr:colOff>
      <xdr:row>37</xdr:row>
      <xdr:rowOff>90500</xdr:rowOff>
    </xdr:to>
    <xdr:sp macro="" textlink="">
      <xdr:nvSpPr>
        <xdr:cNvPr id="134" name="楕円 133">
          <a:extLst>
            <a:ext uri="{FF2B5EF4-FFF2-40B4-BE49-F238E27FC236}">
              <a16:creationId xmlns:a16="http://schemas.microsoft.com/office/drawing/2014/main" id="{6A1EEAC9-DB77-44DF-AD1C-1E3A29AE111C}"/>
            </a:ext>
          </a:extLst>
        </xdr:cNvPr>
        <xdr:cNvSpPr/>
      </xdr:nvSpPr>
      <xdr:spPr>
        <a:xfrm>
          <a:off x="7846060" y="633445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39700</xdr:rowOff>
    </xdr:from>
    <xdr:to>
      <xdr:col>50</xdr:col>
      <xdr:colOff>114300</xdr:colOff>
      <xdr:row>37</xdr:row>
      <xdr:rowOff>54635</xdr:rowOff>
    </xdr:to>
    <xdr:cxnSp macro="">
      <xdr:nvCxnSpPr>
        <xdr:cNvPr id="135" name="直線コネクタ 134">
          <a:extLst>
            <a:ext uri="{FF2B5EF4-FFF2-40B4-BE49-F238E27FC236}">
              <a16:creationId xmlns:a16="http://schemas.microsoft.com/office/drawing/2014/main" id="{3ABA4420-7E95-45F4-9195-FAD3161D8810}"/>
            </a:ext>
          </a:extLst>
        </xdr:cNvPr>
        <xdr:cNvCxnSpPr/>
      </xdr:nvCxnSpPr>
      <xdr:spPr>
        <a:xfrm>
          <a:off x="7889240" y="6383350"/>
          <a:ext cx="797560" cy="1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154787</xdr:rowOff>
    </xdr:from>
    <xdr:to>
      <xdr:col>41</xdr:col>
      <xdr:colOff>101600</xdr:colOff>
      <xdr:row>37</xdr:row>
      <xdr:rowOff>84937</xdr:rowOff>
    </xdr:to>
    <xdr:sp macro="" textlink="">
      <xdr:nvSpPr>
        <xdr:cNvPr id="136" name="楕円 135">
          <a:extLst>
            <a:ext uri="{FF2B5EF4-FFF2-40B4-BE49-F238E27FC236}">
              <a16:creationId xmlns:a16="http://schemas.microsoft.com/office/drawing/2014/main" id="{24FC80C2-191A-4639-8703-E4E87525CCD8}"/>
            </a:ext>
          </a:extLst>
        </xdr:cNvPr>
        <xdr:cNvSpPr/>
      </xdr:nvSpPr>
      <xdr:spPr>
        <a:xfrm>
          <a:off x="7029450" y="6326987"/>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34137</xdr:rowOff>
    </xdr:from>
    <xdr:to>
      <xdr:col>45</xdr:col>
      <xdr:colOff>177800</xdr:colOff>
      <xdr:row>37</xdr:row>
      <xdr:rowOff>39700</xdr:rowOff>
    </xdr:to>
    <xdr:cxnSp macro="">
      <xdr:nvCxnSpPr>
        <xdr:cNvPr id="137" name="直線コネクタ 136">
          <a:extLst>
            <a:ext uri="{FF2B5EF4-FFF2-40B4-BE49-F238E27FC236}">
              <a16:creationId xmlns:a16="http://schemas.microsoft.com/office/drawing/2014/main" id="{CC9C4B7C-EEA9-4465-AB57-32169BCEA941}"/>
            </a:ext>
          </a:extLst>
        </xdr:cNvPr>
        <xdr:cNvCxnSpPr/>
      </xdr:nvCxnSpPr>
      <xdr:spPr>
        <a:xfrm>
          <a:off x="7084060" y="6375882"/>
          <a:ext cx="805180" cy="7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36</xdr:row>
      <xdr:rowOff>137338</xdr:rowOff>
    </xdr:from>
    <xdr:to>
      <xdr:col>36</xdr:col>
      <xdr:colOff>165100</xdr:colOff>
      <xdr:row>37</xdr:row>
      <xdr:rowOff>67488</xdr:rowOff>
    </xdr:to>
    <xdr:sp macro="" textlink="">
      <xdr:nvSpPr>
        <xdr:cNvPr id="138" name="楕円 137">
          <a:extLst>
            <a:ext uri="{FF2B5EF4-FFF2-40B4-BE49-F238E27FC236}">
              <a16:creationId xmlns:a16="http://schemas.microsoft.com/office/drawing/2014/main" id="{A1976C46-5070-41D2-ABEA-D092EC0E534E}"/>
            </a:ext>
          </a:extLst>
        </xdr:cNvPr>
        <xdr:cNvSpPr/>
      </xdr:nvSpPr>
      <xdr:spPr>
        <a:xfrm>
          <a:off x="6231890" y="6305728"/>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16688</xdr:rowOff>
    </xdr:from>
    <xdr:to>
      <xdr:col>41</xdr:col>
      <xdr:colOff>50800</xdr:colOff>
      <xdr:row>37</xdr:row>
      <xdr:rowOff>34137</xdr:rowOff>
    </xdr:to>
    <xdr:cxnSp macro="">
      <xdr:nvCxnSpPr>
        <xdr:cNvPr id="139" name="直線コネクタ 138">
          <a:extLst>
            <a:ext uri="{FF2B5EF4-FFF2-40B4-BE49-F238E27FC236}">
              <a16:creationId xmlns:a16="http://schemas.microsoft.com/office/drawing/2014/main" id="{8D46793E-AEFB-4E0D-A2D0-CA0EDEDB1ADB}"/>
            </a:ext>
          </a:extLst>
        </xdr:cNvPr>
        <xdr:cNvCxnSpPr/>
      </xdr:nvCxnSpPr>
      <xdr:spPr>
        <a:xfrm>
          <a:off x="6286500" y="6364148"/>
          <a:ext cx="797560" cy="1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160494</xdr:rowOff>
    </xdr:from>
    <xdr:ext cx="469744" cy="259045"/>
    <xdr:sp macro="" textlink="">
      <xdr:nvSpPr>
        <xdr:cNvPr id="140" name="n_1aveValue【道路】&#10;一人当たり延長">
          <a:extLst>
            <a:ext uri="{FF2B5EF4-FFF2-40B4-BE49-F238E27FC236}">
              <a16:creationId xmlns:a16="http://schemas.microsoft.com/office/drawing/2014/main" id="{4B9A1B98-A2C4-4305-BE3E-C29DF51A1A46}"/>
            </a:ext>
          </a:extLst>
        </xdr:cNvPr>
        <xdr:cNvSpPr txBox="1"/>
      </xdr:nvSpPr>
      <xdr:spPr>
        <a:xfrm>
          <a:off x="8454467" y="6848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33773</xdr:rowOff>
    </xdr:from>
    <xdr:ext cx="469744" cy="259045"/>
    <xdr:sp macro="" textlink="">
      <xdr:nvSpPr>
        <xdr:cNvPr id="141" name="n_2aveValue【道路】&#10;一人当たり延長">
          <a:extLst>
            <a:ext uri="{FF2B5EF4-FFF2-40B4-BE49-F238E27FC236}">
              <a16:creationId xmlns:a16="http://schemas.microsoft.com/office/drawing/2014/main" id="{E39429FF-1A74-4D62-8FF9-04F89B260DB0}"/>
            </a:ext>
          </a:extLst>
        </xdr:cNvPr>
        <xdr:cNvSpPr txBox="1"/>
      </xdr:nvSpPr>
      <xdr:spPr>
        <a:xfrm>
          <a:off x="7673417" y="6718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44975</xdr:rowOff>
    </xdr:from>
    <xdr:ext cx="469744" cy="259045"/>
    <xdr:sp macro="" textlink="">
      <xdr:nvSpPr>
        <xdr:cNvPr id="142" name="n_3aveValue【道路】&#10;一人当たり延長">
          <a:extLst>
            <a:ext uri="{FF2B5EF4-FFF2-40B4-BE49-F238E27FC236}">
              <a16:creationId xmlns:a16="http://schemas.microsoft.com/office/drawing/2014/main" id="{4E4619CE-ABAF-4E9E-A2A5-960EC502C750}"/>
            </a:ext>
          </a:extLst>
        </xdr:cNvPr>
        <xdr:cNvSpPr txBox="1"/>
      </xdr:nvSpPr>
      <xdr:spPr>
        <a:xfrm>
          <a:off x="6866332" y="6733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42689</xdr:rowOff>
    </xdr:from>
    <xdr:ext cx="469744" cy="259045"/>
    <xdr:sp macro="" textlink="">
      <xdr:nvSpPr>
        <xdr:cNvPr id="143" name="n_4aveValue【道路】&#10;一人当たり延長">
          <a:extLst>
            <a:ext uri="{FF2B5EF4-FFF2-40B4-BE49-F238E27FC236}">
              <a16:creationId xmlns:a16="http://schemas.microsoft.com/office/drawing/2014/main" id="{AE2B480D-647C-4F9F-9210-24BB872ABDB6}"/>
            </a:ext>
          </a:extLst>
        </xdr:cNvPr>
        <xdr:cNvSpPr txBox="1"/>
      </xdr:nvSpPr>
      <xdr:spPr>
        <a:xfrm>
          <a:off x="6068772" y="6731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35</xdr:row>
      <xdr:rowOff>121962</xdr:rowOff>
    </xdr:from>
    <xdr:ext cx="534377" cy="259045"/>
    <xdr:sp macro="" textlink="">
      <xdr:nvSpPr>
        <xdr:cNvPr id="144" name="n_1mainValue【道路】&#10;一人当たり延長">
          <a:extLst>
            <a:ext uri="{FF2B5EF4-FFF2-40B4-BE49-F238E27FC236}">
              <a16:creationId xmlns:a16="http://schemas.microsoft.com/office/drawing/2014/main" id="{6C7D31D7-7868-4D45-ACFE-EA6CB359C8E6}"/>
            </a:ext>
          </a:extLst>
        </xdr:cNvPr>
        <xdr:cNvSpPr txBox="1"/>
      </xdr:nvSpPr>
      <xdr:spPr>
        <a:xfrm>
          <a:off x="8422151" y="6124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107027</xdr:rowOff>
    </xdr:from>
    <xdr:ext cx="534377" cy="259045"/>
    <xdr:sp macro="" textlink="">
      <xdr:nvSpPr>
        <xdr:cNvPr id="145" name="n_2mainValue【道路】&#10;一人当たり延長">
          <a:extLst>
            <a:ext uri="{FF2B5EF4-FFF2-40B4-BE49-F238E27FC236}">
              <a16:creationId xmlns:a16="http://schemas.microsoft.com/office/drawing/2014/main" id="{84913AB2-E07D-4913-9E13-43F2E58BAA94}"/>
            </a:ext>
          </a:extLst>
        </xdr:cNvPr>
        <xdr:cNvSpPr txBox="1"/>
      </xdr:nvSpPr>
      <xdr:spPr>
        <a:xfrm>
          <a:off x="7641101" y="610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35</xdr:row>
      <xdr:rowOff>101464</xdr:rowOff>
    </xdr:from>
    <xdr:ext cx="534377" cy="259045"/>
    <xdr:sp macro="" textlink="">
      <xdr:nvSpPr>
        <xdr:cNvPr id="146" name="n_3mainValue【道路】&#10;一人当たり延長">
          <a:extLst>
            <a:ext uri="{FF2B5EF4-FFF2-40B4-BE49-F238E27FC236}">
              <a16:creationId xmlns:a16="http://schemas.microsoft.com/office/drawing/2014/main" id="{376E9670-1801-4D68-9870-E8732607771C}"/>
            </a:ext>
          </a:extLst>
        </xdr:cNvPr>
        <xdr:cNvSpPr txBox="1"/>
      </xdr:nvSpPr>
      <xdr:spPr>
        <a:xfrm>
          <a:off x="6854971" y="609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35</xdr:row>
      <xdr:rowOff>84015</xdr:rowOff>
    </xdr:from>
    <xdr:ext cx="534377" cy="259045"/>
    <xdr:sp macro="" textlink="">
      <xdr:nvSpPr>
        <xdr:cNvPr id="147" name="n_4mainValue【道路】&#10;一人当たり延長">
          <a:extLst>
            <a:ext uri="{FF2B5EF4-FFF2-40B4-BE49-F238E27FC236}">
              <a16:creationId xmlns:a16="http://schemas.microsoft.com/office/drawing/2014/main" id="{4FFDE642-BF0D-48FB-A756-B70EA9844786}"/>
            </a:ext>
          </a:extLst>
        </xdr:cNvPr>
        <xdr:cNvSpPr txBox="1"/>
      </xdr:nvSpPr>
      <xdr:spPr>
        <a:xfrm>
          <a:off x="6038361" y="6086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D472067A-420C-4330-89FA-865E11952A84}"/>
            </a:ext>
          </a:extLst>
        </xdr:cNvPr>
        <xdr:cNvSpPr/>
      </xdr:nvSpPr>
      <xdr:spPr>
        <a:xfrm>
          <a:off x="6858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18ED4B7F-CE87-474C-A99F-EC91BC671B6C}"/>
            </a:ext>
          </a:extLst>
        </xdr:cNvPr>
        <xdr:cNvSpPr/>
      </xdr:nvSpPr>
      <xdr:spPr>
        <a:xfrm>
          <a:off x="8166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36CCD64B-9425-404A-91BA-24651184D20E}"/>
            </a:ext>
          </a:extLst>
        </xdr:cNvPr>
        <xdr:cNvSpPr/>
      </xdr:nvSpPr>
      <xdr:spPr>
        <a:xfrm>
          <a:off x="8166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30D03DDB-608D-46CD-A0D5-1D283B095070}"/>
            </a:ext>
          </a:extLst>
        </xdr:cNvPr>
        <xdr:cNvSpPr/>
      </xdr:nvSpPr>
      <xdr:spPr>
        <a:xfrm>
          <a:off x="17145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7454B2FE-F84F-465E-83DC-7B14CCEFF4CC}"/>
            </a:ext>
          </a:extLst>
        </xdr:cNvPr>
        <xdr:cNvSpPr/>
      </xdr:nvSpPr>
      <xdr:spPr>
        <a:xfrm>
          <a:off x="17145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4A5E0F62-B0A8-4178-B1DC-B5FDC0B081FE}"/>
            </a:ext>
          </a:extLst>
        </xdr:cNvPr>
        <xdr:cNvSpPr/>
      </xdr:nvSpPr>
      <xdr:spPr>
        <a:xfrm>
          <a:off x="27432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B7596FA3-4626-445F-8A98-67588145B5C9}"/>
            </a:ext>
          </a:extLst>
        </xdr:cNvPr>
        <xdr:cNvSpPr/>
      </xdr:nvSpPr>
      <xdr:spPr>
        <a:xfrm>
          <a:off x="27432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1CEF5C2B-6507-4AA3-9A60-6751A897FEDA}"/>
            </a:ext>
          </a:extLst>
        </xdr:cNvPr>
        <xdr:cNvSpPr/>
      </xdr:nvSpPr>
      <xdr:spPr>
        <a:xfrm>
          <a:off x="6858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D055DFC1-DE4D-4DE1-8C82-36FBB2DB2C53}"/>
            </a:ext>
          </a:extLst>
        </xdr:cNvPr>
        <xdr:cNvSpPr txBox="1"/>
      </xdr:nvSpPr>
      <xdr:spPr>
        <a:xfrm>
          <a:off x="66675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F530E299-FEC1-45B0-8873-692E00391A31}"/>
            </a:ext>
          </a:extLst>
        </xdr:cNvPr>
        <xdr:cNvCxnSpPr/>
      </xdr:nvCxnSpPr>
      <xdr:spPr>
        <a:xfrm>
          <a:off x="6858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A1876687-20E7-4694-AEBF-3A34E20528AB}"/>
            </a:ext>
          </a:extLst>
        </xdr:cNvPr>
        <xdr:cNvSpPr txBox="1"/>
      </xdr:nvSpPr>
      <xdr:spPr>
        <a:xfrm>
          <a:off x="273866"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a:extLst>
            <a:ext uri="{FF2B5EF4-FFF2-40B4-BE49-F238E27FC236}">
              <a16:creationId xmlns:a16="http://schemas.microsoft.com/office/drawing/2014/main" id="{21246374-D0D5-4928-AA02-8588887A04C8}"/>
            </a:ext>
          </a:extLst>
        </xdr:cNvPr>
        <xdr:cNvCxnSpPr/>
      </xdr:nvCxnSpPr>
      <xdr:spPr>
        <a:xfrm>
          <a:off x="685800" y="1104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a:extLst>
            <a:ext uri="{FF2B5EF4-FFF2-40B4-BE49-F238E27FC236}">
              <a16:creationId xmlns:a16="http://schemas.microsoft.com/office/drawing/2014/main" id="{6694E31A-FAA9-4726-8C8F-F57E42B93F0B}"/>
            </a:ext>
          </a:extLst>
        </xdr:cNvPr>
        <xdr:cNvSpPr txBox="1"/>
      </xdr:nvSpPr>
      <xdr:spPr>
        <a:xfrm>
          <a:off x="273866" y="1090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a:extLst>
            <a:ext uri="{FF2B5EF4-FFF2-40B4-BE49-F238E27FC236}">
              <a16:creationId xmlns:a16="http://schemas.microsoft.com/office/drawing/2014/main" id="{535E71A2-1A3B-4700-9A6B-4B40E55740FE}"/>
            </a:ext>
          </a:extLst>
        </xdr:cNvPr>
        <xdr:cNvCxnSpPr/>
      </xdr:nvCxnSpPr>
      <xdr:spPr>
        <a:xfrm>
          <a:off x="685800" y="1066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a:extLst>
            <a:ext uri="{FF2B5EF4-FFF2-40B4-BE49-F238E27FC236}">
              <a16:creationId xmlns:a16="http://schemas.microsoft.com/office/drawing/2014/main" id="{3C15B5FD-9347-4DF7-BBDD-0C92938DBCAB}"/>
            </a:ext>
          </a:extLst>
        </xdr:cNvPr>
        <xdr:cNvSpPr txBox="1"/>
      </xdr:nvSpPr>
      <xdr:spPr>
        <a:xfrm>
          <a:off x="343701" y="1052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a:extLst>
            <a:ext uri="{FF2B5EF4-FFF2-40B4-BE49-F238E27FC236}">
              <a16:creationId xmlns:a16="http://schemas.microsoft.com/office/drawing/2014/main" id="{EF549EDC-5318-481B-AD58-6A58F17F3598}"/>
            </a:ext>
          </a:extLst>
        </xdr:cNvPr>
        <xdr:cNvCxnSpPr/>
      </xdr:nvCxnSpPr>
      <xdr:spPr>
        <a:xfrm>
          <a:off x="685800" y="1028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a:extLst>
            <a:ext uri="{FF2B5EF4-FFF2-40B4-BE49-F238E27FC236}">
              <a16:creationId xmlns:a16="http://schemas.microsoft.com/office/drawing/2014/main" id="{FA0FF864-A700-4AE7-8E78-5CFFD76CE5B8}"/>
            </a:ext>
          </a:extLst>
        </xdr:cNvPr>
        <xdr:cNvSpPr txBox="1"/>
      </xdr:nvSpPr>
      <xdr:spPr>
        <a:xfrm>
          <a:off x="343701" y="1014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a:extLst>
            <a:ext uri="{FF2B5EF4-FFF2-40B4-BE49-F238E27FC236}">
              <a16:creationId xmlns:a16="http://schemas.microsoft.com/office/drawing/2014/main" id="{4FC5BA04-3BD3-482C-87E7-C0E14601223A}"/>
            </a:ext>
          </a:extLst>
        </xdr:cNvPr>
        <xdr:cNvCxnSpPr/>
      </xdr:nvCxnSpPr>
      <xdr:spPr>
        <a:xfrm>
          <a:off x="685800" y="990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a:extLst>
            <a:ext uri="{FF2B5EF4-FFF2-40B4-BE49-F238E27FC236}">
              <a16:creationId xmlns:a16="http://schemas.microsoft.com/office/drawing/2014/main" id="{AF2CE075-7393-4854-B814-18B6706F2225}"/>
            </a:ext>
          </a:extLst>
        </xdr:cNvPr>
        <xdr:cNvSpPr txBox="1"/>
      </xdr:nvSpPr>
      <xdr:spPr>
        <a:xfrm>
          <a:off x="343701" y="976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a:extLst>
            <a:ext uri="{FF2B5EF4-FFF2-40B4-BE49-F238E27FC236}">
              <a16:creationId xmlns:a16="http://schemas.microsoft.com/office/drawing/2014/main" id="{A0A396DE-091C-4F3B-831E-56C49161CC40}"/>
            </a:ext>
          </a:extLst>
        </xdr:cNvPr>
        <xdr:cNvCxnSpPr/>
      </xdr:nvCxnSpPr>
      <xdr:spPr>
        <a:xfrm>
          <a:off x="685800" y="952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a:extLst>
            <a:ext uri="{FF2B5EF4-FFF2-40B4-BE49-F238E27FC236}">
              <a16:creationId xmlns:a16="http://schemas.microsoft.com/office/drawing/2014/main" id="{319F9D88-241E-49F7-BB8C-B9214D9C1051}"/>
            </a:ext>
          </a:extLst>
        </xdr:cNvPr>
        <xdr:cNvSpPr txBox="1"/>
      </xdr:nvSpPr>
      <xdr:spPr>
        <a:xfrm>
          <a:off x="343701" y="938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EA1C751B-C186-464A-93BF-F6361496883A}"/>
            </a:ext>
          </a:extLst>
        </xdr:cNvPr>
        <xdr:cNvCxnSpPr/>
      </xdr:nvCxnSpPr>
      <xdr:spPr>
        <a:xfrm>
          <a:off x="6858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a:extLst>
            <a:ext uri="{FF2B5EF4-FFF2-40B4-BE49-F238E27FC236}">
              <a16:creationId xmlns:a16="http://schemas.microsoft.com/office/drawing/2014/main" id="{1EFA6A30-471C-49D0-A102-18D44D44347B}"/>
            </a:ext>
          </a:extLst>
        </xdr:cNvPr>
        <xdr:cNvSpPr txBox="1"/>
      </xdr:nvSpPr>
      <xdr:spPr>
        <a:xfrm>
          <a:off x="386866" y="900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id="{D592C7F0-E104-4C47-9927-420549CBCF03}"/>
            </a:ext>
          </a:extLst>
        </xdr:cNvPr>
        <xdr:cNvSpPr/>
      </xdr:nvSpPr>
      <xdr:spPr>
        <a:xfrm>
          <a:off x="6858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51435</xdr:rowOff>
    </xdr:from>
    <xdr:to>
      <xdr:col>24</xdr:col>
      <xdr:colOff>62865</xdr:colOff>
      <xdr:row>64</xdr:row>
      <xdr:rowOff>26670</xdr:rowOff>
    </xdr:to>
    <xdr:cxnSp macro="">
      <xdr:nvCxnSpPr>
        <xdr:cNvPr id="172" name="直線コネクタ 171">
          <a:extLst>
            <a:ext uri="{FF2B5EF4-FFF2-40B4-BE49-F238E27FC236}">
              <a16:creationId xmlns:a16="http://schemas.microsoft.com/office/drawing/2014/main" id="{5C2809C3-DB40-443D-B061-B0BA348BB847}"/>
            </a:ext>
          </a:extLst>
        </xdr:cNvPr>
        <xdr:cNvCxnSpPr/>
      </xdr:nvCxnSpPr>
      <xdr:spPr>
        <a:xfrm flipV="1">
          <a:off x="4173855" y="9656445"/>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30497</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id="{F8E23788-33FC-4EF0-A22B-FED5006E4A16}"/>
            </a:ext>
          </a:extLst>
        </xdr:cNvPr>
        <xdr:cNvSpPr txBox="1"/>
      </xdr:nvSpPr>
      <xdr:spPr>
        <a:xfrm>
          <a:off x="4212590" y="1100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26670</xdr:rowOff>
    </xdr:from>
    <xdr:to>
      <xdr:col>24</xdr:col>
      <xdr:colOff>152400</xdr:colOff>
      <xdr:row>64</xdr:row>
      <xdr:rowOff>26670</xdr:rowOff>
    </xdr:to>
    <xdr:cxnSp macro="">
      <xdr:nvCxnSpPr>
        <xdr:cNvPr id="174" name="直線コネクタ 173">
          <a:extLst>
            <a:ext uri="{FF2B5EF4-FFF2-40B4-BE49-F238E27FC236}">
              <a16:creationId xmlns:a16="http://schemas.microsoft.com/office/drawing/2014/main" id="{EE49C664-4049-4269-8EC6-61FAC6D5ED2D}"/>
            </a:ext>
          </a:extLst>
        </xdr:cNvPr>
        <xdr:cNvCxnSpPr/>
      </xdr:nvCxnSpPr>
      <xdr:spPr>
        <a:xfrm>
          <a:off x="4112260" y="109975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169562</xdr:rowOff>
    </xdr:from>
    <xdr:ext cx="405111" cy="259045"/>
    <xdr:sp macro="" textlink="">
      <xdr:nvSpPr>
        <xdr:cNvPr id="175" name="【橋りょう・トンネル】&#10;有形固定資産減価償却率最大値テキスト">
          <a:extLst>
            <a:ext uri="{FF2B5EF4-FFF2-40B4-BE49-F238E27FC236}">
              <a16:creationId xmlns:a16="http://schemas.microsoft.com/office/drawing/2014/main" id="{7ED6232E-5BB2-4955-BBEA-A9E27FEE4A53}"/>
            </a:ext>
          </a:extLst>
        </xdr:cNvPr>
        <xdr:cNvSpPr txBox="1"/>
      </xdr:nvSpPr>
      <xdr:spPr>
        <a:xfrm>
          <a:off x="4212590" y="9431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51435</xdr:rowOff>
    </xdr:from>
    <xdr:to>
      <xdr:col>24</xdr:col>
      <xdr:colOff>152400</xdr:colOff>
      <xdr:row>56</xdr:row>
      <xdr:rowOff>51435</xdr:rowOff>
    </xdr:to>
    <xdr:cxnSp macro="">
      <xdr:nvCxnSpPr>
        <xdr:cNvPr id="176" name="直線コネクタ 175">
          <a:extLst>
            <a:ext uri="{FF2B5EF4-FFF2-40B4-BE49-F238E27FC236}">
              <a16:creationId xmlns:a16="http://schemas.microsoft.com/office/drawing/2014/main" id="{2FA700FE-00F7-4FF7-9198-D15D41142522}"/>
            </a:ext>
          </a:extLst>
        </xdr:cNvPr>
        <xdr:cNvCxnSpPr/>
      </xdr:nvCxnSpPr>
      <xdr:spPr>
        <a:xfrm>
          <a:off x="4112260" y="96564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84472</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id="{8D2ECB8B-D317-43FC-AC56-E829936878DD}"/>
            </a:ext>
          </a:extLst>
        </xdr:cNvPr>
        <xdr:cNvSpPr txBox="1"/>
      </xdr:nvSpPr>
      <xdr:spPr>
        <a:xfrm>
          <a:off x="4212590" y="10201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61595</xdr:rowOff>
    </xdr:from>
    <xdr:to>
      <xdr:col>24</xdr:col>
      <xdr:colOff>114300</xdr:colOff>
      <xdr:row>60</xdr:row>
      <xdr:rowOff>163195</xdr:rowOff>
    </xdr:to>
    <xdr:sp macro="" textlink="">
      <xdr:nvSpPr>
        <xdr:cNvPr id="178" name="フローチャート: 判断 177">
          <a:extLst>
            <a:ext uri="{FF2B5EF4-FFF2-40B4-BE49-F238E27FC236}">
              <a16:creationId xmlns:a16="http://schemas.microsoft.com/office/drawing/2014/main" id="{7DDC1064-E614-4AF0-94AE-F8A1FCA95039}"/>
            </a:ext>
          </a:extLst>
        </xdr:cNvPr>
        <xdr:cNvSpPr/>
      </xdr:nvSpPr>
      <xdr:spPr>
        <a:xfrm>
          <a:off x="4131310" y="10344785"/>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33020</xdr:rowOff>
    </xdr:from>
    <xdr:to>
      <xdr:col>20</xdr:col>
      <xdr:colOff>38100</xdr:colOff>
      <xdr:row>60</xdr:row>
      <xdr:rowOff>134620</xdr:rowOff>
    </xdr:to>
    <xdr:sp macro="" textlink="">
      <xdr:nvSpPr>
        <xdr:cNvPr id="179" name="フローチャート: 判断 178">
          <a:extLst>
            <a:ext uri="{FF2B5EF4-FFF2-40B4-BE49-F238E27FC236}">
              <a16:creationId xmlns:a16="http://schemas.microsoft.com/office/drawing/2014/main" id="{35D8CDF7-1573-4E15-8B51-89401250C359}"/>
            </a:ext>
          </a:extLst>
        </xdr:cNvPr>
        <xdr:cNvSpPr/>
      </xdr:nvSpPr>
      <xdr:spPr>
        <a:xfrm>
          <a:off x="3388360" y="10318115"/>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86360</xdr:rowOff>
    </xdr:from>
    <xdr:to>
      <xdr:col>15</xdr:col>
      <xdr:colOff>101600</xdr:colOff>
      <xdr:row>60</xdr:row>
      <xdr:rowOff>16510</xdr:rowOff>
    </xdr:to>
    <xdr:sp macro="" textlink="">
      <xdr:nvSpPr>
        <xdr:cNvPr id="180" name="フローチャート: 判断 179">
          <a:extLst>
            <a:ext uri="{FF2B5EF4-FFF2-40B4-BE49-F238E27FC236}">
              <a16:creationId xmlns:a16="http://schemas.microsoft.com/office/drawing/2014/main" id="{15CF8ABA-9213-4CF4-9C6F-0A53379A28E3}"/>
            </a:ext>
          </a:extLst>
        </xdr:cNvPr>
        <xdr:cNvSpPr/>
      </xdr:nvSpPr>
      <xdr:spPr>
        <a:xfrm>
          <a:off x="2571750" y="1020381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61595</xdr:rowOff>
    </xdr:from>
    <xdr:to>
      <xdr:col>10</xdr:col>
      <xdr:colOff>165100</xdr:colOff>
      <xdr:row>59</xdr:row>
      <xdr:rowOff>163195</xdr:rowOff>
    </xdr:to>
    <xdr:sp macro="" textlink="">
      <xdr:nvSpPr>
        <xdr:cNvPr id="181" name="フローチャート: 判断 180">
          <a:extLst>
            <a:ext uri="{FF2B5EF4-FFF2-40B4-BE49-F238E27FC236}">
              <a16:creationId xmlns:a16="http://schemas.microsoft.com/office/drawing/2014/main" id="{CC4EF881-45D5-4C8D-BB27-226FD481D98B}"/>
            </a:ext>
          </a:extLst>
        </xdr:cNvPr>
        <xdr:cNvSpPr/>
      </xdr:nvSpPr>
      <xdr:spPr>
        <a:xfrm>
          <a:off x="1774190" y="10173335"/>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31115</xdr:rowOff>
    </xdr:from>
    <xdr:to>
      <xdr:col>6</xdr:col>
      <xdr:colOff>38100</xdr:colOff>
      <xdr:row>59</xdr:row>
      <xdr:rowOff>132715</xdr:rowOff>
    </xdr:to>
    <xdr:sp macro="" textlink="">
      <xdr:nvSpPr>
        <xdr:cNvPr id="182" name="フローチャート: 判断 181">
          <a:extLst>
            <a:ext uri="{FF2B5EF4-FFF2-40B4-BE49-F238E27FC236}">
              <a16:creationId xmlns:a16="http://schemas.microsoft.com/office/drawing/2014/main" id="{0A929B5C-4A36-4A26-9133-EA1C1D4D21C7}"/>
            </a:ext>
          </a:extLst>
        </xdr:cNvPr>
        <xdr:cNvSpPr/>
      </xdr:nvSpPr>
      <xdr:spPr>
        <a:xfrm>
          <a:off x="988060" y="10144760"/>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87A1A4B0-ED49-44E2-A979-42199CB818B7}"/>
            </a:ext>
          </a:extLst>
        </xdr:cNvPr>
        <xdr:cNvSpPr txBox="1"/>
      </xdr:nvSpPr>
      <xdr:spPr>
        <a:xfrm>
          <a:off x="40030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992EBC6D-9E7B-493E-BF60-0FBE289B2CD3}"/>
            </a:ext>
          </a:extLst>
        </xdr:cNvPr>
        <xdr:cNvSpPr txBox="1"/>
      </xdr:nvSpPr>
      <xdr:spPr>
        <a:xfrm>
          <a:off x="32600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C03750A2-B556-4BD3-9AB7-6EA68FB2C202}"/>
            </a:ext>
          </a:extLst>
        </xdr:cNvPr>
        <xdr:cNvSpPr txBox="1"/>
      </xdr:nvSpPr>
      <xdr:spPr>
        <a:xfrm>
          <a:off x="24549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C997AC04-033A-4FD6-A18F-36092A581129}"/>
            </a:ext>
          </a:extLst>
        </xdr:cNvPr>
        <xdr:cNvSpPr txBox="1"/>
      </xdr:nvSpPr>
      <xdr:spPr>
        <a:xfrm>
          <a:off x="1657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4C695EBB-0A2A-4FCA-8B21-1EEF5E957484}"/>
            </a:ext>
          </a:extLst>
        </xdr:cNvPr>
        <xdr:cNvSpPr txBox="1"/>
      </xdr:nvSpPr>
      <xdr:spPr>
        <a:xfrm>
          <a:off x="859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147320</xdr:rowOff>
    </xdr:from>
    <xdr:to>
      <xdr:col>24</xdr:col>
      <xdr:colOff>114300</xdr:colOff>
      <xdr:row>61</xdr:row>
      <xdr:rowOff>77470</xdr:rowOff>
    </xdr:to>
    <xdr:sp macro="" textlink="">
      <xdr:nvSpPr>
        <xdr:cNvPr id="188" name="楕円 187">
          <a:extLst>
            <a:ext uri="{FF2B5EF4-FFF2-40B4-BE49-F238E27FC236}">
              <a16:creationId xmlns:a16="http://schemas.microsoft.com/office/drawing/2014/main" id="{11120C01-9B67-4943-AEE2-0F9AED03092F}"/>
            </a:ext>
          </a:extLst>
        </xdr:cNvPr>
        <xdr:cNvSpPr/>
      </xdr:nvSpPr>
      <xdr:spPr>
        <a:xfrm>
          <a:off x="4131310" y="1043241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125747</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id="{14EF357F-4BB9-4FA5-AF7C-45C0F5B0B0A9}"/>
            </a:ext>
          </a:extLst>
        </xdr:cNvPr>
        <xdr:cNvSpPr txBox="1"/>
      </xdr:nvSpPr>
      <xdr:spPr>
        <a:xfrm>
          <a:off x="4212590" y="1041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99695</xdr:rowOff>
    </xdr:from>
    <xdr:to>
      <xdr:col>20</xdr:col>
      <xdr:colOff>38100</xdr:colOff>
      <xdr:row>61</xdr:row>
      <xdr:rowOff>29845</xdr:rowOff>
    </xdr:to>
    <xdr:sp macro="" textlink="">
      <xdr:nvSpPr>
        <xdr:cNvPr id="190" name="楕円 189">
          <a:extLst>
            <a:ext uri="{FF2B5EF4-FFF2-40B4-BE49-F238E27FC236}">
              <a16:creationId xmlns:a16="http://schemas.microsoft.com/office/drawing/2014/main" id="{9C35DAFD-E059-4EBF-8918-2D1C0D909528}"/>
            </a:ext>
          </a:extLst>
        </xdr:cNvPr>
        <xdr:cNvSpPr/>
      </xdr:nvSpPr>
      <xdr:spPr>
        <a:xfrm>
          <a:off x="3388360" y="1038288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150495</xdr:rowOff>
    </xdr:from>
    <xdr:to>
      <xdr:col>24</xdr:col>
      <xdr:colOff>63500</xdr:colOff>
      <xdr:row>61</xdr:row>
      <xdr:rowOff>26670</xdr:rowOff>
    </xdr:to>
    <xdr:cxnSp macro="">
      <xdr:nvCxnSpPr>
        <xdr:cNvPr id="191" name="直線コネクタ 190">
          <a:extLst>
            <a:ext uri="{FF2B5EF4-FFF2-40B4-BE49-F238E27FC236}">
              <a16:creationId xmlns:a16="http://schemas.microsoft.com/office/drawing/2014/main" id="{24DD072C-21E4-42C2-8223-3B219A16F6AE}"/>
            </a:ext>
          </a:extLst>
        </xdr:cNvPr>
        <xdr:cNvCxnSpPr/>
      </xdr:nvCxnSpPr>
      <xdr:spPr>
        <a:xfrm>
          <a:off x="3431540" y="10437495"/>
          <a:ext cx="74295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53975</xdr:rowOff>
    </xdr:from>
    <xdr:to>
      <xdr:col>15</xdr:col>
      <xdr:colOff>101600</xdr:colOff>
      <xdr:row>60</xdr:row>
      <xdr:rowOff>155575</xdr:rowOff>
    </xdr:to>
    <xdr:sp macro="" textlink="">
      <xdr:nvSpPr>
        <xdr:cNvPr id="192" name="楕円 191">
          <a:extLst>
            <a:ext uri="{FF2B5EF4-FFF2-40B4-BE49-F238E27FC236}">
              <a16:creationId xmlns:a16="http://schemas.microsoft.com/office/drawing/2014/main" id="{BD8C061A-88CB-40D6-8F67-2A839CF8CE55}"/>
            </a:ext>
          </a:extLst>
        </xdr:cNvPr>
        <xdr:cNvSpPr/>
      </xdr:nvSpPr>
      <xdr:spPr>
        <a:xfrm>
          <a:off x="2571750" y="10344785"/>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104775</xdr:rowOff>
    </xdr:from>
    <xdr:to>
      <xdr:col>19</xdr:col>
      <xdr:colOff>177800</xdr:colOff>
      <xdr:row>60</xdr:row>
      <xdr:rowOff>150495</xdr:rowOff>
    </xdr:to>
    <xdr:cxnSp macro="">
      <xdr:nvCxnSpPr>
        <xdr:cNvPr id="193" name="直線コネクタ 192">
          <a:extLst>
            <a:ext uri="{FF2B5EF4-FFF2-40B4-BE49-F238E27FC236}">
              <a16:creationId xmlns:a16="http://schemas.microsoft.com/office/drawing/2014/main" id="{CFFC4054-AA6A-4700-9F51-D992EF159B96}"/>
            </a:ext>
          </a:extLst>
        </xdr:cNvPr>
        <xdr:cNvCxnSpPr/>
      </xdr:nvCxnSpPr>
      <xdr:spPr>
        <a:xfrm>
          <a:off x="2626360" y="10389870"/>
          <a:ext cx="80518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12065</xdr:rowOff>
    </xdr:from>
    <xdr:to>
      <xdr:col>10</xdr:col>
      <xdr:colOff>165100</xdr:colOff>
      <xdr:row>60</xdr:row>
      <xdr:rowOff>113665</xdr:rowOff>
    </xdr:to>
    <xdr:sp macro="" textlink="">
      <xdr:nvSpPr>
        <xdr:cNvPr id="194" name="楕円 193">
          <a:extLst>
            <a:ext uri="{FF2B5EF4-FFF2-40B4-BE49-F238E27FC236}">
              <a16:creationId xmlns:a16="http://schemas.microsoft.com/office/drawing/2014/main" id="{CF110CFF-C3B2-4289-9783-EEA4332E804D}"/>
            </a:ext>
          </a:extLst>
        </xdr:cNvPr>
        <xdr:cNvSpPr/>
      </xdr:nvSpPr>
      <xdr:spPr>
        <a:xfrm>
          <a:off x="1774190" y="10302875"/>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62865</xdr:rowOff>
    </xdr:from>
    <xdr:to>
      <xdr:col>15</xdr:col>
      <xdr:colOff>50800</xdr:colOff>
      <xdr:row>60</xdr:row>
      <xdr:rowOff>104775</xdr:rowOff>
    </xdr:to>
    <xdr:cxnSp macro="">
      <xdr:nvCxnSpPr>
        <xdr:cNvPr id="195" name="直線コネクタ 194">
          <a:extLst>
            <a:ext uri="{FF2B5EF4-FFF2-40B4-BE49-F238E27FC236}">
              <a16:creationId xmlns:a16="http://schemas.microsoft.com/office/drawing/2014/main" id="{A0343BC6-72E7-42BD-A18B-863E3384593B}"/>
            </a:ext>
          </a:extLst>
        </xdr:cNvPr>
        <xdr:cNvCxnSpPr/>
      </xdr:nvCxnSpPr>
      <xdr:spPr>
        <a:xfrm>
          <a:off x="1828800" y="10346055"/>
          <a:ext cx="79756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135890</xdr:rowOff>
    </xdr:from>
    <xdr:to>
      <xdr:col>6</xdr:col>
      <xdr:colOff>38100</xdr:colOff>
      <xdr:row>60</xdr:row>
      <xdr:rowOff>66040</xdr:rowOff>
    </xdr:to>
    <xdr:sp macro="" textlink="">
      <xdr:nvSpPr>
        <xdr:cNvPr id="196" name="楕円 195">
          <a:extLst>
            <a:ext uri="{FF2B5EF4-FFF2-40B4-BE49-F238E27FC236}">
              <a16:creationId xmlns:a16="http://schemas.microsoft.com/office/drawing/2014/main" id="{8F4B452B-2285-4D3F-A4E5-8AFC6F4F04CC}"/>
            </a:ext>
          </a:extLst>
        </xdr:cNvPr>
        <xdr:cNvSpPr/>
      </xdr:nvSpPr>
      <xdr:spPr>
        <a:xfrm>
          <a:off x="988060" y="1024763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15240</xdr:rowOff>
    </xdr:from>
    <xdr:to>
      <xdr:col>10</xdr:col>
      <xdr:colOff>114300</xdr:colOff>
      <xdr:row>60</xdr:row>
      <xdr:rowOff>62865</xdr:rowOff>
    </xdr:to>
    <xdr:cxnSp macro="">
      <xdr:nvCxnSpPr>
        <xdr:cNvPr id="197" name="直線コネクタ 196">
          <a:extLst>
            <a:ext uri="{FF2B5EF4-FFF2-40B4-BE49-F238E27FC236}">
              <a16:creationId xmlns:a16="http://schemas.microsoft.com/office/drawing/2014/main" id="{F6C3413F-3C25-4894-94E8-00B72C7737F8}"/>
            </a:ext>
          </a:extLst>
        </xdr:cNvPr>
        <xdr:cNvCxnSpPr/>
      </xdr:nvCxnSpPr>
      <xdr:spPr>
        <a:xfrm>
          <a:off x="1031240" y="10306050"/>
          <a:ext cx="79756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151147</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id="{141CDEBA-7372-4518-B09A-41B88F052C3D}"/>
            </a:ext>
          </a:extLst>
        </xdr:cNvPr>
        <xdr:cNvSpPr txBox="1"/>
      </xdr:nvSpPr>
      <xdr:spPr>
        <a:xfrm>
          <a:off x="3239144" y="1009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33037</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id="{DC8E9656-ED43-4B66-8E5C-486D2A78F35A}"/>
            </a:ext>
          </a:extLst>
        </xdr:cNvPr>
        <xdr:cNvSpPr txBox="1"/>
      </xdr:nvSpPr>
      <xdr:spPr>
        <a:xfrm>
          <a:off x="2439044" y="997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8272</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id="{63EFD2AA-F5F6-4D90-A9F3-3DF9C5F8076D}"/>
            </a:ext>
          </a:extLst>
        </xdr:cNvPr>
        <xdr:cNvSpPr txBox="1"/>
      </xdr:nvSpPr>
      <xdr:spPr>
        <a:xfrm>
          <a:off x="1641484" y="995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149242</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id="{984C885C-46E9-46F4-A872-4A9FFF4A0F3D}"/>
            </a:ext>
          </a:extLst>
        </xdr:cNvPr>
        <xdr:cNvSpPr txBox="1"/>
      </xdr:nvSpPr>
      <xdr:spPr>
        <a:xfrm>
          <a:off x="855354" y="9921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20972</xdr:rowOff>
    </xdr:from>
    <xdr:ext cx="405111" cy="259045"/>
    <xdr:sp macro="" textlink="">
      <xdr:nvSpPr>
        <xdr:cNvPr id="202" name="n_1mainValue【橋りょう・トンネル】&#10;有形固定資産減価償却率">
          <a:extLst>
            <a:ext uri="{FF2B5EF4-FFF2-40B4-BE49-F238E27FC236}">
              <a16:creationId xmlns:a16="http://schemas.microsoft.com/office/drawing/2014/main" id="{2A67DAF1-2DA5-45E0-BC1C-92B2F64F0FE3}"/>
            </a:ext>
          </a:extLst>
        </xdr:cNvPr>
        <xdr:cNvSpPr txBox="1"/>
      </xdr:nvSpPr>
      <xdr:spPr>
        <a:xfrm>
          <a:off x="3239144" y="10475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146702</xdr:rowOff>
    </xdr:from>
    <xdr:ext cx="405111" cy="259045"/>
    <xdr:sp macro="" textlink="">
      <xdr:nvSpPr>
        <xdr:cNvPr id="203" name="n_2mainValue【橋りょう・トンネル】&#10;有形固定資産減価償却率">
          <a:extLst>
            <a:ext uri="{FF2B5EF4-FFF2-40B4-BE49-F238E27FC236}">
              <a16:creationId xmlns:a16="http://schemas.microsoft.com/office/drawing/2014/main" id="{DB28D134-F527-4DCF-B36F-06851A8541E7}"/>
            </a:ext>
          </a:extLst>
        </xdr:cNvPr>
        <xdr:cNvSpPr txBox="1"/>
      </xdr:nvSpPr>
      <xdr:spPr>
        <a:xfrm>
          <a:off x="2439044" y="1043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104792</xdr:rowOff>
    </xdr:from>
    <xdr:ext cx="405111" cy="259045"/>
    <xdr:sp macro="" textlink="">
      <xdr:nvSpPr>
        <xdr:cNvPr id="204" name="n_3mainValue【橋りょう・トンネル】&#10;有形固定資産減価償却率">
          <a:extLst>
            <a:ext uri="{FF2B5EF4-FFF2-40B4-BE49-F238E27FC236}">
              <a16:creationId xmlns:a16="http://schemas.microsoft.com/office/drawing/2014/main" id="{BCF9A349-E402-409B-BB5C-0C789F01C6F3}"/>
            </a:ext>
          </a:extLst>
        </xdr:cNvPr>
        <xdr:cNvSpPr txBox="1"/>
      </xdr:nvSpPr>
      <xdr:spPr>
        <a:xfrm>
          <a:off x="1641484" y="1038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57167</xdr:rowOff>
    </xdr:from>
    <xdr:ext cx="405111" cy="259045"/>
    <xdr:sp macro="" textlink="">
      <xdr:nvSpPr>
        <xdr:cNvPr id="205" name="n_4mainValue【橋りょう・トンネル】&#10;有形固定資産減価償却率">
          <a:extLst>
            <a:ext uri="{FF2B5EF4-FFF2-40B4-BE49-F238E27FC236}">
              <a16:creationId xmlns:a16="http://schemas.microsoft.com/office/drawing/2014/main" id="{7F987EAD-ED0D-463D-93EC-E8EDC034341D}"/>
            </a:ext>
          </a:extLst>
        </xdr:cNvPr>
        <xdr:cNvSpPr txBox="1"/>
      </xdr:nvSpPr>
      <xdr:spPr>
        <a:xfrm>
          <a:off x="855354"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0A23F5AF-40BB-49A7-ACA5-2F5E1A6C0EA3}"/>
            </a:ext>
          </a:extLst>
        </xdr:cNvPr>
        <xdr:cNvSpPr/>
      </xdr:nvSpPr>
      <xdr:spPr>
        <a:xfrm>
          <a:off x="596011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08DBD887-E316-44FE-A08E-FC0B1289665D}"/>
            </a:ext>
          </a:extLst>
        </xdr:cNvPr>
        <xdr:cNvSpPr/>
      </xdr:nvSpPr>
      <xdr:spPr>
        <a:xfrm>
          <a:off x="60604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4E3DA123-2D4B-4934-B343-25DBABF4DBF6}"/>
            </a:ext>
          </a:extLst>
        </xdr:cNvPr>
        <xdr:cNvSpPr/>
      </xdr:nvSpPr>
      <xdr:spPr>
        <a:xfrm>
          <a:off x="60604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5D9180A4-AB1E-467E-B539-B7354B29FDC0}"/>
            </a:ext>
          </a:extLst>
        </xdr:cNvPr>
        <xdr:cNvSpPr/>
      </xdr:nvSpPr>
      <xdr:spPr>
        <a:xfrm>
          <a:off x="69888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FC695071-E956-461E-BAEA-2FEB4310B239}"/>
            </a:ext>
          </a:extLst>
        </xdr:cNvPr>
        <xdr:cNvSpPr/>
      </xdr:nvSpPr>
      <xdr:spPr>
        <a:xfrm>
          <a:off x="69888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9CF7867E-B12F-49F6-8EA1-57CEFAAB0E6D}"/>
            </a:ext>
          </a:extLst>
        </xdr:cNvPr>
        <xdr:cNvSpPr/>
      </xdr:nvSpPr>
      <xdr:spPr>
        <a:xfrm>
          <a:off x="80175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220282A2-CFCB-44CA-8A93-23F28A1FAB9A}"/>
            </a:ext>
          </a:extLst>
        </xdr:cNvPr>
        <xdr:cNvSpPr/>
      </xdr:nvSpPr>
      <xdr:spPr>
        <a:xfrm>
          <a:off x="80175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C5CB38E5-7E60-4D45-AD79-CF7BBD88F9FC}"/>
            </a:ext>
          </a:extLst>
        </xdr:cNvPr>
        <xdr:cNvSpPr/>
      </xdr:nvSpPr>
      <xdr:spPr>
        <a:xfrm>
          <a:off x="596011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865361D4-4533-4F3D-8805-56691C46B48F}"/>
            </a:ext>
          </a:extLst>
        </xdr:cNvPr>
        <xdr:cNvSpPr txBox="1"/>
      </xdr:nvSpPr>
      <xdr:spPr>
        <a:xfrm>
          <a:off x="592201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4DFC0C7B-9972-4B57-8D76-5045EEABBFA0}"/>
            </a:ext>
          </a:extLst>
        </xdr:cNvPr>
        <xdr:cNvCxnSpPr/>
      </xdr:nvCxnSpPr>
      <xdr:spPr>
        <a:xfrm>
          <a:off x="5960110" y="1143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6" name="直線コネクタ 215">
          <a:extLst>
            <a:ext uri="{FF2B5EF4-FFF2-40B4-BE49-F238E27FC236}">
              <a16:creationId xmlns:a16="http://schemas.microsoft.com/office/drawing/2014/main" id="{65B485EC-3FB0-4ADB-9841-CD1539FFF11D}"/>
            </a:ext>
          </a:extLst>
        </xdr:cNvPr>
        <xdr:cNvCxnSpPr/>
      </xdr:nvCxnSpPr>
      <xdr:spPr>
        <a:xfrm>
          <a:off x="5960110" y="1110723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7" name="テキスト ボックス 216">
          <a:extLst>
            <a:ext uri="{FF2B5EF4-FFF2-40B4-BE49-F238E27FC236}">
              <a16:creationId xmlns:a16="http://schemas.microsoft.com/office/drawing/2014/main" id="{7EF9C28D-F36B-4C31-8A6F-DE5A2E7EE151}"/>
            </a:ext>
          </a:extLst>
        </xdr:cNvPr>
        <xdr:cNvSpPr txBox="1"/>
      </xdr:nvSpPr>
      <xdr:spPr>
        <a:xfrm>
          <a:off x="5724659" y="1096311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8" name="直線コネクタ 217">
          <a:extLst>
            <a:ext uri="{FF2B5EF4-FFF2-40B4-BE49-F238E27FC236}">
              <a16:creationId xmlns:a16="http://schemas.microsoft.com/office/drawing/2014/main" id="{0ECDC152-2AB0-4722-A296-452548D08348}"/>
            </a:ext>
          </a:extLst>
        </xdr:cNvPr>
        <xdr:cNvCxnSpPr/>
      </xdr:nvCxnSpPr>
      <xdr:spPr>
        <a:xfrm>
          <a:off x="5960110" y="1077495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9" name="テキスト ボックス 218">
          <a:extLst>
            <a:ext uri="{FF2B5EF4-FFF2-40B4-BE49-F238E27FC236}">
              <a16:creationId xmlns:a16="http://schemas.microsoft.com/office/drawing/2014/main" id="{E9F0B481-9755-4B76-9174-F184F6369737}"/>
            </a:ext>
          </a:extLst>
        </xdr:cNvPr>
        <xdr:cNvSpPr txBox="1"/>
      </xdr:nvSpPr>
      <xdr:spPr>
        <a:xfrm>
          <a:off x="5416126" y="1063653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0" name="直線コネクタ 219">
          <a:extLst>
            <a:ext uri="{FF2B5EF4-FFF2-40B4-BE49-F238E27FC236}">
              <a16:creationId xmlns:a16="http://schemas.microsoft.com/office/drawing/2014/main" id="{763E8AAE-5B64-4266-B5BC-E49CC21D4D46}"/>
            </a:ext>
          </a:extLst>
        </xdr:cNvPr>
        <xdr:cNvCxnSpPr/>
      </xdr:nvCxnSpPr>
      <xdr:spPr>
        <a:xfrm>
          <a:off x="5960110" y="1045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1" name="テキスト ボックス 220">
          <a:extLst>
            <a:ext uri="{FF2B5EF4-FFF2-40B4-BE49-F238E27FC236}">
              <a16:creationId xmlns:a16="http://schemas.microsoft.com/office/drawing/2014/main" id="{F3854623-DCEA-4352-9AE6-DC58F75321AA}"/>
            </a:ext>
          </a:extLst>
        </xdr:cNvPr>
        <xdr:cNvSpPr txBox="1"/>
      </xdr:nvSpPr>
      <xdr:spPr>
        <a:xfrm>
          <a:off x="5416126" y="103042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2" name="直線コネクタ 221">
          <a:extLst>
            <a:ext uri="{FF2B5EF4-FFF2-40B4-BE49-F238E27FC236}">
              <a16:creationId xmlns:a16="http://schemas.microsoft.com/office/drawing/2014/main" id="{0EE8CB9C-1567-4B92-A1B0-C22B19103C13}"/>
            </a:ext>
          </a:extLst>
        </xdr:cNvPr>
        <xdr:cNvCxnSpPr/>
      </xdr:nvCxnSpPr>
      <xdr:spPr>
        <a:xfrm>
          <a:off x="5960110" y="1012562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3" name="テキスト ボックス 222">
          <a:extLst>
            <a:ext uri="{FF2B5EF4-FFF2-40B4-BE49-F238E27FC236}">
              <a16:creationId xmlns:a16="http://schemas.microsoft.com/office/drawing/2014/main" id="{700EF183-AD39-4C99-BC12-1B301CC48B43}"/>
            </a:ext>
          </a:extLst>
        </xdr:cNvPr>
        <xdr:cNvSpPr txBox="1"/>
      </xdr:nvSpPr>
      <xdr:spPr>
        <a:xfrm>
          <a:off x="5416126"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4" name="直線コネクタ 223">
          <a:extLst>
            <a:ext uri="{FF2B5EF4-FFF2-40B4-BE49-F238E27FC236}">
              <a16:creationId xmlns:a16="http://schemas.microsoft.com/office/drawing/2014/main" id="{A1C6C18C-FCDE-445C-BB24-0216B65FA07A}"/>
            </a:ext>
          </a:extLst>
        </xdr:cNvPr>
        <xdr:cNvCxnSpPr/>
      </xdr:nvCxnSpPr>
      <xdr:spPr>
        <a:xfrm>
          <a:off x="5960110" y="979333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5" name="テキスト ボックス 224">
          <a:extLst>
            <a:ext uri="{FF2B5EF4-FFF2-40B4-BE49-F238E27FC236}">
              <a16:creationId xmlns:a16="http://schemas.microsoft.com/office/drawing/2014/main" id="{036E6636-1F55-449C-8155-E26743F4B19E}"/>
            </a:ext>
          </a:extLst>
        </xdr:cNvPr>
        <xdr:cNvSpPr txBox="1"/>
      </xdr:nvSpPr>
      <xdr:spPr>
        <a:xfrm>
          <a:off x="5416126" y="965873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6" name="直線コネクタ 225">
          <a:extLst>
            <a:ext uri="{FF2B5EF4-FFF2-40B4-BE49-F238E27FC236}">
              <a16:creationId xmlns:a16="http://schemas.microsoft.com/office/drawing/2014/main" id="{96A19476-DB3E-4401-AD96-D16D874668F9}"/>
            </a:ext>
          </a:extLst>
        </xdr:cNvPr>
        <xdr:cNvCxnSpPr/>
      </xdr:nvCxnSpPr>
      <xdr:spPr>
        <a:xfrm>
          <a:off x="5960110" y="947057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70049</xdr:rowOff>
    </xdr:from>
    <xdr:ext cx="595419" cy="259045"/>
    <xdr:sp macro="" textlink="">
      <xdr:nvSpPr>
        <xdr:cNvPr id="227" name="テキスト ボックス 226">
          <a:extLst>
            <a:ext uri="{FF2B5EF4-FFF2-40B4-BE49-F238E27FC236}">
              <a16:creationId xmlns:a16="http://schemas.microsoft.com/office/drawing/2014/main" id="{85A2EC01-7C44-47B0-BC94-42B12609B9AA}"/>
            </a:ext>
          </a:extLst>
        </xdr:cNvPr>
        <xdr:cNvSpPr txBox="1"/>
      </xdr:nvSpPr>
      <xdr:spPr>
        <a:xfrm>
          <a:off x="5416126" y="932644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A1C1E171-68BB-47A0-8A51-35E78EBC5835}"/>
            </a:ext>
          </a:extLst>
        </xdr:cNvPr>
        <xdr:cNvCxnSpPr/>
      </xdr:nvCxnSpPr>
      <xdr:spPr>
        <a:xfrm>
          <a:off x="5960110" y="914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9" name="テキスト ボックス 228">
          <a:extLst>
            <a:ext uri="{FF2B5EF4-FFF2-40B4-BE49-F238E27FC236}">
              <a16:creationId xmlns:a16="http://schemas.microsoft.com/office/drawing/2014/main" id="{8BE5D8A7-6E12-43FC-8F1B-589AC4706B3F}"/>
            </a:ext>
          </a:extLst>
        </xdr:cNvPr>
        <xdr:cNvSpPr txBox="1"/>
      </xdr:nvSpPr>
      <xdr:spPr>
        <a:xfrm>
          <a:off x="5416126" y="90036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id="{7F422EC6-01E7-41EB-B462-A98B075C332A}"/>
            </a:ext>
          </a:extLst>
        </xdr:cNvPr>
        <xdr:cNvSpPr/>
      </xdr:nvSpPr>
      <xdr:spPr>
        <a:xfrm>
          <a:off x="596011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87015</xdr:rowOff>
    </xdr:from>
    <xdr:to>
      <xdr:col>54</xdr:col>
      <xdr:colOff>189865</xdr:colOff>
      <xdr:row>64</xdr:row>
      <xdr:rowOff>119891</xdr:rowOff>
    </xdr:to>
    <xdr:cxnSp macro="">
      <xdr:nvCxnSpPr>
        <xdr:cNvPr id="231" name="直線コネクタ 230">
          <a:extLst>
            <a:ext uri="{FF2B5EF4-FFF2-40B4-BE49-F238E27FC236}">
              <a16:creationId xmlns:a16="http://schemas.microsoft.com/office/drawing/2014/main" id="{56B42978-EC68-4670-8299-7BF97A7B470B}"/>
            </a:ext>
          </a:extLst>
        </xdr:cNvPr>
        <xdr:cNvCxnSpPr/>
      </xdr:nvCxnSpPr>
      <xdr:spPr>
        <a:xfrm flipV="1">
          <a:off x="9429115" y="9690120"/>
          <a:ext cx="0" cy="1404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123718</xdr:rowOff>
    </xdr:from>
    <xdr:ext cx="469744" cy="259045"/>
    <xdr:sp macro="" textlink="">
      <xdr:nvSpPr>
        <xdr:cNvPr id="232" name="【橋りょう・トンネル】&#10;一人当たり有形固定資産（償却資産）額最小値テキスト">
          <a:extLst>
            <a:ext uri="{FF2B5EF4-FFF2-40B4-BE49-F238E27FC236}">
              <a16:creationId xmlns:a16="http://schemas.microsoft.com/office/drawing/2014/main" id="{7525B986-C44F-4F66-9E0F-D9CA88AF0F44}"/>
            </a:ext>
          </a:extLst>
        </xdr:cNvPr>
        <xdr:cNvSpPr txBox="1"/>
      </xdr:nvSpPr>
      <xdr:spPr>
        <a:xfrm>
          <a:off x="9467850" y="1109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119891</xdr:rowOff>
    </xdr:from>
    <xdr:to>
      <xdr:col>55</xdr:col>
      <xdr:colOff>88900</xdr:colOff>
      <xdr:row>64</xdr:row>
      <xdr:rowOff>119891</xdr:rowOff>
    </xdr:to>
    <xdr:cxnSp macro="">
      <xdr:nvCxnSpPr>
        <xdr:cNvPr id="233" name="直線コネクタ 232">
          <a:extLst>
            <a:ext uri="{FF2B5EF4-FFF2-40B4-BE49-F238E27FC236}">
              <a16:creationId xmlns:a16="http://schemas.microsoft.com/office/drawing/2014/main" id="{4150DE95-606C-4409-8276-0D5EA6EA20B5}"/>
            </a:ext>
          </a:extLst>
        </xdr:cNvPr>
        <xdr:cNvCxnSpPr/>
      </xdr:nvCxnSpPr>
      <xdr:spPr>
        <a:xfrm>
          <a:off x="9356090" y="11094596"/>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33692</xdr:rowOff>
    </xdr:from>
    <xdr:ext cx="599010" cy="259045"/>
    <xdr:sp macro="" textlink="">
      <xdr:nvSpPr>
        <xdr:cNvPr id="234" name="【橋りょう・トンネル】&#10;一人当たり有形固定資産（償却資産）額最大値テキスト">
          <a:extLst>
            <a:ext uri="{FF2B5EF4-FFF2-40B4-BE49-F238E27FC236}">
              <a16:creationId xmlns:a16="http://schemas.microsoft.com/office/drawing/2014/main" id="{A3522F4D-AAE9-45DA-92E3-22B53A5E0522}"/>
            </a:ext>
          </a:extLst>
        </xdr:cNvPr>
        <xdr:cNvSpPr txBox="1"/>
      </xdr:nvSpPr>
      <xdr:spPr>
        <a:xfrm>
          <a:off x="9467850" y="9461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87015</xdr:rowOff>
    </xdr:from>
    <xdr:to>
      <xdr:col>55</xdr:col>
      <xdr:colOff>88900</xdr:colOff>
      <xdr:row>56</xdr:row>
      <xdr:rowOff>87015</xdr:rowOff>
    </xdr:to>
    <xdr:cxnSp macro="">
      <xdr:nvCxnSpPr>
        <xdr:cNvPr id="235" name="直線コネクタ 234">
          <a:extLst>
            <a:ext uri="{FF2B5EF4-FFF2-40B4-BE49-F238E27FC236}">
              <a16:creationId xmlns:a16="http://schemas.microsoft.com/office/drawing/2014/main" id="{10187C5F-069C-4FA2-AB9A-10C1CF7A885F}"/>
            </a:ext>
          </a:extLst>
        </xdr:cNvPr>
        <xdr:cNvCxnSpPr/>
      </xdr:nvCxnSpPr>
      <xdr:spPr>
        <a:xfrm>
          <a:off x="9356090" y="9690120"/>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81367</xdr:rowOff>
    </xdr:from>
    <xdr:ext cx="534377" cy="259045"/>
    <xdr:sp macro="" textlink="">
      <xdr:nvSpPr>
        <xdr:cNvPr id="236" name="【橋りょう・トンネル】&#10;一人当たり有形固定資産（償却資産）額平均値テキスト">
          <a:extLst>
            <a:ext uri="{FF2B5EF4-FFF2-40B4-BE49-F238E27FC236}">
              <a16:creationId xmlns:a16="http://schemas.microsoft.com/office/drawing/2014/main" id="{E15A5594-FFDB-4ECE-B1A1-AC13EF43A9E8}"/>
            </a:ext>
          </a:extLst>
        </xdr:cNvPr>
        <xdr:cNvSpPr txBox="1"/>
      </xdr:nvSpPr>
      <xdr:spPr>
        <a:xfrm>
          <a:off x="9467850" y="10713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102940</xdr:rowOff>
    </xdr:from>
    <xdr:to>
      <xdr:col>55</xdr:col>
      <xdr:colOff>50800</xdr:colOff>
      <xdr:row>63</xdr:row>
      <xdr:rowOff>33090</xdr:rowOff>
    </xdr:to>
    <xdr:sp macro="" textlink="">
      <xdr:nvSpPr>
        <xdr:cNvPr id="237" name="フローチャート: 判断 236">
          <a:extLst>
            <a:ext uri="{FF2B5EF4-FFF2-40B4-BE49-F238E27FC236}">
              <a16:creationId xmlns:a16="http://schemas.microsoft.com/office/drawing/2014/main" id="{941CC51B-7A9E-4F69-81B3-67E9C3545CA9}"/>
            </a:ext>
          </a:extLst>
        </xdr:cNvPr>
        <xdr:cNvSpPr/>
      </xdr:nvSpPr>
      <xdr:spPr>
        <a:xfrm>
          <a:off x="9394190" y="10730935"/>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110660</xdr:rowOff>
    </xdr:from>
    <xdr:to>
      <xdr:col>50</xdr:col>
      <xdr:colOff>165100</xdr:colOff>
      <xdr:row>63</xdr:row>
      <xdr:rowOff>40810</xdr:rowOff>
    </xdr:to>
    <xdr:sp macro="" textlink="">
      <xdr:nvSpPr>
        <xdr:cNvPr id="238" name="フローチャート: 判断 237">
          <a:extLst>
            <a:ext uri="{FF2B5EF4-FFF2-40B4-BE49-F238E27FC236}">
              <a16:creationId xmlns:a16="http://schemas.microsoft.com/office/drawing/2014/main" id="{71DB2C6D-42C0-49DA-B274-CFFB27CF5C99}"/>
            </a:ext>
          </a:extLst>
        </xdr:cNvPr>
        <xdr:cNvSpPr/>
      </xdr:nvSpPr>
      <xdr:spPr>
        <a:xfrm>
          <a:off x="8632190" y="10740560"/>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74107</xdr:rowOff>
    </xdr:from>
    <xdr:to>
      <xdr:col>46</xdr:col>
      <xdr:colOff>38100</xdr:colOff>
      <xdr:row>63</xdr:row>
      <xdr:rowOff>4257</xdr:rowOff>
    </xdr:to>
    <xdr:sp macro="" textlink="">
      <xdr:nvSpPr>
        <xdr:cNvPr id="239" name="フローチャート: 判断 238">
          <a:extLst>
            <a:ext uri="{FF2B5EF4-FFF2-40B4-BE49-F238E27FC236}">
              <a16:creationId xmlns:a16="http://schemas.microsoft.com/office/drawing/2014/main" id="{FDB22A10-272B-4281-B902-C89F40A01D4D}"/>
            </a:ext>
          </a:extLst>
        </xdr:cNvPr>
        <xdr:cNvSpPr/>
      </xdr:nvSpPr>
      <xdr:spPr>
        <a:xfrm>
          <a:off x="7846060" y="10704007"/>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74130</xdr:rowOff>
    </xdr:from>
    <xdr:to>
      <xdr:col>41</xdr:col>
      <xdr:colOff>101600</xdr:colOff>
      <xdr:row>63</xdr:row>
      <xdr:rowOff>4280</xdr:rowOff>
    </xdr:to>
    <xdr:sp macro="" textlink="">
      <xdr:nvSpPr>
        <xdr:cNvPr id="240" name="フローチャート: 判断 239">
          <a:extLst>
            <a:ext uri="{FF2B5EF4-FFF2-40B4-BE49-F238E27FC236}">
              <a16:creationId xmlns:a16="http://schemas.microsoft.com/office/drawing/2014/main" id="{88A91550-2AB4-42EC-AB74-DDF27A0D0499}"/>
            </a:ext>
          </a:extLst>
        </xdr:cNvPr>
        <xdr:cNvSpPr/>
      </xdr:nvSpPr>
      <xdr:spPr>
        <a:xfrm>
          <a:off x="7029450" y="1070403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77758</xdr:rowOff>
    </xdr:from>
    <xdr:to>
      <xdr:col>36</xdr:col>
      <xdr:colOff>165100</xdr:colOff>
      <xdr:row>63</xdr:row>
      <xdr:rowOff>7908</xdr:rowOff>
    </xdr:to>
    <xdr:sp macro="" textlink="">
      <xdr:nvSpPr>
        <xdr:cNvPr id="241" name="フローチャート: 判断 240">
          <a:extLst>
            <a:ext uri="{FF2B5EF4-FFF2-40B4-BE49-F238E27FC236}">
              <a16:creationId xmlns:a16="http://schemas.microsoft.com/office/drawing/2014/main" id="{28F5E2C8-3103-4588-BA0B-98B763A89893}"/>
            </a:ext>
          </a:extLst>
        </xdr:cNvPr>
        <xdr:cNvSpPr/>
      </xdr:nvSpPr>
      <xdr:spPr>
        <a:xfrm>
          <a:off x="6231890" y="10707658"/>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5CDF472F-ADA1-4BFB-B76C-1C1D955465EE}"/>
            </a:ext>
          </a:extLst>
        </xdr:cNvPr>
        <xdr:cNvSpPr txBox="1"/>
      </xdr:nvSpPr>
      <xdr:spPr>
        <a:xfrm>
          <a:off x="92583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EB44EF41-771C-45EA-9904-74538B36D7B7}"/>
            </a:ext>
          </a:extLst>
        </xdr:cNvPr>
        <xdr:cNvSpPr txBox="1"/>
      </xdr:nvSpPr>
      <xdr:spPr>
        <a:xfrm>
          <a:off x="8515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25BC076C-B46E-4F9E-9323-22F4380764CD}"/>
            </a:ext>
          </a:extLst>
        </xdr:cNvPr>
        <xdr:cNvSpPr txBox="1"/>
      </xdr:nvSpPr>
      <xdr:spPr>
        <a:xfrm>
          <a:off x="7717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E5FBE655-4A57-4915-B51F-B5AE1512C355}"/>
            </a:ext>
          </a:extLst>
        </xdr:cNvPr>
        <xdr:cNvSpPr txBox="1"/>
      </xdr:nvSpPr>
      <xdr:spPr>
        <a:xfrm>
          <a:off x="691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EDECF3FA-03B9-4464-A148-95A7E90494C7}"/>
            </a:ext>
          </a:extLst>
        </xdr:cNvPr>
        <xdr:cNvSpPr txBox="1"/>
      </xdr:nvSpPr>
      <xdr:spPr>
        <a:xfrm>
          <a:off x="6115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96079</xdr:rowOff>
    </xdr:from>
    <xdr:to>
      <xdr:col>55</xdr:col>
      <xdr:colOff>50800</xdr:colOff>
      <xdr:row>63</xdr:row>
      <xdr:rowOff>26229</xdr:rowOff>
    </xdr:to>
    <xdr:sp macro="" textlink="">
      <xdr:nvSpPr>
        <xdr:cNvPr id="247" name="楕円 246">
          <a:extLst>
            <a:ext uri="{FF2B5EF4-FFF2-40B4-BE49-F238E27FC236}">
              <a16:creationId xmlns:a16="http://schemas.microsoft.com/office/drawing/2014/main" id="{5B41C050-F404-4E53-8B65-1C5797CD488A}"/>
            </a:ext>
          </a:extLst>
        </xdr:cNvPr>
        <xdr:cNvSpPr/>
      </xdr:nvSpPr>
      <xdr:spPr>
        <a:xfrm>
          <a:off x="9394190" y="10722169"/>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118956</xdr:rowOff>
    </xdr:from>
    <xdr:ext cx="599010" cy="259045"/>
    <xdr:sp macro="" textlink="">
      <xdr:nvSpPr>
        <xdr:cNvPr id="248" name="【橋りょう・トンネル】&#10;一人当たり有形固定資産（償却資産）額該当値テキスト">
          <a:extLst>
            <a:ext uri="{FF2B5EF4-FFF2-40B4-BE49-F238E27FC236}">
              <a16:creationId xmlns:a16="http://schemas.microsoft.com/office/drawing/2014/main" id="{7ABE3F13-4406-469A-9A16-AEBE29078074}"/>
            </a:ext>
          </a:extLst>
        </xdr:cNvPr>
        <xdr:cNvSpPr txBox="1"/>
      </xdr:nvSpPr>
      <xdr:spPr>
        <a:xfrm>
          <a:off x="9467850" y="10579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89972</xdr:rowOff>
    </xdr:from>
    <xdr:to>
      <xdr:col>50</xdr:col>
      <xdr:colOff>165100</xdr:colOff>
      <xdr:row>63</xdr:row>
      <xdr:rowOff>20122</xdr:rowOff>
    </xdr:to>
    <xdr:sp macro="" textlink="">
      <xdr:nvSpPr>
        <xdr:cNvPr id="249" name="楕円 248">
          <a:extLst>
            <a:ext uri="{FF2B5EF4-FFF2-40B4-BE49-F238E27FC236}">
              <a16:creationId xmlns:a16="http://schemas.microsoft.com/office/drawing/2014/main" id="{3E97B9DE-76D3-480F-9CF0-C7986DA23559}"/>
            </a:ext>
          </a:extLst>
        </xdr:cNvPr>
        <xdr:cNvSpPr/>
      </xdr:nvSpPr>
      <xdr:spPr>
        <a:xfrm>
          <a:off x="8632190" y="10723682"/>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140772</xdr:rowOff>
    </xdr:from>
    <xdr:to>
      <xdr:col>55</xdr:col>
      <xdr:colOff>0</xdr:colOff>
      <xdr:row>62</xdr:row>
      <xdr:rowOff>146879</xdr:rowOff>
    </xdr:to>
    <xdr:cxnSp macro="">
      <xdr:nvCxnSpPr>
        <xdr:cNvPr id="250" name="直線コネクタ 249">
          <a:extLst>
            <a:ext uri="{FF2B5EF4-FFF2-40B4-BE49-F238E27FC236}">
              <a16:creationId xmlns:a16="http://schemas.microsoft.com/office/drawing/2014/main" id="{EEB32BC1-15C9-44D8-BFFC-02A7383F2046}"/>
            </a:ext>
          </a:extLst>
        </xdr:cNvPr>
        <xdr:cNvCxnSpPr/>
      </xdr:nvCxnSpPr>
      <xdr:spPr>
        <a:xfrm>
          <a:off x="8686800" y="10766862"/>
          <a:ext cx="742950" cy="8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82709</xdr:rowOff>
    </xdr:from>
    <xdr:to>
      <xdr:col>46</xdr:col>
      <xdr:colOff>38100</xdr:colOff>
      <xdr:row>63</xdr:row>
      <xdr:rowOff>12859</xdr:rowOff>
    </xdr:to>
    <xdr:sp macro="" textlink="">
      <xdr:nvSpPr>
        <xdr:cNvPr id="251" name="楕円 250">
          <a:extLst>
            <a:ext uri="{FF2B5EF4-FFF2-40B4-BE49-F238E27FC236}">
              <a16:creationId xmlns:a16="http://schemas.microsoft.com/office/drawing/2014/main" id="{B304308A-81EF-4A84-AD04-E44EE4C2CC13}"/>
            </a:ext>
          </a:extLst>
        </xdr:cNvPr>
        <xdr:cNvSpPr/>
      </xdr:nvSpPr>
      <xdr:spPr>
        <a:xfrm>
          <a:off x="7846060" y="10714514"/>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133509</xdr:rowOff>
    </xdr:from>
    <xdr:to>
      <xdr:col>50</xdr:col>
      <xdr:colOff>114300</xdr:colOff>
      <xdr:row>62</xdr:row>
      <xdr:rowOff>140772</xdr:rowOff>
    </xdr:to>
    <xdr:cxnSp macro="">
      <xdr:nvCxnSpPr>
        <xdr:cNvPr id="252" name="直線コネクタ 251">
          <a:extLst>
            <a:ext uri="{FF2B5EF4-FFF2-40B4-BE49-F238E27FC236}">
              <a16:creationId xmlns:a16="http://schemas.microsoft.com/office/drawing/2014/main" id="{E63472A0-5EC0-4DD2-BDF3-8F2BC3B8816C}"/>
            </a:ext>
          </a:extLst>
        </xdr:cNvPr>
        <xdr:cNvCxnSpPr/>
      </xdr:nvCxnSpPr>
      <xdr:spPr>
        <a:xfrm>
          <a:off x="7889240" y="10759599"/>
          <a:ext cx="797560" cy="7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76383</xdr:rowOff>
    </xdr:from>
    <xdr:to>
      <xdr:col>41</xdr:col>
      <xdr:colOff>101600</xdr:colOff>
      <xdr:row>63</xdr:row>
      <xdr:rowOff>6533</xdr:rowOff>
    </xdr:to>
    <xdr:sp macro="" textlink="">
      <xdr:nvSpPr>
        <xdr:cNvPr id="253" name="楕円 252">
          <a:extLst>
            <a:ext uri="{FF2B5EF4-FFF2-40B4-BE49-F238E27FC236}">
              <a16:creationId xmlns:a16="http://schemas.microsoft.com/office/drawing/2014/main" id="{5D574A08-8C1B-40A8-AED9-D8503C345027}"/>
            </a:ext>
          </a:extLst>
        </xdr:cNvPr>
        <xdr:cNvSpPr/>
      </xdr:nvSpPr>
      <xdr:spPr>
        <a:xfrm>
          <a:off x="7029450" y="10706283"/>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127183</xdr:rowOff>
    </xdr:from>
    <xdr:to>
      <xdr:col>45</xdr:col>
      <xdr:colOff>177800</xdr:colOff>
      <xdr:row>62</xdr:row>
      <xdr:rowOff>133509</xdr:rowOff>
    </xdr:to>
    <xdr:cxnSp macro="">
      <xdr:nvCxnSpPr>
        <xdr:cNvPr id="254" name="直線コネクタ 253">
          <a:extLst>
            <a:ext uri="{FF2B5EF4-FFF2-40B4-BE49-F238E27FC236}">
              <a16:creationId xmlns:a16="http://schemas.microsoft.com/office/drawing/2014/main" id="{5DBAF8E3-77EE-4956-8193-F2B408087B19}"/>
            </a:ext>
          </a:extLst>
        </xdr:cNvPr>
        <xdr:cNvCxnSpPr/>
      </xdr:nvCxnSpPr>
      <xdr:spPr>
        <a:xfrm>
          <a:off x="7084060" y="10760893"/>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69398</xdr:rowOff>
    </xdr:from>
    <xdr:to>
      <xdr:col>36</xdr:col>
      <xdr:colOff>165100</xdr:colOff>
      <xdr:row>62</xdr:row>
      <xdr:rowOff>170998</xdr:rowOff>
    </xdr:to>
    <xdr:sp macro="" textlink="">
      <xdr:nvSpPr>
        <xdr:cNvPr id="255" name="楕円 254">
          <a:extLst>
            <a:ext uri="{FF2B5EF4-FFF2-40B4-BE49-F238E27FC236}">
              <a16:creationId xmlns:a16="http://schemas.microsoft.com/office/drawing/2014/main" id="{82EEADEB-2D7D-4697-A0BD-F21FE966A2C2}"/>
            </a:ext>
          </a:extLst>
        </xdr:cNvPr>
        <xdr:cNvSpPr/>
      </xdr:nvSpPr>
      <xdr:spPr>
        <a:xfrm>
          <a:off x="6231890" y="10697393"/>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120198</xdr:rowOff>
    </xdr:from>
    <xdr:to>
      <xdr:col>41</xdr:col>
      <xdr:colOff>50800</xdr:colOff>
      <xdr:row>62</xdr:row>
      <xdr:rowOff>127183</xdr:rowOff>
    </xdr:to>
    <xdr:cxnSp macro="">
      <xdr:nvCxnSpPr>
        <xdr:cNvPr id="256" name="直線コネクタ 255">
          <a:extLst>
            <a:ext uri="{FF2B5EF4-FFF2-40B4-BE49-F238E27FC236}">
              <a16:creationId xmlns:a16="http://schemas.microsoft.com/office/drawing/2014/main" id="{762228EF-C49B-4603-B37F-1B933408D1A5}"/>
            </a:ext>
          </a:extLst>
        </xdr:cNvPr>
        <xdr:cNvCxnSpPr/>
      </xdr:nvCxnSpPr>
      <xdr:spPr>
        <a:xfrm>
          <a:off x="6286500" y="10752003"/>
          <a:ext cx="79756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63</xdr:row>
      <xdr:rowOff>31937</xdr:rowOff>
    </xdr:from>
    <xdr:ext cx="534377" cy="259045"/>
    <xdr:sp macro="" textlink="">
      <xdr:nvSpPr>
        <xdr:cNvPr id="257" name="n_1aveValue【橋りょう・トンネル】&#10;一人当たり有形固定資産（償却資産）額">
          <a:extLst>
            <a:ext uri="{FF2B5EF4-FFF2-40B4-BE49-F238E27FC236}">
              <a16:creationId xmlns:a16="http://schemas.microsoft.com/office/drawing/2014/main" id="{7AEA44D7-2553-4AED-8EBB-3E9A3BCDE9CC}"/>
            </a:ext>
          </a:extLst>
        </xdr:cNvPr>
        <xdr:cNvSpPr txBox="1"/>
      </xdr:nvSpPr>
      <xdr:spPr>
        <a:xfrm>
          <a:off x="8422151" y="10831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20784</xdr:rowOff>
    </xdr:from>
    <xdr:ext cx="599010" cy="259045"/>
    <xdr:sp macro="" textlink="">
      <xdr:nvSpPr>
        <xdr:cNvPr id="258" name="n_2aveValue【橋りょう・トンネル】&#10;一人当たり有形固定資産（償却資産）額">
          <a:extLst>
            <a:ext uri="{FF2B5EF4-FFF2-40B4-BE49-F238E27FC236}">
              <a16:creationId xmlns:a16="http://schemas.microsoft.com/office/drawing/2014/main" id="{FE1CBBC1-47CA-40B9-AB4D-AB448D0D8637}"/>
            </a:ext>
          </a:extLst>
        </xdr:cNvPr>
        <xdr:cNvSpPr txBox="1"/>
      </xdr:nvSpPr>
      <xdr:spPr>
        <a:xfrm>
          <a:off x="7610690" y="10475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20807</xdr:rowOff>
    </xdr:from>
    <xdr:ext cx="599010" cy="259045"/>
    <xdr:sp macro="" textlink="">
      <xdr:nvSpPr>
        <xdr:cNvPr id="259" name="n_3aveValue【橋りょう・トンネル】&#10;一人当たり有形固定資産（償却資産）額">
          <a:extLst>
            <a:ext uri="{FF2B5EF4-FFF2-40B4-BE49-F238E27FC236}">
              <a16:creationId xmlns:a16="http://schemas.microsoft.com/office/drawing/2014/main" id="{8A8134F2-20EE-477D-B002-CD62028D82F1}"/>
            </a:ext>
          </a:extLst>
        </xdr:cNvPr>
        <xdr:cNvSpPr txBox="1"/>
      </xdr:nvSpPr>
      <xdr:spPr>
        <a:xfrm>
          <a:off x="6822655" y="10475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170485</xdr:rowOff>
    </xdr:from>
    <xdr:ext cx="599010" cy="259045"/>
    <xdr:sp macro="" textlink="">
      <xdr:nvSpPr>
        <xdr:cNvPr id="260" name="n_4aveValue【橋りょう・トンネル】&#10;一人当たり有形固定資産（償却資産）額">
          <a:extLst>
            <a:ext uri="{FF2B5EF4-FFF2-40B4-BE49-F238E27FC236}">
              <a16:creationId xmlns:a16="http://schemas.microsoft.com/office/drawing/2014/main" id="{7C4BFA75-C125-4E67-AFF9-BFC892310997}"/>
            </a:ext>
          </a:extLst>
        </xdr:cNvPr>
        <xdr:cNvSpPr txBox="1"/>
      </xdr:nvSpPr>
      <xdr:spPr>
        <a:xfrm>
          <a:off x="6007950" y="10804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36649</xdr:rowOff>
    </xdr:from>
    <xdr:ext cx="599010" cy="259045"/>
    <xdr:sp macro="" textlink="">
      <xdr:nvSpPr>
        <xdr:cNvPr id="261" name="n_1mainValue【橋りょう・トンネル】&#10;一人当たり有形固定資産（償却資産）額">
          <a:extLst>
            <a:ext uri="{FF2B5EF4-FFF2-40B4-BE49-F238E27FC236}">
              <a16:creationId xmlns:a16="http://schemas.microsoft.com/office/drawing/2014/main" id="{C896C587-C258-4E18-B5F0-1B965EB29D25}"/>
            </a:ext>
          </a:extLst>
        </xdr:cNvPr>
        <xdr:cNvSpPr txBox="1"/>
      </xdr:nvSpPr>
      <xdr:spPr>
        <a:xfrm>
          <a:off x="8401265" y="10495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3986</xdr:rowOff>
    </xdr:from>
    <xdr:ext cx="599010" cy="259045"/>
    <xdr:sp macro="" textlink="">
      <xdr:nvSpPr>
        <xdr:cNvPr id="262" name="n_2mainValue【橋りょう・トンネル】&#10;一人当たり有形固定資産（償却資産）額">
          <a:extLst>
            <a:ext uri="{FF2B5EF4-FFF2-40B4-BE49-F238E27FC236}">
              <a16:creationId xmlns:a16="http://schemas.microsoft.com/office/drawing/2014/main" id="{8B5536AA-81E9-410F-A4C8-E4704F9EF2F2}"/>
            </a:ext>
          </a:extLst>
        </xdr:cNvPr>
        <xdr:cNvSpPr txBox="1"/>
      </xdr:nvSpPr>
      <xdr:spPr>
        <a:xfrm>
          <a:off x="7610690" y="10807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169110</xdr:rowOff>
    </xdr:from>
    <xdr:ext cx="599010" cy="259045"/>
    <xdr:sp macro="" textlink="">
      <xdr:nvSpPr>
        <xdr:cNvPr id="263" name="n_3mainValue【橋りょう・トンネル】&#10;一人当たり有形固定資産（償却資産）額">
          <a:extLst>
            <a:ext uri="{FF2B5EF4-FFF2-40B4-BE49-F238E27FC236}">
              <a16:creationId xmlns:a16="http://schemas.microsoft.com/office/drawing/2014/main" id="{C4BAD902-F681-4718-B532-F43D09C9C4C5}"/>
            </a:ext>
          </a:extLst>
        </xdr:cNvPr>
        <xdr:cNvSpPr txBox="1"/>
      </xdr:nvSpPr>
      <xdr:spPr>
        <a:xfrm>
          <a:off x="6822655" y="10802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16075</xdr:rowOff>
    </xdr:from>
    <xdr:ext cx="599010" cy="259045"/>
    <xdr:sp macro="" textlink="">
      <xdr:nvSpPr>
        <xdr:cNvPr id="264" name="n_4mainValue【橋りょう・トンネル】&#10;一人当たり有形固定資産（償却資産）額">
          <a:extLst>
            <a:ext uri="{FF2B5EF4-FFF2-40B4-BE49-F238E27FC236}">
              <a16:creationId xmlns:a16="http://schemas.microsoft.com/office/drawing/2014/main" id="{05A63F4D-44EE-4E61-B00F-E7C4BD7C6F3B}"/>
            </a:ext>
          </a:extLst>
        </xdr:cNvPr>
        <xdr:cNvSpPr txBox="1"/>
      </xdr:nvSpPr>
      <xdr:spPr>
        <a:xfrm>
          <a:off x="6007950" y="10478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2A2B13A6-EC9B-4435-A781-43650B6D070A}"/>
            </a:ext>
          </a:extLst>
        </xdr:cNvPr>
        <xdr:cNvSpPr/>
      </xdr:nvSpPr>
      <xdr:spPr>
        <a:xfrm>
          <a:off x="6858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B03A05E5-01EC-4DBB-9E43-9052046BE2A5}"/>
            </a:ext>
          </a:extLst>
        </xdr:cNvPr>
        <xdr:cNvSpPr/>
      </xdr:nvSpPr>
      <xdr:spPr>
        <a:xfrm>
          <a:off x="8166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1AD05B0A-59BE-4033-AA7F-D70788E129D9}"/>
            </a:ext>
          </a:extLst>
        </xdr:cNvPr>
        <xdr:cNvSpPr/>
      </xdr:nvSpPr>
      <xdr:spPr>
        <a:xfrm>
          <a:off x="8166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50AC65DB-DEC2-43B2-93C1-43D2163B385A}"/>
            </a:ext>
          </a:extLst>
        </xdr:cNvPr>
        <xdr:cNvSpPr/>
      </xdr:nvSpPr>
      <xdr:spPr>
        <a:xfrm>
          <a:off x="17145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57DAAD1C-A3D7-413E-A11A-48525722229B}"/>
            </a:ext>
          </a:extLst>
        </xdr:cNvPr>
        <xdr:cNvSpPr/>
      </xdr:nvSpPr>
      <xdr:spPr>
        <a:xfrm>
          <a:off x="17145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C6D4E492-B7F8-4728-AC15-DD8D4B8ECD25}"/>
            </a:ext>
          </a:extLst>
        </xdr:cNvPr>
        <xdr:cNvSpPr/>
      </xdr:nvSpPr>
      <xdr:spPr>
        <a:xfrm>
          <a:off x="27432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452681E4-A3BD-4D02-A7B1-4F5C3899724F}"/>
            </a:ext>
          </a:extLst>
        </xdr:cNvPr>
        <xdr:cNvSpPr/>
      </xdr:nvSpPr>
      <xdr:spPr>
        <a:xfrm>
          <a:off x="27432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15BA1A92-834C-4B16-8669-53105EF3E523}"/>
            </a:ext>
          </a:extLst>
        </xdr:cNvPr>
        <xdr:cNvSpPr/>
      </xdr:nvSpPr>
      <xdr:spPr>
        <a:xfrm>
          <a:off x="685800" y="12950190"/>
          <a:ext cx="426720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3" name="正方形/長方形 272">
          <a:extLst>
            <a:ext uri="{FF2B5EF4-FFF2-40B4-BE49-F238E27FC236}">
              <a16:creationId xmlns:a16="http://schemas.microsoft.com/office/drawing/2014/main" id="{D5C0D2A8-5515-4B16-A212-FD199CC1021A}"/>
            </a:ext>
          </a:extLst>
        </xdr:cNvPr>
        <xdr:cNvSpPr/>
      </xdr:nvSpPr>
      <xdr:spPr>
        <a:xfrm>
          <a:off x="596011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4" name="正方形/長方形 273">
          <a:extLst>
            <a:ext uri="{FF2B5EF4-FFF2-40B4-BE49-F238E27FC236}">
              <a16:creationId xmlns:a16="http://schemas.microsoft.com/office/drawing/2014/main" id="{1F27E600-CFD9-4EF6-AE7B-183ED4C00935}"/>
            </a:ext>
          </a:extLst>
        </xdr:cNvPr>
        <xdr:cNvSpPr/>
      </xdr:nvSpPr>
      <xdr:spPr>
        <a:xfrm>
          <a:off x="60604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5" name="正方形/長方形 274">
          <a:extLst>
            <a:ext uri="{FF2B5EF4-FFF2-40B4-BE49-F238E27FC236}">
              <a16:creationId xmlns:a16="http://schemas.microsoft.com/office/drawing/2014/main" id="{D42E62D5-77F0-496D-9CAF-8312123BA413}"/>
            </a:ext>
          </a:extLst>
        </xdr:cNvPr>
        <xdr:cNvSpPr/>
      </xdr:nvSpPr>
      <xdr:spPr>
        <a:xfrm>
          <a:off x="60604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6" name="正方形/長方形 275">
          <a:extLst>
            <a:ext uri="{FF2B5EF4-FFF2-40B4-BE49-F238E27FC236}">
              <a16:creationId xmlns:a16="http://schemas.microsoft.com/office/drawing/2014/main" id="{EEFB696E-C4D6-44F3-B7D1-5827563BF38B}"/>
            </a:ext>
          </a:extLst>
        </xdr:cNvPr>
        <xdr:cNvSpPr/>
      </xdr:nvSpPr>
      <xdr:spPr>
        <a:xfrm>
          <a:off x="69888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7" name="正方形/長方形 276">
          <a:extLst>
            <a:ext uri="{FF2B5EF4-FFF2-40B4-BE49-F238E27FC236}">
              <a16:creationId xmlns:a16="http://schemas.microsoft.com/office/drawing/2014/main" id="{C51DE7CF-CBBE-42CD-AC22-0A76BE0146D8}"/>
            </a:ext>
          </a:extLst>
        </xdr:cNvPr>
        <xdr:cNvSpPr/>
      </xdr:nvSpPr>
      <xdr:spPr>
        <a:xfrm>
          <a:off x="69888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8" name="正方形/長方形 277">
          <a:extLst>
            <a:ext uri="{FF2B5EF4-FFF2-40B4-BE49-F238E27FC236}">
              <a16:creationId xmlns:a16="http://schemas.microsoft.com/office/drawing/2014/main" id="{EFAE02D3-6346-49BB-A33C-5B6BBE0F7F7C}"/>
            </a:ext>
          </a:extLst>
        </xdr:cNvPr>
        <xdr:cNvSpPr/>
      </xdr:nvSpPr>
      <xdr:spPr>
        <a:xfrm>
          <a:off x="80175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9" name="正方形/長方形 278">
          <a:extLst>
            <a:ext uri="{FF2B5EF4-FFF2-40B4-BE49-F238E27FC236}">
              <a16:creationId xmlns:a16="http://schemas.microsoft.com/office/drawing/2014/main" id="{E124080A-6D85-4306-931B-8EC5A1A1CFFA}"/>
            </a:ext>
          </a:extLst>
        </xdr:cNvPr>
        <xdr:cNvSpPr/>
      </xdr:nvSpPr>
      <xdr:spPr>
        <a:xfrm>
          <a:off x="80175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0" name="正方形/長方形 279">
          <a:extLst>
            <a:ext uri="{FF2B5EF4-FFF2-40B4-BE49-F238E27FC236}">
              <a16:creationId xmlns:a16="http://schemas.microsoft.com/office/drawing/2014/main" id="{B3F2C95E-727A-479B-A92A-2C4B136B74B1}"/>
            </a:ext>
          </a:extLst>
        </xdr:cNvPr>
        <xdr:cNvSpPr/>
      </xdr:nvSpPr>
      <xdr:spPr>
        <a:xfrm>
          <a:off x="5960110" y="12950190"/>
          <a:ext cx="424815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a:extLst>
            <a:ext uri="{FF2B5EF4-FFF2-40B4-BE49-F238E27FC236}">
              <a16:creationId xmlns:a16="http://schemas.microsoft.com/office/drawing/2014/main" id="{48C26F31-C3C6-4EB3-84F2-FCE5D98F7E71}"/>
            </a:ext>
          </a:extLst>
        </xdr:cNvPr>
        <xdr:cNvSpPr/>
      </xdr:nvSpPr>
      <xdr:spPr>
        <a:xfrm>
          <a:off x="6858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2" name="正方形/長方形 281">
          <a:extLst>
            <a:ext uri="{FF2B5EF4-FFF2-40B4-BE49-F238E27FC236}">
              <a16:creationId xmlns:a16="http://schemas.microsoft.com/office/drawing/2014/main" id="{5400C9A7-D563-4AB0-9C6C-98D654B88E94}"/>
            </a:ext>
          </a:extLst>
        </xdr:cNvPr>
        <xdr:cNvSpPr/>
      </xdr:nvSpPr>
      <xdr:spPr>
        <a:xfrm>
          <a:off x="8166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3" name="正方形/長方形 282">
          <a:extLst>
            <a:ext uri="{FF2B5EF4-FFF2-40B4-BE49-F238E27FC236}">
              <a16:creationId xmlns:a16="http://schemas.microsoft.com/office/drawing/2014/main" id="{98F0E443-14EB-449E-8385-AF3D992A7842}"/>
            </a:ext>
          </a:extLst>
        </xdr:cNvPr>
        <xdr:cNvSpPr/>
      </xdr:nvSpPr>
      <xdr:spPr>
        <a:xfrm>
          <a:off x="8166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4" name="正方形/長方形 283">
          <a:extLst>
            <a:ext uri="{FF2B5EF4-FFF2-40B4-BE49-F238E27FC236}">
              <a16:creationId xmlns:a16="http://schemas.microsoft.com/office/drawing/2014/main" id="{E3DD0E80-4ED1-4DBA-9C39-60FD6064C7E0}"/>
            </a:ext>
          </a:extLst>
        </xdr:cNvPr>
        <xdr:cNvSpPr/>
      </xdr:nvSpPr>
      <xdr:spPr>
        <a:xfrm>
          <a:off x="17145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5" name="正方形/長方形 284">
          <a:extLst>
            <a:ext uri="{FF2B5EF4-FFF2-40B4-BE49-F238E27FC236}">
              <a16:creationId xmlns:a16="http://schemas.microsoft.com/office/drawing/2014/main" id="{CB2DBFEA-ACF6-415B-A00B-C084483CB1DD}"/>
            </a:ext>
          </a:extLst>
        </xdr:cNvPr>
        <xdr:cNvSpPr/>
      </xdr:nvSpPr>
      <xdr:spPr>
        <a:xfrm>
          <a:off x="17145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6" name="正方形/長方形 285">
          <a:extLst>
            <a:ext uri="{FF2B5EF4-FFF2-40B4-BE49-F238E27FC236}">
              <a16:creationId xmlns:a16="http://schemas.microsoft.com/office/drawing/2014/main" id="{815ABA3E-1A14-488D-A5BA-19B3BDF88FD8}"/>
            </a:ext>
          </a:extLst>
        </xdr:cNvPr>
        <xdr:cNvSpPr/>
      </xdr:nvSpPr>
      <xdr:spPr>
        <a:xfrm>
          <a:off x="27432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7" name="正方形/長方形 286">
          <a:extLst>
            <a:ext uri="{FF2B5EF4-FFF2-40B4-BE49-F238E27FC236}">
              <a16:creationId xmlns:a16="http://schemas.microsoft.com/office/drawing/2014/main" id="{FC89F19B-7E51-4C87-8F32-A2101C57C1F2}"/>
            </a:ext>
          </a:extLst>
        </xdr:cNvPr>
        <xdr:cNvSpPr/>
      </xdr:nvSpPr>
      <xdr:spPr>
        <a:xfrm>
          <a:off x="27432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a:extLst>
            <a:ext uri="{FF2B5EF4-FFF2-40B4-BE49-F238E27FC236}">
              <a16:creationId xmlns:a16="http://schemas.microsoft.com/office/drawing/2014/main" id="{45D4BF8D-F472-4E5D-A7DD-485A1AA74215}"/>
            </a:ext>
          </a:extLst>
        </xdr:cNvPr>
        <xdr:cNvSpPr/>
      </xdr:nvSpPr>
      <xdr:spPr>
        <a:xfrm>
          <a:off x="685800" y="1676019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9" name="正方形/長方形 288">
          <a:extLst>
            <a:ext uri="{FF2B5EF4-FFF2-40B4-BE49-F238E27FC236}">
              <a16:creationId xmlns:a16="http://schemas.microsoft.com/office/drawing/2014/main" id="{DB5AA033-E46B-4C3F-BCD8-15ACAF8CD6B8}"/>
            </a:ext>
          </a:extLst>
        </xdr:cNvPr>
        <xdr:cNvSpPr/>
      </xdr:nvSpPr>
      <xdr:spPr>
        <a:xfrm>
          <a:off x="596011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0" name="正方形/長方形 289">
          <a:extLst>
            <a:ext uri="{FF2B5EF4-FFF2-40B4-BE49-F238E27FC236}">
              <a16:creationId xmlns:a16="http://schemas.microsoft.com/office/drawing/2014/main" id="{785D4036-145F-4EBB-8B34-FE8A1881F1E2}"/>
            </a:ext>
          </a:extLst>
        </xdr:cNvPr>
        <xdr:cNvSpPr/>
      </xdr:nvSpPr>
      <xdr:spPr>
        <a:xfrm>
          <a:off x="60604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1" name="正方形/長方形 290">
          <a:extLst>
            <a:ext uri="{FF2B5EF4-FFF2-40B4-BE49-F238E27FC236}">
              <a16:creationId xmlns:a16="http://schemas.microsoft.com/office/drawing/2014/main" id="{11C2514E-D522-49B0-86A5-E920B12A968C}"/>
            </a:ext>
          </a:extLst>
        </xdr:cNvPr>
        <xdr:cNvSpPr/>
      </xdr:nvSpPr>
      <xdr:spPr>
        <a:xfrm>
          <a:off x="60604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2" name="正方形/長方形 291">
          <a:extLst>
            <a:ext uri="{FF2B5EF4-FFF2-40B4-BE49-F238E27FC236}">
              <a16:creationId xmlns:a16="http://schemas.microsoft.com/office/drawing/2014/main" id="{9CB603E9-FAE1-41AA-BD62-BC0949402B30}"/>
            </a:ext>
          </a:extLst>
        </xdr:cNvPr>
        <xdr:cNvSpPr/>
      </xdr:nvSpPr>
      <xdr:spPr>
        <a:xfrm>
          <a:off x="69888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3" name="正方形/長方形 292">
          <a:extLst>
            <a:ext uri="{FF2B5EF4-FFF2-40B4-BE49-F238E27FC236}">
              <a16:creationId xmlns:a16="http://schemas.microsoft.com/office/drawing/2014/main" id="{D3A29853-C366-444F-A5E9-0EAD381DF4CD}"/>
            </a:ext>
          </a:extLst>
        </xdr:cNvPr>
        <xdr:cNvSpPr/>
      </xdr:nvSpPr>
      <xdr:spPr>
        <a:xfrm>
          <a:off x="69888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4" name="正方形/長方形 293">
          <a:extLst>
            <a:ext uri="{FF2B5EF4-FFF2-40B4-BE49-F238E27FC236}">
              <a16:creationId xmlns:a16="http://schemas.microsoft.com/office/drawing/2014/main" id="{2D918F0C-5DEB-4018-8402-1A43E2568A66}"/>
            </a:ext>
          </a:extLst>
        </xdr:cNvPr>
        <xdr:cNvSpPr/>
      </xdr:nvSpPr>
      <xdr:spPr>
        <a:xfrm>
          <a:off x="80175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5" name="正方形/長方形 294">
          <a:extLst>
            <a:ext uri="{FF2B5EF4-FFF2-40B4-BE49-F238E27FC236}">
              <a16:creationId xmlns:a16="http://schemas.microsoft.com/office/drawing/2014/main" id="{B9B1984A-3F2F-4483-8F6F-129B877FC70F}"/>
            </a:ext>
          </a:extLst>
        </xdr:cNvPr>
        <xdr:cNvSpPr/>
      </xdr:nvSpPr>
      <xdr:spPr>
        <a:xfrm>
          <a:off x="80175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6" name="正方形/長方形 295">
          <a:extLst>
            <a:ext uri="{FF2B5EF4-FFF2-40B4-BE49-F238E27FC236}">
              <a16:creationId xmlns:a16="http://schemas.microsoft.com/office/drawing/2014/main" id="{CE21A450-884D-466E-A9FA-C8D257442048}"/>
            </a:ext>
          </a:extLst>
        </xdr:cNvPr>
        <xdr:cNvSpPr/>
      </xdr:nvSpPr>
      <xdr:spPr>
        <a:xfrm>
          <a:off x="5960110" y="1676019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7" name="正方形/長方形 296">
          <a:extLst>
            <a:ext uri="{FF2B5EF4-FFF2-40B4-BE49-F238E27FC236}">
              <a16:creationId xmlns:a16="http://schemas.microsoft.com/office/drawing/2014/main" id="{38D0B29D-0970-48A8-A4B6-298364F72EB8}"/>
            </a:ext>
          </a:extLst>
        </xdr:cNvPr>
        <xdr:cNvSpPr/>
      </xdr:nvSpPr>
      <xdr:spPr>
        <a:xfrm>
          <a:off x="1120394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8" name="正方形/長方形 297">
          <a:extLst>
            <a:ext uri="{FF2B5EF4-FFF2-40B4-BE49-F238E27FC236}">
              <a16:creationId xmlns:a16="http://schemas.microsoft.com/office/drawing/2014/main" id="{64A38443-8DDF-4506-BE33-830C8F8EE8E1}"/>
            </a:ext>
          </a:extLst>
        </xdr:cNvPr>
        <xdr:cNvSpPr/>
      </xdr:nvSpPr>
      <xdr:spPr>
        <a:xfrm>
          <a:off x="113157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9" name="正方形/長方形 298">
          <a:extLst>
            <a:ext uri="{FF2B5EF4-FFF2-40B4-BE49-F238E27FC236}">
              <a16:creationId xmlns:a16="http://schemas.microsoft.com/office/drawing/2014/main" id="{288289B6-C3D8-40C8-AC9D-7B98209408A2}"/>
            </a:ext>
          </a:extLst>
        </xdr:cNvPr>
        <xdr:cNvSpPr/>
      </xdr:nvSpPr>
      <xdr:spPr>
        <a:xfrm>
          <a:off x="113157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0" name="正方形/長方形 299">
          <a:extLst>
            <a:ext uri="{FF2B5EF4-FFF2-40B4-BE49-F238E27FC236}">
              <a16:creationId xmlns:a16="http://schemas.microsoft.com/office/drawing/2014/main" id="{A8E4335B-684D-4DCA-B64C-C760E29E78D5}"/>
            </a:ext>
          </a:extLst>
        </xdr:cNvPr>
        <xdr:cNvSpPr/>
      </xdr:nvSpPr>
      <xdr:spPr>
        <a:xfrm>
          <a:off x="122326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1" name="正方形/長方形 300">
          <a:extLst>
            <a:ext uri="{FF2B5EF4-FFF2-40B4-BE49-F238E27FC236}">
              <a16:creationId xmlns:a16="http://schemas.microsoft.com/office/drawing/2014/main" id="{216BEC48-E0AB-401B-9E1B-29DD6DF5BBD1}"/>
            </a:ext>
          </a:extLst>
        </xdr:cNvPr>
        <xdr:cNvSpPr/>
      </xdr:nvSpPr>
      <xdr:spPr>
        <a:xfrm>
          <a:off x="122326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2" name="正方形/長方形 301">
          <a:extLst>
            <a:ext uri="{FF2B5EF4-FFF2-40B4-BE49-F238E27FC236}">
              <a16:creationId xmlns:a16="http://schemas.microsoft.com/office/drawing/2014/main" id="{69994C8D-5D75-4E7C-AED1-5103D546F9D5}"/>
            </a:ext>
          </a:extLst>
        </xdr:cNvPr>
        <xdr:cNvSpPr/>
      </xdr:nvSpPr>
      <xdr:spPr>
        <a:xfrm>
          <a:off x="132613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3" name="正方形/長方形 302">
          <a:extLst>
            <a:ext uri="{FF2B5EF4-FFF2-40B4-BE49-F238E27FC236}">
              <a16:creationId xmlns:a16="http://schemas.microsoft.com/office/drawing/2014/main" id="{84F17D8E-7F8A-44BF-9DF0-3C85903C1F9F}"/>
            </a:ext>
          </a:extLst>
        </xdr:cNvPr>
        <xdr:cNvSpPr/>
      </xdr:nvSpPr>
      <xdr:spPr>
        <a:xfrm>
          <a:off x="132613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4" name="正方形/長方形 303">
          <a:extLst>
            <a:ext uri="{FF2B5EF4-FFF2-40B4-BE49-F238E27FC236}">
              <a16:creationId xmlns:a16="http://schemas.microsoft.com/office/drawing/2014/main" id="{5F2ED9FD-CB13-49C9-9BE0-38780E33E4A5}"/>
            </a:ext>
          </a:extLst>
        </xdr:cNvPr>
        <xdr:cNvSpPr/>
      </xdr:nvSpPr>
      <xdr:spPr>
        <a:xfrm>
          <a:off x="1120394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5" name="テキスト ボックス 304">
          <a:extLst>
            <a:ext uri="{FF2B5EF4-FFF2-40B4-BE49-F238E27FC236}">
              <a16:creationId xmlns:a16="http://schemas.microsoft.com/office/drawing/2014/main" id="{54AF0F37-45B8-4001-9CB6-19291DDBB40A}"/>
            </a:ext>
          </a:extLst>
        </xdr:cNvPr>
        <xdr:cNvSpPr txBox="1"/>
      </xdr:nvSpPr>
      <xdr:spPr>
        <a:xfrm>
          <a:off x="1116584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6" name="直線コネクタ 305">
          <a:extLst>
            <a:ext uri="{FF2B5EF4-FFF2-40B4-BE49-F238E27FC236}">
              <a16:creationId xmlns:a16="http://schemas.microsoft.com/office/drawing/2014/main" id="{A2D2B89E-701C-45F9-847A-860599E352D3}"/>
            </a:ext>
          </a:extLst>
        </xdr:cNvPr>
        <xdr:cNvCxnSpPr/>
      </xdr:nvCxnSpPr>
      <xdr:spPr>
        <a:xfrm>
          <a:off x="1120394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7" name="テキスト ボックス 306">
          <a:extLst>
            <a:ext uri="{FF2B5EF4-FFF2-40B4-BE49-F238E27FC236}">
              <a16:creationId xmlns:a16="http://schemas.microsoft.com/office/drawing/2014/main" id="{12C67D2B-F303-49DE-A69F-C0D3BAF712ED}"/>
            </a:ext>
          </a:extLst>
        </xdr:cNvPr>
        <xdr:cNvSpPr txBox="1"/>
      </xdr:nvSpPr>
      <xdr:spPr>
        <a:xfrm>
          <a:off x="10801531"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8" name="直線コネクタ 307">
          <a:extLst>
            <a:ext uri="{FF2B5EF4-FFF2-40B4-BE49-F238E27FC236}">
              <a16:creationId xmlns:a16="http://schemas.microsoft.com/office/drawing/2014/main" id="{780922AC-436B-4D36-9BAD-D61BDDED8394}"/>
            </a:ext>
          </a:extLst>
        </xdr:cNvPr>
        <xdr:cNvCxnSpPr/>
      </xdr:nvCxnSpPr>
      <xdr:spPr>
        <a:xfrm>
          <a:off x="11203940" y="723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09" name="テキスト ボックス 308">
          <a:extLst>
            <a:ext uri="{FF2B5EF4-FFF2-40B4-BE49-F238E27FC236}">
              <a16:creationId xmlns:a16="http://schemas.microsoft.com/office/drawing/2014/main" id="{3616D48B-B9AF-4DAD-8BA5-69F48C21F7C5}"/>
            </a:ext>
          </a:extLst>
        </xdr:cNvPr>
        <xdr:cNvSpPr txBox="1"/>
      </xdr:nvSpPr>
      <xdr:spPr>
        <a:xfrm>
          <a:off x="10801531" y="709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10" name="直線コネクタ 309">
          <a:extLst>
            <a:ext uri="{FF2B5EF4-FFF2-40B4-BE49-F238E27FC236}">
              <a16:creationId xmlns:a16="http://schemas.microsoft.com/office/drawing/2014/main" id="{727D89C6-04D9-4E85-BC55-56F1133BA74D}"/>
            </a:ext>
          </a:extLst>
        </xdr:cNvPr>
        <xdr:cNvCxnSpPr/>
      </xdr:nvCxnSpPr>
      <xdr:spPr>
        <a:xfrm>
          <a:off x="1120394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11" name="テキスト ボックス 310">
          <a:extLst>
            <a:ext uri="{FF2B5EF4-FFF2-40B4-BE49-F238E27FC236}">
              <a16:creationId xmlns:a16="http://schemas.microsoft.com/office/drawing/2014/main" id="{96D973FC-92E8-46D7-B241-BCF5A23CCBFD}"/>
            </a:ext>
          </a:extLst>
        </xdr:cNvPr>
        <xdr:cNvSpPr txBox="1"/>
      </xdr:nvSpPr>
      <xdr:spPr>
        <a:xfrm>
          <a:off x="10842791" y="671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12" name="直線コネクタ 311">
          <a:extLst>
            <a:ext uri="{FF2B5EF4-FFF2-40B4-BE49-F238E27FC236}">
              <a16:creationId xmlns:a16="http://schemas.microsoft.com/office/drawing/2014/main" id="{8231954C-879B-4A20-92F0-A1FEBC1A7BDF}"/>
            </a:ext>
          </a:extLst>
        </xdr:cNvPr>
        <xdr:cNvCxnSpPr/>
      </xdr:nvCxnSpPr>
      <xdr:spPr>
        <a:xfrm>
          <a:off x="11203940" y="6473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3" name="テキスト ボックス 312">
          <a:extLst>
            <a:ext uri="{FF2B5EF4-FFF2-40B4-BE49-F238E27FC236}">
              <a16:creationId xmlns:a16="http://schemas.microsoft.com/office/drawing/2014/main" id="{656E462A-B347-4DC0-BD01-D30294870665}"/>
            </a:ext>
          </a:extLst>
        </xdr:cNvPr>
        <xdr:cNvSpPr txBox="1"/>
      </xdr:nvSpPr>
      <xdr:spPr>
        <a:xfrm>
          <a:off x="10842791" y="6336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4" name="直線コネクタ 313">
          <a:extLst>
            <a:ext uri="{FF2B5EF4-FFF2-40B4-BE49-F238E27FC236}">
              <a16:creationId xmlns:a16="http://schemas.microsoft.com/office/drawing/2014/main" id="{20445059-6FE9-49A1-9A84-EDA3E3BAF44F}"/>
            </a:ext>
          </a:extLst>
        </xdr:cNvPr>
        <xdr:cNvCxnSpPr/>
      </xdr:nvCxnSpPr>
      <xdr:spPr>
        <a:xfrm>
          <a:off x="11203940" y="609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5" name="テキスト ボックス 314">
          <a:extLst>
            <a:ext uri="{FF2B5EF4-FFF2-40B4-BE49-F238E27FC236}">
              <a16:creationId xmlns:a16="http://schemas.microsoft.com/office/drawing/2014/main" id="{9B2E0406-DB82-49F4-BE22-F4A47B81C947}"/>
            </a:ext>
          </a:extLst>
        </xdr:cNvPr>
        <xdr:cNvSpPr txBox="1"/>
      </xdr:nvSpPr>
      <xdr:spPr>
        <a:xfrm>
          <a:off x="10842791" y="595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6" name="直線コネクタ 315">
          <a:extLst>
            <a:ext uri="{FF2B5EF4-FFF2-40B4-BE49-F238E27FC236}">
              <a16:creationId xmlns:a16="http://schemas.microsoft.com/office/drawing/2014/main" id="{20AFCB07-18E6-4EF8-AF60-975A6C4D89B8}"/>
            </a:ext>
          </a:extLst>
        </xdr:cNvPr>
        <xdr:cNvCxnSpPr/>
      </xdr:nvCxnSpPr>
      <xdr:spPr>
        <a:xfrm>
          <a:off x="11203940" y="571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17" name="テキスト ボックス 316">
          <a:extLst>
            <a:ext uri="{FF2B5EF4-FFF2-40B4-BE49-F238E27FC236}">
              <a16:creationId xmlns:a16="http://schemas.microsoft.com/office/drawing/2014/main" id="{251293F8-897C-4388-8468-3E8E08104AD5}"/>
            </a:ext>
          </a:extLst>
        </xdr:cNvPr>
        <xdr:cNvSpPr txBox="1"/>
      </xdr:nvSpPr>
      <xdr:spPr>
        <a:xfrm>
          <a:off x="10842791" y="557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8" name="直線コネクタ 317">
          <a:extLst>
            <a:ext uri="{FF2B5EF4-FFF2-40B4-BE49-F238E27FC236}">
              <a16:creationId xmlns:a16="http://schemas.microsoft.com/office/drawing/2014/main" id="{CBCFBCD5-3F0C-4075-BC9F-642ABC8FCD68}"/>
            </a:ext>
          </a:extLst>
        </xdr:cNvPr>
        <xdr:cNvCxnSpPr/>
      </xdr:nvCxnSpPr>
      <xdr:spPr>
        <a:xfrm>
          <a:off x="1120394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19" name="テキスト ボックス 318">
          <a:extLst>
            <a:ext uri="{FF2B5EF4-FFF2-40B4-BE49-F238E27FC236}">
              <a16:creationId xmlns:a16="http://schemas.microsoft.com/office/drawing/2014/main" id="{A96F5D58-B3E5-4415-9DC2-A36709BA8E1D}"/>
            </a:ext>
          </a:extLst>
        </xdr:cNvPr>
        <xdr:cNvSpPr txBox="1"/>
      </xdr:nvSpPr>
      <xdr:spPr>
        <a:xfrm>
          <a:off x="10905006" y="519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0" name="【認定こども園・幼稚園・保育所】&#10;有形固定資産減価償却率グラフ枠">
          <a:extLst>
            <a:ext uri="{FF2B5EF4-FFF2-40B4-BE49-F238E27FC236}">
              <a16:creationId xmlns:a16="http://schemas.microsoft.com/office/drawing/2014/main" id="{34E452F9-6E3A-437A-B67F-20F31BCCB7E0}"/>
            </a:ext>
          </a:extLst>
        </xdr:cNvPr>
        <xdr:cNvSpPr/>
      </xdr:nvSpPr>
      <xdr:spPr>
        <a:xfrm>
          <a:off x="1120394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81915</xdr:rowOff>
    </xdr:from>
    <xdr:to>
      <xdr:col>85</xdr:col>
      <xdr:colOff>126364</xdr:colOff>
      <xdr:row>41</xdr:row>
      <xdr:rowOff>150495</xdr:rowOff>
    </xdr:to>
    <xdr:cxnSp macro="">
      <xdr:nvCxnSpPr>
        <xdr:cNvPr id="321" name="直線コネクタ 320">
          <a:extLst>
            <a:ext uri="{FF2B5EF4-FFF2-40B4-BE49-F238E27FC236}">
              <a16:creationId xmlns:a16="http://schemas.microsoft.com/office/drawing/2014/main" id="{30F1FD08-04CB-484E-A4E7-F2263D6B37D1}"/>
            </a:ext>
          </a:extLst>
        </xdr:cNvPr>
        <xdr:cNvCxnSpPr/>
      </xdr:nvCxnSpPr>
      <xdr:spPr>
        <a:xfrm flipV="1">
          <a:off x="14703424" y="5741670"/>
          <a:ext cx="0" cy="1438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154322</xdr:rowOff>
    </xdr:from>
    <xdr:ext cx="405111" cy="259045"/>
    <xdr:sp macro="" textlink="">
      <xdr:nvSpPr>
        <xdr:cNvPr id="322" name="【認定こども園・幼稚園・保育所】&#10;有形固定資産減価償却率最小値テキスト">
          <a:extLst>
            <a:ext uri="{FF2B5EF4-FFF2-40B4-BE49-F238E27FC236}">
              <a16:creationId xmlns:a16="http://schemas.microsoft.com/office/drawing/2014/main" id="{3B7951B7-96F9-494C-B654-54AC2F34360C}"/>
            </a:ext>
          </a:extLst>
        </xdr:cNvPr>
        <xdr:cNvSpPr txBox="1"/>
      </xdr:nvSpPr>
      <xdr:spPr>
        <a:xfrm>
          <a:off x="14742160" y="718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150495</xdr:rowOff>
    </xdr:from>
    <xdr:to>
      <xdr:col>86</xdr:col>
      <xdr:colOff>25400</xdr:colOff>
      <xdr:row>41</xdr:row>
      <xdr:rowOff>150495</xdr:rowOff>
    </xdr:to>
    <xdr:cxnSp macro="">
      <xdr:nvCxnSpPr>
        <xdr:cNvPr id="323" name="直線コネクタ 322">
          <a:extLst>
            <a:ext uri="{FF2B5EF4-FFF2-40B4-BE49-F238E27FC236}">
              <a16:creationId xmlns:a16="http://schemas.microsoft.com/office/drawing/2014/main" id="{7E442BDA-7418-45E1-AA18-494FDE9290EA}"/>
            </a:ext>
          </a:extLst>
        </xdr:cNvPr>
        <xdr:cNvCxnSpPr/>
      </xdr:nvCxnSpPr>
      <xdr:spPr>
        <a:xfrm>
          <a:off x="14611350" y="71799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28592</xdr:rowOff>
    </xdr:from>
    <xdr:ext cx="405111" cy="259045"/>
    <xdr:sp macro="" textlink="">
      <xdr:nvSpPr>
        <xdr:cNvPr id="324" name="【認定こども園・幼稚園・保育所】&#10;有形固定資産減価償却率最大値テキスト">
          <a:extLst>
            <a:ext uri="{FF2B5EF4-FFF2-40B4-BE49-F238E27FC236}">
              <a16:creationId xmlns:a16="http://schemas.microsoft.com/office/drawing/2014/main" id="{4DB2C1E4-E4ED-426A-936B-909355019B14}"/>
            </a:ext>
          </a:extLst>
        </xdr:cNvPr>
        <xdr:cNvSpPr txBox="1"/>
      </xdr:nvSpPr>
      <xdr:spPr>
        <a:xfrm>
          <a:off x="14742160" y="5513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81915</xdr:rowOff>
    </xdr:from>
    <xdr:to>
      <xdr:col>86</xdr:col>
      <xdr:colOff>25400</xdr:colOff>
      <xdr:row>33</xdr:row>
      <xdr:rowOff>81915</xdr:rowOff>
    </xdr:to>
    <xdr:cxnSp macro="">
      <xdr:nvCxnSpPr>
        <xdr:cNvPr id="325" name="直線コネクタ 324">
          <a:extLst>
            <a:ext uri="{FF2B5EF4-FFF2-40B4-BE49-F238E27FC236}">
              <a16:creationId xmlns:a16="http://schemas.microsoft.com/office/drawing/2014/main" id="{30C14D26-EFF4-4D80-8581-3B600FDFAF68}"/>
            </a:ext>
          </a:extLst>
        </xdr:cNvPr>
        <xdr:cNvCxnSpPr/>
      </xdr:nvCxnSpPr>
      <xdr:spPr>
        <a:xfrm>
          <a:off x="14611350" y="57416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122572</xdr:rowOff>
    </xdr:from>
    <xdr:ext cx="405111" cy="259045"/>
    <xdr:sp macro="" textlink="">
      <xdr:nvSpPr>
        <xdr:cNvPr id="326" name="【認定こども園・幼稚園・保育所】&#10;有形固定資産減価償却率平均値テキスト">
          <a:extLst>
            <a:ext uri="{FF2B5EF4-FFF2-40B4-BE49-F238E27FC236}">
              <a16:creationId xmlns:a16="http://schemas.microsoft.com/office/drawing/2014/main" id="{99CBE0F8-F0C3-4032-B3BA-DFCE42665936}"/>
            </a:ext>
          </a:extLst>
        </xdr:cNvPr>
        <xdr:cNvSpPr txBox="1"/>
      </xdr:nvSpPr>
      <xdr:spPr>
        <a:xfrm>
          <a:off x="14742160" y="6125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99695</xdr:rowOff>
    </xdr:from>
    <xdr:to>
      <xdr:col>85</xdr:col>
      <xdr:colOff>177800</xdr:colOff>
      <xdr:row>37</xdr:row>
      <xdr:rowOff>29845</xdr:rowOff>
    </xdr:to>
    <xdr:sp macro="" textlink="">
      <xdr:nvSpPr>
        <xdr:cNvPr id="327" name="フローチャート: 判断 326">
          <a:extLst>
            <a:ext uri="{FF2B5EF4-FFF2-40B4-BE49-F238E27FC236}">
              <a16:creationId xmlns:a16="http://schemas.microsoft.com/office/drawing/2014/main" id="{036B51D4-ECFC-4739-9975-148547C572EA}"/>
            </a:ext>
          </a:extLst>
        </xdr:cNvPr>
        <xdr:cNvSpPr/>
      </xdr:nvSpPr>
      <xdr:spPr>
        <a:xfrm>
          <a:off x="14649450" y="626808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154940</xdr:rowOff>
    </xdr:from>
    <xdr:to>
      <xdr:col>81</xdr:col>
      <xdr:colOff>101600</xdr:colOff>
      <xdr:row>37</xdr:row>
      <xdr:rowOff>85090</xdr:rowOff>
    </xdr:to>
    <xdr:sp macro="" textlink="">
      <xdr:nvSpPr>
        <xdr:cNvPr id="328" name="フローチャート: 判断 327">
          <a:extLst>
            <a:ext uri="{FF2B5EF4-FFF2-40B4-BE49-F238E27FC236}">
              <a16:creationId xmlns:a16="http://schemas.microsoft.com/office/drawing/2014/main" id="{75D99444-0AB3-4108-A838-CEF1229C7B50}"/>
            </a:ext>
          </a:extLst>
        </xdr:cNvPr>
        <xdr:cNvSpPr/>
      </xdr:nvSpPr>
      <xdr:spPr>
        <a:xfrm>
          <a:off x="13887450" y="632714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52070</xdr:rowOff>
    </xdr:from>
    <xdr:to>
      <xdr:col>76</xdr:col>
      <xdr:colOff>165100</xdr:colOff>
      <xdr:row>37</xdr:row>
      <xdr:rowOff>153670</xdr:rowOff>
    </xdr:to>
    <xdr:sp macro="" textlink="">
      <xdr:nvSpPr>
        <xdr:cNvPr id="329" name="フローチャート: 判断 328">
          <a:extLst>
            <a:ext uri="{FF2B5EF4-FFF2-40B4-BE49-F238E27FC236}">
              <a16:creationId xmlns:a16="http://schemas.microsoft.com/office/drawing/2014/main" id="{81926D2F-3698-4C5E-839D-CAD931018524}"/>
            </a:ext>
          </a:extLst>
        </xdr:cNvPr>
        <xdr:cNvSpPr/>
      </xdr:nvSpPr>
      <xdr:spPr>
        <a:xfrm>
          <a:off x="13089890" y="6399530"/>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46355</xdr:rowOff>
    </xdr:from>
    <xdr:to>
      <xdr:col>72</xdr:col>
      <xdr:colOff>38100</xdr:colOff>
      <xdr:row>37</xdr:row>
      <xdr:rowOff>147955</xdr:rowOff>
    </xdr:to>
    <xdr:sp macro="" textlink="">
      <xdr:nvSpPr>
        <xdr:cNvPr id="330" name="フローチャート: 判断 329">
          <a:extLst>
            <a:ext uri="{FF2B5EF4-FFF2-40B4-BE49-F238E27FC236}">
              <a16:creationId xmlns:a16="http://schemas.microsoft.com/office/drawing/2014/main" id="{D3BA790D-FB0B-4ACA-9039-6AC27B6171C3}"/>
            </a:ext>
          </a:extLst>
        </xdr:cNvPr>
        <xdr:cNvSpPr/>
      </xdr:nvSpPr>
      <xdr:spPr>
        <a:xfrm>
          <a:off x="12303760" y="63919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21590</xdr:rowOff>
    </xdr:from>
    <xdr:to>
      <xdr:col>67</xdr:col>
      <xdr:colOff>101600</xdr:colOff>
      <xdr:row>37</xdr:row>
      <xdr:rowOff>123190</xdr:rowOff>
    </xdr:to>
    <xdr:sp macro="" textlink="">
      <xdr:nvSpPr>
        <xdr:cNvPr id="331" name="フローチャート: 判断 330">
          <a:extLst>
            <a:ext uri="{FF2B5EF4-FFF2-40B4-BE49-F238E27FC236}">
              <a16:creationId xmlns:a16="http://schemas.microsoft.com/office/drawing/2014/main" id="{2BF2692D-DA5F-4ADF-B6B1-25DD1E8D940F}"/>
            </a:ext>
          </a:extLst>
        </xdr:cNvPr>
        <xdr:cNvSpPr/>
      </xdr:nvSpPr>
      <xdr:spPr>
        <a:xfrm>
          <a:off x="11487150" y="6361430"/>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2" name="テキスト ボックス 331">
          <a:extLst>
            <a:ext uri="{FF2B5EF4-FFF2-40B4-BE49-F238E27FC236}">
              <a16:creationId xmlns:a16="http://schemas.microsoft.com/office/drawing/2014/main" id="{B12E4824-2F78-4889-ACB5-40C9DEF96444}"/>
            </a:ext>
          </a:extLst>
        </xdr:cNvPr>
        <xdr:cNvSpPr txBox="1"/>
      </xdr:nvSpPr>
      <xdr:spPr>
        <a:xfrm>
          <a:off x="1453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3" name="テキスト ボックス 332">
          <a:extLst>
            <a:ext uri="{FF2B5EF4-FFF2-40B4-BE49-F238E27FC236}">
              <a16:creationId xmlns:a16="http://schemas.microsoft.com/office/drawing/2014/main" id="{515B2FBC-C069-46E1-ADF2-5D45AB38FE81}"/>
            </a:ext>
          </a:extLst>
        </xdr:cNvPr>
        <xdr:cNvSpPr txBox="1"/>
      </xdr:nvSpPr>
      <xdr:spPr>
        <a:xfrm>
          <a:off x="13770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4" name="テキスト ボックス 333">
          <a:extLst>
            <a:ext uri="{FF2B5EF4-FFF2-40B4-BE49-F238E27FC236}">
              <a16:creationId xmlns:a16="http://schemas.microsoft.com/office/drawing/2014/main" id="{4ADA2BFA-DF93-454A-A453-22EBCB63944D}"/>
            </a:ext>
          </a:extLst>
        </xdr:cNvPr>
        <xdr:cNvSpPr txBox="1"/>
      </xdr:nvSpPr>
      <xdr:spPr>
        <a:xfrm>
          <a:off x="12973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5" name="テキスト ボックス 334">
          <a:extLst>
            <a:ext uri="{FF2B5EF4-FFF2-40B4-BE49-F238E27FC236}">
              <a16:creationId xmlns:a16="http://schemas.microsoft.com/office/drawing/2014/main" id="{8E09E7C6-2F6F-48CE-886D-ED5548F3AB78}"/>
            </a:ext>
          </a:extLst>
        </xdr:cNvPr>
        <xdr:cNvSpPr txBox="1"/>
      </xdr:nvSpPr>
      <xdr:spPr>
        <a:xfrm>
          <a:off x="12175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6" name="テキスト ボックス 335">
          <a:extLst>
            <a:ext uri="{FF2B5EF4-FFF2-40B4-BE49-F238E27FC236}">
              <a16:creationId xmlns:a16="http://schemas.microsoft.com/office/drawing/2014/main" id="{A9389B76-E5DE-4374-97CF-443BDE1206AC}"/>
            </a:ext>
          </a:extLst>
        </xdr:cNvPr>
        <xdr:cNvSpPr txBox="1"/>
      </xdr:nvSpPr>
      <xdr:spPr>
        <a:xfrm>
          <a:off x="11370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103505</xdr:rowOff>
    </xdr:from>
    <xdr:to>
      <xdr:col>85</xdr:col>
      <xdr:colOff>177800</xdr:colOff>
      <xdr:row>38</xdr:row>
      <xdr:rowOff>33655</xdr:rowOff>
    </xdr:to>
    <xdr:sp macro="" textlink="">
      <xdr:nvSpPr>
        <xdr:cNvPr id="337" name="楕円 336">
          <a:extLst>
            <a:ext uri="{FF2B5EF4-FFF2-40B4-BE49-F238E27FC236}">
              <a16:creationId xmlns:a16="http://schemas.microsoft.com/office/drawing/2014/main" id="{37305D8B-EBD1-4C21-A6CA-194888A7355F}"/>
            </a:ext>
          </a:extLst>
        </xdr:cNvPr>
        <xdr:cNvSpPr/>
      </xdr:nvSpPr>
      <xdr:spPr>
        <a:xfrm>
          <a:off x="14649450" y="644525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81932</xdr:rowOff>
    </xdr:from>
    <xdr:ext cx="405111" cy="259045"/>
    <xdr:sp macro="" textlink="">
      <xdr:nvSpPr>
        <xdr:cNvPr id="338" name="【認定こども園・幼稚園・保育所】&#10;有形固定資産減価償却率該当値テキスト">
          <a:extLst>
            <a:ext uri="{FF2B5EF4-FFF2-40B4-BE49-F238E27FC236}">
              <a16:creationId xmlns:a16="http://schemas.microsoft.com/office/drawing/2014/main" id="{3E8FDA51-9191-4519-AA1A-2A18BEAFD218}"/>
            </a:ext>
          </a:extLst>
        </xdr:cNvPr>
        <xdr:cNvSpPr txBox="1"/>
      </xdr:nvSpPr>
      <xdr:spPr>
        <a:xfrm>
          <a:off x="14742160" y="642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101600</xdr:rowOff>
    </xdr:from>
    <xdr:to>
      <xdr:col>81</xdr:col>
      <xdr:colOff>101600</xdr:colOff>
      <xdr:row>38</xdr:row>
      <xdr:rowOff>31750</xdr:rowOff>
    </xdr:to>
    <xdr:sp macro="" textlink="">
      <xdr:nvSpPr>
        <xdr:cNvPr id="339" name="楕円 338">
          <a:extLst>
            <a:ext uri="{FF2B5EF4-FFF2-40B4-BE49-F238E27FC236}">
              <a16:creationId xmlns:a16="http://schemas.microsoft.com/office/drawing/2014/main" id="{75524F5A-F9C7-4372-84C6-54123DAF4D07}"/>
            </a:ext>
          </a:extLst>
        </xdr:cNvPr>
        <xdr:cNvSpPr/>
      </xdr:nvSpPr>
      <xdr:spPr>
        <a:xfrm>
          <a:off x="13887450" y="644144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152400</xdr:rowOff>
    </xdr:from>
    <xdr:to>
      <xdr:col>85</xdr:col>
      <xdr:colOff>127000</xdr:colOff>
      <xdr:row>37</xdr:row>
      <xdr:rowOff>154305</xdr:rowOff>
    </xdr:to>
    <xdr:cxnSp macro="">
      <xdr:nvCxnSpPr>
        <xdr:cNvPr id="340" name="直線コネクタ 339">
          <a:extLst>
            <a:ext uri="{FF2B5EF4-FFF2-40B4-BE49-F238E27FC236}">
              <a16:creationId xmlns:a16="http://schemas.microsoft.com/office/drawing/2014/main" id="{D534DE90-A5BE-4C76-B0F5-6D8C493D439B}"/>
            </a:ext>
          </a:extLst>
        </xdr:cNvPr>
        <xdr:cNvCxnSpPr/>
      </xdr:nvCxnSpPr>
      <xdr:spPr>
        <a:xfrm>
          <a:off x="13942060" y="6496050"/>
          <a:ext cx="762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61595</xdr:rowOff>
    </xdr:from>
    <xdr:to>
      <xdr:col>76</xdr:col>
      <xdr:colOff>165100</xdr:colOff>
      <xdr:row>37</xdr:row>
      <xdr:rowOff>163195</xdr:rowOff>
    </xdr:to>
    <xdr:sp macro="" textlink="">
      <xdr:nvSpPr>
        <xdr:cNvPr id="341" name="楕円 340">
          <a:extLst>
            <a:ext uri="{FF2B5EF4-FFF2-40B4-BE49-F238E27FC236}">
              <a16:creationId xmlns:a16="http://schemas.microsoft.com/office/drawing/2014/main" id="{9195A823-E3FD-457B-B84D-75FD33CA472F}"/>
            </a:ext>
          </a:extLst>
        </xdr:cNvPr>
        <xdr:cNvSpPr/>
      </xdr:nvSpPr>
      <xdr:spPr>
        <a:xfrm>
          <a:off x="13089890" y="6401435"/>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112395</xdr:rowOff>
    </xdr:from>
    <xdr:to>
      <xdr:col>81</xdr:col>
      <xdr:colOff>50800</xdr:colOff>
      <xdr:row>37</xdr:row>
      <xdr:rowOff>152400</xdr:rowOff>
    </xdr:to>
    <xdr:cxnSp macro="">
      <xdr:nvCxnSpPr>
        <xdr:cNvPr id="342" name="直線コネクタ 341">
          <a:extLst>
            <a:ext uri="{FF2B5EF4-FFF2-40B4-BE49-F238E27FC236}">
              <a16:creationId xmlns:a16="http://schemas.microsoft.com/office/drawing/2014/main" id="{D842F1B0-B0C1-4268-A900-F77C96E6369C}"/>
            </a:ext>
          </a:extLst>
        </xdr:cNvPr>
        <xdr:cNvCxnSpPr/>
      </xdr:nvCxnSpPr>
      <xdr:spPr>
        <a:xfrm>
          <a:off x="13144500" y="6456045"/>
          <a:ext cx="79756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114935</xdr:rowOff>
    </xdr:from>
    <xdr:to>
      <xdr:col>72</xdr:col>
      <xdr:colOff>38100</xdr:colOff>
      <xdr:row>38</xdr:row>
      <xdr:rowOff>45085</xdr:rowOff>
    </xdr:to>
    <xdr:sp macro="" textlink="">
      <xdr:nvSpPr>
        <xdr:cNvPr id="343" name="楕円 342">
          <a:extLst>
            <a:ext uri="{FF2B5EF4-FFF2-40B4-BE49-F238E27FC236}">
              <a16:creationId xmlns:a16="http://schemas.microsoft.com/office/drawing/2014/main" id="{311DF125-9352-4E66-BD10-7350CC368516}"/>
            </a:ext>
          </a:extLst>
        </xdr:cNvPr>
        <xdr:cNvSpPr/>
      </xdr:nvSpPr>
      <xdr:spPr>
        <a:xfrm>
          <a:off x="12303760" y="645858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112395</xdr:rowOff>
    </xdr:from>
    <xdr:to>
      <xdr:col>76</xdr:col>
      <xdr:colOff>114300</xdr:colOff>
      <xdr:row>37</xdr:row>
      <xdr:rowOff>165735</xdr:rowOff>
    </xdr:to>
    <xdr:cxnSp macro="">
      <xdr:nvCxnSpPr>
        <xdr:cNvPr id="344" name="直線コネクタ 343">
          <a:extLst>
            <a:ext uri="{FF2B5EF4-FFF2-40B4-BE49-F238E27FC236}">
              <a16:creationId xmlns:a16="http://schemas.microsoft.com/office/drawing/2014/main" id="{43A20238-7A89-49BB-A764-9EBE5705A972}"/>
            </a:ext>
          </a:extLst>
        </xdr:cNvPr>
        <xdr:cNvCxnSpPr/>
      </xdr:nvCxnSpPr>
      <xdr:spPr>
        <a:xfrm flipV="1">
          <a:off x="12346940" y="6456045"/>
          <a:ext cx="79756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84455</xdr:rowOff>
    </xdr:from>
    <xdr:to>
      <xdr:col>67</xdr:col>
      <xdr:colOff>101600</xdr:colOff>
      <xdr:row>38</xdr:row>
      <xdr:rowOff>14605</xdr:rowOff>
    </xdr:to>
    <xdr:sp macro="" textlink="">
      <xdr:nvSpPr>
        <xdr:cNvPr id="345" name="楕円 344">
          <a:extLst>
            <a:ext uri="{FF2B5EF4-FFF2-40B4-BE49-F238E27FC236}">
              <a16:creationId xmlns:a16="http://schemas.microsoft.com/office/drawing/2014/main" id="{77BDB816-1B58-4737-B890-AF3BF054B81B}"/>
            </a:ext>
          </a:extLst>
        </xdr:cNvPr>
        <xdr:cNvSpPr/>
      </xdr:nvSpPr>
      <xdr:spPr>
        <a:xfrm>
          <a:off x="11487150" y="643001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135255</xdr:rowOff>
    </xdr:from>
    <xdr:to>
      <xdr:col>71</xdr:col>
      <xdr:colOff>177800</xdr:colOff>
      <xdr:row>37</xdr:row>
      <xdr:rowOff>165735</xdr:rowOff>
    </xdr:to>
    <xdr:cxnSp macro="">
      <xdr:nvCxnSpPr>
        <xdr:cNvPr id="346" name="直線コネクタ 345">
          <a:extLst>
            <a:ext uri="{FF2B5EF4-FFF2-40B4-BE49-F238E27FC236}">
              <a16:creationId xmlns:a16="http://schemas.microsoft.com/office/drawing/2014/main" id="{8C93ADB3-C2C9-4375-B8D6-D1B4C8CD1B15}"/>
            </a:ext>
          </a:extLst>
        </xdr:cNvPr>
        <xdr:cNvCxnSpPr/>
      </xdr:nvCxnSpPr>
      <xdr:spPr>
        <a:xfrm>
          <a:off x="11541760" y="6475095"/>
          <a:ext cx="80518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101617</xdr:rowOff>
    </xdr:from>
    <xdr:ext cx="405111" cy="259045"/>
    <xdr:sp macro="" textlink="">
      <xdr:nvSpPr>
        <xdr:cNvPr id="347" name="n_1aveValue【認定こども園・幼稚園・保育所】&#10;有形固定資産減価償却率">
          <a:extLst>
            <a:ext uri="{FF2B5EF4-FFF2-40B4-BE49-F238E27FC236}">
              <a16:creationId xmlns:a16="http://schemas.microsoft.com/office/drawing/2014/main" id="{1259B5DB-451A-4593-8105-9BF0CE94FCE0}"/>
            </a:ext>
          </a:extLst>
        </xdr:cNvPr>
        <xdr:cNvSpPr txBox="1"/>
      </xdr:nvSpPr>
      <xdr:spPr>
        <a:xfrm>
          <a:off x="1373823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170197</xdr:rowOff>
    </xdr:from>
    <xdr:ext cx="405111" cy="259045"/>
    <xdr:sp macro="" textlink="">
      <xdr:nvSpPr>
        <xdr:cNvPr id="348" name="n_2aveValue【認定こども園・幼稚園・保育所】&#10;有形固定資産減価償却率">
          <a:extLst>
            <a:ext uri="{FF2B5EF4-FFF2-40B4-BE49-F238E27FC236}">
              <a16:creationId xmlns:a16="http://schemas.microsoft.com/office/drawing/2014/main" id="{AF50FE5D-E196-40CE-BE10-063DFF0D81BC}"/>
            </a:ext>
          </a:extLst>
        </xdr:cNvPr>
        <xdr:cNvSpPr txBox="1"/>
      </xdr:nvSpPr>
      <xdr:spPr>
        <a:xfrm>
          <a:off x="12957184" y="617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164482</xdr:rowOff>
    </xdr:from>
    <xdr:ext cx="405111" cy="259045"/>
    <xdr:sp macro="" textlink="">
      <xdr:nvSpPr>
        <xdr:cNvPr id="349" name="n_3aveValue【認定こども園・幼稚園・保育所】&#10;有形固定資産減価償却率">
          <a:extLst>
            <a:ext uri="{FF2B5EF4-FFF2-40B4-BE49-F238E27FC236}">
              <a16:creationId xmlns:a16="http://schemas.microsoft.com/office/drawing/2014/main" id="{89C79C3B-311B-486F-9880-45BF5F24B78E}"/>
            </a:ext>
          </a:extLst>
        </xdr:cNvPr>
        <xdr:cNvSpPr txBox="1"/>
      </xdr:nvSpPr>
      <xdr:spPr>
        <a:xfrm>
          <a:off x="12171054" y="616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139717</xdr:rowOff>
    </xdr:from>
    <xdr:ext cx="405111" cy="259045"/>
    <xdr:sp macro="" textlink="">
      <xdr:nvSpPr>
        <xdr:cNvPr id="350" name="n_4aveValue【認定こども園・幼稚園・保育所】&#10;有形固定資産減価償却率">
          <a:extLst>
            <a:ext uri="{FF2B5EF4-FFF2-40B4-BE49-F238E27FC236}">
              <a16:creationId xmlns:a16="http://schemas.microsoft.com/office/drawing/2014/main" id="{B77DBEAF-ACF8-436A-8C01-265A575CB996}"/>
            </a:ext>
          </a:extLst>
        </xdr:cNvPr>
        <xdr:cNvSpPr txBox="1"/>
      </xdr:nvSpPr>
      <xdr:spPr>
        <a:xfrm>
          <a:off x="11354444" y="613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22877</xdr:rowOff>
    </xdr:from>
    <xdr:ext cx="405111" cy="259045"/>
    <xdr:sp macro="" textlink="">
      <xdr:nvSpPr>
        <xdr:cNvPr id="351" name="n_1mainValue【認定こども園・幼稚園・保育所】&#10;有形固定資産減価償却率">
          <a:extLst>
            <a:ext uri="{FF2B5EF4-FFF2-40B4-BE49-F238E27FC236}">
              <a16:creationId xmlns:a16="http://schemas.microsoft.com/office/drawing/2014/main" id="{F2C8BAAD-BC16-427F-AA86-4AB6554E51E5}"/>
            </a:ext>
          </a:extLst>
        </xdr:cNvPr>
        <xdr:cNvSpPr txBox="1"/>
      </xdr:nvSpPr>
      <xdr:spPr>
        <a:xfrm>
          <a:off x="13738234" y="653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154322</xdr:rowOff>
    </xdr:from>
    <xdr:ext cx="405111" cy="259045"/>
    <xdr:sp macro="" textlink="">
      <xdr:nvSpPr>
        <xdr:cNvPr id="352" name="n_2mainValue【認定こども園・幼稚園・保育所】&#10;有形固定資産減価償却率">
          <a:extLst>
            <a:ext uri="{FF2B5EF4-FFF2-40B4-BE49-F238E27FC236}">
              <a16:creationId xmlns:a16="http://schemas.microsoft.com/office/drawing/2014/main" id="{4E769C3F-8D16-4715-B283-B36F3007CC23}"/>
            </a:ext>
          </a:extLst>
        </xdr:cNvPr>
        <xdr:cNvSpPr txBox="1"/>
      </xdr:nvSpPr>
      <xdr:spPr>
        <a:xfrm>
          <a:off x="12957184" y="649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36212</xdr:rowOff>
    </xdr:from>
    <xdr:ext cx="405111" cy="259045"/>
    <xdr:sp macro="" textlink="">
      <xdr:nvSpPr>
        <xdr:cNvPr id="353" name="n_3mainValue【認定こども園・幼稚園・保育所】&#10;有形固定資産減価償却率">
          <a:extLst>
            <a:ext uri="{FF2B5EF4-FFF2-40B4-BE49-F238E27FC236}">
              <a16:creationId xmlns:a16="http://schemas.microsoft.com/office/drawing/2014/main" id="{33A7B7D7-28DA-46AF-B607-C2EA945FC9FA}"/>
            </a:ext>
          </a:extLst>
        </xdr:cNvPr>
        <xdr:cNvSpPr txBox="1"/>
      </xdr:nvSpPr>
      <xdr:spPr>
        <a:xfrm>
          <a:off x="12171054" y="655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5732</xdr:rowOff>
    </xdr:from>
    <xdr:ext cx="405111" cy="259045"/>
    <xdr:sp macro="" textlink="">
      <xdr:nvSpPr>
        <xdr:cNvPr id="354" name="n_4mainValue【認定こども園・幼稚園・保育所】&#10;有形固定資産減価償却率">
          <a:extLst>
            <a:ext uri="{FF2B5EF4-FFF2-40B4-BE49-F238E27FC236}">
              <a16:creationId xmlns:a16="http://schemas.microsoft.com/office/drawing/2014/main" id="{5DB4CAF1-D356-46A3-859F-7EEC0049FA36}"/>
            </a:ext>
          </a:extLst>
        </xdr:cNvPr>
        <xdr:cNvSpPr txBox="1"/>
      </xdr:nvSpPr>
      <xdr:spPr>
        <a:xfrm>
          <a:off x="11354444" y="652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5" name="正方形/長方形 354">
          <a:extLst>
            <a:ext uri="{FF2B5EF4-FFF2-40B4-BE49-F238E27FC236}">
              <a16:creationId xmlns:a16="http://schemas.microsoft.com/office/drawing/2014/main" id="{1DF6CB83-4EF9-4186-AFB4-1A94844D0F2B}"/>
            </a:ext>
          </a:extLst>
        </xdr:cNvPr>
        <xdr:cNvSpPr/>
      </xdr:nvSpPr>
      <xdr:spPr>
        <a:xfrm>
          <a:off x="164592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6" name="正方形/長方形 355">
          <a:extLst>
            <a:ext uri="{FF2B5EF4-FFF2-40B4-BE49-F238E27FC236}">
              <a16:creationId xmlns:a16="http://schemas.microsoft.com/office/drawing/2014/main" id="{35612FD3-A50E-4668-AD8B-3AA900B0F27E}"/>
            </a:ext>
          </a:extLst>
        </xdr:cNvPr>
        <xdr:cNvSpPr/>
      </xdr:nvSpPr>
      <xdr:spPr>
        <a:xfrm>
          <a:off x="165900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7" name="正方形/長方形 356">
          <a:extLst>
            <a:ext uri="{FF2B5EF4-FFF2-40B4-BE49-F238E27FC236}">
              <a16:creationId xmlns:a16="http://schemas.microsoft.com/office/drawing/2014/main" id="{040D1C7C-37CE-4EFF-87A3-755910720EBE}"/>
            </a:ext>
          </a:extLst>
        </xdr:cNvPr>
        <xdr:cNvSpPr/>
      </xdr:nvSpPr>
      <xdr:spPr>
        <a:xfrm>
          <a:off x="165900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8" name="正方形/長方形 357">
          <a:extLst>
            <a:ext uri="{FF2B5EF4-FFF2-40B4-BE49-F238E27FC236}">
              <a16:creationId xmlns:a16="http://schemas.microsoft.com/office/drawing/2014/main" id="{563E89EF-EE48-4FF5-9B72-BDCFE2DB778F}"/>
            </a:ext>
          </a:extLst>
        </xdr:cNvPr>
        <xdr:cNvSpPr/>
      </xdr:nvSpPr>
      <xdr:spPr>
        <a:xfrm>
          <a:off x="174879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9" name="正方形/長方形 358">
          <a:extLst>
            <a:ext uri="{FF2B5EF4-FFF2-40B4-BE49-F238E27FC236}">
              <a16:creationId xmlns:a16="http://schemas.microsoft.com/office/drawing/2014/main" id="{076C9532-F0E1-468A-B2B9-B6FDA81B96B9}"/>
            </a:ext>
          </a:extLst>
        </xdr:cNvPr>
        <xdr:cNvSpPr/>
      </xdr:nvSpPr>
      <xdr:spPr>
        <a:xfrm>
          <a:off x="174879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0" name="正方形/長方形 359">
          <a:extLst>
            <a:ext uri="{FF2B5EF4-FFF2-40B4-BE49-F238E27FC236}">
              <a16:creationId xmlns:a16="http://schemas.microsoft.com/office/drawing/2014/main" id="{B5EF81A5-1759-4447-8A2E-369EC02EBA04}"/>
            </a:ext>
          </a:extLst>
        </xdr:cNvPr>
        <xdr:cNvSpPr/>
      </xdr:nvSpPr>
      <xdr:spPr>
        <a:xfrm>
          <a:off x="185166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1" name="正方形/長方形 360">
          <a:extLst>
            <a:ext uri="{FF2B5EF4-FFF2-40B4-BE49-F238E27FC236}">
              <a16:creationId xmlns:a16="http://schemas.microsoft.com/office/drawing/2014/main" id="{28C345A1-5A2A-4ABD-BF38-A1C4EBC0F0FA}"/>
            </a:ext>
          </a:extLst>
        </xdr:cNvPr>
        <xdr:cNvSpPr/>
      </xdr:nvSpPr>
      <xdr:spPr>
        <a:xfrm>
          <a:off x="185166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2" name="正方形/長方形 361">
          <a:extLst>
            <a:ext uri="{FF2B5EF4-FFF2-40B4-BE49-F238E27FC236}">
              <a16:creationId xmlns:a16="http://schemas.microsoft.com/office/drawing/2014/main" id="{9033F3C1-87FC-4D4D-BCC7-00141CDAB612}"/>
            </a:ext>
          </a:extLst>
        </xdr:cNvPr>
        <xdr:cNvSpPr/>
      </xdr:nvSpPr>
      <xdr:spPr>
        <a:xfrm>
          <a:off x="164592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3" name="テキスト ボックス 362">
          <a:extLst>
            <a:ext uri="{FF2B5EF4-FFF2-40B4-BE49-F238E27FC236}">
              <a16:creationId xmlns:a16="http://schemas.microsoft.com/office/drawing/2014/main" id="{270A53FF-DA1D-4105-86B8-6AC2461068C0}"/>
            </a:ext>
          </a:extLst>
        </xdr:cNvPr>
        <xdr:cNvSpPr txBox="1"/>
      </xdr:nvSpPr>
      <xdr:spPr>
        <a:xfrm>
          <a:off x="164401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4" name="直線コネクタ 363">
          <a:extLst>
            <a:ext uri="{FF2B5EF4-FFF2-40B4-BE49-F238E27FC236}">
              <a16:creationId xmlns:a16="http://schemas.microsoft.com/office/drawing/2014/main" id="{DEDF8D81-47C5-4EFC-A638-C41A496BA648}"/>
            </a:ext>
          </a:extLst>
        </xdr:cNvPr>
        <xdr:cNvCxnSpPr/>
      </xdr:nvCxnSpPr>
      <xdr:spPr>
        <a:xfrm>
          <a:off x="164592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65" name="直線コネクタ 364">
          <a:extLst>
            <a:ext uri="{FF2B5EF4-FFF2-40B4-BE49-F238E27FC236}">
              <a16:creationId xmlns:a16="http://schemas.microsoft.com/office/drawing/2014/main" id="{2BFD29A6-4212-4855-B6D8-1488C3E9A5A5}"/>
            </a:ext>
          </a:extLst>
        </xdr:cNvPr>
        <xdr:cNvCxnSpPr/>
      </xdr:nvCxnSpPr>
      <xdr:spPr>
        <a:xfrm>
          <a:off x="16459200" y="723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66" name="テキスト ボックス 365">
          <a:extLst>
            <a:ext uri="{FF2B5EF4-FFF2-40B4-BE49-F238E27FC236}">
              <a16:creationId xmlns:a16="http://schemas.microsoft.com/office/drawing/2014/main" id="{11926181-C8A8-45FA-A711-2143307E230F}"/>
            </a:ext>
          </a:extLst>
        </xdr:cNvPr>
        <xdr:cNvSpPr txBox="1"/>
      </xdr:nvSpPr>
      <xdr:spPr>
        <a:xfrm>
          <a:off x="16047266" y="709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67" name="直線コネクタ 366">
          <a:extLst>
            <a:ext uri="{FF2B5EF4-FFF2-40B4-BE49-F238E27FC236}">
              <a16:creationId xmlns:a16="http://schemas.microsoft.com/office/drawing/2014/main" id="{FA8585F0-3B21-4E4A-AF9A-36A1200F791A}"/>
            </a:ext>
          </a:extLst>
        </xdr:cNvPr>
        <xdr:cNvCxnSpPr/>
      </xdr:nvCxnSpPr>
      <xdr:spPr>
        <a:xfrm>
          <a:off x="1645920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68" name="テキスト ボックス 367">
          <a:extLst>
            <a:ext uri="{FF2B5EF4-FFF2-40B4-BE49-F238E27FC236}">
              <a16:creationId xmlns:a16="http://schemas.microsoft.com/office/drawing/2014/main" id="{FE97631C-263D-4F1A-823F-DA906A8E47DF}"/>
            </a:ext>
          </a:extLst>
        </xdr:cNvPr>
        <xdr:cNvSpPr txBox="1"/>
      </xdr:nvSpPr>
      <xdr:spPr>
        <a:xfrm>
          <a:off x="16047266" y="671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69" name="直線コネクタ 368">
          <a:extLst>
            <a:ext uri="{FF2B5EF4-FFF2-40B4-BE49-F238E27FC236}">
              <a16:creationId xmlns:a16="http://schemas.microsoft.com/office/drawing/2014/main" id="{20FB550E-2B74-431E-8DF4-73414D327620}"/>
            </a:ext>
          </a:extLst>
        </xdr:cNvPr>
        <xdr:cNvCxnSpPr/>
      </xdr:nvCxnSpPr>
      <xdr:spPr>
        <a:xfrm>
          <a:off x="16459200" y="6473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70" name="テキスト ボックス 369">
          <a:extLst>
            <a:ext uri="{FF2B5EF4-FFF2-40B4-BE49-F238E27FC236}">
              <a16:creationId xmlns:a16="http://schemas.microsoft.com/office/drawing/2014/main" id="{CDB9D1F9-EA2C-43F1-A095-46A56269AE6D}"/>
            </a:ext>
          </a:extLst>
        </xdr:cNvPr>
        <xdr:cNvSpPr txBox="1"/>
      </xdr:nvSpPr>
      <xdr:spPr>
        <a:xfrm>
          <a:off x="16047266" y="6336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1" name="直線コネクタ 370">
          <a:extLst>
            <a:ext uri="{FF2B5EF4-FFF2-40B4-BE49-F238E27FC236}">
              <a16:creationId xmlns:a16="http://schemas.microsoft.com/office/drawing/2014/main" id="{69576C21-AC85-43F2-81F3-7927B3700F81}"/>
            </a:ext>
          </a:extLst>
        </xdr:cNvPr>
        <xdr:cNvCxnSpPr/>
      </xdr:nvCxnSpPr>
      <xdr:spPr>
        <a:xfrm>
          <a:off x="16459200" y="609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72" name="テキスト ボックス 371">
          <a:extLst>
            <a:ext uri="{FF2B5EF4-FFF2-40B4-BE49-F238E27FC236}">
              <a16:creationId xmlns:a16="http://schemas.microsoft.com/office/drawing/2014/main" id="{076A3DF2-3E2D-49BF-8968-27B030DF8FB6}"/>
            </a:ext>
          </a:extLst>
        </xdr:cNvPr>
        <xdr:cNvSpPr txBox="1"/>
      </xdr:nvSpPr>
      <xdr:spPr>
        <a:xfrm>
          <a:off x="16047266" y="5955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3" name="直線コネクタ 372">
          <a:extLst>
            <a:ext uri="{FF2B5EF4-FFF2-40B4-BE49-F238E27FC236}">
              <a16:creationId xmlns:a16="http://schemas.microsoft.com/office/drawing/2014/main" id="{6EAD37B0-4C8B-4144-B05C-4C00B25F0BF2}"/>
            </a:ext>
          </a:extLst>
        </xdr:cNvPr>
        <xdr:cNvCxnSpPr/>
      </xdr:nvCxnSpPr>
      <xdr:spPr>
        <a:xfrm>
          <a:off x="16459200" y="571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74" name="テキスト ボックス 373">
          <a:extLst>
            <a:ext uri="{FF2B5EF4-FFF2-40B4-BE49-F238E27FC236}">
              <a16:creationId xmlns:a16="http://schemas.microsoft.com/office/drawing/2014/main" id="{8713BB36-ECE6-4D1F-8A3B-1E654EE5E016}"/>
            </a:ext>
          </a:extLst>
        </xdr:cNvPr>
        <xdr:cNvSpPr txBox="1"/>
      </xdr:nvSpPr>
      <xdr:spPr>
        <a:xfrm>
          <a:off x="16047266" y="557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5" name="直線コネクタ 374">
          <a:extLst>
            <a:ext uri="{FF2B5EF4-FFF2-40B4-BE49-F238E27FC236}">
              <a16:creationId xmlns:a16="http://schemas.microsoft.com/office/drawing/2014/main" id="{2479E3A6-150D-43F6-BCA1-6B7A8888593D}"/>
            </a:ext>
          </a:extLst>
        </xdr:cNvPr>
        <xdr:cNvCxnSpPr/>
      </xdr:nvCxnSpPr>
      <xdr:spPr>
        <a:xfrm>
          <a:off x="164592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6" name="テキスト ボックス 375">
          <a:extLst>
            <a:ext uri="{FF2B5EF4-FFF2-40B4-BE49-F238E27FC236}">
              <a16:creationId xmlns:a16="http://schemas.microsoft.com/office/drawing/2014/main" id="{7A132507-7595-45F2-8F63-F4E798555A58}"/>
            </a:ext>
          </a:extLst>
        </xdr:cNvPr>
        <xdr:cNvSpPr txBox="1"/>
      </xdr:nvSpPr>
      <xdr:spPr>
        <a:xfrm>
          <a:off x="16047266" y="519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7" name="【認定こども園・幼稚園・保育所】&#10;一人当たり面積グラフ枠">
          <a:extLst>
            <a:ext uri="{FF2B5EF4-FFF2-40B4-BE49-F238E27FC236}">
              <a16:creationId xmlns:a16="http://schemas.microsoft.com/office/drawing/2014/main" id="{2FF2885D-9E33-4D66-AF96-41E64F8210C9}"/>
            </a:ext>
          </a:extLst>
        </xdr:cNvPr>
        <xdr:cNvSpPr/>
      </xdr:nvSpPr>
      <xdr:spPr>
        <a:xfrm>
          <a:off x="164592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114300</xdr:rowOff>
    </xdr:from>
    <xdr:to>
      <xdr:col>116</xdr:col>
      <xdr:colOff>62864</xdr:colOff>
      <xdr:row>42</xdr:row>
      <xdr:rowOff>0</xdr:rowOff>
    </xdr:to>
    <xdr:cxnSp macro="">
      <xdr:nvCxnSpPr>
        <xdr:cNvPr id="378" name="直線コネクタ 377">
          <a:extLst>
            <a:ext uri="{FF2B5EF4-FFF2-40B4-BE49-F238E27FC236}">
              <a16:creationId xmlns:a16="http://schemas.microsoft.com/office/drawing/2014/main" id="{52397994-A147-454F-9A1F-DE7C76273A01}"/>
            </a:ext>
          </a:extLst>
        </xdr:cNvPr>
        <xdr:cNvCxnSpPr/>
      </xdr:nvCxnSpPr>
      <xdr:spPr>
        <a:xfrm flipV="1">
          <a:off x="19947254" y="59436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3827</xdr:rowOff>
    </xdr:from>
    <xdr:ext cx="469744" cy="259045"/>
    <xdr:sp macro="" textlink="">
      <xdr:nvSpPr>
        <xdr:cNvPr id="379" name="【認定こども園・幼稚園・保育所】&#10;一人当たり面積最小値テキスト">
          <a:extLst>
            <a:ext uri="{FF2B5EF4-FFF2-40B4-BE49-F238E27FC236}">
              <a16:creationId xmlns:a16="http://schemas.microsoft.com/office/drawing/2014/main" id="{96C36BA1-799E-474F-8329-D3D746327EA8}"/>
            </a:ext>
          </a:extLst>
        </xdr:cNvPr>
        <xdr:cNvSpPr txBox="1"/>
      </xdr:nvSpPr>
      <xdr:spPr>
        <a:xfrm>
          <a:off x="19985990" y="7206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0</xdr:rowOff>
    </xdr:from>
    <xdr:to>
      <xdr:col>116</xdr:col>
      <xdr:colOff>152400</xdr:colOff>
      <xdr:row>42</xdr:row>
      <xdr:rowOff>0</xdr:rowOff>
    </xdr:to>
    <xdr:cxnSp macro="">
      <xdr:nvCxnSpPr>
        <xdr:cNvPr id="380" name="直線コネクタ 379">
          <a:extLst>
            <a:ext uri="{FF2B5EF4-FFF2-40B4-BE49-F238E27FC236}">
              <a16:creationId xmlns:a16="http://schemas.microsoft.com/office/drawing/2014/main" id="{38F329C9-C740-4DF2-B918-FFD9E509D34C}"/>
            </a:ext>
          </a:extLst>
        </xdr:cNvPr>
        <xdr:cNvCxnSpPr/>
      </xdr:nvCxnSpPr>
      <xdr:spPr>
        <a:xfrm>
          <a:off x="19885660" y="72009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60977</xdr:rowOff>
    </xdr:from>
    <xdr:ext cx="469744" cy="259045"/>
    <xdr:sp macro="" textlink="">
      <xdr:nvSpPr>
        <xdr:cNvPr id="381" name="【認定こども園・幼稚園・保育所】&#10;一人当たり面積最大値テキスト">
          <a:extLst>
            <a:ext uri="{FF2B5EF4-FFF2-40B4-BE49-F238E27FC236}">
              <a16:creationId xmlns:a16="http://schemas.microsoft.com/office/drawing/2014/main" id="{F3A90C06-BC3C-4258-8309-85FFD63A944F}"/>
            </a:ext>
          </a:extLst>
        </xdr:cNvPr>
        <xdr:cNvSpPr txBox="1"/>
      </xdr:nvSpPr>
      <xdr:spPr>
        <a:xfrm>
          <a:off x="19985990" y="5715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114300</xdr:rowOff>
    </xdr:from>
    <xdr:to>
      <xdr:col>116</xdr:col>
      <xdr:colOff>152400</xdr:colOff>
      <xdr:row>34</xdr:row>
      <xdr:rowOff>114300</xdr:rowOff>
    </xdr:to>
    <xdr:cxnSp macro="">
      <xdr:nvCxnSpPr>
        <xdr:cNvPr id="382" name="直線コネクタ 381">
          <a:extLst>
            <a:ext uri="{FF2B5EF4-FFF2-40B4-BE49-F238E27FC236}">
              <a16:creationId xmlns:a16="http://schemas.microsoft.com/office/drawing/2014/main" id="{7378D89B-7F87-4610-BDBF-FEF4204ABCD9}"/>
            </a:ext>
          </a:extLst>
        </xdr:cNvPr>
        <xdr:cNvCxnSpPr/>
      </xdr:nvCxnSpPr>
      <xdr:spPr>
        <a:xfrm>
          <a:off x="19885660" y="59436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7637</xdr:rowOff>
    </xdr:from>
    <xdr:ext cx="469744" cy="259045"/>
    <xdr:sp macro="" textlink="">
      <xdr:nvSpPr>
        <xdr:cNvPr id="383" name="【認定こども園・幼稚園・保育所】&#10;一人当たり面積平均値テキスト">
          <a:extLst>
            <a:ext uri="{FF2B5EF4-FFF2-40B4-BE49-F238E27FC236}">
              <a16:creationId xmlns:a16="http://schemas.microsoft.com/office/drawing/2014/main" id="{7C0457FC-18BB-41E4-9B02-B26AF96BF44E}"/>
            </a:ext>
          </a:extLst>
        </xdr:cNvPr>
        <xdr:cNvSpPr txBox="1"/>
      </xdr:nvSpPr>
      <xdr:spPr>
        <a:xfrm>
          <a:off x="19985990" y="66960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29210</xdr:rowOff>
    </xdr:from>
    <xdr:to>
      <xdr:col>116</xdr:col>
      <xdr:colOff>114300</xdr:colOff>
      <xdr:row>39</xdr:row>
      <xdr:rowOff>130810</xdr:rowOff>
    </xdr:to>
    <xdr:sp macro="" textlink="">
      <xdr:nvSpPr>
        <xdr:cNvPr id="384" name="フローチャート: 判断 383">
          <a:extLst>
            <a:ext uri="{FF2B5EF4-FFF2-40B4-BE49-F238E27FC236}">
              <a16:creationId xmlns:a16="http://schemas.microsoft.com/office/drawing/2014/main" id="{E9E7DE87-5D71-4779-85FF-66C24B09D848}"/>
            </a:ext>
          </a:extLst>
        </xdr:cNvPr>
        <xdr:cNvSpPr/>
      </xdr:nvSpPr>
      <xdr:spPr>
        <a:xfrm>
          <a:off x="19904710" y="6713855"/>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52070</xdr:rowOff>
    </xdr:from>
    <xdr:to>
      <xdr:col>112</xdr:col>
      <xdr:colOff>38100</xdr:colOff>
      <xdr:row>39</xdr:row>
      <xdr:rowOff>153670</xdr:rowOff>
    </xdr:to>
    <xdr:sp macro="" textlink="">
      <xdr:nvSpPr>
        <xdr:cNvPr id="385" name="フローチャート: 判断 384">
          <a:extLst>
            <a:ext uri="{FF2B5EF4-FFF2-40B4-BE49-F238E27FC236}">
              <a16:creationId xmlns:a16="http://schemas.microsoft.com/office/drawing/2014/main" id="{4E8B27C3-F0B4-400C-B240-129A553CA248}"/>
            </a:ext>
          </a:extLst>
        </xdr:cNvPr>
        <xdr:cNvSpPr/>
      </xdr:nvSpPr>
      <xdr:spPr>
        <a:xfrm>
          <a:off x="19161760" y="67424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2540</xdr:rowOff>
    </xdr:from>
    <xdr:to>
      <xdr:col>107</xdr:col>
      <xdr:colOff>101600</xdr:colOff>
      <xdr:row>38</xdr:row>
      <xdr:rowOff>104140</xdr:rowOff>
    </xdr:to>
    <xdr:sp macro="" textlink="">
      <xdr:nvSpPr>
        <xdr:cNvPr id="386" name="フローチャート: 判断 385">
          <a:extLst>
            <a:ext uri="{FF2B5EF4-FFF2-40B4-BE49-F238E27FC236}">
              <a16:creationId xmlns:a16="http://schemas.microsoft.com/office/drawing/2014/main" id="{BC338B0C-C2E9-4B9B-95E8-04AF07E50F97}"/>
            </a:ext>
          </a:extLst>
        </xdr:cNvPr>
        <xdr:cNvSpPr/>
      </xdr:nvSpPr>
      <xdr:spPr>
        <a:xfrm>
          <a:off x="18345150" y="6517640"/>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10160</xdr:rowOff>
    </xdr:from>
    <xdr:to>
      <xdr:col>102</xdr:col>
      <xdr:colOff>165100</xdr:colOff>
      <xdr:row>38</xdr:row>
      <xdr:rowOff>111760</xdr:rowOff>
    </xdr:to>
    <xdr:sp macro="" textlink="">
      <xdr:nvSpPr>
        <xdr:cNvPr id="387" name="フローチャート: 判断 386">
          <a:extLst>
            <a:ext uri="{FF2B5EF4-FFF2-40B4-BE49-F238E27FC236}">
              <a16:creationId xmlns:a16="http://schemas.microsoft.com/office/drawing/2014/main" id="{9B908A13-4365-495E-8BEB-E6359165A00F}"/>
            </a:ext>
          </a:extLst>
        </xdr:cNvPr>
        <xdr:cNvSpPr/>
      </xdr:nvSpPr>
      <xdr:spPr>
        <a:xfrm>
          <a:off x="17547590" y="6527165"/>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17780</xdr:rowOff>
    </xdr:from>
    <xdr:to>
      <xdr:col>98</xdr:col>
      <xdr:colOff>38100</xdr:colOff>
      <xdr:row>38</xdr:row>
      <xdr:rowOff>119380</xdr:rowOff>
    </xdr:to>
    <xdr:sp macro="" textlink="">
      <xdr:nvSpPr>
        <xdr:cNvPr id="388" name="フローチャート: 判断 387">
          <a:extLst>
            <a:ext uri="{FF2B5EF4-FFF2-40B4-BE49-F238E27FC236}">
              <a16:creationId xmlns:a16="http://schemas.microsoft.com/office/drawing/2014/main" id="{A9940AF0-55F8-47FA-9A4C-A05B6D925884}"/>
            </a:ext>
          </a:extLst>
        </xdr:cNvPr>
        <xdr:cNvSpPr/>
      </xdr:nvSpPr>
      <xdr:spPr>
        <a:xfrm>
          <a:off x="16761460" y="6536690"/>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9" name="テキスト ボックス 388">
          <a:extLst>
            <a:ext uri="{FF2B5EF4-FFF2-40B4-BE49-F238E27FC236}">
              <a16:creationId xmlns:a16="http://schemas.microsoft.com/office/drawing/2014/main" id="{5645F695-78DA-4FF7-A7E2-CB2614C8F59B}"/>
            </a:ext>
          </a:extLst>
        </xdr:cNvPr>
        <xdr:cNvSpPr txBox="1"/>
      </xdr:nvSpPr>
      <xdr:spPr>
        <a:xfrm>
          <a:off x="197764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0" name="テキスト ボックス 389">
          <a:extLst>
            <a:ext uri="{FF2B5EF4-FFF2-40B4-BE49-F238E27FC236}">
              <a16:creationId xmlns:a16="http://schemas.microsoft.com/office/drawing/2014/main" id="{B82A56C9-8DF2-4B90-8B17-52C0A79D0661}"/>
            </a:ext>
          </a:extLst>
        </xdr:cNvPr>
        <xdr:cNvSpPr txBox="1"/>
      </xdr:nvSpPr>
      <xdr:spPr>
        <a:xfrm>
          <a:off x="19033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1" name="テキスト ボックス 390">
          <a:extLst>
            <a:ext uri="{FF2B5EF4-FFF2-40B4-BE49-F238E27FC236}">
              <a16:creationId xmlns:a16="http://schemas.microsoft.com/office/drawing/2014/main" id="{EAED2E21-B224-4A32-9447-8D365BB0BF8D}"/>
            </a:ext>
          </a:extLst>
        </xdr:cNvPr>
        <xdr:cNvSpPr txBox="1"/>
      </xdr:nvSpPr>
      <xdr:spPr>
        <a:xfrm>
          <a:off x="18228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2" name="テキスト ボックス 391">
          <a:extLst>
            <a:ext uri="{FF2B5EF4-FFF2-40B4-BE49-F238E27FC236}">
              <a16:creationId xmlns:a16="http://schemas.microsoft.com/office/drawing/2014/main" id="{2DF578A6-21C9-48B9-9B77-FDEAA07D165D}"/>
            </a:ext>
          </a:extLst>
        </xdr:cNvPr>
        <xdr:cNvSpPr txBox="1"/>
      </xdr:nvSpPr>
      <xdr:spPr>
        <a:xfrm>
          <a:off x="17430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3" name="テキスト ボックス 392">
          <a:extLst>
            <a:ext uri="{FF2B5EF4-FFF2-40B4-BE49-F238E27FC236}">
              <a16:creationId xmlns:a16="http://schemas.microsoft.com/office/drawing/2014/main" id="{1CEED241-1BF0-4D7C-A67B-6BFCAF824F04}"/>
            </a:ext>
          </a:extLst>
        </xdr:cNvPr>
        <xdr:cNvSpPr txBox="1"/>
      </xdr:nvSpPr>
      <xdr:spPr>
        <a:xfrm>
          <a:off x="166331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101600</xdr:rowOff>
    </xdr:from>
    <xdr:to>
      <xdr:col>116</xdr:col>
      <xdr:colOff>114300</xdr:colOff>
      <xdr:row>39</xdr:row>
      <xdr:rowOff>31750</xdr:rowOff>
    </xdr:to>
    <xdr:sp macro="" textlink="">
      <xdr:nvSpPr>
        <xdr:cNvPr id="394" name="楕円 393">
          <a:extLst>
            <a:ext uri="{FF2B5EF4-FFF2-40B4-BE49-F238E27FC236}">
              <a16:creationId xmlns:a16="http://schemas.microsoft.com/office/drawing/2014/main" id="{58084545-E558-4677-9518-96CC8BAA2853}"/>
            </a:ext>
          </a:extLst>
        </xdr:cNvPr>
        <xdr:cNvSpPr/>
      </xdr:nvSpPr>
      <xdr:spPr>
        <a:xfrm>
          <a:off x="19904710" y="661289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124477</xdr:rowOff>
    </xdr:from>
    <xdr:ext cx="469744" cy="259045"/>
    <xdr:sp macro="" textlink="">
      <xdr:nvSpPr>
        <xdr:cNvPr id="395" name="【認定こども園・幼稚園・保育所】&#10;一人当たり面積該当値テキスト">
          <a:extLst>
            <a:ext uri="{FF2B5EF4-FFF2-40B4-BE49-F238E27FC236}">
              <a16:creationId xmlns:a16="http://schemas.microsoft.com/office/drawing/2014/main" id="{02F8E1E6-7671-4292-8BB8-BCF71A2A15D0}"/>
            </a:ext>
          </a:extLst>
        </xdr:cNvPr>
        <xdr:cNvSpPr txBox="1"/>
      </xdr:nvSpPr>
      <xdr:spPr>
        <a:xfrm>
          <a:off x="19985990" y="6470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33020</xdr:rowOff>
    </xdr:from>
    <xdr:to>
      <xdr:col>112</xdr:col>
      <xdr:colOff>38100</xdr:colOff>
      <xdr:row>38</xdr:row>
      <xdr:rowOff>134620</xdr:rowOff>
    </xdr:to>
    <xdr:sp macro="" textlink="">
      <xdr:nvSpPr>
        <xdr:cNvPr id="396" name="楕円 395">
          <a:extLst>
            <a:ext uri="{FF2B5EF4-FFF2-40B4-BE49-F238E27FC236}">
              <a16:creationId xmlns:a16="http://schemas.microsoft.com/office/drawing/2014/main" id="{B2E9F0DA-1710-4CC0-8359-9C94F746ECF0}"/>
            </a:ext>
          </a:extLst>
        </xdr:cNvPr>
        <xdr:cNvSpPr/>
      </xdr:nvSpPr>
      <xdr:spPr>
        <a:xfrm>
          <a:off x="19161760" y="6546215"/>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83820</xdr:rowOff>
    </xdr:from>
    <xdr:to>
      <xdr:col>116</xdr:col>
      <xdr:colOff>63500</xdr:colOff>
      <xdr:row>38</xdr:row>
      <xdr:rowOff>152400</xdr:rowOff>
    </xdr:to>
    <xdr:cxnSp macro="">
      <xdr:nvCxnSpPr>
        <xdr:cNvPr id="397" name="直線コネクタ 396">
          <a:extLst>
            <a:ext uri="{FF2B5EF4-FFF2-40B4-BE49-F238E27FC236}">
              <a16:creationId xmlns:a16="http://schemas.microsoft.com/office/drawing/2014/main" id="{DB23A709-81A0-4E60-B23A-F3627910E00A}"/>
            </a:ext>
          </a:extLst>
        </xdr:cNvPr>
        <xdr:cNvCxnSpPr/>
      </xdr:nvCxnSpPr>
      <xdr:spPr>
        <a:xfrm>
          <a:off x="19204940" y="6600825"/>
          <a:ext cx="74295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17780</xdr:rowOff>
    </xdr:from>
    <xdr:to>
      <xdr:col>107</xdr:col>
      <xdr:colOff>101600</xdr:colOff>
      <xdr:row>38</xdr:row>
      <xdr:rowOff>119380</xdr:rowOff>
    </xdr:to>
    <xdr:sp macro="" textlink="">
      <xdr:nvSpPr>
        <xdr:cNvPr id="398" name="楕円 397">
          <a:extLst>
            <a:ext uri="{FF2B5EF4-FFF2-40B4-BE49-F238E27FC236}">
              <a16:creationId xmlns:a16="http://schemas.microsoft.com/office/drawing/2014/main" id="{E6A4A77A-F315-4FE7-8EB2-F57BD1E9E33C}"/>
            </a:ext>
          </a:extLst>
        </xdr:cNvPr>
        <xdr:cNvSpPr/>
      </xdr:nvSpPr>
      <xdr:spPr>
        <a:xfrm>
          <a:off x="18345150" y="6536690"/>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68580</xdr:rowOff>
    </xdr:from>
    <xdr:to>
      <xdr:col>111</xdr:col>
      <xdr:colOff>177800</xdr:colOff>
      <xdr:row>38</xdr:row>
      <xdr:rowOff>83820</xdr:rowOff>
    </xdr:to>
    <xdr:cxnSp macro="">
      <xdr:nvCxnSpPr>
        <xdr:cNvPr id="399" name="直線コネクタ 398">
          <a:extLst>
            <a:ext uri="{FF2B5EF4-FFF2-40B4-BE49-F238E27FC236}">
              <a16:creationId xmlns:a16="http://schemas.microsoft.com/office/drawing/2014/main" id="{0AF8C6D9-4D4D-41F5-A03C-4F45B12DD684}"/>
            </a:ext>
          </a:extLst>
        </xdr:cNvPr>
        <xdr:cNvCxnSpPr/>
      </xdr:nvCxnSpPr>
      <xdr:spPr>
        <a:xfrm>
          <a:off x="18399760" y="6581775"/>
          <a:ext cx="80518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135890</xdr:rowOff>
    </xdr:from>
    <xdr:to>
      <xdr:col>102</xdr:col>
      <xdr:colOff>165100</xdr:colOff>
      <xdr:row>38</xdr:row>
      <xdr:rowOff>66040</xdr:rowOff>
    </xdr:to>
    <xdr:sp macro="" textlink="">
      <xdr:nvSpPr>
        <xdr:cNvPr id="400" name="楕円 399">
          <a:extLst>
            <a:ext uri="{FF2B5EF4-FFF2-40B4-BE49-F238E27FC236}">
              <a16:creationId xmlns:a16="http://schemas.microsoft.com/office/drawing/2014/main" id="{AA0C50A1-3049-4837-88FE-2A6EAF152CBB}"/>
            </a:ext>
          </a:extLst>
        </xdr:cNvPr>
        <xdr:cNvSpPr/>
      </xdr:nvSpPr>
      <xdr:spPr>
        <a:xfrm>
          <a:off x="17547590" y="6475730"/>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15240</xdr:rowOff>
    </xdr:from>
    <xdr:to>
      <xdr:col>107</xdr:col>
      <xdr:colOff>50800</xdr:colOff>
      <xdr:row>38</xdr:row>
      <xdr:rowOff>68580</xdr:rowOff>
    </xdr:to>
    <xdr:cxnSp macro="">
      <xdr:nvCxnSpPr>
        <xdr:cNvPr id="401" name="直線コネクタ 400">
          <a:extLst>
            <a:ext uri="{FF2B5EF4-FFF2-40B4-BE49-F238E27FC236}">
              <a16:creationId xmlns:a16="http://schemas.microsoft.com/office/drawing/2014/main" id="{9ED89EB3-B624-456D-B37C-73888FA202EB}"/>
            </a:ext>
          </a:extLst>
        </xdr:cNvPr>
        <xdr:cNvCxnSpPr/>
      </xdr:nvCxnSpPr>
      <xdr:spPr>
        <a:xfrm>
          <a:off x="17602200" y="6534150"/>
          <a:ext cx="79756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67310</xdr:rowOff>
    </xdr:from>
    <xdr:to>
      <xdr:col>98</xdr:col>
      <xdr:colOff>38100</xdr:colOff>
      <xdr:row>37</xdr:row>
      <xdr:rowOff>168910</xdr:rowOff>
    </xdr:to>
    <xdr:sp macro="" textlink="">
      <xdr:nvSpPr>
        <xdr:cNvPr id="402" name="楕円 401">
          <a:extLst>
            <a:ext uri="{FF2B5EF4-FFF2-40B4-BE49-F238E27FC236}">
              <a16:creationId xmlns:a16="http://schemas.microsoft.com/office/drawing/2014/main" id="{33F08839-9816-4DEF-A162-4F897F234AA2}"/>
            </a:ext>
          </a:extLst>
        </xdr:cNvPr>
        <xdr:cNvSpPr/>
      </xdr:nvSpPr>
      <xdr:spPr>
        <a:xfrm>
          <a:off x="16761460" y="6409055"/>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118110</xdr:rowOff>
    </xdr:from>
    <xdr:to>
      <xdr:col>102</xdr:col>
      <xdr:colOff>114300</xdr:colOff>
      <xdr:row>38</xdr:row>
      <xdr:rowOff>15240</xdr:rowOff>
    </xdr:to>
    <xdr:cxnSp macro="">
      <xdr:nvCxnSpPr>
        <xdr:cNvPr id="403" name="直線コネクタ 402">
          <a:extLst>
            <a:ext uri="{FF2B5EF4-FFF2-40B4-BE49-F238E27FC236}">
              <a16:creationId xmlns:a16="http://schemas.microsoft.com/office/drawing/2014/main" id="{C96127C1-98B1-4742-A179-88ADC84D2C97}"/>
            </a:ext>
          </a:extLst>
        </xdr:cNvPr>
        <xdr:cNvCxnSpPr/>
      </xdr:nvCxnSpPr>
      <xdr:spPr>
        <a:xfrm>
          <a:off x="16804640" y="6463665"/>
          <a:ext cx="79756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144797</xdr:rowOff>
    </xdr:from>
    <xdr:ext cx="469744" cy="259045"/>
    <xdr:sp macro="" textlink="">
      <xdr:nvSpPr>
        <xdr:cNvPr id="404" name="n_1aveValue【認定こども園・幼稚園・保育所】&#10;一人当たり面積">
          <a:extLst>
            <a:ext uri="{FF2B5EF4-FFF2-40B4-BE49-F238E27FC236}">
              <a16:creationId xmlns:a16="http://schemas.microsoft.com/office/drawing/2014/main" id="{DA322F7B-22B0-4181-B55D-1B2A316892F0}"/>
            </a:ext>
          </a:extLst>
        </xdr:cNvPr>
        <xdr:cNvSpPr txBox="1"/>
      </xdr:nvSpPr>
      <xdr:spPr>
        <a:xfrm>
          <a:off x="18982132" y="6829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120667</xdr:rowOff>
    </xdr:from>
    <xdr:ext cx="469744" cy="259045"/>
    <xdr:sp macro="" textlink="">
      <xdr:nvSpPr>
        <xdr:cNvPr id="405" name="n_2aveValue【認定こども園・幼稚園・保育所】&#10;一人当たり面積">
          <a:extLst>
            <a:ext uri="{FF2B5EF4-FFF2-40B4-BE49-F238E27FC236}">
              <a16:creationId xmlns:a16="http://schemas.microsoft.com/office/drawing/2014/main" id="{C35615D1-A1B1-4432-A409-DEE5A526B587}"/>
            </a:ext>
          </a:extLst>
        </xdr:cNvPr>
        <xdr:cNvSpPr txBox="1"/>
      </xdr:nvSpPr>
      <xdr:spPr>
        <a:xfrm>
          <a:off x="18182032" y="6294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102887</xdr:rowOff>
    </xdr:from>
    <xdr:ext cx="469744" cy="259045"/>
    <xdr:sp macro="" textlink="">
      <xdr:nvSpPr>
        <xdr:cNvPr id="406" name="n_3aveValue【認定こども園・幼稚園・保育所】&#10;一人当たり面積">
          <a:extLst>
            <a:ext uri="{FF2B5EF4-FFF2-40B4-BE49-F238E27FC236}">
              <a16:creationId xmlns:a16="http://schemas.microsoft.com/office/drawing/2014/main" id="{ADDAAFCC-EEBA-40F9-B019-FA41A3464EE7}"/>
            </a:ext>
          </a:extLst>
        </xdr:cNvPr>
        <xdr:cNvSpPr txBox="1"/>
      </xdr:nvSpPr>
      <xdr:spPr>
        <a:xfrm>
          <a:off x="17384472" y="6616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110507</xdr:rowOff>
    </xdr:from>
    <xdr:ext cx="469744" cy="259045"/>
    <xdr:sp macro="" textlink="">
      <xdr:nvSpPr>
        <xdr:cNvPr id="407" name="n_4aveValue【認定こども園・幼稚園・保育所】&#10;一人当たり面積">
          <a:extLst>
            <a:ext uri="{FF2B5EF4-FFF2-40B4-BE49-F238E27FC236}">
              <a16:creationId xmlns:a16="http://schemas.microsoft.com/office/drawing/2014/main" id="{4B7C38B6-9836-42F0-9646-C689DD1F51A4}"/>
            </a:ext>
          </a:extLst>
        </xdr:cNvPr>
        <xdr:cNvSpPr txBox="1"/>
      </xdr:nvSpPr>
      <xdr:spPr>
        <a:xfrm>
          <a:off x="16588817" y="662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151147</xdr:rowOff>
    </xdr:from>
    <xdr:ext cx="469744" cy="259045"/>
    <xdr:sp macro="" textlink="">
      <xdr:nvSpPr>
        <xdr:cNvPr id="408" name="n_1mainValue【認定こども園・幼稚園・保育所】&#10;一人当たり面積">
          <a:extLst>
            <a:ext uri="{FF2B5EF4-FFF2-40B4-BE49-F238E27FC236}">
              <a16:creationId xmlns:a16="http://schemas.microsoft.com/office/drawing/2014/main" id="{8E9CEF08-82ED-4B15-A57C-385FDC289CB2}"/>
            </a:ext>
          </a:extLst>
        </xdr:cNvPr>
        <xdr:cNvSpPr txBox="1"/>
      </xdr:nvSpPr>
      <xdr:spPr>
        <a:xfrm>
          <a:off x="18982132" y="63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110507</xdr:rowOff>
    </xdr:from>
    <xdr:ext cx="469744" cy="259045"/>
    <xdr:sp macro="" textlink="">
      <xdr:nvSpPr>
        <xdr:cNvPr id="409" name="n_2mainValue【認定こども園・幼稚園・保育所】&#10;一人当たり面積">
          <a:extLst>
            <a:ext uri="{FF2B5EF4-FFF2-40B4-BE49-F238E27FC236}">
              <a16:creationId xmlns:a16="http://schemas.microsoft.com/office/drawing/2014/main" id="{D0001BCD-5D4C-4955-B154-D10E4D4083A6}"/>
            </a:ext>
          </a:extLst>
        </xdr:cNvPr>
        <xdr:cNvSpPr txBox="1"/>
      </xdr:nvSpPr>
      <xdr:spPr>
        <a:xfrm>
          <a:off x="18182032" y="662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82567</xdr:rowOff>
    </xdr:from>
    <xdr:ext cx="469744" cy="259045"/>
    <xdr:sp macro="" textlink="">
      <xdr:nvSpPr>
        <xdr:cNvPr id="410" name="n_3mainValue【認定こども園・幼稚園・保育所】&#10;一人当たり面積">
          <a:extLst>
            <a:ext uri="{FF2B5EF4-FFF2-40B4-BE49-F238E27FC236}">
              <a16:creationId xmlns:a16="http://schemas.microsoft.com/office/drawing/2014/main" id="{B547348C-BB86-43D9-A6A4-52734E463DA9}"/>
            </a:ext>
          </a:extLst>
        </xdr:cNvPr>
        <xdr:cNvSpPr txBox="1"/>
      </xdr:nvSpPr>
      <xdr:spPr>
        <a:xfrm>
          <a:off x="17384472" y="6256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13987</xdr:rowOff>
    </xdr:from>
    <xdr:ext cx="469744" cy="259045"/>
    <xdr:sp macro="" textlink="">
      <xdr:nvSpPr>
        <xdr:cNvPr id="411" name="n_4mainValue【認定こども園・幼稚園・保育所】&#10;一人当たり面積">
          <a:extLst>
            <a:ext uri="{FF2B5EF4-FFF2-40B4-BE49-F238E27FC236}">
              <a16:creationId xmlns:a16="http://schemas.microsoft.com/office/drawing/2014/main" id="{57E078C9-2C2B-4E64-A004-B0B6CD2FDFEA}"/>
            </a:ext>
          </a:extLst>
        </xdr:cNvPr>
        <xdr:cNvSpPr txBox="1"/>
      </xdr:nvSpPr>
      <xdr:spPr>
        <a:xfrm>
          <a:off x="16588817" y="6189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2" name="正方形/長方形 411">
          <a:extLst>
            <a:ext uri="{FF2B5EF4-FFF2-40B4-BE49-F238E27FC236}">
              <a16:creationId xmlns:a16="http://schemas.microsoft.com/office/drawing/2014/main" id="{DFD30408-C60B-4D0B-AB30-8E8B54E10140}"/>
            </a:ext>
          </a:extLst>
        </xdr:cNvPr>
        <xdr:cNvSpPr/>
      </xdr:nvSpPr>
      <xdr:spPr>
        <a:xfrm>
          <a:off x="1120394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3" name="正方形/長方形 412">
          <a:extLst>
            <a:ext uri="{FF2B5EF4-FFF2-40B4-BE49-F238E27FC236}">
              <a16:creationId xmlns:a16="http://schemas.microsoft.com/office/drawing/2014/main" id="{222134CB-5F4F-49EF-9F76-BE07B3349467}"/>
            </a:ext>
          </a:extLst>
        </xdr:cNvPr>
        <xdr:cNvSpPr/>
      </xdr:nvSpPr>
      <xdr:spPr>
        <a:xfrm>
          <a:off x="113157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4" name="正方形/長方形 413">
          <a:extLst>
            <a:ext uri="{FF2B5EF4-FFF2-40B4-BE49-F238E27FC236}">
              <a16:creationId xmlns:a16="http://schemas.microsoft.com/office/drawing/2014/main" id="{BCFD8509-B087-43E2-99E1-7852254D6706}"/>
            </a:ext>
          </a:extLst>
        </xdr:cNvPr>
        <xdr:cNvSpPr/>
      </xdr:nvSpPr>
      <xdr:spPr>
        <a:xfrm>
          <a:off x="113157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5" name="正方形/長方形 414">
          <a:extLst>
            <a:ext uri="{FF2B5EF4-FFF2-40B4-BE49-F238E27FC236}">
              <a16:creationId xmlns:a16="http://schemas.microsoft.com/office/drawing/2014/main" id="{ED917C4D-5FD4-4442-BED6-DE3334159CFC}"/>
            </a:ext>
          </a:extLst>
        </xdr:cNvPr>
        <xdr:cNvSpPr/>
      </xdr:nvSpPr>
      <xdr:spPr>
        <a:xfrm>
          <a:off x="122326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6" name="正方形/長方形 415">
          <a:extLst>
            <a:ext uri="{FF2B5EF4-FFF2-40B4-BE49-F238E27FC236}">
              <a16:creationId xmlns:a16="http://schemas.microsoft.com/office/drawing/2014/main" id="{A328F778-2B7F-41F3-B3CD-BDF963AE887B}"/>
            </a:ext>
          </a:extLst>
        </xdr:cNvPr>
        <xdr:cNvSpPr/>
      </xdr:nvSpPr>
      <xdr:spPr>
        <a:xfrm>
          <a:off x="122326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7" name="正方形/長方形 416">
          <a:extLst>
            <a:ext uri="{FF2B5EF4-FFF2-40B4-BE49-F238E27FC236}">
              <a16:creationId xmlns:a16="http://schemas.microsoft.com/office/drawing/2014/main" id="{36D9E19A-D344-409C-A136-83D31F07F7B8}"/>
            </a:ext>
          </a:extLst>
        </xdr:cNvPr>
        <xdr:cNvSpPr/>
      </xdr:nvSpPr>
      <xdr:spPr>
        <a:xfrm>
          <a:off x="132613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8" name="正方形/長方形 417">
          <a:extLst>
            <a:ext uri="{FF2B5EF4-FFF2-40B4-BE49-F238E27FC236}">
              <a16:creationId xmlns:a16="http://schemas.microsoft.com/office/drawing/2014/main" id="{5BF8C666-1A98-47F8-AE12-313B95851BCE}"/>
            </a:ext>
          </a:extLst>
        </xdr:cNvPr>
        <xdr:cNvSpPr/>
      </xdr:nvSpPr>
      <xdr:spPr>
        <a:xfrm>
          <a:off x="132613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9" name="正方形/長方形 418">
          <a:extLst>
            <a:ext uri="{FF2B5EF4-FFF2-40B4-BE49-F238E27FC236}">
              <a16:creationId xmlns:a16="http://schemas.microsoft.com/office/drawing/2014/main" id="{26DB7262-AC79-41BE-B52F-168F79294F50}"/>
            </a:ext>
          </a:extLst>
        </xdr:cNvPr>
        <xdr:cNvSpPr/>
      </xdr:nvSpPr>
      <xdr:spPr>
        <a:xfrm>
          <a:off x="1120394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0" name="テキスト ボックス 419">
          <a:extLst>
            <a:ext uri="{FF2B5EF4-FFF2-40B4-BE49-F238E27FC236}">
              <a16:creationId xmlns:a16="http://schemas.microsoft.com/office/drawing/2014/main" id="{A2717C33-6E94-4EDA-863E-B819BD3A0094}"/>
            </a:ext>
          </a:extLst>
        </xdr:cNvPr>
        <xdr:cNvSpPr txBox="1"/>
      </xdr:nvSpPr>
      <xdr:spPr>
        <a:xfrm>
          <a:off x="1116584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1" name="直線コネクタ 420">
          <a:extLst>
            <a:ext uri="{FF2B5EF4-FFF2-40B4-BE49-F238E27FC236}">
              <a16:creationId xmlns:a16="http://schemas.microsoft.com/office/drawing/2014/main" id="{9E5F84E4-5859-4039-A3AF-6AA6F375B267}"/>
            </a:ext>
          </a:extLst>
        </xdr:cNvPr>
        <xdr:cNvCxnSpPr/>
      </xdr:nvCxnSpPr>
      <xdr:spPr>
        <a:xfrm>
          <a:off x="1120394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2" name="テキスト ボックス 421">
          <a:extLst>
            <a:ext uri="{FF2B5EF4-FFF2-40B4-BE49-F238E27FC236}">
              <a16:creationId xmlns:a16="http://schemas.microsoft.com/office/drawing/2014/main" id="{0CEA7626-75E0-4C4D-8FB6-B27F0EE0817B}"/>
            </a:ext>
          </a:extLst>
        </xdr:cNvPr>
        <xdr:cNvSpPr txBox="1"/>
      </xdr:nvSpPr>
      <xdr:spPr>
        <a:xfrm>
          <a:off x="10801531"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23" name="直線コネクタ 422">
          <a:extLst>
            <a:ext uri="{FF2B5EF4-FFF2-40B4-BE49-F238E27FC236}">
              <a16:creationId xmlns:a16="http://schemas.microsoft.com/office/drawing/2014/main" id="{53309373-6022-4659-B671-630304856F1F}"/>
            </a:ext>
          </a:extLst>
        </xdr:cNvPr>
        <xdr:cNvCxnSpPr/>
      </xdr:nvCxnSpPr>
      <xdr:spPr>
        <a:xfrm>
          <a:off x="11203940" y="10972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24" name="テキスト ボックス 423">
          <a:extLst>
            <a:ext uri="{FF2B5EF4-FFF2-40B4-BE49-F238E27FC236}">
              <a16:creationId xmlns:a16="http://schemas.microsoft.com/office/drawing/2014/main" id="{30437668-2BB5-4F57-8367-E9782CCBC188}"/>
            </a:ext>
          </a:extLst>
        </xdr:cNvPr>
        <xdr:cNvSpPr txBox="1"/>
      </xdr:nvSpPr>
      <xdr:spPr>
        <a:xfrm>
          <a:off x="10842791" y="108286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25" name="直線コネクタ 424">
          <a:extLst>
            <a:ext uri="{FF2B5EF4-FFF2-40B4-BE49-F238E27FC236}">
              <a16:creationId xmlns:a16="http://schemas.microsoft.com/office/drawing/2014/main" id="{CDB35302-F765-4CA4-BF67-C4FD2BBF0ED6}"/>
            </a:ext>
          </a:extLst>
        </xdr:cNvPr>
        <xdr:cNvCxnSpPr/>
      </xdr:nvCxnSpPr>
      <xdr:spPr>
        <a:xfrm>
          <a:off x="11203940" y="1051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26" name="テキスト ボックス 425">
          <a:extLst>
            <a:ext uri="{FF2B5EF4-FFF2-40B4-BE49-F238E27FC236}">
              <a16:creationId xmlns:a16="http://schemas.microsoft.com/office/drawing/2014/main" id="{4AD2A687-52A7-492A-BACE-DFC11F2460D1}"/>
            </a:ext>
          </a:extLst>
        </xdr:cNvPr>
        <xdr:cNvSpPr txBox="1"/>
      </xdr:nvSpPr>
      <xdr:spPr>
        <a:xfrm>
          <a:off x="10842791" y="103752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27" name="直線コネクタ 426">
          <a:extLst>
            <a:ext uri="{FF2B5EF4-FFF2-40B4-BE49-F238E27FC236}">
              <a16:creationId xmlns:a16="http://schemas.microsoft.com/office/drawing/2014/main" id="{9662CAAC-0043-4880-AC4B-0D35732E721E}"/>
            </a:ext>
          </a:extLst>
        </xdr:cNvPr>
        <xdr:cNvCxnSpPr/>
      </xdr:nvCxnSpPr>
      <xdr:spPr>
        <a:xfrm>
          <a:off x="11203940" y="1005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28" name="テキスト ボックス 427">
          <a:extLst>
            <a:ext uri="{FF2B5EF4-FFF2-40B4-BE49-F238E27FC236}">
              <a16:creationId xmlns:a16="http://schemas.microsoft.com/office/drawing/2014/main" id="{2879215B-0CD7-46CB-A412-09D8DA085EEA}"/>
            </a:ext>
          </a:extLst>
        </xdr:cNvPr>
        <xdr:cNvSpPr txBox="1"/>
      </xdr:nvSpPr>
      <xdr:spPr>
        <a:xfrm>
          <a:off x="10842791" y="99142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29" name="直線コネクタ 428">
          <a:extLst>
            <a:ext uri="{FF2B5EF4-FFF2-40B4-BE49-F238E27FC236}">
              <a16:creationId xmlns:a16="http://schemas.microsoft.com/office/drawing/2014/main" id="{21DD253B-0237-49CD-9D9D-C5D2E59E3DBD}"/>
            </a:ext>
          </a:extLst>
        </xdr:cNvPr>
        <xdr:cNvCxnSpPr/>
      </xdr:nvCxnSpPr>
      <xdr:spPr>
        <a:xfrm>
          <a:off x="11203940" y="960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30" name="テキスト ボックス 429">
          <a:extLst>
            <a:ext uri="{FF2B5EF4-FFF2-40B4-BE49-F238E27FC236}">
              <a16:creationId xmlns:a16="http://schemas.microsoft.com/office/drawing/2014/main" id="{44E9BAF5-386C-47E5-ACD7-FB10A78FAA1E}"/>
            </a:ext>
          </a:extLst>
        </xdr:cNvPr>
        <xdr:cNvSpPr txBox="1"/>
      </xdr:nvSpPr>
      <xdr:spPr>
        <a:xfrm>
          <a:off x="10842791" y="94570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1" name="直線コネクタ 430">
          <a:extLst>
            <a:ext uri="{FF2B5EF4-FFF2-40B4-BE49-F238E27FC236}">
              <a16:creationId xmlns:a16="http://schemas.microsoft.com/office/drawing/2014/main" id="{1004F69F-B20D-47D3-A1C9-D2C0BCEC97A6}"/>
            </a:ext>
          </a:extLst>
        </xdr:cNvPr>
        <xdr:cNvCxnSpPr/>
      </xdr:nvCxnSpPr>
      <xdr:spPr>
        <a:xfrm>
          <a:off x="1120394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32" name="テキスト ボックス 431">
          <a:extLst>
            <a:ext uri="{FF2B5EF4-FFF2-40B4-BE49-F238E27FC236}">
              <a16:creationId xmlns:a16="http://schemas.microsoft.com/office/drawing/2014/main" id="{3B55F107-464B-4E86-B490-B7AAF3F3872B}"/>
            </a:ext>
          </a:extLst>
        </xdr:cNvPr>
        <xdr:cNvSpPr txBox="1"/>
      </xdr:nvSpPr>
      <xdr:spPr>
        <a:xfrm>
          <a:off x="10905006" y="900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3" name="【学校施設】&#10;有形固定資産減価償却率グラフ枠">
          <a:extLst>
            <a:ext uri="{FF2B5EF4-FFF2-40B4-BE49-F238E27FC236}">
              <a16:creationId xmlns:a16="http://schemas.microsoft.com/office/drawing/2014/main" id="{8F295ACC-DC73-40C3-A434-1386CB789B75}"/>
            </a:ext>
          </a:extLst>
        </xdr:cNvPr>
        <xdr:cNvSpPr/>
      </xdr:nvSpPr>
      <xdr:spPr>
        <a:xfrm>
          <a:off x="1120394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146304</xdr:rowOff>
    </xdr:from>
    <xdr:to>
      <xdr:col>85</xdr:col>
      <xdr:colOff>126364</xdr:colOff>
      <xdr:row>64</xdr:row>
      <xdr:rowOff>89154</xdr:rowOff>
    </xdr:to>
    <xdr:cxnSp macro="">
      <xdr:nvCxnSpPr>
        <xdr:cNvPr id="434" name="直線コネクタ 433">
          <a:extLst>
            <a:ext uri="{FF2B5EF4-FFF2-40B4-BE49-F238E27FC236}">
              <a16:creationId xmlns:a16="http://schemas.microsoft.com/office/drawing/2014/main" id="{0DA0B1FC-4BC5-48BF-A4BE-45C33E3F400D}"/>
            </a:ext>
          </a:extLst>
        </xdr:cNvPr>
        <xdr:cNvCxnSpPr/>
      </xdr:nvCxnSpPr>
      <xdr:spPr>
        <a:xfrm flipV="1">
          <a:off x="14703424" y="9917049"/>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92981</xdr:rowOff>
    </xdr:from>
    <xdr:ext cx="405111" cy="259045"/>
    <xdr:sp macro="" textlink="">
      <xdr:nvSpPr>
        <xdr:cNvPr id="435" name="【学校施設】&#10;有形固定資産減価償却率最小値テキスト">
          <a:extLst>
            <a:ext uri="{FF2B5EF4-FFF2-40B4-BE49-F238E27FC236}">
              <a16:creationId xmlns:a16="http://schemas.microsoft.com/office/drawing/2014/main" id="{7AE791DE-60A0-4292-A68C-0CA3546FCB1E}"/>
            </a:ext>
          </a:extLst>
        </xdr:cNvPr>
        <xdr:cNvSpPr txBox="1"/>
      </xdr:nvSpPr>
      <xdr:spPr>
        <a:xfrm>
          <a:off x="14742160" y="11069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89154</xdr:rowOff>
    </xdr:from>
    <xdr:to>
      <xdr:col>86</xdr:col>
      <xdr:colOff>25400</xdr:colOff>
      <xdr:row>64</xdr:row>
      <xdr:rowOff>89154</xdr:rowOff>
    </xdr:to>
    <xdr:cxnSp macro="">
      <xdr:nvCxnSpPr>
        <xdr:cNvPr id="436" name="直線コネクタ 435">
          <a:extLst>
            <a:ext uri="{FF2B5EF4-FFF2-40B4-BE49-F238E27FC236}">
              <a16:creationId xmlns:a16="http://schemas.microsoft.com/office/drawing/2014/main" id="{50FCD87C-406E-4017-A6A6-A19C7FA2AE83}"/>
            </a:ext>
          </a:extLst>
        </xdr:cNvPr>
        <xdr:cNvCxnSpPr/>
      </xdr:nvCxnSpPr>
      <xdr:spPr>
        <a:xfrm>
          <a:off x="14611350" y="1106576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92981</xdr:rowOff>
    </xdr:from>
    <xdr:ext cx="405111" cy="259045"/>
    <xdr:sp macro="" textlink="">
      <xdr:nvSpPr>
        <xdr:cNvPr id="437" name="【学校施設】&#10;有形固定資産減価償却率最大値テキスト">
          <a:extLst>
            <a:ext uri="{FF2B5EF4-FFF2-40B4-BE49-F238E27FC236}">
              <a16:creationId xmlns:a16="http://schemas.microsoft.com/office/drawing/2014/main" id="{38D6A20D-5B1D-4D5B-BA6A-8B4A7B124CD5}"/>
            </a:ext>
          </a:extLst>
        </xdr:cNvPr>
        <xdr:cNvSpPr txBox="1"/>
      </xdr:nvSpPr>
      <xdr:spPr>
        <a:xfrm>
          <a:off x="14742160" y="969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146304</xdr:rowOff>
    </xdr:from>
    <xdr:to>
      <xdr:col>86</xdr:col>
      <xdr:colOff>25400</xdr:colOff>
      <xdr:row>57</xdr:row>
      <xdr:rowOff>146304</xdr:rowOff>
    </xdr:to>
    <xdr:cxnSp macro="">
      <xdr:nvCxnSpPr>
        <xdr:cNvPr id="438" name="直線コネクタ 437">
          <a:extLst>
            <a:ext uri="{FF2B5EF4-FFF2-40B4-BE49-F238E27FC236}">
              <a16:creationId xmlns:a16="http://schemas.microsoft.com/office/drawing/2014/main" id="{F06C5824-1475-4E14-8253-A8227B10AB80}"/>
            </a:ext>
          </a:extLst>
        </xdr:cNvPr>
        <xdr:cNvCxnSpPr/>
      </xdr:nvCxnSpPr>
      <xdr:spPr>
        <a:xfrm>
          <a:off x="14611350" y="991704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83075</xdr:rowOff>
    </xdr:from>
    <xdr:ext cx="405111" cy="259045"/>
    <xdr:sp macro="" textlink="">
      <xdr:nvSpPr>
        <xdr:cNvPr id="439" name="【学校施設】&#10;有形固定資産減価償却率平均値テキスト">
          <a:extLst>
            <a:ext uri="{FF2B5EF4-FFF2-40B4-BE49-F238E27FC236}">
              <a16:creationId xmlns:a16="http://schemas.microsoft.com/office/drawing/2014/main" id="{F753DF7F-88D7-4AE2-A755-453372326822}"/>
            </a:ext>
          </a:extLst>
        </xdr:cNvPr>
        <xdr:cNvSpPr txBox="1"/>
      </xdr:nvSpPr>
      <xdr:spPr>
        <a:xfrm>
          <a:off x="14742160" y="105434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104648</xdr:rowOff>
    </xdr:from>
    <xdr:to>
      <xdr:col>85</xdr:col>
      <xdr:colOff>177800</xdr:colOff>
      <xdr:row>62</xdr:row>
      <xdr:rowOff>34798</xdr:rowOff>
    </xdr:to>
    <xdr:sp macro="" textlink="">
      <xdr:nvSpPr>
        <xdr:cNvPr id="440" name="フローチャート: 判断 439">
          <a:extLst>
            <a:ext uri="{FF2B5EF4-FFF2-40B4-BE49-F238E27FC236}">
              <a16:creationId xmlns:a16="http://schemas.microsoft.com/office/drawing/2014/main" id="{2665EA71-1867-45A6-8E15-87078D8F4728}"/>
            </a:ext>
          </a:extLst>
        </xdr:cNvPr>
        <xdr:cNvSpPr/>
      </xdr:nvSpPr>
      <xdr:spPr>
        <a:xfrm>
          <a:off x="14649450" y="10561193"/>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154940</xdr:rowOff>
    </xdr:from>
    <xdr:to>
      <xdr:col>81</xdr:col>
      <xdr:colOff>101600</xdr:colOff>
      <xdr:row>62</xdr:row>
      <xdr:rowOff>85090</xdr:rowOff>
    </xdr:to>
    <xdr:sp macro="" textlink="">
      <xdr:nvSpPr>
        <xdr:cNvPr id="441" name="フローチャート: 判断 440">
          <a:extLst>
            <a:ext uri="{FF2B5EF4-FFF2-40B4-BE49-F238E27FC236}">
              <a16:creationId xmlns:a16="http://schemas.microsoft.com/office/drawing/2014/main" id="{995CCC9B-440E-4734-B0D9-FC7BDD90B109}"/>
            </a:ext>
          </a:extLst>
        </xdr:cNvPr>
        <xdr:cNvSpPr/>
      </xdr:nvSpPr>
      <xdr:spPr>
        <a:xfrm>
          <a:off x="13887450" y="1061339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113792</xdr:rowOff>
    </xdr:from>
    <xdr:to>
      <xdr:col>76</xdr:col>
      <xdr:colOff>165100</xdr:colOff>
      <xdr:row>62</xdr:row>
      <xdr:rowOff>43942</xdr:rowOff>
    </xdr:to>
    <xdr:sp macro="" textlink="">
      <xdr:nvSpPr>
        <xdr:cNvPr id="442" name="フローチャート: 判断 441">
          <a:extLst>
            <a:ext uri="{FF2B5EF4-FFF2-40B4-BE49-F238E27FC236}">
              <a16:creationId xmlns:a16="http://schemas.microsoft.com/office/drawing/2014/main" id="{DAAC4134-B9CF-4CA7-9D31-810310F7F16A}"/>
            </a:ext>
          </a:extLst>
        </xdr:cNvPr>
        <xdr:cNvSpPr/>
      </xdr:nvSpPr>
      <xdr:spPr>
        <a:xfrm>
          <a:off x="13089890" y="10572242"/>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100076</xdr:rowOff>
    </xdr:from>
    <xdr:to>
      <xdr:col>72</xdr:col>
      <xdr:colOff>38100</xdr:colOff>
      <xdr:row>62</xdr:row>
      <xdr:rowOff>30226</xdr:rowOff>
    </xdr:to>
    <xdr:sp macro="" textlink="">
      <xdr:nvSpPr>
        <xdr:cNvPr id="443" name="フローチャート: 判断 442">
          <a:extLst>
            <a:ext uri="{FF2B5EF4-FFF2-40B4-BE49-F238E27FC236}">
              <a16:creationId xmlns:a16="http://schemas.microsoft.com/office/drawing/2014/main" id="{2D32F608-3D52-4E26-8A86-C12EC3FABE0A}"/>
            </a:ext>
          </a:extLst>
        </xdr:cNvPr>
        <xdr:cNvSpPr/>
      </xdr:nvSpPr>
      <xdr:spPr>
        <a:xfrm>
          <a:off x="12303760" y="10554716"/>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61</xdr:row>
      <xdr:rowOff>100076</xdr:rowOff>
    </xdr:from>
    <xdr:to>
      <xdr:col>67</xdr:col>
      <xdr:colOff>101600</xdr:colOff>
      <xdr:row>62</xdr:row>
      <xdr:rowOff>30226</xdr:rowOff>
    </xdr:to>
    <xdr:sp macro="" textlink="">
      <xdr:nvSpPr>
        <xdr:cNvPr id="444" name="フローチャート: 判断 443">
          <a:extLst>
            <a:ext uri="{FF2B5EF4-FFF2-40B4-BE49-F238E27FC236}">
              <a16:creationId xmlns:a16="http://schemas.microsoft.com/office/drawing/2014/main" id="{3A823DC5-7FD0-40BF-90F8-E89C92D412DD}"/>
            </a:ext>
          </a:extLst>
        </xdr:cNvPr>
        <xdr:cNvSpPr/>
      </xdr:nvSpPr>
      <xdr:spPr>
        <a:xfrm>
          <a:off x="11487150" y="10554716"/>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5" name="テキスト ボックス 444">
          <a:extLst>
            <a:ext uri="{FF2B5EF4-FFF2-40B4-BE49-F238E27FC236}">
              <a16:creationId xmlns:a16="http://schemas.microsoft.com/office/drawing/2014/main" id="{EFA9712B-CF44-47C8-8A91-1AF3372DB9B3}"/>
            </a:ext>
          </a:extLst>
        </xdr:cNvPr>
        <xdr:cNvSpPr txBox="1"/>
      </xdr:nvSpPr>
      <xdr:spPr>
        <a:xfrm>
          <a:off x="1453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6" name="テキスト ボックス 445">
          <a:extLst>
            <a:ext uri="{FF2B5EF4-FFF2-40B4-BE49-F238E27FC236}">
              <a16:creationId xmlns:a16="http://schemas.microsoft.com/office/drawing/2014/main" id="{736D6193-751B-4082-9388-4AA09C5A5926}"/>
            </a:ext>
          </a:extLst>
        </xdr:cNvPr>
        <xdr:cNvSpPr txBox="1"/>
      </xdr:nvSpPr>
      <xdr:spPr>
        <a:xfrm>
          <a:off x="13770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7" name="テキスト ボックス 446">
          <a:extLst>
            <a:ext uri="{FF2B5EF4-FFF2-40B4-BE49-F238E27FC236}">
              <a16:creationId xmlns:a16="http://schemas.microsoft.com/office/drawing/2014/main" id="{B1478D79-5866-4306-B90F-AE1972865F9F}"/>
            </a:ext>
          </a:extLst>
        </xdr:cNvPr>
        <xdr:cNvSpPr txBox="1"/>
      </xdr:nvSpPr>
      <xdr:spPr>
        <a:xfrm>
          <a:off x="12973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8" name="テキスト ボックス 447">
          <a:extLst>
            <a:ext uri="{FF2B5EF4-FFF2-40B4-BE49-F238E27FC236}">
              <a16:creationId xmlns:a16="http://schemas.microsoft.com/office/drawing/2014/main" id="{A2B2AAB7-0C53-47DD-8C27-6772E374D20D}"/>
            </a:ext>
          </a:extLst>
        </xdr:cNvPr>
        <xdr:cNvSpPr txBox="1"/>
      </xdr:nvSpPr>
      <xdr:spPr>
        <a:xfrm>
          <a:off x="12175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9" name="テキスト ボックス 448">
          <a:extLst>
            <a:ext uri="{FF2B5EF4-FFF2-40B4-BE49-F238E27FC236}">
              <a16:creationId xmlns:a16="http://schemas.microsoft.com/office/drawing/2014/main" id="{1A7BC5F9-FEE2-466C-8934-583E4EC6A27D}"/>
            </a:ext>
          </a:extLst>
        </xdr:cNvPr>
        <xdr:cNvSpPr txBox="1"/>
      </xdr:nvSpPr>
      <xdr:spPr>
        <a:xfrm>
          <a:off x="11370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120650</xdr:rowOff>
    </xdr:from>
    <xdr:to>
      <xdr:col>85</xdr:col>
      <xdr:colOff>177800</xdr:colOff>
      <xdr:row>61</xdr:row>
      <xdr:rowOff>50800</xdr:rowOff>
    </xdr:to>
    <xdr:sp macro="" textlink="">
      <xdr:nvSpPr>
        <xdr:cNvPr id="450" name="楕円 449">
          <a:extLst>
            <a:ext uri="{FF2B5EF4-FFF2-40B4-BE49-F238E27FC236}">
              <a16:creationId xmlns:a16="http://schemas.microsoft.com/office/drawing/2014/main" id="{E64E99C4-7FDC-465F-9BED-64E002CD7992}"/>
            </a:ext>
          </a:extLst>
        </xdr:cNvPr>
        <xdr:cNvSpPr/>
      </xdr:nvSpPr>
      <xdr:spPr>
        <a:xfrm>
          <a:off x="14649450" y="1040955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143527</xdr:rowOff>
    </xdr:from>
    <xdr:ext cx="405111" cy="259045"/>
    <xdr:sp macro="" textlink="">
      <xdr:nvSpPr>
        <xdr:cNvPr id="451" name="【学校施設】&#10;有形固定資産減価償却率該当値テキスト">
          <a:extLst>
            <a:ext uri="{FF2B5EF4-FFF2-40B4-BE49-F238E27FC236}">
              <a16:creationId xmlns:a16="http://schemas.microsoft.com/office/drawing/2014/main" id="{4BA07B4A-3521-4590-B6E5-4CF46537B244}"/>
            </a:ext>
          </a:extLst>
        </xdr:cNvPr>
        <xdr:cNvSpPr txBox="1"/>
      </xdr:nvSpPr>
      <xdr:spPr>
        <a:xfrm>
          <a:off x="14742160" y="10257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81788</xdr:rowOff>
    </xdr:from>
    <xdr:to>
      <xdr:col>81</xdr:col>
      <xdr:colOff>101600</xdr:colOff>
      <xdr:row>61</xdr:row>
      <xdr:rowOff>11938</xdr:rowOff>
    </xdr:to>
    <xdr:sp macro="" textlink="">
      <xdr:nvSpPr>
        <xdr:cNvPr id="452" name="楕円 451">
          <a:extLst>
            <a:ext uri="{FF2B5EF4-FFF2-40B4-BE49-F238E27FC236}">
              <a16:creationId xmlns:a16="http://schemas.microsoft.com/office/drawing/2014/main" id="{32DF9DF1-CEAC-4150-9F12-9C795BD9E9B5}"/>
            </a:ext>
          </a:extLst>
        </xdr:cNvPr>
        <xdr:cNvSpPr/>
      </xdr:nvSpPr>
      <xdr:spPr>
        <a:xfrm>
          <a:off x="13887450" y="10370693"/>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132588</xdr:rowOff>
    </xdr:from>
    <xdr:to>
      <xdr:col>85</xdr:col>
      <xdr:colOff>127000</xdr:colOff>
      <xdr:row>61</xdr:row>
      <xdr:rowOff>0</xdr:rowOff>
    </xdr:to>
    <xdr:cxnSp macro="">
      <xdr:nvCxnSpPr>
        <xdr:cNvPr id="453" name="直線コネクタ 452">
          <a:extLst>
            <a:ext uri="{FF2B5EF4-FFF2-40B4-BE49-F238E27FC236}">
              <a16:creationId xmlns:a16="http://schemas.microsoft.com/office/drawing/2014/main" id="{E99DDD8C-1234-46C9-A42A-34AEF8289D9F}"/>
            </a:ext>
          </a:extLst>
        </xdr:cNvPr>
        <xdr:cNvCxnSpPr/>
      </xdr:nvCxnSpPr>
      <xdr:spPr>
        <a:xfrm>
          <a:off x="13942060" y="10423398"/>
          <a:ext cx="762000" cy="3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49784</xdr:rowOff>
    </xdr:from>
    <xdr:to>
      <xdr:col>76</xdr:col>
      <xdr:colOff>165100</xdr:colOff>
      <xdr:row>60</xdr:row>
      <xdr:rowOff>151384</xdr:rowOff>
    </xdr:to>
    <xdr:sp macro="" textlink="">
      <xdr:nvSpPr>
        <xdr:cNvPr id="454" name="楕円 453">
          <a:extLst>
            <a:ext uri="{FF2B5EF4-FFF2-40B4-BE49-F238E27FC236}">
              <a16:creationId xmlns:a16="http://schemas.microsoft.com/office/drawing/2014/main" id="{86067DD8-3BDC-4468-827A-07BECA3A1F27}"/>
            </a:ext>
          </a:extLst>
        </xdr:cNvPr>
        <xdr:cNvSpPr/>
      </xdr:nvSpPr>
      <xdr:spPr>
        <a:xfrm>
          <a:off x="13089890" y="10340594"/>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100584</xdr:rowOff>
    </xdr:from>
    <xdr:to>
      <xdr:col>81</xdr:col>
      <xdr:colOff>50800</xdr:colOff>
      <xdr:row>60</xdr:row>
      <xdr:rowOff>132588</xdr:rowOff>
    </xdr:to>
    <xdr:cxnSp macro="">
      <xdr:nvCxnSpPr>
        <xdr:cNvPr id="455" name="直線コネクタ 454">
          <a:extLst>
            <a:ext uri="{FF2B5EF4-FFF2-40B4-BE49-F238E27FC236}">
              <a16:creationId xmlns:a16="http://schemas.microsoft.com/office/drawing/2014/main" id="{89DAEF52-22E3-4B5B-9395-98B7D5467249}"/>
            </a:ext>
          </a:extLst>
        </xdr:cNvPr>
        <xdr:cNvCxnSpPr/>
      </xdr:nvCxnSpPr>
      <xdr:spPr>
        <a:xfrm>
          <a:off x="13144500" y="10383774"/>
          <a:ext cx="797560" cy="3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6350</xdr:rowOff>
    </xdr:from>
    <xdr:to>
      <xdr:col>72</xdr:col>
      <xdr:colOff>38100</xdr:colOff>
      <xdr:row>60</xdr:row>
      <xdr:rowOff>107950</xdr:rowOff>
    </xdr:to>
    <xdr:sp macro="" textlink="">
      <xdr:nvSpPr>
        <xdr:cNvPr id="456" name="楕円 455">
          <a:extLst>
            <a:ext uri="{FF2B5EF4-FFF2-40B4-BE49-F238E27FC236}">
              <a16:creationId xmlns:a16="http://schemas.microsoft.com/office/drawing/2014/main" id="{1343D7D8-4D1F-4841-8D50-BC1BE760FF77}"/>
            </a:ext>
          </a:extLst>
        </xdr:cNvPr>
        <xdr:cNvSpPr/>
      </xdr:nvSpPr>
      <xdr:spPr>
        <a:xfrm>
          <a:off x="12303760" y="1029525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57150</xdr:rowOff>
    </xdr:from>
    <xdr:to>
      <xdr:col>76</xdr:col>
      <xdr:colOff>114300</xdr:colOff>
      <xdr:row>60</xdr:row>
      <xdr:rowOff>100584</xdr:rowOff>
    </xdr:to>
    <xdr:cxnSp macro="">
      <xdr:nvCxnSpPr>
        <xdr:cNvPr id="457" name="直線コネクタ 456">
          <a:extLst>
            <a:ext uri="{FF2B5EF4-FFF2-40B4-BE49-F238E27FC236}">
              <a16:creationId xmlns:a16="http://schemas.microsoft.com/office/drawing/2014/main" id="{10AAF9CF-F7BD-4BCC-9050-938B7665763D}"/>
            </a:ext>
          </a:extLst>
        </xdr:cNvPr>
        <xdr:cNvCxnSpPr/>
      </xdr:nvCxnSpPr>
      <xdr:spPr>
        <a:xfrm>
          <a:off x="12346940" y="10340340"/>
          <a:ext cx="79756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141224</xdr:rowOff>
    </xdr:from>
    <xdr:to>
      <xdr:col>67</xdr:col>
      <xdr:colOff>101600</xdr:colOff>
      <xdr:row>60</xdr:row>
      <xdr:rowOff>71374</xdr:rowOff>
    </xdr:to>
    <xdr:sp macro="" textlink="">
      <xdr:nvSpPr>
        <xdr:cNvPr id="458" name="楕円 457">
          <a:extLst>
            <a:ext uri="{FF2B5EF4-FFF2-40B4-BE49-F238E27FC236}">
              <a16:creationId xmlns:a16="http://schemas.microsoft.com/office/drawing/2014/main" id="{F7876A48-42E0-4355-8964-197D16C70EC5}"/>
            </a:ext>
          </a:extLst>
        </xdr:cNvPr>
        <xdr:cNvSpPr/>
      </xdr:nvSpPr>
      <xdr:spPr>
        <a:xfrm>
          <a:off x="11487150" y="10254869"/>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20574</xdr:rowOff>
    </xdr:from>
    <xdr:to>
      <xdr:col>71</xdr:col>
      <xdr:colOff>177800</xdr:colOff>
      <xdr:row>60</xdr:row>
      <xdr:rowOff>57150</xdr:rowOff>
    </xdr:to>
    <xdr:cxnSp macro="">
      <xdr:nvCxnSpPr>
        <xdr:cNvPr id="459" name="直線コネクタ 458">
          <a:extLst>
            <a:ext uri="{FF2B5EF4-FFF2-40B4-BE49-F238E27FC236}">
              <a16:creationId xmlns:a16="http://schemas.microsoft.com/office/drawing/2014/main" id="{C3369107-356B-4E94-BE15-869763162ACF}"/>
            </a:ext>
          </a:extLst>
        </xdr:cNvPr>
        <xdr:cNvCxnSpPr/>
      </xdr:nvCxnSpPr>
      <xdr:spPr>
        <a:xfrm>
          <a:off x="11541760" y="10303764"/>
          <a:ext cx="80518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62</xdr:row>
      <xdr:rowOff>76217</xdr:rowOff>
    </xdr:from>
    <xdr:ext cx="405111" cy="259045"/>
    <xdr:sp macro="" textlink="">
      <xdr:nvSpPr>
        <xdr:cNvPr id="460" name="n_1aveValue【学校施設】&#10;有形固定資産減価償却率">
          <a:extLst>
            <a:ext uri="{FF2B5EF4-FFF2-40B4-BE49-F238E27FC236}">
              <a16:creationId xmlns:a16="http://schemas.microsoft.com/office/drawing/2014/main" id="{B10B3FD1-7E73-4151-8B97-F6211F1AA4A8}"/>
            </a:ext>
          </a:extLst>
        </xdr:cNvPr>
        <xdr:cNvSpPr txBox="1"/>
      </xdr:nvSpPr>
      <xdr:spPr>
        <a:xfrm>
          <a:off x="13738234" y="1070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35069</xdr:rowOff>
    </xdr:from>
    <xdr:ext cx="405111" cy="259045"/>
    <xdr:sp macro="" textlink="">
      <xdr:nvSpPr>
        <xdr:cNvPr id="461" name="n_2aveValue【学校施設】&#10;有形固定資産減価償却率">
          <a:extLst>
            <a:ext uri="{FF2B5EF4-FFF2-40B4-BE49-F238E27FC236}">
              <a16:creationId xmlns:a16="http://schemas.microsoft.com/office/drawing/2014/main" id="{88A1145A-0D58-45CF-83E6-3FBC1DE2230F}"/>
            </a:ext>
          </a:extLst>
        </xdr:cNvPr>
        <xdr:cNvSpPr txBox="1"/>
      </xdr:nvSpPr>
      <xdr:spPr>
        <a:xfrm>
          <a:off x="12957184" y="10664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21353</xdr:rowOff>
    </xdr:from>
    <xdr:ext cx="405111" cy="259045"/>
    <xdr:sp macro="" textlink="">
      <xdr:nvSpPr>
        <xdr:cNvPr id="462" name="n_3aveValue【学校施設】&#10;有形固定資産減価償却率">
          <a:extLst>
            <a:ext uri="{FF2B5EF4-FFF2-40B4-BE49-F238E27FC236}">
              <a16:creationId xmlns:a16="http://schemas.microsoft.com/office/drawing/2014/main" id="{B35133D9-3DF2-468D-83F4-BC6E1DBE5617}"/>
            </a:ext>
          </a:extLst>
        </xdr:cNvPr>
        <xdr:cNvSpPr txBox="1"/>
      </xdr:nvSpPr>
      <xdr:spPr>
        <a:xfrm>
          <a:off x="12171054" y="10647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21353</xdr:rowOff>
    </xdr:from>
    <xdr:ext cx="405111" cy="259045"/>
    <xdr:sp macro="" textlink="">
      <xdr:nvSpPr>
        <xdr:cNvPr id="463" name="n_4aveValue【学校施設】&#10;有形固定資産減価償却率">
          <a:extLst>
            <a:ext uri="{FF2B5EF4-FFF2-40B4-BE49-F238E27FC236}">
              <a16:creationId xmlns:a16="http://schemas.microsoft.com/office/drawing/2014/main" id="{EAFCD303-C4B2-42FF-B0F0-BE9CCBC9427C}"/>
            </a:ext>
          </a:extLst>
        </xdr:cNvPr>
        <xdr:cNvSpPr txBox="1"/>
      </xdr:nvSpPr>
      <xdr:spPr>
        <a:xfrm>
          <a:off x="11354444" y="10647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28465</xdr:rowOff>
    </xdr:from>
    <xdr:ext cx="405111" cy="259045"/>
    <xdr:sp macro="" textlink="">
      <xdr:nvSpPr>
        <xdr:cNvPr id="464" name="n_1mainValue【学校施設】&#10;有形固定資産減価償却率">
          <a:extLst>
            <a:ext uri="{FF2B5EF4-FFF2-40B4-BE49-F238E27FC236}">
              <a16:creationId xmlns:a16="http://schemas.microsoft.com/office/drawing/2014/main" id="{E8843082-EBF0-4857-B6A9-5E482008B940}"/>
            </a:ext>
          </a:extLst>
        </xdr:cNvPr>
        <xdr:cNvSpPr txBox="1"/>
      </xdr:nvSpPr>
      <xdr:spPr>
        <a:xfrm>
          <a:off x="13738234" y="10142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167911</xdr:rowOff>
    </xdr:from>
    <xdr:ext cx="405111" cy="259045"/>
    <xdr:sp macro="" textlink="">
      <xdr:nvSpPr>
        <xdr:cNvPr id="465" name="n_2mainValue【学校施設】&#10;有形固定資産減価償却率">
          <a:extLst>
            <a:ext uri="{FF2B5EF4-FFF2-40B4-BE49-F238E27FC236}">
              <a16:creationId xmlns:a16="http://schemas.microsoft.com/office/drawing/2014/main" id="{B784ECFA-BE46-4BB3-B45A-24CBA0899555}"/>
            </a:ext>
          </a:extLst>
        </xdr:cNvPr>
        <xdr:cNvSpPr txBox="1"/>
      </xdr:nvSpPr>
      <xdr:spPr>
        <a:xfrm>
          <a:off x="12957184" y="10115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124477</xdr:rowOff>
    </xdr:from>
    <xdr:ext cx="405111" cy="259045"/>
    <xdr:sp macro="" textlink="">
      <xdr:nvSpPr>
        <xdr:cNvPr id="466" name="n_3mainValue【学校施設】&#10;有形固定資産減価償却率">
          <a:extLst>
            <a:ext uri="{FF2B5EF4-FFF2-40B4-BE49-F238E27FC236}">
              <a16:creationId xmlns:a16="http://schemas.microsoft.com/office/drawing/2014/main" id="{79D8DB4B-BF56-4EDE-95B4-11730EB16733}"/>
            </a:ext>
          </a:extLst>
        </xdr:cNvPr>
        <xdr:cNvSpPr txBox="1"/>
      </xdr:nvSpPr>
      <xdr:spPr>
        <a:xfrm>
          <a:off x="12171054" y="1007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87901</xdr:rowOff>
    </xdr:from>
    <xdr:ext cx="405111" cy="259045"/>
    <xdr:sp macro="" textlink="">
      <xdr:nvSpPr>
        <xdr:cNvPr id="467" name="n_4mainValue【学校施設】&#10;有形固定資産減価償却率">
          <a:extLst>
            <a:ext uri="{FF2B5EF4-FFF2-40B4-BE49-F238E27FC236}">
              <a16:creationId xmlns:a16="http://schemas.microsoft.com/office/drawing/2014/main" id="{8DFAEEAA-4F27-410E-A568-BB254FA7B330}"/>
            </a:ext>
          </a:extLst>
        </xdr:cNvPr>
        <xdr:cNvSpPr txBox="1"/>
      </xdr:nvSpPr>
      <xdr:spPr>
        <a:xfrm>
          <a:off x="11354444" y="10035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8" name="正方形/長方形 467">
          <a:extLst>
            <a:ext uri="{FF2B5EF4-FFF2-40B4-BE49-F238E27FC236}">
              <a16:creationId xmlns:a16="http://schemas.microsoft.com/office/drawing/2014/main" id="{34C5D74A-D5F6-43E5-86EB-D983C7A9F7D4}"/>
            </a:ext>
          </a:extLst>
        </xdr:cNvPr>
        <xdr:cNvSpPr/>
      </xdr:nvSpPr>
      <xdr:spPr>
        <a:xfrm>
          <a:off x="164592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9" name="正方形/長方形 468">
          <a:extLst>
            <a:ext uri="{FF2B5EF4-FFF2-40B4-BE49-F238E27FC236}">
              <a16:creationId xmlns:a16="http://schemas.microsoft.com/office/drawing/2014/main" id="{813EC2D4-7C4E-485A-AC38-AFD01C729A06}"/>
            </a:ext>
          </a:extLst>
        </xdr:cNvPr>
        <xdr:cNvSpPr/>
      </xdr:nvSpPr>
      <xdr:spPr>
        <a:xfrm>
          <a:off x="165900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0" name="正方形/長方形 469">
          <a:extLst>
            <a:ext uri="{FF2B5EF4-FFF2-40B4-BE49-F238E27FC236}">
              <a16:creationId xmlns:a16="http://schemas.microsoft.com/office/drawing/2014/main" id="{DE0A58A4-9F53-4B3F-BA0A-CA26B6056EE0}"/>
            </a:ext>
          </a:extLst>
        </xdr:cNvPr>
        <xdr:cNvSpPr/>
      </xdr:nvSpPr>
      <xdr:spPr>
        <a:xfrm>
          <a:off x="165900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1" name="正方形/長方形 470">
          <a:extLst>
            <a:ext uri="{FF2B5EF4-FFF2-40B4-BE49-F238E27FC236}">
              <a16:creationId xmlns:a16="http://schemas.microsoft.com/office/drawing/2014/main" id="{7FECB797-1FF0-4E54-9E5A-AF5C6C760593}"/>
            </a:ext>
          </a:extLst>
        </xdr:cNvPr>
        <xdr:cNvSpPr/>
      </xdr:nvSpPr>
      <xdr:spPr>
        <a:xfrm>
          <a:off x="174879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2" name="正方形/長方形 471">
          <a:extLst>
            <a:ext uri="{FF2B5EF4-FFF2-40B4-BE49-F238E27FC236}">
              <a16:creationId xmlns:a16="http://schemas.microsoft.com/office/drawing/2014/main" id="{51C5166B-51BD-40C1-990D-17E2FF4B44DD}"/>
            </a:ext>
          </a:extLst>
        </xdr:cNvPr>
        <xdr:cNvSpPr/>
      </xdr:nvSpPr>
      <xdr:spPr>
        <a:xfrm>
          <a:off x="174879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3" name="正方形/長方形 472">
          <a:extLst>
            <a:ext uri="{FF2B5EF4-FFF2-40B4-BE49-F238E27FC236}">
              <a16:creationId xmlns:a16="http://schemas.microsoft.com/office/drawing/2014/main" id="{A8634529-062A-454D-906B-FFCCC21EBF74}"/>
            </a:ext>
          </a:extLst>
        </xdr:cNvPr>
        <xdr:cNvSpPr/>
      </xdr:nvSpPr>
      <xdr:spPr>
        <a:xfrm>
          <a:off x="185166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4" name="正方形/長方形 473">
          <a:extLst>
            <a:ext uri="{FF2B5EF4-FFF2-40B4-BE49-F238E27FC236}">
              <a16:creationId xmlns:a16="http://schemas.microsoft.com/office/drawing/2014/main" id="{6EF7D28D-3C86-4637-8967-3C3CA03DBE89}"/>
            </a:ext>
          </a:extLst>
        </xdr:cNvPr>
        <xdr:cNvSpPr/>
      </xdr:nvSpPr>
      <xdr:spPr>
        <a:xfrm>
          <a:off x="185166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5" name="正方形/長方形 474">
          <a:extLst>
            <a:ext uri="{FF2B5EF4-FFF2-40B4-BE49-F238E27FC236}">
              <a16:creationId xmlns:a16="http://schemas.microsoft.com/office/drawing/2014/main" id="{3E0C7AD7-3540-46C8-AAF5-3D79A5A39C8A}"/>
            </a:ext>
          </a:extLst>
        </xdr:cNvPr>
        <xdr:cNvSpPr/>
      </xdr:nvSpPr>
      <xdr:spPr>
        <a:xfrm>
          <a:off x="164592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6" name="テキスト ボックス 475">
          <a:extLst>
            <a:ext uri="{FF2B5EF4-FFF2-40B4-BE49-F238E27FC236}">
              <a16:creationId xmlns:a16="http://schemas.microsoft.com/office/drawing/2014/main" id="{D1B145F6-1685-4593-8FC8-B60F6D9A1614}"/>
            </a:ext>
          </a:extLst>
        </xdr:cNvPr>
        <xdr:cNvSpPr txBox="1"/>
      </xdr:nvSpPr>
      <xdr:spPr>
        <a:xfrm>
          <a:off x="164401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7" name="直線コネクタ 476">
          <a:extLst>
            <a:ext uri="{FF2B5EF4-FFF2-40B4-BE49-F238E27FC236}">
              <a16:creationId xmlns:a16="http://schemas.microsoft.com/office/drawing/2014/main" id="{60764D71-2125-4766-8407-A2D6A2A67826}"/>
            </a:ext>
          </a:extLst>
        </xdr:cNvPr>
        <xdr:cNvCxnSpPr/>
      </xdr:nvCxnSpPr>
      <xdr:spPr>
        <a:xfrm>
          <a:off x="164592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78" name="テキスト ボックス 477">
          <a:extLst>
            <a:ext uri="{FF2B5EF4-FFF2-40B4-BE49-F238E27FC236}">
              <a16:creationId xmlns:a16="http://schemas.microsoft.com/office/drawing/2014/main" id="{BBB91243-3C4F-4538-97E3-7CA2E61E3A30}"/>
            </a:ext>
          </a:extLst>
        </xdr:cNvPr>
        <xdr:cNvSpPr txBox="1"/>
      </xdr:nvSpPr>
      <xdr:spPr>
        <a:xfrm>
          <a:off x="16047266"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79" name="直線コネクタ 478">
          <a:extLst>
            <a:ext uri="{FF2B5EF4-FFF2-40B4-BE49-F238E27FC236}">
              <a16:creationId xmlns:a16="http://schemas.microsoft.com/office/drawing/2014/main" id="{AD27AA21-4E0B-426D-AB50-288B22029980}"/>
            </a:ext>
          </a:extLst>
        </xdr:cNvPr>
        <xdr:cNvCxnSpPr/>
      </xdr:nvCxnSpPr>
      <xdr:spPr>
        <a:xfrm>
          <a:off x="16459200" y="1110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80" name="テキスト ボックス 479">
          <a:extLst>
            <a:ext uri="{FF2B5EF4-FFF2-40B4-BE49-F238E27FC236}">
              <a16:creationId xmlns:a16="http://schemas.microsoft.com/office/drawing/2014/main" id="{7915F61B-46A3-4131-ACC3-EE8F8E8C0374}"/>
            </a:ext>
          </a:extLst>
        </xdr:cNvPr>
        <xdr:cNvSpPr txBox="1"/>
      </xdr:nvSpPr>
      <xdr:spPr>
        <a:xfrm>
          <a:off x="16047266" y="1096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81" name="直線コネクタ 480">
          <a:extLst>
            <a:ext uri="{FF2B5EF4-FFF2-40B4-BE49-F238E27FC236}">
              <a16:creationId xmlns:a16="http://schemas.microsoft.com/office/drawing/2014/main" id="{30A1E312-2E62-474E-8CCC-9B05B1EE9A11}"/>
            </a:ext>
          </a:extLst>
        </xdr:cNvPr>
        <xdr:cNvCxnSpPr/>
      </xdr:nvCxnSpPr>
      <xdr:spPr>
        <a:xfrm>
          <a:off x="16459200" y="1077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82" name="テキスト ボックス 481">
          <a:extLst>
            <a:ext uri="{FF2B5EF4-FFF2-40B4-BE49-F238E27FC236}">
              <a16:creationId xmlns:a16="http://schemas.microsoft.com/office/drawing/2014/main" id="{663AC448-A17F-4E59-A17D-426EF26959F9}"/>
            </a:ext>
          </a:extLst>
        </xdr:cNvPr>
        <xdr:cNvSpPr txBox="1"/>
      </xdr:nvSpPr>
      <xdr:spPr>
        <a:xfrm>
          <a:off x="16047266" y="1063653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83" name="直線コネクタ 482">
          <a:extLst>
            <a:ext uri="{FF2B5EF4-FFF2-40B4-BE49-F238E27FC236}">
              <a16:creationId xmlns:a16="http://schemas.microsoft.com/office/drawing/2014/main" id="{F3F1AD65-CCC2-44E3-BAE5-9E2C09100FD6}"/>
            </a:ext>
          </a:extLst>
        </xdr:cNvPr>
        <xdr:cNvCxnSpPr/>
      </xdr:nvCxnSpPr>
      <xdr:spPr>
        <a:xfrm>
          <a:off x="16459200" y="1045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84" name="テキスト ボックス 483">
          <a:extLst>
            <a:ext uri="{FF2B5EF4-FFF2-40B4-BE49-F238E27FC236}">
              <a16:creationId xmlns:a16="http://schemas.microsoft.com/office/drawing/2014/main" id="{B21E5955-C61C-49D6-9150-CDAE0731A795}"/>
            </a:ext>
          </a:extLst>
        </xdr:cNvPr>
        <xdr:cNvSpPr txBox="1"/>
      </xdr:nvSpPr>
      <xdr:spPr>
        <a:xfrm>
          <a:off x="16047266" y="103042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85" name="直線コネクタ 484">
          <a:extLst>
            <a:ext uri="{FF2B5EF4-FFF2-40B4-BE49-F238E27FC236}">
              <a16:creationId xmlns:a16="http://schemas.microsoft.com/office/drawing/2014/main" id="{916DEDF8-F7A6-4818-944B-AB5FA30FBD1C}"/>
            </a:ext>
          </a:extLst>
        </xdr:cNvPr>
        <xdr:cNvCxnSpPr/>
      </xdr:nvCxnSpPr>
      <xdr:spPr>
        <a:xfrm>
          <a:off x="16459200" y="1012562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86" name="テキスト ボックス 485">
          <a:extLst>
            <a:ext uri="{FF2B5EF4-FFF2-40B4-BE49-F238E27FC236}">
              <a16:creationId xmlns:a16="http://schemas.microsoft.com/office/drawing/2014/main" id="{15291807-4780-410B-B2CD-A26907E79269}"/>
            </a:ext>
          </a:extLst>
        </xdr:cNvPr>
        <xdr:cNvSpPr txBox="1"/>
      </xdr:nvSpPr>
      <xdr:spPr>
        <a:xfrm>
          <a:off x="16047266"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87" name="直線コネクタ 486">
          <a:extLst>
            <a:ext uri="{FF2B5EF4-FFF2-40B4-BE49-F238E27FC236}">
              <a16:creationId xmlns:a16="http://schemas.microsoft.com/office/drawing/2014/main" id="{CC637766-9418-454A-A219-8ECA2B7F90BE}"/>
            </a:ext>
          </a:extLst>
        </xdr:cNvPr>
        <xdr:cNvCxnSpPr/>
      </xdr:nvCxnSpPr>
      <xdr:spPr>
        <a:xfrm>
          <a:off x="16459200" y="979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88" name="テキスト ボックス 487">
          <a:extLst>
            <a:ext uri="{FF2B5EF4-FFF2-40B4-BE49-F238E27FC236}">
              <a16:creationId xmlns:a16="http://schemas.microsoft.com/office/drawing/2014/main" id="{B0093EA5-E19C-42F7-AB09-CED85A319DD5}"/>
            </a:ext>
          </a:extLst>
        </xdr:cNvPr>
        <xdr:cNvSpPr txBox="1"/>
      </xdr:nvSpPr>
      <xdr:spPr>
        <a:xfrm>
          <a:off x="16047266" y="965873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89" name="直線コネクタ 488">
          <a:extLst>
            <a:ext uri="{FF2B5EF4-FFF2-40B4-BE49-F238E27FC236}">
              <a16:creationId xmlns:a16="http://schemas.microsoft.com/office/drawing/2014/main" id="{4C3813C7-90F7-4D8A-AC07-A74D4548B3CD}"/>
            </a:ext>
          </a:extLst>
        </xdr:cNvPr>
        <xdr:cNvCxnSpPr/>
      </xdr:nvCxnSpPr>
      <xdr:spPr>
        <a:xfrm>
          <a:off x="16459200" y="947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90" name="テキスト ボックス 489">
          <a:extLst>
            <a:ext uri="{FF2B5EF4-FFF2-40B4-BE49-F238E27FC236}">
              <a16:creationId xmlns:a16="http://schemas.microsoft.com/office/drawing/2014/main" id="{DD58C192-5D08-416D-B11B-BCBFB6D7175B}"/>
            </a:ext>
          </a:extLst>
        </xdr:cNvPr>
        <xdr:cNvSpPr txBox="1"/>
      </xdr:nvSpPr>
      <xdr:spPr>
        <a:xfrm>
          <a:off x="16047266" y="93264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1" name="直線コネクタ 490">
          <a:extLst>
            <a:ext uri="{FF2B5EF4-FFF2-40B4-BE49-F238E27FC236}">
              <a16:creationId xmlns:a16="http://schemas.microsoft.com/office/drawing/2014/main" id="{63F3363C-BBDC-4522-98E8-F12399282045}"/>
            </a:ext>
          </a:extLst>
        </xdr:cNvPr>
        <xdr:cNvCxnSpPr/>
      </xdr:nvCxnSpPr>
      <xdr:spPr>
        <a:xfrm>
          <a:off x="164592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2" name="テキスト ボックス 491">
          <a:extLst>
            <a:ext uri="{FF2B5EF4-FFF2-40B4-BE49-F238E27FC236}">
              <a16:creationId xmlns:a16="http://schemas.microsoft.com/office/drawing/2014/main" id="{8BDE9DC2-47DA-424E-AD57-ACB184932753}"/>
            </a:ext>
          </a:extLst>
        </xdr:cNvPr>
        <xdr:cNvSpPr txBox="1"/>
      </xdr:nvSpPr>
      <xdr:spPr>
        <a:xfrm>
          <a:off x="16047266" y="900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3" name="【学校施設】&#10;一人当たり面積グラフ枠">
          <a:extLst>
            <a:ext uri="{FF2B5EF4-FFF2-40B4-BE49-F238E27FC236}">
              <a16:creationId xmlns:a16="http://schemas.microsoft.com/office/drawing/2014/main" id="{27B63792-202B-4E83-856D-E6024A15E688}"/>
            </a:ext>
          </a:extLst>
        </xdr:cNvPr>
        <xdr:cNvSpPr/>
      </xdr:nvSpPr>
      <xdr:spPr>
        <a:xfrm>
          <a:off x="164592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114844</xdr:rowOff>
    </xdr:from>
    <xdr:to>
      <xdr:col>116</xdr:col>
      <xdr:colOff>62864</xdr:colOff>
      <xdr:row>64</xdr:row>
      <xdr:rowOff>47897</xdr:rowOff>
    </xdr:to>
    <xdr:cxnSp macro="">
      <xdr:nvCxnSpPr>
        <xdr:cNvPr id="494" name="直線コネクタ 493">
          <a:extLst>
            <a:ext uri="{FF2B5EF4-FFF2-40B4-BE49-F238E27FC236}">
              <a16:creationId xmlns:a16="http://schemas.microsoft.com/office/drawing/2014/main" id="{3B8F00CB-C280-4711-ABC9-501EF3F0337D}"/>
            </a:ext>
          </a:extLst>
        </xdr:cNvPr>
        <xdr:cNvCxnSpPr/>
      </xdr:nvCxnSpPr>
      <xdr:spPr>
        <a:xfrm flipV="1">
          <a:off x="19947254" y="9544594"/>
          <a:ext cx="0" cy="1478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51724</xdr:rowOff>
    </xdr:from>
    <xdr:ext cx="469744" cy="259045"/>
    <xdr:sp macro="" textlink="">
      <xdr:nvSpPr>
        <xdr:cNvPr id="495" name="【学校施設】&#10;一人当たり面積最小値テキスト">
          <a:extLst>
            <a:ext uri="{FF2B5EF4-FFF2-40B4-BE49-F238E27FC236}">
              <a16:creationId xmlns:a16="http://schemas.microsoft.com/office/drawing/2014/main" id="{DADF3A84-24B3-4131-8E86-2610D86EB54E}"/>
            </a:ext>
          </a:extLst>
        </xdr:cNvPr>
        <xdr:cNvSpPr txBox="1"/>
      </xdr:nvSpPr>
      <xdr:spPr>
        <a:xfrm>
          <a:off x="19985990" y="11028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47897</xdr:rowOff>
    </xdr:from>
    <xdr:to>
      <xdr:col>116</xdr:col>
      <xdr:colOff>152400</xdr:colOff>
      <xdr:row>64</xdr:row>
      <xdr:rowOff>47897</xdr:rowOff>
    </xdr:to>
    <xdr:cxnSp macro="">
      <xdr:nvCxnSpPr>
        <xdr:cNvPr id="496" name="直線コネクタ 495">
          <a:extLst>
            <a:ext uri="{FF2B5EF4-FFF2-40B4-BE49-F238E27FC236}">
              <a16:creationId xmlns:a16="http://schemas.microsoft.com/office/drawing/2014/main" id="{C5E117FA-CCEE-4484-9384-DA67235C636E}"/>
            </a:ext>
          </a:extLst>
        </xdr:cNvPr>
        <xdr:cNvCxnSpPr/>
      </xdr:nvCxnSpPr>
      <xdr:spPr>
        <a:xfrm>
          <a:off x="19885660" y="1102260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61521</xdr:rowOff>
    </xdr:from>
    <xdr:ext cx="469744" cy="259045"/>
    <xdr:sp macro="" textlink="">
      <xdr:nvSpPr>
        <xdr:cNvPr id="497" name="【学校施設】&#10;一人当たり面積最大値テキスト">
          <a:extLst>
            <a:ext uri="{FF2B5EF4-FFF2-40B4-BE49-F238E27FC236}">
              <a16:creationId xmlns:a16="http://schemas.microsoft.com/office/drawing/2014/main" id="{400F625E-7C62-4896-9629-D3A765D05A69}"/>
            </a:ext>
          </a:extLst>
        </xdr:cNvPr>
        <xdr:cNvSpPr txBox="1"/>
      </xdr:nvSpPr>
      <xdr:spPr>
        <a:xfrm>
          <a:off x="19985990" y="9316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114844</xdr:rowOff>
    </xdr:from>
    <xdr:to>
      <xdr:col>116</xdr:col>
      <xdr:colOff>152400</xdr:colOff>
      <xdr:row>55</xdr:row>
      <xdr:rowOff>114844</xdr:rowOff>
    </xdr:to>
    <xdr:cxnSp macro="">
      <xdr:nvCxnSpPr>
        <xdr:cNvPr id="498" name="直線コネクタ 497">
          <a:extLst>
            <a:ext uri="{FF2B5EF4-FFF2-40B4-BE49-F238E27FC236}">
              <a16:creationId xmlns:a16="http://schemas.microsoft.com/office/drawing/2014/main" id="{0271D108-B1E5-4524-8970-D2D1D6074AC3}"/>
            </a:ext>
          </a:extLst>
        </xdr:cNvPr>
        <xdr:cNvCxnSpPr/>
      </xdr:nvCxnSpPr>
      <xdr:spPr>
        <a:xfrm>
          <a:off x="19885660" y="954459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136089</xdr:rowOff>
    </xdr:from>
    <xdr:ext cx="469744" cy="259045"/>
    <xdr:sp macro="" textlink="">
      <xdr:nvSpPr>
        <xdr:cNvPr id="499" name="【学校施設】&#10;一人当たり面積平均値テキスト">
          <a:extLst>
            <a:ext uri="{FF2B5EF4-FFF2-40B4-BE49-F238E27FC236}">
              <a16:creationId xmlns:a16="http://schemas.microsoft.com/office/drawing/2014/main" id="{81391773-5A64-4673-82DE-DF9215822A78}"/>
            </a:ext>
          </a:extLst>
        </xdr:cNvPr>
        <xdr:cNvSpPr txBox="1"/>
      </xdr:nvSpPr>
      <xdr:spPr>
        <a:xfrm>
          <a:off x="19985990" y="102478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157662</xdr:rowOff>
    </xdr:from>
    <xdr:to>
      <xdr:col>116</xdr:col>
      <xdr:colOff>114300</xdr:colOff>
      <xdr:row>60</xdr:row>
      <xdr:rowOff>87812</xdr:rowOff>
    </xdr:to>
    <xdr:sp macro="" textlink="">
      <xdr:nvSpPr>
        <xdr:cNvPr id="500" name="フローチャート: 判断 499">
          <a:extLst>
            <a:ext uri="{FF2B5EF4-FFF2-40B4-BE49-F238E27FC236}">
              <a16:creationId xmlns:a16="http://schemas.microsoft.com/office/drawing/2014/main" id="{EE6244FF-94D5-4A60-A0D1-4D06C4AA52A3}"/>
            </a:ext>
          </a:extLst>
        </xdr:cNvPr>
        <xdr:cNvSpPr/>
      </xdr:nvSpPr>
      <xdr:spPr>
        <a:xfrm>
          <a:off x="19904710" y="10275117"/>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7983</xdr:rowOff>
    </xdr:from>
    <xdr:to>
      <xdr:col>112</xdr:col>
      <xdr:colOff>38100</xdr:colOff>
      <xdr:row>60</xdr:row>
      <xdr:rowOff>109583</xdr:rowOff>
    </xdr:to>
    <xdr:sp macro="" textlink="">
      <xdr:nvSpPr>
        <xdr:cNvPr id="501" name="フローチャート: 判断 500">
          <a:extLst>
            <a:ext uri="{FF2B5EF4-FFF2-40B4-BE49-F238E27FC236}">
              <a16:creationId xmlns:a16="http://schemas.microsoft.com/office/drawing/2014/main" id="{B52ED626-7F02-472F-AA1B-3545AF21A7A2}"/>
            </a:ext>
          </a:extLst>
        </xdr:cNvPr>
        <xdr:cNvSpPr/>
      </xdr:nvSpPr>
      <xdr:spPr>
        <a:xfrm>
          <a:off x="19161760" y="1029688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58</xdr:row>
      <xdr:rowOff>136434</xdr:rowOff>
    </xdr:from>
    <xdr:to>
      <xdr:col>107</xdr:col>
      <xdr:colOff>101600</xdr:colOff>
      <xdr:row>59</xdr:row>
      <xdr:rowOff>66584</xdr:rowOff>
    </xdr:to>
    <xdr:sp macro="" textlink="">
      <xdr:nvSpPr>
        <xdr:cNvPr id="502" name="フローチャート: 判断 501">
          <a:extLst>
            <a:ext uri="{FF2B5EF4-FFF2-40B4-BE49-F238E27FC236}">
              <a16:creationId xmlns:a16="http://schemas.microsoft.com/office/drawing/2014/main" id="{40EF99D9-AC08-4A12-9EC8-3BCDDF6E0116}"/>
            </a:ext>
          </a:extLst>
        </xdr:cNvPr>
        <xdr:cNvSpPr/>
      </xdr:nvSpPr>
      <xdr:spPr>
        <a:xfrm>
          <a:off x="18345150" y="10076724"/>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58</xdr:row>
      <xdr:rowOff>168003</xdr:rowOff>
    </xdr:from>
    <xdr:to>
      <xdr:col>102</xdr:col>
      <xdr:colOff>165100</xdr:colOff>
      <xdr:row>59</xdr:row>
      <xdr:rowOff>98153</xdr:rowOff>
    </xdr:to>
    <xdr:sp macro="" textlink="">
      <xdr:nvSpPr>
        <xdr:cNvPr id="503" name="フローチャート: 判断 502">
          <a:extLst>
            <a:ext uri="{FF2B5EF4-FFF2-40B4-BE49-F238E27FC236}">
              <a16:creationId xmlns:a16="http://schemas.microsoft.com/office/drawing/2014/main" id="{D3A266E5-0B71-4D53-890E-D564187A468F}"/>
            </a:ext>
          </a:extLst>
        </xdr:cNvPr>
        <xdr:cNvSpPr/>
      </xdr:nvSpPr>
      <xdr:spPr>
        <a:xfrm>
          <a:off x="17547590" y="10115913"/>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58</xdr:row>
      <xdr:rowOff>165826</xdr:rowOff>
    </xdr:from>
    <xdr:to>
      <xdr:col>98</xdr:col>
      <xdr:colOff>38100</xdr:colOff>
      <xdr:row>59</xdr:row>
      <xdr:rowOff>95976</xdr:rowOff>
    </xdr:to>
    <xdr:sp macro="" textlink="">
      <xdr:nvSpPr>
        <xdr:cNvPr id="504" name="フローチャート: 判断 503">
          <a:extLst>
            <a:ext uri="{FF2B5EF4-FFF2-40B4-BE49-F238E27FC236}">
              <a16:creationId xmlns:a16="http://schemas.microsoft.com/office/drawing/2014/main" id="{FDACEED8-9296-4BC2-939D-B12D6085417F}"/>
            </a:ext>
          </a:extLst>
        </xdr:cNvPr>
        <xdr:cNvSpPr/>
      </xdr:nvSpPr>
      <xdr:spPr>
        <a:xfrm>
          <a:off x="16761460" y="10113736"/>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47A2B7AF-6217-4B39-936C-BA8AD47CF63B}"/>
            </a:ext>
          </a:extLst>
        </xdr:cNvPr>
        <xdr:cNvSpPr txBox="1"/>
      </xdr:nvSpPr>
      <xdr:spPr>
        <a:xfrm>
          <a:off x="197764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699E9696-0086-47FA-89AB-FEBAAFB7A59E}"/>
            </a:ext>
          </a:extLst>
        </xdr:cNvPr>
        <xdr:cNvSpPr txBox="1"/>
      </xdr:nvSpPr>
      <xdr:spPr>
        <a:xfrm>
          <a:off x="19033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3A9D5DDB-B566-407D-9D1B-455332B13469}"/>
            </a:ext>
          </a:extLst>
        </xdr:cNvPr>
        <xdr:cNvSpPr txBox="1"/>
      </xdr:nvSpPr>
      <xdr:spPr>
        <a:xfrm>
          <a:off x="18228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C04936D9-300B-4C9E-B17F-48E7EDDA3F39}"/>
            </a:ext>
          </a:extLst>
        </xdr:cNvPr>
        <xdr:cNvSpPr txBox="1"/>
      </xdr:nvSpPr>
      <xdr:spPr>
        <a:xfrm>
          <a:off x="17430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9" name="テキスト ボックス 508">
          <a:extLst>
            <a:ext uri="{FF2B5EF4-FFF2-40B4-BE49-F238E27FC236}">
              <a16:creationId xmlns:a16="http://schemas.microsoft.com/office/drawing/2014/main" id="{3A048136-031B-4975-AC6F-A688875400DE}"/>
            </a:ext>
          </a:extLst>
        </xdr:cNvPr>
        <xdr:cNvSpPr txBox="1"/>
      </xdr:nvSpPr>
      <xdr:spPr>
        <a:xfrm>
          <a:off x="166331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170180</xdr:rowOff>
    </xdr:from>
    <xdr:to>
      <xdr:col>116</xdr:col>
      <xdr:colOff>114300</xdr:colOff>
      <xdr:row>57</xdr:row>
      <xdr:rowOff>100330</xdr:rowOff>
    </xdr:to>
    <xdr:sp macro="" textlink="">
      <xdr:nvSpPr>
        <xdr:cNvPr id="510" name="楕円 509">
          <a:extLst>
            <a:ext uri="{FF2B5EF4-FFF2-40B4-BE49-F238E27FC236}">
              <a16:creationId xmlns:a16="http://schemas.microsoft.com/office/drawing/2014/main" id="{2126C588-D954-4B1F-B33E-EB72D70BDD8A}"/>
            </a:ext>
          </a:extLst>
        </xdr:cNvPr>
        <xdr:cNvSpPr/>
      </xdr:nvSpPr>
      <xdr:spPr>
        <a:xfrm>
          <a:off x="19904710" y="9775190"/>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21607</xdr:rowOff>
    </xdr:from>
    <xdr:ext cx="469744" cy="259045"/>
    <xdr:sp macro="" textlink="">
      <xdr:nvSpPr>
        <xdr:cNvPr id="511" name="【学校施設】&#10;一人当たり面積該当値テキスト">
          <a:extLst>
            <a:ext uri="{FF2B5EF4-FFF2-40B4-BE49-F238E27FC236}">
              <a16:creationId xmlns:a16="http://schemas.microsoft.com/office/drawing/2014/main" id="{EF10A984-2AD5-42B8-836C-0BDD0C9D2C43}"/>
            </a:ext>
          </a:extLst>
        </xdr:cNvPr>
        <xdr:cNvSpPr txBox="1"/>
      </xdr:nvSpPr>
      <xdr:spPr>
        <a:xfrm>
          <a:off x="19985990" y="961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151674</xdr:rowOff>
    </xdr:from>
    <xdr:to>
      <xdr:col>112</xdr:col>
      <xdr:colOff>38100</xdr:colOff>
      <xdr:row>57</xdr:row>
      <xdr:rowOff>81824</xdr:rowOff>
    </xdr:to>
    <xdr:sp macro="" textlink="">
      <xdr:nvSpPr>
        <xdr:cNvPr id="512" name="楕円 511">
          <a:extLst>
            <a:ext uri="{FF2B5EF4-FFF2-40B4-BE49-F238E27FC236}">
              <a16:creationId xmlns:a16="http://schemas.microsoft.com/office/drawing/2014/main" id="{7652D838-09ED-4F3D-A062-C674EA8D475E}"/>
            </a:ext>
          </a:extLst>
        </xdr:cNvPr>
        <xdr:cNvSpPr/>
      </xdr:nvSpPr>
      <xdr:spPr>
        <a:xfrm>
          <a:off x="19161760" y="9752874"/>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31024</xdr:rowOff>
    </xdr:from>
    <xdr:to>
      <xdr:col>116</xdr:col>
      <xdr:colOff>63500</xdr:colOff>
      <xdr:row>57</xdr:row>
      <xdr:rowOff>49530</xdr:rowOff>
    </xdr:to>
    <xdr:cxnSp macro="">
      <xdr:nvCxnSpPr>
        <xdr:cNvPr id="513" name="直線コネクタ 512">
          <a:extLst>
            <a:ext uri="{FF2B5EF4-FFF2-40B4-BE49-F238E27FC236}">
              <a16:creationId xmlns:a16="http://schemas.microsoft.com/office/drawing/2014/main" id="{1772B6C1-6868-47E0-B893-3CCBE41F86FB}"/>
            </a:ext>
          </a:extLst>
        </xdr:cNvPr>
        <xdr:cNvCxnSpPr/>
      </xdr:nvCxnSpPr>
      <xdr:spPr>
        <a:xfrm>
          <a:off x="19204940" y="9801769"/>
          <a:ext cx="742950" cy="24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115751</xdr:rowOff>
    </xdr:from>
    <xdr:to>
      <xdr:col>107</xdr:col>
      <xdr:colOff>101600</xdr:colOff>
      <xdr:row>57</xdr:row>
      <xdr:rowOff>45901</xdr:rowOff>
    </xdr:to>
    <xdr:sp macro="" textlink="">
      <xdr:nvSpPr>
        <xdr:cNvPr id="514" name="楕円 513">
          <a:extLst>
            <a:ext uri="{FF2B5EF4-FFF2-40B4-BE49-F238E27FC236}">
              <a16:creationId xmlns:a16="http://schemas.microsoft.com/office/drawing/2014/main" id="{221B375E-9327-478D-9DB4-B85617D05881}"/>
            </a:ext>
          </a:extLst>
        </xdr:cNvPr>
        <xdr:cNvSpPr/>
      </xdr:nvSpPr>
      <xdr:spPr>
        <a:xfrm>
          <a:off x="18345150" y="9716951"/>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166551</xdr:rowOff>
    </xdr:from>
    <xdr:to>
      <xdr:col>111</xdr:col>
      <xdr:colOff>177800</xdr:colOff>
      <xdr:row>57</xdr:row>
      <xdr:rowOff>31024</xdr:rowOff>
    </xdr:to>
    <xdr:cxnSp macro="">
      <xdr:nvCxnSpPr>
        <xdr:cNvPr id="515" name="直線コネクタ 514">
          <a:extLst>
            <a:ext uri="{FF2B5EF4-FFF2-40B4-BE49-F238E27FC236}">
              <a16:creationId xmlns:a16="http://schemas.microsoft.com/office/drawing/2014/main" id="{0E2716E6-BAE9-4682-9E75-60997EF5FFA1}"/>
            </a:ext>
          </a:extLst>
        </xdr:cNvPr>
        <xdr:cNvCxnSpPr/>
      </xdr:nvCxnSpPr>
      <xdr:spPr>
        <a:xfrm>
          <a:off x="18399760" y="9771561"/>
          <a:ext cx="805180" cy="30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100512</xdr:rowOff>
    </xdr:from>
    <xdr:to>
      <xdr:col>102</xdr:col>
      <xdr:colOff>165100</xdr:colOff>
      <xdr:row>57</xdr:row>
      <xdr:rowOff>30662</xdr:rowOff>
    </xdr:to>
    <xdr:sp macro="" textlink="">
      <xdr:nvSpPr>
        <xdr:cNvPr id="516" name="楕円 515">
          <a:extLst>
            <a:ext uri="{FF2B5EF4-FFF2-40B4-BE49-F238E27FC236}">
              <a16:creationId xmlns:a16="http://schemas.microsoft.com/office/drawing/2014/main" id="{C5942DE6-FD1F-45FC-96AD-B997D1A68664}"/>
            </a:ext>
          </a:extLst>
        </xdr:cNvPr>
        <xdr:cNvSpPr/>
      </xdr:nvSpPr>
      <xdr:spPr>
        <a:xfrm>
          <a:off x="17547590" y="9697902"/>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56</xdr:row>
      <xdr:rowOff>151312</xdr:rowOff>
    </xdr:from>
    <xdr:to>
      <xdr:col>107</xdr:col>
      <xdr:colOff>50800</xdr:colOff>
      <xdr:row>56</xdr:row>
      <xdr:rowOff>166551</xdr:rowOff>
    </xdr:to>
    <xdr:cxnSp macro="">
      <xdr:nvCxnSpPr>
        <xdr:cNvPr id="517" name="直線コネクタ 516">
          <a:extLst>
            <a:ext uri="{FF2B5EF4-FFF2-40B4-BE49-F238E27FC236}">
              <a16:creationId xmlns:a16="http://schemas.microsoft.com/office/drawing/2014/main" id="{164801DB-931C-4223-9681-F571598EF2F1}"/>
            </a:ext>
          </a:extLst>
        </xdr:cNvPr>
        <xdr:cNvCxnSpPr/>
      </xdr:nvCxnSpPr>
      <xdr:spPr>
        <a:xfrm>
          <a:off x="17602200" y="9752512"/>
          <a:ext cx="797560" cy="19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56</xdr:row>
      <xdr:rowOff>62412</xdr:rowOff>
    </xdr:from>
    <xdr:to>
      <xdr:col>98</xdr:col>
      <xdr:colOff>38100</xdr:colOff>
      <xdr:row>56</xdr:row>
      <xdr:rowOff>164012</xdr:rowOff>
    </xdr:to>
    <xdr:sp macro="" textlink="">
      <xdr:nvSpPr>
        <xdr:cNvPr id="518" name="楕円 517">
          <a:extLst>
            <a:ext uri="{FF2B5EF4-FFF2-40B4-BE49-F238E27FC236}">
              <a16:creationId xmlns:a16="http://schemas.microsoft.com/office/drawing/2014/main" id="{2004D5E7-9034-41B2-B878-4F6CADA164EE}"/>
            </a:ext>
          </a:extLst>
        </xdr:cNvPr>
        <xdr:cNvSpPr/>
      </xdr:nvSpPr>
      <xdr:spPr>
        <a:xfrm>
          <a:off x="16761460" y="9659802"/>
          <a:ext cx="7874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56</xdr:row>
      <xdr:rowOff>113212</xdr:rowOff>
    </xdr:from>
    <xdr:to>
      <xdr:col>102</xdr:col>
      <xdr:colOff>114300</xdr:colOff>
      <xdr:row>56</xdr:row>
      <xdr:rowOff>151312</xdr:rowOff>
    </xdr:to>
    <xdr:cxnSp macro="">
      <xdr:nvCxnSpPr>
        <xdr:cNvPr id="519" name="直線コネクタ 518">
          <a:extLst>
            <a:ext uri="{FF2B5EF4-FFF2-40B4-BE49-F238E27FC236}">
              <a16:creationId xmlns:a16="http://schemas.microsoft.com/office/drawing/2014/main" id="{A36E062E-3AA5-4B66-AE2C-793371B964F6}"/>
            </a:ext>
          </a:extLst>
        </xdr:cNvPr>
        <xdr:cNvCxnSpPr/>
      </xdr:nvCxnSpPr>
      <xdr:spPr>
        <a:xfrm>
          <a:off x="16804640" y="9714412"/>
          <a:ext cx="79756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100710</xdr:rowOff>
    </xdr:from>
    <xdr:ext cx="469744" cy="259045"/>
    <xdr:sp macro="" textlink="">
      <xdr:nvSpPr>
        <xdr:cNvPr id="520" name="n_1aveValue【学校施設】&#10;一人当たり面積">
          <a:extLst>
            <a:ext uri="{FF2B5EF4-FFF2-40B4-BE49-F238E27FC236}">
              <a16:creationId xmlns:a16="http://schemas.microsoft.com/office/drawing/2014/main" id="{1FD638D4-4A08-4E98-9B6A-C8DB03AEAA8D}"/>
            </a:ext>
          </a:extLst>
        </xdr:cNvPr>
        <xdr:cNvSpPr txBox="1"/>
      </xdr:nvSpPr>
      <xdr:spPr>
        <a:xfrm>
          <a:off x="18982132" y="10383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57711</xdr:rowOff>
    </xdr:from>
    <xdr:ext cx="469744" cy="259045"/>
    <xdr:sp macro="" textlink="">
      <xdr:nvSpPr>
        <xdr:cNvPr id="521" name="n_2aveValue【学校施設】&#10;一人当たり面積">
          <a:extLst>
            <a:ext uri="{FF2B5EF4-FFF2-40B4-BE49-F238E27FC236}">
              <a16:creationId xmlns:a16="http://schemas.microsoft.com/office/drawing/2014/main" id="{2701F83F-CC7B-44E1-8AA7-1070F067F084}"/>
            </a:ext>
          </a:extLst>
        </xdr:cNvPr>
        <xdr:cNvSpPr txBox="1"/>
      </xdr:nvSpPr>
      <xdr:spPr>
        <a:xfrm>
          <a:off x="18182032" y="10169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89280</xdr:rowOff>
    </xdr:from>
    <xdr:ext cx="469744" cy="259045"/>
    <xdr:sp macro="" textlink="">
      <xdr:nvSpPr>
        <xdr:cNvPr id="522" name="n_3aveValue【学校施設】&#10;一人当たり面積">
          <a:extLst>
            <a:ext uri="{FF2B5EF4-FFF2-40B4-BE49-F238E27FC236}">
              <a16:creationId xmlns:a16="http://schemas.microsoft.com/office/drawing/2014/main" id="{4A3078E5-246D-4546-80A7-609AF8A74DBC}"/>
            </a:ext>
          </a:extLst>
        </xdr:cNvPr>
        <xdr:cNvSpPr txBox="1"/>
      </xdr:nvSpPr>
      <xdr:spPr>
        <a:xfrm>
          <a:off x="17384472" y="10208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87103</xdr:rowOff>
    </xdr:from>
    <xdr:ext cx="469744" cy="259045"/>
    <xdr:sp macro="" textlink="">
      <xdr:nvSpPr>
        <xdr:cNvPr id="523" name="n_4aveValue【学校施設】&#10;一人当たり面積">
          <a:extLst>
            <a:ext uri="{FF2B5EF4-FFF2-40B4-BE49-F238E27FC236}">
              <a16:creationId xmlns:a16="http://schemas.microsoft.com/office/drawing/2014/main" id="{8DDDC7E3-CD53-4EAB-870C-7D7BEF77A593}"/>
            </a:ext>
          </a:extLst>
        </xdr:cNvPr>
        <xdr:cNvSpPr txBox="1"/>
      </xdr:nvSpPr>
      <xdr:spPr>
        <a:xfrm>
          <a:off x="16588817" y="10204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55</xdr:row>
      <xdr:rowOff>98351</xdr:rowOff>
    </xdr:from>
    <xdr:ext cx="469744" cy="259045"/>
    <xdr:sp macro="" textlink="">
      <xdr:nvSpPr>
        <xdr:cNvPr id="524" name="n_1mainValue【学校施設】&#10;一人当たり面積">
          <a:extLst>
            <a:ext uri="{FF2B5EF4-FFF2-40B4-BE49-F238E27FC236}">
              <a16:creationId xmlns:a16="http://schemas.microsoft.com/office/drawing/2014/main" id="{6046FCC1-3CAA-4686-BB96-D5AAB460EFEA}"/>
            </a:ext>
          </a:extLst>
        </xdr:cNvPr>
        <xdr:cNvSpPr txBox="1"/>
      </xdr:nvSpPr>
      <xdr:spPr>
        <a:xfrm>
          <a:off x="18982132" y="9524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55</xdr:row>
      <xdr:rowOff>62428</xdr:rowOff>
    </xdr:from>
    <xdr:ext cx="469744" cy="259045"/>
    <xdr:sp macro="" textlink="">
      <xdr:nvSpPr>
        <xdr:cNvPr id="525" name="n_2mainValue【学校施設】&#10;一人当たり面積">
          <a:extLst>
            <a:ext uri="{FF2B5EF4-FFF2-40B4-BE49-F238E27FC236}">
              <a16:creationId xmlns:a16="http://schemas.microsoft.com/office/drawing/2014/main" id="{00F0A560-7CF4-4F22-8DC4-C979E28CE516}"/>
            </a:ext>
          </a:extLst>
        </xdr:cNvPr>
        <xdr:cNvSpPr txBox="1"/>
      </xdr:nvSpPr>
      <xdr:spPr>
        <a:xfrm>
          <a:off x="18182032" y="9488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55</xdr:row>
      <xdr:rowOff>47189</xdr:rowOff>
    </xdr:from>
    <xdr:ext cx="469744" cy="259045"/>
    <xdr:sp macro="" textlink="">
      <xdr:nvSpPr>
        <xdr:cNvPr id="526" name="n_3mainValue【学校施設】&#10;一人当たり面積">
          <a:extLst>
            <a:ext uri="{FF2B5EF4-FFF2-40B4-BE49-F238E27FC236}">
              <a16:creationId xmlns:a16="http://schemas.microsoft.com/office/drawing/2014/main" id="{48FA56DD-9306-4E3B-A9DE-460EFE620CA1}"/>
            </a:ext>
          </a:extLst>
        </xdr:cNvPr>
        <xdr:cNvSpPr txBox="1"/>
      </xdr:nvSpPr>
      <xdr:spPr>
        <a:xfrm>
          <a:off x="17384472" y="9478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55</xdr:row>
      <xdr:rowOff>9089</xdr:rowOff>
    </xdr:from>
    <xdr:ext cx="469744" cy="259045"/>
    <xdr:sp macro="" textlink="">
      <xdr:nvSpPr>
        <xdr:cNvPr id="527" name="n_4mainValue【学校施設】&#10;一人当たり面積">
          <a:extLst>
            <a:ext uri="{FF2B5EF4-FFF2-40B4-BE49-F238E27FC236}">
              <a16:creationId xmlns:a16="http://schemas.microsoft.com/office/drawing/2014/main" id="{063F4630-FDF7-49DF-BFDC-115C3DF4D5B0}"/>
            </a:ext>
          </a:extLst>
        </xdr:cNvPr>
        <xdr:cNvSpPr txBox="1"/>
      </xdr:nvSpPr>
      <xdr:spPr>
        <a:xfrm>
          <a:off x="16588817" y="9440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8" name="正方形/長方形 527">
          <a:extLst>
            <a:ext uri="{FF2B5EF4-FFF2-40B4-BE49-F238E27FC236}">
              <a16:creationId xmlns:a16="http://schemas.microsoft.com/office/drawing/2014/main" id="{AC353A3B-2F00-4F07-A12C-851EDB5DBC1D}"/>
            </a:ext>
          </a:extLst>
        </xdr:cNvPr>
        <xdr:cNvSpPr/>
      </xdr:nvSpPr>
      <xdr:spPr>
        <a:xfrm>
          <a:off x="1120394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9" name="正方形/長方形 528">
          <a:extLst>
            <a:ext uri="{FF2B5EF4-FFF2-40B4-BE49-F238E27FC236}">
              <a16:creationId xmlns:a16="http://schemas.microsoft.com/office/drawing/2014/main" id="{A3051D22-C7D9-4288-8D66-B514233F7BB0}"/>
            </a:ext>
          </a:extLst>
        </xdr:cNvPr>
        <xdr:cNvSpPr/>
      </xdr:nvSpPr>
      <xdr:spPr>
        <a:xfrm>
          <a:off x="113157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0" name="正方形/長方形 529">
          <a:extLst>
            <a:ext uri="{FF2B5EF4-FFF2-40B4-BE49-F238E27FC236}">
              <a16:creationId xmlns:a16="http://schemas.microsoft.com/office/drawing/2014/main" id="{C7151575-CC75-47E6-920A-9D494BD96780}"/>
            </a:ext>
          </a:extLst>
        </xdr:cNvPr>
        <xdr:cNvSpPr/>
      </xdr:nvSpPr>
      <xdr:spPr>
        <a:xfrm>
          <a:off x="113157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1" name="正方形/長方形 530">
          <a:extLst>
            <a:ext uri="{FF2B5EF4-FFF2-40B4-BE49-F238E27FC236}">
              <a16:creationId xmlns:a16="http://schemas.microsoft.com/office/drawing/2014/main" id="{C5D5EA2A-55CB-44C3-868E-21A9199479E5}"/>
            </a:ext>
          </a:extLst>
        </xdr:cNvPr>
        <xdr:cNvSpPr/>
      </xdr:nvSpPr>
      <xdr:spPr>
        <a:xfrm>
          <a:off x="122326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2" name="正方形/長方形 531">
          <a:extLst>
            <a:ext uri="{FF2B5EF4-FFF2-40B4-BE49-F238E27FC236}">
              <a16:creationId xmlns:a16="http://schemas.microsoft.com/office/drawing/2014/main" id="{62DFF061-0D66-45AC-8984-9102432BD6B9}"/>
            </a:ext>
          </a:extLst>
        </xdr:cNvPr>
        <xdr:cNvSpPr/>
      </xdr:nvSpPr>
      <xdr:spPr>
        <a:xfrm>
          <a:off x="122326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3" name="正方形/長方形 532">
          <a:extLst>
            <a:ext uri="{FF2B5EF4-FFF2-40B4-BE49-F238E27FC236}">
              <a16:creationId xmlns:a16="http://schemas.microsoft.com/office/drawing/2014/main" id="{BFB973D2-385D-4D6B-8774-A3468DFA2F6D}"/>
            </a:ext>
          </a:extLst>
        </xdr:cNvPr>
        <xdr:cNvSpPr/>
      </xdr:nvSpPr>
      <xdr:spPr>
        <a:xfrm>
          <a:off x="132613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4" name="正方形/長方形 533">
          <a:extLst>
            <a:ext uri="{FF2B5EF4-FFF2-40B4-BE49-F238E27FC236}">
              <a16:creationId xmlns:a16="http://schemas.microsoft.com/office/drawing/2014/main" id="{F3C92406-8F06-4798-AAFA-DA7FAA87C845}"/>
            </a:ext>
          </a:extLst>
        </xdr:cNvPr>
        <xdr:cNvSpPr/>
      </xdr:nvSpPr>
      <xdr:spPr>
        <a:xfrm>
          <a:off x="132613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5" name="正方形/長方形 534">
          <a:extLst>
            <a:ext uri="{FF2B5EF4-FFF2-40B4-BE49-F238E27FC236}">
              <a16:creationId xmlns:a16="http://schemas.microsoft.com/office/drawing/2014/main" id="{9E702574-192F-4B87-AF57-105133DDD89E}"/>
            </a:ext>
          </a:extLst>
        </xdr:cNvPr>
        <xdr:cNvSpPr/>
      </xdr:nvSpPr>
      <xdr:spPr>
        <a:xfrm>
          <a:off x="11203940" y="12950190"/>
          <a:ext cx="424815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6" name="正方形/長方形 535">
          <a:extLst>
            <a:ext uri="{FF2B5EF4-FFF2-40B4-BE49-F238E27FC236}">
              <a16:creationId xmlns:a16="http://schemas.microsoft.com/office/drawing/2014/main" id="{755BC376-1DA2-4D34-AE33-27524F7DCEFE}"/>
            </a:ext>
          </a:extLst>
        </xdr:cNvPr>
        <xdr:cNvSpPr/>
      </xdr:nvSpPr>
      <xdr:spPr>
        <a:xfrm>
          <a:off x="164592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7" name="正方形/長方形 536">
          <a:extLst>
            <a:ext uri="{FF2B5EF4-FFF2-40B4-BE49-F238E27FC236}">
              <a16:creationId xmlns:a16="http://schemas.microsoft.com/office/drawing/2014/main" id="{DF6B1912-D87A-42CB-8A84-219E99435278}"/>
            </a:ext>
          </a:extLst>
        </xdr:cNvPr>
        <xdr:cNvSpPr/>
      </xdr:nvSpPr>
      <xdr:spPr>
        <a:xfrm>
          <a:off x="165900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8" name="正方形/長方形 537">
          <a:extLst>
            <a:ext uri="{FF2B5EF4-FFF2-40B4-BE49-F238E27FC236}">
              <a16:creationId xmlns:a16="http://schemas.microsoft.com/office/drawing/2014/main" id="{A5D1213E-0CC6-48D7-BE53-2353451D629C}"/>
            </a:ext>
          </a:extLst>
        </xdr:cNvPr>
        <xdr:cNvSpPr/>
      </xdr:nvSpPr>
      <xdr:spPr>
        <a:xfrm>
          <a:off x="165900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9" name="正方形/長方形 538">
          <a:extLst>
            <a:ext uri="{FF2B5EF4-FFF2-40B4-BE49-F238E27FC236}">
              <a16:creationId xmlns:a16="http://schemas.microsoft.com/office/drawing/2014/main" id="{19303A13-A2A3-432B-A4DF-BC630C8C810E}"/>
            </a:ext>
          </a:extLst>
        </xdr:cNvPr>
        <xdr:cNvSpPr/>
      </xdr:nvSpPr>
      <xdr:spPr>
        <a:xfrm>
          <a:off x="174879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0" name="正方形/長方形 539">
          <a:extLst>
            <a:ext uri="{FF2B5EF4-FFF2-40B4-BE49-F238E27FC236}">
              <a16:creationId xmlns:a16="http://schemas.microsoft.com/office/drawing/2014/main" id="{635A0212-B5E1-4192-8567-D454BC70B3EB}"/>
            </a:ext>
          </a:extLst>
        </xdr:cNvPr>
        <xdr:cNvSpPr/>
      </xdr:nvSpPr>
      <xdr:spPr>
        <a:xfrm>
          <a:off x="174879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1" name="正方形/長方形 540">
          <a:extLst>
            <a:ext uri="{FF2B5EF4-FFF2-40B4-BE49-F238E27FC236}">
              <a16:creationId xmlns:a16="http://schemas.microsoft.com/office/drawing/2014/main" id="{B3A3088D-3BF8-4EA4-8B01-075F5B6B5D65}"/>
            </a:ext>
          </a:extLst>
        </xdr:cNvPr>
        <xdr:cNvSpPr/>
      </xdr:nvSpPr>
      <xdr:spPr>
        <a:xfrm>
          <a:off x="185166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2" name="正方形/長方形 541">
          <a:extLst>
            <a:ext uri="{FF2B5EF4-FFF2-40B4-BE49-F238E27FC236}">
              <a16:creationId xmlns:a16="http://schemas.microsoft.com/office/drawing/2014/main" id="{DEF202B1-EA01-46C6-8DC1-DF2DEDCFE9D3}"/>
            </a:ext>
          </a:extLst>
        </xdr:cNvPr>
        <xdr:cNvSpPr/>
      </xdr:nvSpPr>
      <xdr:spPr>
        <a:xfrm>
          <a:off x="185166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3" name="正方形/長方形 542">
          <a:extLst>
            <a:ext uri="{FF2B5EF4-FFF2-40B4-BE49-F238E27FC236}">
              <a16:creationId xmlns:a16="http://schemas.microsoft.com/office/drawing/2014/main" id="{5CF56633-C2FF-41DA-B6A0-6B8B0D401BC0}"/>
            </a:ext>
          </a:extLst>
        </xdr:cNvPr>
        <xdr:cNvSpPr/>
      </xdr:nvSpPr>
      <xdr:spPr>
        <a:xfrm>
          <a:off x="16459200" y="12950190"/>
          <a:ext cx="426720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4" name="正方形/長方形 543">
          <a:extLst>
            <a:ext uri="{FF2B5EF4-FFF2-40B4-BE49-F238E27FC236}">
              <a16:creationId xmlns:a16="http://schemas.microsoft.com/office/drawing/2014/main" id="{910A4FF3-42EF-40A9-A6F0-09A8D0D1B8AB}"/>
            </a:ext>
          </a:extLst>
        </xdr:cNvPr>
        <xdr:cNvSpPr/>
      </xdr:nvSpPr>
      <xdr:spPr>
        <a:xfrm>
          <a:off x="1120394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5" name="正方形/長方形 544">
          <a:extLst>
            <a:ext uri="{FF2B5EF4-FFF2-40B4-BE49-F238E27FC236}">
              <a16:creationId xmlns:a16="http://schemas.microsoft.com/office/drawing/2014/main" id="{985DA18B-7D1B-47BC-B900-A085EF23A97B}"/>
            </a:ext>
          </a:extLst>
        </xdr:cNvPr>
        <xdr:cNvSpPr/>
      </xdr:nvSpPr>
      <xdr:spPr>
        <a:xfrm>
          <a:off x="113157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6" name="正方形/長方形 545">
          <a:extLst>
            <a:ext uri="{FF2B5EF4-FFF2-40B4-BE49-F238E27FC236}">
              <a16:creationId xmlns:a16="http://schemas.microsoft.com/office/drawing/2014/main" id="{F38C9AD1-2D82-4E99-A0CA-99B0BBA2C1C3}"/>
            </a:ext>
          </a:extLst>
        </xdr:cNvPr>
        <xdr:cNvSpPr/>
      </xdr:nvSpPr>
      <xdr:spPr>
        <a:xfrm>
          <a:off x="113157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7" name="正方形/長方形 546">
          <a:extLst>
            <a:ext uri="{FF2B5EF4-FFF2-40B4-BE49-F238E27FC236}">
              <a16:creationId xmlns:a16="http://schemas.microsoft.com/office/drawing/2014/main" id="{5851AFE5-D10B-49DA-91CC-585F23FC5F47}"/>
            </a:ext>
          </a:extLst>
        </xdr:cNvPr>
        <xdr:cNvSpPr/>
      </xdr:nvSpPr>
      <xdr:spPr>
        <a:xfrm>
          <a:off x="122326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8" name="正方形/長方形 547">
          <a:extLst>
            <a:ext uri="{FF2B5EF4-FFF2-40B4-BE49-F238E27FC236}">
              <a16:creationId xmlns:a16="http://schemas.microsoft.com/office/drawing/2014/main" id="{5B712AC5-B6C1-4145-8CD3-1DF4DA56E3FB}"/>
            </a:ext>
          </a:extLst>
        </xdr:cNvPr>
        <xdr:cNvSpPr/>
      </xdr:nvSpPr>
      <xdr:spPr>
        <a:xfrm>
          <a:off x="122326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9" name="正方形/長方形 548">
          <a:extLst>
            <a:ext uri="{FF2B5EF4-FFF2-40B4-BE49-F238E27FC236}">
              <a16:creationId xmlns:a16="http://schemas.microsoft.com/office/drawing/2014/main" id="{A1D7A714-4644-43F9-AA0F-04107DA4C55A}"/>
            </a:ext>
          </a:extLst>
        </xdr:cNvPr>
        <xdr:cNvSpPr/>
      </xdr:nvSpPr>
      <xdr:spPr>
        <a:xfrm>
          <a:off x="132613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0" name="正方形/長方形 549">
          <a:extLst>
            <a:ext uri="{FF2B5EF4-FFF2-40B4-BE49-F238E27FC236}">
              <a16:creationId xmlns:a16="http://schemas.microsoft.com/office/drawing/2014/main" id="{7A836594-3681-4561-8FA0-3EBD20B6E990}"/>
            </a:ext>
          </a:extLst>
        </xdr:cNvPr>
        <xdr:cNvSpPr/>
      </xdr:nvSpPr>
      <xdr:spPr>
        <a:xfrm>
          <a:off x="132613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1" name="正方形/長方形 550">
          <a:extLst>
            <a:ext uri="{FF2B5EF4-FFF2-40B4-BE49-F238E27FC236}">
              <a16:creationId xmlns:a16="http://schemas.microsoft.com/office/drawing/2014/main" id="{E7B5AA07-0D06-4296-B00D-1CB74615F912}"/>
            </a:ext>
          </a:extLst>
        </xdr:cNvPr>
        <xdr:cNvSpPr/>
      </xdr:nvSpPr>
      <xdr:spPr>
        <a:xfrm>
          <a:off x="1120394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2" name="テキスト ボックス 551">
          <a:extLst>
            <a:ext uri="{FF2B5EF4-FFF2-40B4-BE49-F238E27FC236}">
              <a16:creationId xmlns:a16="http://schemas.microsoft.com/office/drawing/2014/main" id="{5FA777DF-436E-4045-A356-5C82A8E36F57}"/>
            </a:ext>
          </a:extLst>
        </xdr:cNvPr>
        <xdr:cNvSpPr txBox="1"/>
      </xdr:nvSpPr>
      <xdr:spPr>
        <a:xfrm>
          <a:off x="1116584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3" name="直線コネクタ 552">
          <a:extLst>
            <a:ext uri="{FF2B5EF4-FFF2-40B4-BE49-F238E27FC236}">
              <a16:creationId xmlns:a16="http://schemas.microsoft.com/office/drawing/2014/main" id="{7E9275E7-F6B9-4104-ADA9-3E7AA3099814}"/>
            </a:ext>
          </a:extLst>
        </xdr:cNvPr>
        <xdr:cNvCxnSpPr/>
      </xdr:nvCxnSpPr>
      <xdr:spPr>
        <a:xfrm>
          <a:off x="1120394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4" name="テキスト ボックス 553">
          <a:extLst>
            <a:ext uri="{FF2B5EF4-FFF2-40B4-BE49-F238E27FC236}">
              <a16:creationId xmlns:a16="http://schemas.microsoft.com/office/drawing/2014/main" id="{C23D3E36-669F-45B1-9C1F-4EDAF2D0F7BB}"/>
            </a:ext>
          </a:extLst>
        </xdr:cNvPr>
        <xdr:cNvSpPr txBox="1"/>
      </xdr:nvSpPr>
      <xdr:spPr>
        <a:xfrm>
          <a:off x="10801531"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55" name="直線コネクタ 554">
          <a:extLst>
            <a:ext uri="{FF2B5EF4-FFF2-40B4-BE49-F238E27FC236}">
              <a16:creationId xmlns:a16="http://schemas.microsoft.com/office/drawing/2014/main" id="{05483EEA-C0CC-4C2B-BDD4-B90ED885A3C7}"/>
            </a:ext>
          </a:extLst>
        </xdr:cNvPr>
        <xdr:cNvCxnSpPr/>
      </xdr:nvCxnSpPr>
      <xdr:spPr>
        <a:xfrm>
          <a:off x="11203940" y="1866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556" name="テキスト ボックス 555">
          <a:extLst>
            <a:ext uri="{FF2B5EF4-FFF2-40B4-BE49-F238E27FC236}">
              <a16:creationId xmlns:a16="http://schemas.microsoft.com/office/drawing/2014/main" id="{9247CD5A-69A9-4DDD-BC8B-8B4F11617E59}"/>
            </a:ext>
          </a:extLst>
        </xdr:cNvPr>
        <xdr:cNvSpPr txBox="1"/>
      </xdr:nvSpPr>
      <xdr:spPr>
        <a:xfrm>
          <a:off x="10801531" y="18528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57" name="直線コネクタ 556">
          <a:extLst>
            <a:ext uri="{FF2B5EF4-FFF2-40B4-BE49-F238E27FC236}">
              <a16:creationId xmlns:a16="http://schemas.microsoft.com/office/drawing/2014/main" id="{6D170096-36CD-4D2B-B72F-C98F9B745871}"/>
            </a:ext>
          </a:extLst>
        </xdr:cNvPr>
        <xdr:cNvCxnSpPr/>
      </xdr:nvCxnSpPr>
      <xdr:spPr>
        <a:xfrm>
          <a:off x="11203940" y="182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58" name="テキスト ボックス 557">
          <a:extLst>
            <a:ext uri="{FF2B5EF4-FFF2-40B4-BE49-F238E27FC236}">
              <a16:creationId xmlns:a16="http://schemas.microsoft.com/office/drawing/2014/main" id="{911DFB37-088C-4B1D-99BE-D8CE1A02EFD5}"/>
            </a:ext>
          </a:extLst>
        </xdr:cNvPr>
        <xdr:cNvSpPr txBox="1"/>
      </xdr:nvSpPr>
      <xdr:spPr>
        <a:xfrm>
          <a:off x="10842791" y="1814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59" name="直線コネクタ 558">
          <a:extLst>
            <a:ext uri="{FF2B5EF4-FFF2-40B4-BE49-F238E27FC236}">
              <a16:creationId xmlns:a16="http://schemas.microsoft.com/office/drawing/2014/main" id="{4A589944-B1AD-46E7-AEA4-6AE9C9686F2D}"/>
            </a:ext>
          </a:extLst>
        </xdr:cNvPr>
        <xdr:cNvCxnSpPr/>
      </xdr:nvCxnSpPr>
      <xdr:spPr>
        <a:xfrm>
          <a:off x="11203940" y="1790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60" name="テキスト ボックス 559">
          <a:extLst>
            <a:ext uri="{FF2B5EF4-FFF2-40B4-BE49-F238E27FC236}">
              <a16:creationId xmlns:a16="http://schemas.microsoft.com/office/drawing/2014/main" id="{899A013D-39E6-451E-92F3-665A87BDCBD8}"/>
            </a:ext>
          </a:extLst>
        </xdr:cNvPr>
        <xdr:cNvSpPr txBox="1"/>
      </xdr:nvSpPr>
      <xdr:spPr>
        <a:xfrm>
          <a:off x="10842791" y="1776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61" name="直線コネクタ 560">
          <a:extLst>
            <a:ext uri="{FF2B5EF4-FFF2-40B4-BE49-F238E27FC236}">
              <a16:creationId xmlns:a16="http://schemas.microsoft.com/office/drawing/2014/main" id="{2D17CA6B-B8C7-48F5-A9AD-FECD5F6C31CA}"/>
            </a:ext>
          </a:extLst>
        </xdr:cNvPr>
        <xdr:cNvCxnSpPr/>
      </xdr:nvCxnSpPr>
      <xdr:spPr>
        <a:xfrm>
          <a:off x="11203940" y="1752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62" name="テキスト ボックス 561">
          <a:extLst>
            <a:ext uri="{FF2B5EF4-FFF2-40B4-BE49-F238E27FC236}">
              <a16:creationId xmlns:a16="http://schemas.microsoft.com/office/drawing/2014/main" id="{3CD2F952-E2BC-43F7-BA89-967314A25D20}"/>
            </a:ext>
          </a:extLst>
        </xdr:cNvPr>
        <xdr:cNvSpPr txBox="1"/>
      </xdr:nvSpPr>
      <xdr:spPr>
        <a:xfrm>
          <a:off x="10842791" y="17381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63" name="直線コネクタ 562">
          <a:extLst>
            <a:ext uri="{FF2B5EF4-FFF2-40B4-BE49-F238E27FC236}">
              <a16:creationId xmlns:a16="http://schemas.microsoft.com/office/drawing/2014/main" id="{00D5A4EF-0389-407E-9290-0DFCB6AF0080}"/>
            </a:ext>
          </a:extLst>
        </xdr:cNvPr>
        <xdr:cNvCxnSpPr/>
      </xdr:nvCxnSpPr>
      <xdr:spPr>
        <a:xfrm>
          <a:off x="11203940" y="17145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564" name="テキスト ボックス 563">
          <a:extLst>
            <a:ext uri="{FF2B5EF4-FFF2-40B4-BE49-F238E27FC236}">
              <a16:creationId xmlns:a16="http://schemas.microsoft.com/office/drawing/2014/main" id="{43925179-ED49-4CD3-ACF9-4E489E5528AE}"/>
            </a:ext>
          </a:extLst>
        </xdr:cNvPr>
        <xdr:cNvSpPr txBox="1"/>
      </xdr:nvSpPr>
      <xdr:spPr>
        <a:xfrm>
          <a:off x="10842791" y="17000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5" name="直線コネクタ 564">
          <a:extLst>
            <a:ext uri="{FF2B5EF4-FFF2-40B4-BE49-F238E27FC236}">
              <a16:creationId xmlns:a16="http://schemas.microsoft.com/office/drawing/2014/main" id="{24F8886E-41CF-4821-A992-0D809369E791}"/>
            </a:ext>
          </a:extLst>
        </xdr:cNvPr>
        <xdr:cNvCxnSpPr/>
      </xdr:nvCxnSpPr>
      <xdr:spPr>
        <a:xfrm>
          <a:off x="1120394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566" name="テキスト ボックス 565">
          <a:extLst>
            <a:ext uri="{FF2B5EF4-FFF2-40B4-BE49-F238E27FC236}">
              <a16:creationId xmlns:a16="http://schemas.microsoft.com/office/drawing/2014/main" id="{5B3793A0-08C2-4570-B0C0-00B73EC8ECD7}"/>
            </a:ext>
          </a:extLst>
        </xdr:cNvPr>
        <xdr:cNvSpPr txBox="1"/>
      </xdr:nvSpPr>
      <xdr:spPr>
        <a:xfrm>
          <a:off x="10905006" y="1662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7" name="【公民館】&#10;有形固定資産減価償却率グラフ枠">
          <a:extLst>
            <a:ext uri="{FF2B5EF4-FFF2-40B4-BE49-F238E27FC236}">
              <a16:creationId xmlns:a16="http://schemas.microsoft.com/office/drawing/2014/main" id="{A1967245-A924-4EFB-80D3-C72279289F7A}"/>
            </a:ext>
          </a:extLst>
        </xdr:cNvPr>
        <xdr:cNvSpPr/>
      </xdr:nvSpPr>
      <xdr:spPr>
        <a:xfrm>
          <a:off x="1120394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95250</xdr:rowOff>
    </xdr:from>
    <xdr:to>
      <xdr:col>85</xdr:col>
      <xdr:colOff>126364</xdr:colOff>
      <xdr:row>107</xdr:row>
      <xdr:rowOff>133350</xdr:rowOff>
    </xdr:to>
    <xdr:cxnSp macro="">
      <xdr:nvCxnSpPr>
        <xdr:cNvPr id="568" name="直線コネクタ 567">
          <a:extLst>
            <a:ext uri="{FF2B5EF4-FFF2-40B4-BE49-F238E27FC236}">
              <a16:creationId xmlns:a16="http://schemas.microsoft.com/office/drawing/2014/main" id="{2D01A4CC-A98C-44FE-A268-B56BBE9E8190}"/>
            </a:ext>
          </a:extLst>
        </xdr:cNvPr>
        <xdr:cNvCxnSpPr/>
      </xdr:nvCxnSpPr>
      <xdr:spPr>
        <a:xfrm flipV="1">
          <a:off x="14703424" y="1706499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137177</xdr:rowOff>
    </xdr:from>
    <xdr:ext cx="405111" cy="259045"/>
    <xdr:sp macro="" textlink="">
      <xdr:nvSpPr>
        <xdr:cNvPr id="569" name="【公民館】&#10;有形固定資産減価償却率最小値テキスト">
          <a:extLst>
            <a:ext uri="{FF2B5EF4-FFF2-40B4-BE49-F238E27FC236}">
              <a16:creationId xmlns:a16="http://schemas.microsoft.com/office/drawing/2014/main" id="{3AA4C6FA-1CEF-4C3D-B6B7-7513D1B81C65}"/>
            </a:ext>
          </a:extLst>
        </xdr:cNvPr>
        <xdr:cNvSpPr txBox="1"/>
      </xdr:nvSpPr>
      <xdr:spPr>
        <a:xfrm>
          <a:off x="14742160" y="184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133350</xdr:rowOff>
    </xdr:from>
    <xdr:to>
      <xdr:col>86</xdr:col>
      <xdr:colOff>25400</xdr:colOff>
      <xdr:row>107</xdr:row>
      <xdr:rowOff>133350</xdr:rowOff>
    </xdr:to>
    <xdr:cxnSp macro="">
      <xdr:nvCxnSpPr>
        <xdr:cNvPr id="570" name="直線コネクタ 569">
          <a:extLst>
            <a:ext uri="{FF2B5EF4-FFF2-40B4-BE49-F238E27FC236}">
              <a16:creationId xmlns:a16="http://schemas.microsoft.com/office/drawing/2014/main" id="{EF52FFCF-62BD-4369-9628-CFE3F787D09B}"/>
            </a:ext>
          </a:extLst>
        </xdr:cNvPr>
        <xdr:cNvCxnSpPr/>
      </xdr:nvCxnSpPr>
      <xdr:spPr>
        <a:xfrm>
          <a:off x="14611350" y="184746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41927</xdr:rowOff>
    </xdr:from>
    <xdr:ext cx="405111" cy="259045"/>
    <xdr:sp macro="" textlink="">
      <xdr:nvSpPr>
        <xdr:cNvPr id="571" name="【公民館】&#10;有形固定資産減価償却率最大値テキスト">
          <a:extLst>
            <a:ext uri="{FF2B5EF4-FFF2-40B4-BE49-F238E27FC236}">
              <a16:creationId xmlns:a16="http://schemas.microsoft.com/office/drawing/2014/main" id="{074F1B7F-5FBF-46DD-B078-47D938B08BDE}"/>
            </a:ext>
          </a:extLst>
        </xdr:cNvPr>
        <xdr:cNvSpPr txBox="1"/>
      </xdr:nvSpPr>
      <xdr:spPr>
        <a:xfrm>
          <a:off x="14742160" y="16845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95250</xdr:rowOff>
    </xdr:from>
    <xdr:to>
      <xdr:col>86</xdr:col>
      <xdr:colOff>25400</xdr:colOff>
      <xdr:row>99</xdr:row>
      <xdr:rowOff>95250</xdr:rowOff>
    </xdr:to>
    <xdr:cxnSp macro="">
      <xdr:nvCxnSpPr>
        <xdr:cNvPr id="572" name="直線コネクタ 571">
          <a:extLst>
            <a:ext uri="{FF2B5EF4-FFF2-40B4-BE49-F238E27FC236}">
              <a16:creationId xmlns:a16="http://schemas.microsoft.com/office/drawing/2014/main" id="{4F379C76-DDB4-473D-B75A-342281DF0B5D}"/>
            </a:ext>
          </a:extLst>
        </xdr:cNvPr>
        <xdr:cNvCxnSpPr/>
      </xdr:nvCxnSpPr>
      <xdr:spPr>
        <a:xfrm>
          <a:off x="14611350" y="170649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9541</xdr:rowOff>
    </xdr:from>
    <xdr:ext cx="405111" cy="259045"/>
    <xdr:sp macro="" textlink="">
      <xdr:nvSpPr>
        <xdr:cNvPr id="573" name="【公民館】&#10;有形固定資産減価償却率平均値テキスト">
          <a:extLst>
            <a:ext uri="{FF2B5EF4-FFF2-40B4-BE49-F238E27FC236}">
              <a16:creationId xmlns:a16="http://schemas.microsoft.com/office/drawing/2014/main" id="{6269C5AC-72DA-4A55-8807-81FD6B1DA75C}"/>
            </a:ext>
          </a:extLst>
        </xdr:cNvPr>
        <xdr:cNvSpPr txBox="1"/>
      </xdr:nvSpPr>
      <xdr:spPr>
        <a:xfrm>
          <a:off x="14742160" y="178422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31114</xdr:rowOff>
    </xdr:from>
    <xdr:to>
      <xdr:col>85</xdr:col>
      <xdr:colOff>177800</xdr:colOff>
      <xdr:row>104</xdr:row>
      <xdr:rowOff>132714</xdr:rowOff>
    </xdr:to>
    <xdr:sp macro="" textlink="">
      <xdr:nvSpPr>
        <xdr:cNvPr id="574" name="フローチャート: 判断 573">
          <a:extLst>
            <a:ext uri="{FF2B5EF4-FFF2-40B4-BE49-F238E27FC236}">
              <a16:creationId xmlns:a16="http://schemas.microsoft.com/office/drawing/2014/main" id="{4E223D0C-3B58-4E9D-9148-01DB88D9200D}"/>
            </a:ext>
          </a:extLst>
        </xdr:cNvPr>
        <xdr:cNvSpPr/>
      </xdr:nvSpPr>
      <xdr:spPr>
        <a:xfrm>
          <a:off x="14649450" y="17860009"/>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149225</xdr:rowOff>
    </xdr:from>
    <xdr:to>
      <xdr:col>81</xdr:col>
      <xdr:colOff>101600</xdr:colOff>
      <xdr:row>104</xdr:row>
      <xdr:rowOff>79375</xdr:rowOff>
    </xdr:to>
    <xdr:sp macro="" textlink="">
      <xdr:nvSpPr>
        <xdr:cNvPr id="575" name="フローチャート: 判断 574">
          <a:extLst>
            <a:ext uri="{FF2B5EF4-FFF2-40B4-BE49-F238E27FC236}">
              <a16:creationId xmlns:a16="http://schemas.microsoft.com/office/drawing/2014/main" id="{C116A724-CB3F-452F-A73E-B65E9D2C9C30}"/>
            </a:ext>
          </a:extLst>
        </xdr:cNvPr>
        <xdr:cNvSpPr/>
      </xdr:nvSpPr>
      <xdr:spPr>
        <a:xfrm>
          <a:off x="13887450" y="1780857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154939</xdr:rowOff>
    </xdr:from>
    <xdr:to>
      <xdr:col>76</xdr:col>
      <xdr:colOff>165100</xdr:colOff>
      <xdr:row>104</xdr:row>
      <xdr:rowOff>85089</xdr:rowOff>
    </xdr:to>
    <xdr:sp macro="" textlink="">
      <xdr:nvSpPr>
        <xdr:cNvPr id="576" name="フローチャート: 判断 575">
          <a:extLst>
            <a:ext uri="{FF2B5EF4-FFF2-40B4-BE49-F238E27FC236}">
              <a16:creationId xmlns:a16="http://schemas.microsoft.com/office/drawing/2014/main" id="{709CE031-C56C-473B-ACE0-FAC0ED59F67C}"/>
            </a:ext>
          </a:extLst>
        </xdr:cNvPr>
        <xdr:cNvSpPr/>
      </xdr:nvSpPr>
      <xdr:spPr>
        <a:xfrm>
          <a:off x="13089890" y="17814289"/>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137795</xdr:rowOff>
    </xdr:from>
    <xdr:to>
      <xdr:col>72</xdr:col>
      <xdr:colOff>38100</xdr:colOff>
      <xdr:row>104</xdr:row>
      <xdr:rowOff>67945</xdr:rowOff>
    </xdr:to>
    <xdr:sp macro="" textlink="">
      <xdr:nvSpPr>
        <xdr:cNvPr id="577" name="フローチャート: 判断 576">
          <a:extLst>
            <a:ext uri="{FF2B5EF4-FFF2-40B4-BE49-F238E27FC236}">
              <a16:creationId xmlns:a16="http://schemas.microsoft.com/office/drawing/2014/main" id="{F717C804-81E5-4CCA-9742-DB37B1C7DA2B}"/>
            </a:ext>
          </a:extLst>
        </xdr:cNvPr>
        <xdr:cNvSpPr/>
      </xdr:nvSpPr>
      <xdr:spPr>
        <a:xfrm>
          <a:off x="12303760" y="1779333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2539</xdr:rowOff>
    </xdr:from>
    <xdr:to>
      <xdr:col>67</xdr:col>
      <xdr:colOff>101600</xdr:colOff>
      <xdr:row>104</xdr:row>
      <xdr:rowOff>104139</xdr:rowOff>
    </xdr:to>
    <xdr:sp macro="" textlink="">
      <xdr:nvSpPr>
        <xdr:cNvPr id="578" name="フローチャート: 判断 577">
          <a:extLst>
            <a:ext uri="{FF2B5EF4-FFF2-40B4-BE49-F238E27FC236}">
              <a16:creationId xmlns:a16="http://schemas.microsoft.com/office/drawing/2014/main" id="{63FB4926-B2C2-4235-BF59-0032D1EC92D0}"/>
            </a:ext>
          </a:extLst>
        </xdr:cNvPr>
        <xdr:cNvSpPr/>
      </xdr:nvSpPr>
      <xdr:spPr>
        <a:xfrm>
          <a:off x="11487150" y="17833339"/>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9" name="テキスト ボックス 578">
          <a:extLst>
            <a:ext uri="{FF2B5EF4-FFF2-40B4-BE49-F238E27FC236}">
              <a16:creationId xmlns:a16="http://schemas.microsoft.com/office/drawing/2014/main" id="{F2098B88-E853-4B32-80A1-E843C9F33AE0}"/>
            </a:ext>
          </a:extLst>
        </xdr:cNvPr>
        <xdr:cNvSpPr txBox="1"/>
      </xdr:nvSpPr>
      <xdr:spPr>
        <a:xfrm>
          <a:off x="1453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0" name="テキスト ボックス 579">
          <a:extLst>
            <a:ext uri="{FF2B5EF4-FFF2-40B4-BE49-F238E27FC236}">
              <a16:creationId xmlns:a16="http://schemas.microsoft.com/office/drawing/2014/main" id="{9D45E8CE-E393-4963-BC29-45E2B408FEC3}"/>
            </a:ext>
          </a:extLst>
        </xdr:cNvPr>
        <xdr:cNvSpPr txBox="1"/>
      </xdr:nvSpPr>
      <xdr:spPr>
        <a:xfrm>
          <a:off x="13770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1" name="テキスト ボックス 580">
          <a:extLst>
            <a:ext uri="{FF2B5EF4-FFF2-40B4-BE49-F238E27FC236}">
              <a16:creationId xmlns:a16="http://schemas.microsoft.com/office/drawing/2014/main" id="{AD4F4A77-DF76-4DBA-ACF5-7CDE309EFAFF}"/>
            </a:ext>
          </a:extLst>
        </xdr:cNvPr>
        <xdr:cNvSpPr txBox="1"/>
      </xdr:nvSpPr>
      <xdr:spPr>
        <a:xfrm>
          <a:off x="12973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2" name="テキスト ボックス 581">
          <a:extLst>
            <a:ext uri="{FF2B5EF4-FFF2-40B4-BE49-F238E27FC236}">
              <a16:creationId xmlns:a16="http://schemas.microsoft.com/office/drawing/2014/main" id="{DD451019-ED3B-4921-B22E-03F84FB419CE}"/>
            </a:ext>
          </a:extLst>
        </xdr:cNvPr>
        <xdr:cNvSpPr txBox="1"/>
      </xdr:nvSpPr>
      <xdr:spPr>
        <a:xfrm>
          <a:off x="12175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3" name="テキスト ボックス 582">
          <a:extLst>
            <a:ext uri="{FF2B5EF4-FFF2-40B4-BE49-F238E27FC236}">
              <a16:creationId xmlns:a16="http://schemas.microsoft.com/office/drawing/2014/main" id="{B79DE7D1-B6AF-4084-9D5C-47A6982E04E0}"/>
            </a:ext>
          </a:extLst>
        </xdr:cNvPr>
        <xdr:cNvSpPr txBox="1"/>
      </xdr:nvSpPr>
      <xdr:spPr>
        <a:xfrm>
          <a:off x="11370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101600</xdr:rowOff>
    </xdr:from>
    <xdr:to>
      <xdr:col>85</xdr:col>
      <xdr:colOff>177800</xdr:colOff>
      <xdr:row>103</xdr:row>
      <xdr:rowOff>31750</xdr:rowOff>
    </xdr:to>
    <xdr:sp macro="" textlink="">
      <xdr:nvSpPr>
        <xdr:cNvPr id="584" name="楕円 583">
          <a:extLst>
            <a:ext uri="{FF2B5EF4-FFF2-40B4-BE49-F238E27FC236}">
              <a16:creationId xmlns:a16="http://schemas.microsoft.com/office/drawing/2014/main" id="{98959CD1-6475-4687-A834-A0434B25FAA2}"/>
            </a:ext>
          </a:extLst>
        </xdr:cNvPr>
        <xdr:cNvSpPr/>
      </xdr:nvSpPr>
      <xdr:spPr>
        <a:xfrm>
          <a:off x="14649450" y="1758569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124477</xdr:rowOff>
    </xdr:from>
    <xdr:ext cx="405111" cy="259045"/>
    <xdr:sp macro="" textlink="">
      <xdr:nvSpPr>
        <xdr:cNvPr id="585" name="【公民館】&#10;有形固定資産減価償却率該当値テキスト">
          <a:extLst>
            <a:ext uri="{FF2B5EF4-FFF2-40B4-BE49-F238E27FC236}">
              <a16:creationId xmlns:a16="http://schemas.microsoft.com/office/drawing/2014/main" id="{7F1DF1BC-B630-4C74-913C-81AAAED528E4}"/>
            </a:ext>
          </a:extLst>
        </xdr:cNvPr>
        <xdr:cNvSpPr txBox="1"/>
      </xdr:nvSpPr>
      <xdr:spPr>
        <a:xfrm>
          <a:off x="14742160" y="1744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113030</xdr:rowOff>
    </xdr:from>
    <xdr:to>
      <xdr:col>81</xdr:col>
      <xdr:colOff>101600</xdr:colOff>
      <xdr:row>104</xdr:row>
      <xdr:rowOff>43180</xdr:rowOff>
    </xdr:to>
    <xdr:sp macro="" textlink="">
      <xdr:nvSpPr>
        <xdr:cNvPr id="586" name="楕円 585">
          <a:extLst>
            <a:ext uri="{FF2B5EF4-FFF2-40B4-BE49-F238E27FC236}">
              <a16:creationId xmlns:a16="http://schemas.microsoft.com/office/drawing/2014/main" id="{8E7E8904-715D-46C9-BAB5-74E6886BD6E0}"/>
            </a:ext>
          </a:extLst>
        </xdr:cNvPr>
        <xdr:cNvSpPr/>
      </xdr:nvSpPr>
      <xdr:spPr>
        <a:xfrm>
          <a:off x="13887450" y="1777238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152400</xdr:rowOff>
    </xdr:from>
    <xdr:to>
      <xdr:col>85</xdr:col>
      <xdr:colOff>127000</xdr:colOff>
      <xdr:row>103</xdr:row>
      <xdr:rowOff>163830</xdr:rowOff>
    </xdr:to>
    <xdr:cxnSp macro="">
      <xdr:nvCxnSpPr>
        <xdr:cNvPr id="587" name="直線コネクタ 586">
          <a:extLst>
            <a:ext uri="{FF2B5EF4-FFF2-40B4-BE49-F238E27FC236}">
              <a16:creationId xmlns:a16="http://schemas.microsoft.com/office/drawing/2014/main" id="{75D9F55F-9949-4D27-BEAE-4010C97B4029}"/>
            </a:ext>
          </a:extLst>
        </xdr:cNvPr>
        <xdr:cNvCxnSpPr/>
      </xdr:nvCxnSpPr>
      <xdr:spPr>
        <a:xfrm flipV="1">
          <a:off x="13942060" y="17640300"/>
          <a:ext cx="762000" cy="18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67311</xdr:rowOff>
    </xdr:from>
    <xdr:to>
      <xdr:col>76</xdr:col>
      <xdr:colOff>165100</xdr:colOff>
      <xdr:row>103</xdr:row>
      <xdr:rowOff>168911</xdr:rowOff>
    </xdr:to>
    <xdr:sp macro="" textlink="">
      <xdr:nvSpPr>
        <xdr:cNvPr id="588" name="楕円 587">
          <a:extLst>
            <a:ext uri="{FF2B5EF4-FFF2-40B4-BE49-F238E27FC236}">
              <a16:creationId xmlns:a16="http://schemas.microsoft.com/office/drawing/2014/main" id="{5C8877BC-B72A-4421-8BFB-E1A84C4A23EE}"/>
            </a:ext>
          </a:extLst>
        </xdr:cNvPr>
        <xdr:cNvSpPr/>
      </xdr:nvSpPr>
      <xdr:spPr>
        <a:xfrm>
          <a:off x="13089890" y="17724756"/>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118111</xdr:rowOff>
    </xdr:from>
    <xdr:to>
      <xdr:col>81</xdr:col>
      <xdr:colOff>50800</xdr:colOff>
      <xdr:row>103</xdr:row>
      <xdr:rowOff>163830</xdr:rowOff>
    </xdr:to>
    <xdr:cxnSp macro="">
      <xdr:nvCxnSpPr>
        <xdr:cNvPr id="589" name="直線コネクタ 588">
          <a:extLst>
            <a:ext uri="{FF2B5EF4-FFF2-40B4-BE49-F238E27FC236}">
              <a16:creationId xmlns:a16="http://schemas.microsoft.com/office/drawing/2014/main" id="{8B07BB61-C62E-4E24-94F4-1BBD29E23EE4}"/>
            </a:ext>
          </a:extLst>
        </xdr:cNvPr>
        <xdr:cNvCxnSpPr/>
      </xdr:nvCxnSpPr>
      <xdr:spPr>
        <a:xfrm>
          <a:off x="13144500" y="17779366"/>
          <a:ext cx="797560" cy="47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17780</xdr:rowOff>
    </xdr:from>
    <xdr:to>
      <xdr:col>72</xdr:col>
      <xdr:colOff>38100</xdr:colOff>
      <xdr:row>103</xdr:row>
      <xdr:rowOff>119380</xdr:rowOff>
    </xdr:to>
    <xdr:sp macro="" textlink="">
      <xdr:nvSpPr>
        <xdr:cNvPr id="590" name="楕円 589">
          <a:extLst>
            <a:ext uri="{FF2B5EF4-FFF2-40B4-BE49-F238E27FC236}">
              <a16:creationId xmlns:a16="http://schemas.microsoft.com/office/drawing/2014/main" id="{68638060-06A8-4279-AF6D-14AE7F9F83D1}"/>
            </a:ext>
          </a:extLst>
        </xdr:cNvPr>
        <xdr:cNvSpPr/>
      </xdr:nvSpPr>
      <xdr:spPr>
        <a:xfrm>
          <a:off x="12303760" y="17680940"/>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68580</xdr:rowOff>
    </xdr:from>
    <xdr:to>
      <xdr:col>76</xdr:col>
      <xdr:colOff>114300</xdr:colOff>
      <xdr:row>103</xdr:row>
      <xdr:rowOff>118111</xdr:rowOff>
    </xdr:to>
    <xdr:cxnSp macro="">
      <xdr:nvCxnSpPr>
        <xdr:cNvPr id="591" name="直線コネクタ 590">
          <a:extLst>
            <a:ext uri="{FF2B5EF4-FFF2-40B4-BE49-F238E27FC236}">
              <a16:creationId xmlns:a16="http://schemas.microsoft.com/office/drawing/2014/main" id="{C27CD9DE-A91B-4B61-A89C-8E582E808D75}"/>
            </a:ext>
          </a:extLst>
        </xdr:cNvPr>
        <xdr:cNvCxnSpPr/>
      </xdr:nvCxnSpPr>
      <xdr:spPr>
        <a:xfrm>
          <a:off x="12346940" y="17726025"/>
          <a:ext cx="79756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143511</xdr:rowOff>
    </xdr:from>
    <xdr:to>
      <xdr:col>67</xdr:col>
      <xdr:colOff>101600</xdr:colOff>
      <xdr:row>103</xdr:row>
      <xdr:rowOff>73661</xdr:rowOff>
    </xdr:to>
    <xdr:sp macro="" textlink="">
      <xdr:nvSpPr>
        <xdr:cNvPr id="592" name="楕円 591">
          <a:extLst>
            <a:ext uri="{FF2B5EF4-FFF2-40B4-BE49-F238E27FC236}">
              <a16:creationId xmlns:a16="http://schemas.microsoft.com/office/drawing/2014/main" id="{8D94A52F-5DE0-4FE7-BE6D-6FEE83D10B52}"/>
            </a:ext>
          </a:extLst>
        </xdr:cNvPr>
        <xdr:cNvSpPr/>
      </xdr:nvSpPr>
      <xdr:spPr>
        <a:xfrm>
          <a:off x="11487150" y="17629506"/>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22861</xdr:rowOff>
    </xdr:from>
    <xdr:to>
      <xdr:col>71</xdr:col>
      <xdr:colOff>177800</xdr:colOff>
      <xdr:row>103</xdr:row>
      <xdr:rowOff>68580</xdr:rowOff>
    </xdr:to>
    <xdr:cxnSp macro="">
      <xdr:nvCxnSpPr>
        <xdr:cNvPr id="593" name="直線コネクタ 592">
          <a:extLst>
            <a:ext uri="{FF2B5EF4-FFF2-40B4-BE49-F238E27FC236}">
              <a16:creationId xmlns:a16="http://schemas.microsoft.com/office/drawing/2014/main" id="{A7A21103-22BA-4491-A552-CFC96BE50E42}"/>
            </a:ext>
          </a:extLst>
        </xdr:cNvPr>
        <xdr:cNvCxnSpPr/>
      </xdr:nvCxnSpPr>
      <xdr:spPr>
        <a:xfrm>
          <a:off x="11541760" y="17678401"/>
          <a:ext cx="805180" cy="47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70502</xdr:rowOff>
    </xdr:from>
    <xdr:ext cx="405111" cy="259045"/>
    <xdr:sp macro="" textlink="">
      <xdr:nvSpPr>
        <xdr:cNvPr id="594" name="n_1aveValue【公民館】&#10;有形固定資産減価償却率">
          <a:extLst>
            <a:ext uri="{FF2B5EF4-FFF2-40B4-BE49-F238E27FC236}">
              <a16:creationId xmlns:a16="http://schemas.microsoft.com/office/drawing/2014/main" id="{8861506E-B755-4C8D-A366-89E1B5EFD13A}"/>
            </a:ext>
          </a:extLst>
        </xdr:cNvPr>
        <xdr:cNvSpPr txBox="1"/>
      </xdr:nvSpPr>
      <xdr:spPr>
        <a:xfrm>
          <a:off x="13738234" y="1789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76216</xdr:rowOff>
    </xdr:from>
    <xdr:ext cx="405111" cy="259045"/>
    <xdr:sp macro="" textlink="">
      <xdr:nvSpPr>
        <xdr:cNvPr id="595" name="n_2aveValue【公民館】&#10;有形固定資産減価償却率">
          <a:extLst>
            <a:ext uri="{FF2B5EF4-FFF2-40B4-BE49-F238E27FC236}">
              <a16:creationId xmlns:a16="http://schemas.microsoft.com/office/drawing/2014/main" id="{28766A38-25BF-46BF-BF4B-42B62977AF6A}"/>
            </a:ext>
          </a:extLst>
        </xdr:cNvPr>
        <xdr:cNvSpPr txBox="1"/>
      </xdr:nvSpPr>
      <xdr:spPr>
        <a:xfrm>
          <a:off x="12957184" y="17907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59072</xdr:rowOff>
    </xdr:from>
    <xdr:ext cx="405111" cy="259045"/>
    <xdr:sp macro="" textlink="">
      <xdr:nvSpPr>
        <xdr:cNvPr id="596" name="n_3aveValue【公民館】&#10;有形固定資産減価償却率">
          <a:extLst>
            <a:ext uri="{FF2B5EF4-FFF2-40B4-BE49-F238E27FC236}">
              <a16:creationId xmlns:a16="http://schemas.microsoft.com/office/drawing/2014/main" id="{A35F2A5B-B395-46ED-A9F8-0A24D70AB7EB}"/>
            </a:ext>
          </a:extLst>
        </xdr:cNvPr>
        <xdr:cNvSpPr txBox="1"/>
      </xdr:nvSpPr>
      <xdr:spPr>
        <a:xfrm>
          <a:off x="12171054" y="17886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95266</xdr:rowOff>
    </xdr:from>
    <xdr:ext cx="405111" cy="259045"/>
    <xdr:sp macro="" textlink="">
      <xdr:nvSpPr>
        <xdr:cNvPr id="597" name="n_4aveValue【公民館】&#10;有形固定資産減価償却率">
          <a:extLst>
            <a:ext uri="{FF2B5EF4-FFF2-40B4-BE49-F238E27FC236}">
              <a16:creationId xmlns:a16="http://schemas.microsoft.com/office/drawing/2014/main" id="{8F5C2EB4-B49E-45FA-B4AC-26F66622BCF7}"/>
            </a:ext>
          </a:extLst>
        </xdr:cNvPr>
        <xdr:cNvSpPr txBox="1"/>
      </xdr:nvSpPr>
      <xdr:spPr>
        <a:xfrm>
          <a:off x="11354444" y="17922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59707</xdr:rowOff>
    </xdr:from>
    <xdr:ext cx="405111" cy="259045"/>
    <xdr:sp macro="" textlink="">
      <xdr:nvSpPr>
        <xdr:cNvPr id="598" name="n_1mainValue【公民館】&#10;有形固定資産減価償却率">
          <a:extLst>
            <a:ext uri="{FF2B5EF4-FFF2-40B4-BE49-F238E27FC236}">
              <a16:creationId xmlns:a16="http://schemas.microsoft.com/office/drawing/2014/main" id="{C748EB7E-224F-4A31-AB96-E9A7D5EDFAF9}"/>
            </a:ext>
          </a:extLst>
        </xdr:cNvPr>
        <xdr:cNvSpPr txBox="1"/>
      </xdr:nvSpPr>
      <xdr:spPr>
        <a:xfrm>
          <a:off x="13738234" y="1754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13988</xdr:rowOff>
    </xdr:from>
    <xdr:ext cx="405111" cy="259045"/>
    <xdr:sp macro="" textlink="">
      <xdr:nvSpPr>
        <xdr:cNvPr id="599" name="n_2mainValue【公民館】&#10;有形固定資産減価償却率">
          <a:extLst>
            <a:ext uri="{FF2B5EF4-FFF2-40B4-BE49-F238E27FC236}">
              <a16:creationId xmlns:a16="http://schemas.microsoft.com/office/drawing/2014/main" id="{2B94EEDD-19CB-4965-A7C3-DBEC97DC8BDE}"/>
            </a:ext>
          </a:extLst>
        </xdr:cNvPr>
        <xdr:cNvSpPr txBox="1"/>
      </xdr:nvSpPr>
      <xdr:spPr>
        <a:xfrm>
          <a:off x="12957184" y="17505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135907</xdr:rowOff>
    </xdr:from>
    <xdr:ext cx="405111" cy="259045"/>
    <xdr:sp macro="" textlink="">
      <xdr:nvSpPr>
        <xdr:cNvPr id="600" name="n_3mainValue【公民館】&#10;有形固定資産減価償却率">
          <a:extLst>
            <a:ext uri="{FF2B5EF4-FFF2-40B4-BE49-F238E27FC236}">
              <a16:creationId xmlns:a16="http://schemas.microsoft.com/office/drawing/2014/main" id="{DB631232-A837-4BF5-ADAD-4A7BDF22D217}"/>
            </a:ext>
          </a:extLst>
        </xdr:cNvPr>
        <xdr:cNvSpPr txBox="1"/>
      </xdr:nvSpPr>
      <xdr:spPr>
        <a:xfrm>
          <a:off x="12171054" y="1744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90188</xdr:rowOff>
    </xdr:from>
    <xdr:ext cx="405111" cy="259045"/>
    <xdr:sp macro="" textlink="">
      <xdr:nvSpPr>
        <xdr:cNvPr id="601" name="n_4mainValue【公民館】&#10;有形固定資産減価償却率">
          <a:extLst>
            <a:ext uri="{FF2B5EF4-FFF2-40B4-BE49-F238E27FC236}">
              <a16:creationId xmlns:a16="http://schemas.microsoft.com/office/drawing/2014/main" id="{39C96BA4-0680-4E81-93C6-8528E879EF83}"/>
            </a:ext>
          </a:extLst>
        </xdr:cNvPr>
        <xdr:cNvSpPr txBox="1"/>
      </xdr:nvSpPr>
      <xdr:spPr>
        <a:xfrm>
          <a:off x="11354444" y="17410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2" name="正方形/長方形 601">
          <a:extLst>
            <a:ext uri="{FF2B5EF4-FFF2-40B4-BE49-F238E27FC236}">
              <a16:creationId xmlns:a16="http://schemas.microsoft.com/office/drawing/2014/main" id="{A250989D-388B-44D1-AC4F-632BC07F87F1}"/>
            </a:ext>
          </a:extLst>
        </xdr:cNvPr>
        <xdr:cNvSpPr/>
      </xdr:nvSpPr>
      <xdr:spPr>
        <a:xfrm>
          <a:off x="164592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3" name="正方形/長方形 602">
          <a:extLst>
            <a:ext uri="{FF2B5EF4-FFF2-40B4-BE49-F238E27FC236}">
              <a16:creationId xmlns:a16="http://schemas.microsoft.com/office/drawing/2014/main" id="{69FC589E-73FC-4F15-93D8-99759248DD9C}"/>
            </a:ext>
          </a:extLst>
        </xdr:cNvPr>
        <xdr:cNvSpPr/>
      </xdr:nvSpPr>
      <xdr:spPr>
        <a:xfrm>
          <a:off x="165900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4" name="正方形/長方形 603">
          <a:extLst>
            <a:ext uri="{FF2B5EF4-FFF2-40B4-BE49-F238E27FC236}">
              <a16:creationId xmlns:a16="http://schemas.microsoft.com/office/drawing/2014/main" id="{2BA58DC0-094C-442E-839C-50724A51BE93}"/>
            </a:ext>
          </a:extLst>
        </xdr:cNvPr>
        <xdr:cNvSpPr/>
      </xdr:nvSpPr>
      <xdr:spPr>
        <a:xfrm>
          <a:off x="165900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5" name="正方形/長方形 604">
          <a:extLst>
            <a:ext uri="{FF2B5EF4-FFF2-40B4-BE49-F238E27FC236}">
              <a16:creationId xmlns:a16="http://schemas.microsoft.com/office/drawing/2014/main" id="{A52E283D-6DA3-466E-B4C6-BC043C1F42E5}"/>
            </a:ext>
          </a:extLst>
        </xdr:cNvPr>
        <xdr:cNvSpPr/>
      </xdr:nvSpPr>
      <xdr:spPr>
        <a:xfrm>
          <a:off x="174879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6" name="正方形/長方形 605">
          <a:extLst>
            <a:ext uri="{FF2B5EF4-FFF2-40B4-BE49-F238E27FC236}">
              <a16:creationId xmlns:a16="http://schemas.microsoft.com/office/drawing/2014/main" id="{939A273E-B61D-4DCA-B0DF-5C1D33CD3FE1}"/>
            </a:ext>
          </a:extLst>
        </xdr:cNvPr>
        <xdr:cNvSpPr/>
      </xdr:nvSpPr>
      <xdr:spPr>
        <a:xfrm>
          <a:off x="174879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7" name="正方形/長方形 606">
          <a:extLst>
            <a:ext uri="{FF2B5EF4-FFF2-40B4-BE49-F238E27FC236}">
              <a16:creationId xmlns:a16="http://schemas.microsoft.com/office/drawing/2014/main" id="{D94816D4-65A9-439D-A905-F2D2AACE7F69}"/>
            </a:ext>
          </a:extLst>
        </xdr:cNvPr>
        <xdr:cNvSpPr/>
      </xdr:nvSpPr>
      <xdr:spPr>
        <a:xfrm>
          <a:off x="185166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8" name="正方形/長方形 607">
          <a:extLst>
            <a:ext uri="{FF2B5EF4-FFF2-40B4-BE49-F238E27FC236}">
              <a16:creationId xmlns:a16="http://schemas.microsoft.com/office/drawing/2014/main" id="{AC09FE54-2EF3-4C9E-BFD4-084157DCCE5C}"/>
            </a:ext>
          </a:extLst>
        </xdr:cNvPr>
        <xdr:cNvSpPr/>
      </xdr:nvSpPr>
      <xdr:spPr>
        <a:xfrm>
          <a:off x="185166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9" name="正方形/長方形 608">
          <a:extLst>
            <a:ext uri="{FF2B5EF4-FFF2-40B4-BE49-F238E27FC236}">
              <a16:creationId xmlns:a16="http://schemas.microsoft.com/office/drawing/2014/main" id="{888CCB97-48E3-4FBE-A0C5-0ED70EDD119C}"/>
            </a:ext>
          </a:extLst>
        </xdr:cNvPr>
        <xdr:cNvSpPr/>
      </xdr:nvSpPr>
      <xdr:spPr>
        <a:xfrm>
          <a:off x="164592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10" name="テキスト ボックス 609">
          <a:extLst>
            <a:ext uri="{FF2B5EF4-FFF2-40B4-BE49-F238E27FC236}">
              <a16:creationId xmlns:a16="http://schemas.microsoft.com/office/drawing/2014/main" id="{A216CDDC-0857-4D15-B2A8-946E7512DEB8}"/>
            </a:ext>
          </a:extLst>
        </xdr:cNvPr>
        <xdr:cNvSpPr txBox="1"/>
      </xdr:nvSpPr>
      <xdr:spPr>
        <a:xfrm>
          <a:off x="164401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1" name="直線コネクタ 610">
          <a:extLst>
            <a:ext uri="{FF2B5EF4-FFF2-40B4-BE49-F238E27FC236}">
              <a16:creationId xmlns:a16="http://schemas.microsoft.com/office/drawing/2014/main" id="{0B9A83DD-F7EB-4527-BFE1-8987FF1816E2}"/>
            </a:ext>
          </a:extLst>
        </xdr:cNvPr>
        <xdr:cNvCxnSpPr/>
      </xdr:nvCxnSpPr>
      <xdr:spPr>
        <a:xfrm>
          <a:off x="164592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12" name="直線コネクタ 611">
          <a:extLst>
            <a:ext uri="{FF2B5EF4-FFF2-40B4-BE49-F238E27FC236}">
              <a16:creationId xmlns:a16="http://schemas.microsoft.com/office/drawing/2014/main" id="{7DD7C954-B676-4180-BA59-60D99B271EDC}"/>
            </a:ext>
          </a:extLst>
        </xdr:cNvPr>
        <xdr:cNvCxnSpPr/>
      </xdr:nvCxnSpPr>
      <xdr:spPr>
        <a:xfrm>
          <a:off x="16459200" y="1866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13" name="テキスト ボックス 612">
          <a:extLst>
            <a:ext uri="{FF2B5EF4-FFF2-40B4-BE49-F238E27FC236}">
              <a16:creationId xmlns:a16="http://schemas.microsoft.com/office/drawing/2014/main" id="{A949DE27-5F14-4E4B-BFF5-FE3FCEF7EFF4}"/>
            </a:ext>
          </a:extLst>
        </xdr:cNvPr>
        <xdr:cNvSpPr txBox="1"/>
      </xdr:nvSpPr>
      <xdr:spPr>
        <a:xfrm>
          <a:off x="16047266" y="18528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14" name="直線コネクタ 613">
          <a:extLst>
            <a:ext uri="{FF2B5EF4-FFF2-40B4-BE49-F238E27FC236}">
              <a16:creationId xmlns:a16="http://schemas.microsoft.com/office/drawing/2014/main" id="{49D32B50-A17E-42F8-8443-EA4C653685FD}"/>
            </a:ext>
          </a:extLst>
        </xdr:cNvPr>
        <xdr:cNvCxnSpPr/>
      </xdr:nvCxnSpPr>
      <xdr:spPr>
        <a:xfrm>
          <a:off x="16459200" y="182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15" name="テキスト ボックス 614">
          <a:extLst>
            <a:ext uri="{FF2B5EF4-FFF2-40B4-BE49-F238E27FC236}">
              <a16:creationId xmlns:a16="http://schemas.microsoft.com/office/drawing/2014/main" id="{8417791F-9B5F-484F-92A4-DCE3E7A17039}"/>
            </a:ext>
          </a:extLst>
        </xdr:cNvPr>
        <xdr:cNvSpPr txBox="1"/>
      </xdr:nvSpPr>
      <xdr:spPr>
        <a:xfrm>
          <a:off x="16047266" y="1814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16" name="直線コネクタ 615">
          <a:extLst>
            <a:ext uri="{FF2B5EF4-FFF2-40B4-BE49-F238E27FC236}">
              <a16:creationId xmlns:a16="http://schemas.microsoft.com/office/drawing/2014/main" id="{A6EB1C6B-F713-42C1-8FFA-31FE71A438B1}"/>
            </a:ext>
          </a:extLst>
        </xdr:cNvPr>
        <xdr:cNvCxnSpPr/>
      </xdr:nvCxnSpPr>
      <xdr:spPr>
        <a:xfrm>
          <a:off x="16459200" y="1790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17" name="テキスト ボックス 616">
          <a:extLst>
            <a:ext uri="{FF2B5EF4-FFF2-40B4-BE49-F238E27FC236}">
              <a16:creationId xmlns:a16="http://schemas.microsoft.com/office/drawing/2014/main" id="{83993BAF-B598-43FC-98BE-456D3BEB6CE4}"/>
            </a:ext>
          </a:extLst>
        </xdr:cNvPr>
        <xdr:cNvSpPr txBox="1"/>
      </xdr:nvSpPr>
      <xdr:spPr>
        <a:xfrm>
          <a:off x="16047266" y="1776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18" name="直線コネクタ 617">
          <a:extLst>
            <a:ext uri="{FF2B5EF4-FFF2-40B4-BE49-F238E27FC236}">
              <a16:creationId xmlns:a16="http://schemas.microsoft.com/office/drawing/2014/main" id="{C26F7114-A00E-45E9-AC1F-F9AA8157967F}"/>
            </a:ext>
          </a:extLst>
        </xdr:cNvPr>
        <xdr:cNvCxnSpPr/>
      </xdr:nvCxnSpPr>
      <xdr:spPr>
        <a:xfrm>
          <a:off x="16459200" y="1752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19" name="テキスト ボックス 618">
          <a:extLst>
            <a:ext uri="{FF2B5EF4-FFF2-40B4-BE49-F238E27FC236}">
              <a16:creationId xmlns:a16="http://schemas.microsoft.com/office/drawing/2014/main" id="{85F52107-4812-4065-931B-738D7C46E8E0}"/>
            </a:ext>
          </a:extLst>
        </xdr:cNvPr>
        <xdr:cNvSpPr txBox="1"/>
      </xdr:nvSpPr>
      <xdr:spPr>
        <a:xfrm>
          <a:off x="16047266" y="17381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20" name="直線コネクタ 619">
          <a:extLst>
            <a:ext uri="{FF2B5EF4-FFF2-40B4-BE49-F238E27FC236}">
              <a16:creationId xmlns:a16="http://schemas.microsoft.com/office/drawing/2014/main" id="{7F161BEB-2AAE-455C-83CA-3D448AB2B211}"/>
            </a:ext>
          </a:extLst>
        </xdr:cNvPr>
        <xdr:cNvCxnSpPr/>
      </xdr:nvCxnSpPr>
      <xdr:spPr>
        <a:xfrm>
          <a:off x="16459200" y="17145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21" name="テキスト ボックス 620">
          <a:extLst>
            <a:ext uri="{FF2B5EF4-FFF2-40B4-BE49-F238E27FC236}">
              <a16:creationId xmlns:a16="http://schemas.microsoft.com/office/drawing/2014/main" id="{CF9248A4-810E-4BFD-9588-2ACD922E2A78}"/>
            </a:ext>
          </a:extLst>
        </xdr:cNvPr>
        <xdr:cNvSpPr txBox="1"/>
      </xdr:nvSpPr>
      <xdr:spPr>
        <a:xfrm>
          <a:off x="16047266" y="17000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2" name="直線コネクタ 621">
          <a:extLst>
            <a:ext uri="{FF2B5EF4-FFF2-40B4-BE49-F238E27FC236}">
              <a16:creationId xmlns:a16="http://schemas.microsoft.com/office/drawing/2014/main" id="{D9F900B3-47DC-4A53-B3E0-B822A37EFD0A}"/>
            </a:ext>
          </a:extLst>
        </xdr:cNvPr>
        <xdr:cNvCxnSpPr/>
      </xdr:nvCxnSpPr>
      <xdr:spPr>
        <a:xfrm>
          <a:off x="164592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3" name="テキスト ボックス 622">
          <a:extLst>
            <a:ext uri="{FF2B5EF4-FFF2-40B4-BE49-F238E27FC236}">
              <a16:creationId xmlns:a16="http://schemas.microsoft.com/office/drawing/2014/main" id="{42DE3A14-D308-4307-BD43-2282BF9A5382}"/>
            </a:ext>
          </a:extLst>
        </xdr:cNvPr>
        <xdr:cNvSpPr txBox="1"/>
      </xdr:nvSpPr>
      <xdr:spPr>
        <a:xfrm>
          <a:off x="16047266" y="1662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4" name="【公民館】&#10;一人当たり面積グラフ枠">
          <a:extLst>
            <a:ext uri="{FF2B5EF4-FFF2-40B4-BE49-F238E27FC236}">
              <a16:creationId xmlns:a16="http://schemas.microsoft.com/office/drawing/2014/main" id="{AAC3F030-1D8B-4EF3-917F-F311687A6955}"/>
            </a:ext>
          </a:extLst>
        </xdr:cNvPr>
        <xdr:cNvSpPr/>
      </xdr:nvSpPr>
      <xdr:spPr>
        <a:xfrm>
          <a:off x="164592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49530</xdr:rowOff>
    </xdr:from>
    <xdr:to>
      <xdr:col>116</xdr:col>
      <xdr:colOff>62864</xdr:colOff>
      <xdr:row>108</xdr:row>
      <xdr:rowOff>114300</xdr:rowOff>
    </xdr:to>
    <xdr:cxnSp macro="">
      <xdr:nvCxnSpPr>
        <xdr:cNvPr id="625" name="直線コネクタ 624">
          <a:extLst>
            <a:ext uri="{FF2B5EF4-FFF2-40B4-BE49-F238E27FC236}">
              <a16:creationId xmlns:a16="http://schemas.microsoft.com/office/drawing/2014/main" id="{BFBDC0EC-F114-4A2E-A5A1-982BAAD0D087}"/>
            </a:ext>
          </a:extLst>
        </xdr:cNvPr>
        <xdr:cNvCxnSpPr/>
      </xdr:nvCxnSpPr>
      <xdr:spPr>
        <a:xfrm flipV="1">
          <a:off x="19947254" y="17369790"/>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626" name="【公民館】&#10;一人当たり面積最小値テキスト">
          <a:extLst>
            <a:ext uri="{FF2B5EF4-FFF2-40B4-BE49-F238E27FC236}">
              <a16:creationId xmlns:a16="http://schemas.microsoft.com/office/drawing/2014/main" id="{B4732769-5CD5-4A6D-9993-A73977AA7FCC}"/>
            </a:ext>
          </a:extLst>
        </xdr:cNvPr>
        <xdr:cNvSpPr txBox="1"/>
      </xdr:nvSpPr>
      <xdr:spPr>
        <a:xfrm>
          <a:off x="19985990" y="18636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627" name="直線コネクタ 626">
          <a:extLst>
            <a:ext uri="{FF2B5EF4-FFF2-40B4-BE49-F238E27FC236}">
              <a16:creationId xmlns:a16="http://schemas.microsoft.com/office/drawing/2014/main" id="{3A814A0A-D03A-40B6-9AFF-33A53247B1B0}"/>
            </a:ext>
          </a:extLst>
        </xdr:cNvPr>
        <xdr:cNvCxnSpPr/>
      </xdr:nvCxnSpPr>
      <xdr:spPr>
        <a:xfrm>
          <a:off x="19885660" y="186309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167657</xdr:rowOff>
    </xdr:from>
    <xdr:ext cx="469744" cy="259045"/>
    <xdr:sp macro="" textlink="">
      <xdr:nvSpPr>
        <xdr:cNvPr id="628" name="【公民館】&#10;一人当たり面積最大値テキスト">
          <a:extLst>
            <a:ext uri="{FF2B5EF4-FFF2-40B4-BE49-F238E27FC236}">
              <a16:creationId xmlns:a16="http://schemas.microsoft.com/office/drawing/2014/main" id="{052D4B13-B257-49CE-B0D1-9E745BE77117}"/>
            </a:ext>
          </a:extLst>
        </xdr:cNvPr>
        <xdr:cNvSpPr txBox="1"/>
      </xdr:nvSpPr>
      <xdr:spPr>
        <a:xfrm>
          <a:off x="19985990" y="17145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49530</xdr:rowOff>
    </xdr:from>
    <xdr:to>
      <xdr:col>116</xdr:col>
      <xdr:colOff>152400</xdr:colOff>
      <xdr:row>101</xdr:row>
      <xdr:rowOff>49530</xdr:rowOff>
    </xdr:to>
    <xdr:cxnSp macro="">
      <xdr:nvCxnSpPr>
        <xdr:cNvPr id="629" name="直線コネクタ 628">
          <a:extLst>
            <a:ext uri="{FF2B5EF4-FFF2-40B4-BE49-F238E27FC236}">
              <a16:creationId xmlns:a16="http://schemas.microsoft.com/office/drawing/2014/main" id="{35B719C2-9BEE-4C11-8F84-3E407CF99E3C}"/>
            </a:ext>
          </a:extLst>
        </xdr:cNvPr>
        <xdr:cNvCxnSpPr/>
      </xdr:nvCxnSpPr>
      <xdr:spPr>
        <a:xfrm>
          <a:off x="19885660" y="173697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68597</xdr:rowOff>
    </xdr:from>
    <xdr:ext cx="469744" cy="259045"/>
    <xdr:sp macro="" textlink="">
      <xdr:nvSpPr>
        <xdr:cNvPr id="630" name="【公民館】&#10;一人当たり面積平均値テキスト">
          <a:extLst>
            <a:ext uri="{FF2B5EF4-FFF2-40B4-BE49-F238E27FC236}">
              <a16:creationId xmlns:a16="http://schemas.microsoft.com/office/drawing/2014/main" id="{3B64DA15-E3A8-443B-9FB9-27E32868F5C9}"/>
            </a:ext>
          </a:extLst>
        </xdr:cNvPr>
        <xdr:cNvSpPr txBox="1"/>
      </xdr:nvSpPr>
      <xdr:spPr>
        <a:xfrm>
          <a:off x="19985990" y="180689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90170</xdr:rowOff>
    </xdr:from>
    <xdr:to>
      <xdr:col>116</xdr:col>
      <xdr:colOff>114300</xdr:colOff>
      <xdr:row>106</xdr:row>
      <xdr:rowOff>20320</xdr:rowOff>
    </xdr:to>
    <xdr:sp macro="" textlink="">
      <xdr:nvSpPr>
        <xdr:cNvPr id="631" name="フローチャート: 判断 630">
          <a:extLst>
            <a:ext uri="{FF2B5EF4-FFF2-40B4-BE49-F238E27FC236}">
              <a16:creationId xmlns:a16="http://schemas.microsoft.com/office/drawing/2014/main" id="{23BE69F6-7623-439A-A9F4-CA30DA3AC40D}"/>
            </a:ext>
          </a:extLst>
        </xdr:cNvPr>
        <xdr:cNvSpPr/>
      </xdr:nvSpPr>
      <xdr:spPr>
        <a:xfrm>
          <a:off x="19904710" y="1809623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36830</xdr:rowOff>
    </xdr:from>
    <xdr:to>
      <xdr:col>112</xdr:col>
      <xdr:colOff>38100</xdr:colOff>
      <xdr:row>105</xdr:row>
      <xdr:rowOff>138430</xdr:rowOff>
    </xdr:to>
    <xdr:sp macro="" textlink="">
      <xdr:nvSpPr>
        <xdr:cNvPr id="632" name="フローチャート: 判断 631">
          <a:extLst>
            <a:ext uri="{FF2B5EF4-FFF2-40B4-BE49-F238E27FC236}">
              <a16:creationId xmlns:a16="http://schemas.microsoft.com/office/drawing/2014/main" id="{64815E56-A625-4FC8-8F77-4BD25E869F73}"/>
            </a:ext>
          </a:extLst>
        </xdr:cNvPr>
        <xdr:cNvSpPr/>
      </xdr:nvSpPr>
      <xdr:spPr>
        <a:xfrm>
          <a:off x="19161760" y="180390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116839</xdr:rowOff>
    </xdr:from>
    <xdr:to>
      <xdr:col>107</xdr:col>
      <xdr:colOff>101600</xdr:colOff>
      <xdr:row>105</xdr:row>
      <xdr:rowOff>46989</xdr:rowOff>
    </xdr:to>
    <xdr:sp macro="" textlink="">
      <xdr:nvSpPr>
        <xdr:cNvPr id="633" name="フローチャート: 判断 632">
          <a:extLst>
            <a:ext uri="{FF2B5EF4-FFF2-40B4-BE49-F238E27FC236}">
              <a16:creationId xmlns:a16="http://schemas.microsoft.com/office/drawing/2014/main" id="{27E9529A-21DE-4325-B2C3-2DD31BA56587}"/>
            </a:ext>
          </a:extLst>
        </xdr:cNvPr>
        <xdr:cNvSpPr/>
      </xdr:nvSpPr>
      <xdr:spPr>
        <a:xfrm>
          <a:off x="18345150" y="17947639"/>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132080</xdr:rowOff>
    </xdr:from>
    <xdr:to>
      <xdr:col>102</xdr:col>
      <xdr:colOff>165100</xdr:colOff>
      <xdr:row>105</xdr:row>
      <xdr:rowOff>62230</xdr:rowOff>
    </xdr:to>
    <xdr:sp macro="" textlink="">
      <xdr:nvSpPr>
        <xdr:cNvPr id="634" name="フローチャート: 判断 633">
          <a:extLst>
            <a:ext uri="{FF2B5EF4-FFF2-40B4-BE49-F238E27FC236}">
              <a16:creationId xmlns:a16="http://schemas.microsoft.com/office/drawing/2014/main" id="{91025A86-9DC4-487D-A582-FBE88094ED44}"/>
            </a:ext>
          </a:extLst>
        </xdr:cNvPr>
        <xdr:cNvSpPr/>
      </xdr:nvSpPr>
      <xdr:spPr>
        <a:xfrm>
          <a:off x="17547590" y="17966690"/>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6350</xdr:rowOff>
    </xdr:from>
    <xdr:to>
      <xdr:col>98</xdr:col>
      <xdr:colOff>38100</xdr:colOff>
      <xdr:row>105</xdr:row>
      <xdr:rowOff>107950</xdr:rowOff>
    </xdr:to>
    <xdr:sp macro="" textlink="">
      <xdr:nvSpPr>
        <xdr:cNvPr id="635" name="フローチャート: 判断 634">
          <a:extLst>
            <a:ext uri="{FF2B5EF4-FFF2-40B4-BE49-F238E27FC236}">
              <a16:creationId xmlns:a16="http://schemas.microsoft.com/office/drawing/2014/main" id="{41BE3570-143D-4B32-AEE6-F8F2A101B127}"/>
            </a:ext>
          </a:extLst>
        </xdr:cNvPr>
        <xdr:cNvSpPr/>
      </xdr:nvSpPr>
      <xdr:spPr>
        <a:xfrm>
          <a:off x="16761460" y="1801050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6" name="テキスト ボックス 635">
          <a:extLst>
            <a:ext uri="{FF2B5EF4-FFF2-40B4-BE49-F238E27FC236}">
              <a16:creationId xmlns:a16="http://schemas.microsoft.com/office/drawing/2014/main" id="{73F500AD-3475-489C-BC80-67E6380C911B}"/>
            </a:ext>
          </a:extLst>
        </xdr:cNvPr>
        <xdr:cNvSpPr txBox="1"/>
      </xdr:nvSpPr>
      <xdr:spPr>
        <a:xfrm>
          <a:off x="197764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7" name="テキスト ボックス 636">
          <a:extLst>
            <a:ext uri="{FF2B5EF4-FFF2-40B4-BE49-F238E27FC236}">
              <a16:creationId xmlns:a16="http://schemas.microsoft.com/office/drawing/2014/main" id="{9770CFEC-4498-41D2-BF62-BD0A3ACF28A0}"/>
            </a:ext>
          </a:extLst>
        </xdr:cNvPr>
        <xdr:cNvSpPr txBox="1"/>
      </xdr:nvSpPr>
      <xdr:spPr>
        <a:xfrm>
          <a:off x="19033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8" name="テキスト ボックス 637">
          <a:extLst>
            <a:ext uri="{FF2B5EF4-FFF2-40B4-BE49-F238E27FC236}">
              <a16:creationId xmlns:a16="http://schemas.microsoft.com/office/drawing/2014/main" id="{9D2D7C43-477C-4061-8129-82B088A80086}"/>
            </a:ext>
          </a:extLst>
        </xdr:cNvPr>
        <xdr:cNvSpPr txBox="1"/>
      </xdr:nvSpPr>
      <xdr:spPr>
        <a:xfrm>
          <a:off x="18228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9" name="テキスト ボックス 638">
          <a:extLst>
            <a:ext uri="{FF2B5EF4-FFF2-40B4-BE49-F238E27FC236}">
              <a16:creationId xmlns:a16="http://schemas.microsoft.com/office/drawing/2014/main" id="{7CFE2035-AF4A-437F-B96F-36F76E668BE9}"/>
            </a:ext>
          </a:extLst>
        </xdr:cNvPr>
        <xdr:cNvSpPr txBox="1"/>
      </xdr:nvSpPr>
      <xdr:spPr>
        <a:xfrm>
          <a:off x="174307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0" name="テキスト ボックス 639">
          <a:extLst>
            <a:ext uri="{FF2B5EF4-FFF2-40B4-BE49-F238E27FC236}">
              <a16:creationId xmlns:a16="http://schemas.microsoft.com/office/drawing/2014/main" id="{47E5B084-486A-44B3-B55B-AB93F21437FC}"/>
            </a:ext>
          </a:extLst>
        </xdr:cNvPr>
        <xdr:cNvSpPr txBox="1"/>
      </xdr:nvSpPr>
      <xdr:spPr>
        <a:xfrm>
          <a:off x="166331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100</xdr:row>
      <xdr:rowOff>170180</xdr:rowOff>
    </xdr:from>
    <xdr:to>
      <xdr:col>116</xdr:col>
      <xdr:colOff>114300</xdr:colOff>
      <xdr:row>101</xdr:row>
      <xdr:rowOff>100330</xdr:rowOff>
    </xdr:to>
    <xdr:sp macro="" textlink="">
      <xdr:nvSpPr>
        <xdr:cNvPr id="641" name="楕円 640">
          <a:extLst>
            <a:ext uri="{FF2B5EF4-FFF2-40B4-BE49-F238E27FC236}">
              <a16:creationId xmlns:a16="http://schemas.microsoft.com/office/drawing/2014/main" id="{89B7B923-AD3F-40E8-ABF9-143689AE296A}"/>
            </a:ext>
          </a:extLst>
        </xdr:cNvPr>
        <xdr:cNvSpPr/>
      </xdr:nvSpPr>
      <xdr:spPr>
        <a:xfrm>
          <a:off x="19904710" y="17318990"/>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123207</xdr:rowOff>
    </xdr:from>
    <xdr:ext cx="469744" cy="259045"/>
    <xdr:sp macro="" textlink="">
      <xdr:nvSpPr>
        <xdr:cNvPr id="642" name="【公民館】&#10;一人当たり面積該当値テキスト">
          <a:extLst>
            <a:ext uri="{FF2B5EF4-FFF2-40B4-BE49-F238E27FC236}">
              <a16:creationId xmlns:a16="http://schemas.microsoft.com/office/drawing/2014/main" id="{E851B475-2C85-468D-B7FC-E4B59DCC7241}"/>
            </a:ext>
          </a:extLst>
        </xdr:cNvPr>
        <xdr:cNvSpPr txBox="1"/>
      </xdr:nvSpPr>
      <xdr:spPr>
        <a:xfrm>
          <a:off x="19985990" y="1727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100</xdr:row>
      <xdr:rowOff>147320</xdr:rowOff>
    </xdr:from>
    <xdr:to>
      <xdr:col>112</xdr:col>
      <xdr:colOff>38100</xdr:colOff>
      <xdr:row>101</xdr:row>
      <xdr:rowOff>77470</xdr:rowOff>
    </xdr:to>
    <xdr:sp macro="" textlink="">
      <xdr:nvSpPr>
        <xdr:cNvPr id="643" name="楕円 642">
          <a:extLst>
            <a:ext uri="{FF2B5EF4-FFF2-40B4-BE49-F238E27FC236}">
              <a16:creationId xmlns:a16="http://schemas.microsoft.com/office/drawing/2014/main" id="{4853DBFF-9E0C-4273-B7ED-ED52490B85D3}"/>
            </a:ext>
          </a:extLst>
        </xdr:cNvPr>
        <xdr:cNvSpPr/>
      </xdr:nvSpPr>
      <xdr:spPr>
        <a:xfrm>
          <a:off x="19161760" y="1729041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26670</xdr:rowOff>
    </xdr:from>
    <xdr:to>
      <xdr:col>116</xdr:col>
      <xdr:colOff>63500</xdr:colOff>
      <xdr:row>101</xdr:row>
      <xdr:rowOff>49530</xdr:rowOff>
    </xdr:to>
    <xdr:cxnSp macro="">
      <xdr:nvCxnSpPr>
        <xdr:cNvPr id="644" name="直線コネクタ 643">
          <a:extLst>
            <a:ext uri="{FF2B5EF4-FFF2-40B4-BE49-F238E27FC236}">
              <a16:creationId xmlns:a16="http://schemas.microsoft.com/office/drawing/2014/main" id="{F6AA884B-66D3-47D9-B72C-EDC8C35D998B}"/>
            </a:ext>
          </a:extLst>
        </xdr:cNvPr>
        <xdr:cNvCxnSpPr/>
      </xdr:nvCxnSpPr>
      <xdr:spPr>
        <a:xfrm>
          <a:off x="19204940" y="17341215"/>
          <a:ext cx="74295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100</xdr:row>
      <xdr:rowOff>116839</xdr:rowOff>
    </xdr:from>
    <xdr:to>
      <xdr:col>107</xdr:col>
      <xdr:colOff>101600</xdr:colOff>
      <xdr:row>101</xdr:row>
      <xdr:rowOff>46989</xdr:rowOff>
    </xdr:to>
    <xdr:sp macro="" textlink="">
      <xdr:nvSpPr>
        <xdr:cNvPr id="645" name="楕円 644">
          <a:extLst>
            <a:ext uri="{FF2B5EF4-FFF2-40B4-BE49-F238E27FC236}">
              <a16:creationId xmlns:a16="http://schemas.microsoft.com/office/drawing/2014/main" id="{30A323FD-61C1-462F-9189-7368D67D2CD9}"/>
            </a:ext>
          </a:extLst>
        </xdr:cNvPr>
        <xdr:cNvSpPr/>
      </xdr:nvSpPr>
      <xdr:spPr>
        <a:xfrm>
          <a:off x="18345150" y="17261839"/>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100</xdr:row>
      <xdr:rowOff>167639</xdr:rowOff>
    </xdr:from>
    <xdr:to>
      <xdr:col>111</xdr:col>
      <xdr:colOff>177800</xdr:colOff>
      <xdr:row>101</xdr:row>
      <xdr:rowOff>26670</xdr:rowOff>
    </xdr:to>
    <xdr:cxnSp macro="">
      <xdr:nvCxnSpPr>
        <xdr:cNvPr id="646" name="直線コネクタ 645">
          <a:extLst>
            <a:ext uri="{FF2B5EF4-FFF2-40B4-BE49-F238E27FC236}">
              <a16:creationId xmlns:a16="http://schemas.microsoft.com/office/drawing/2014/main" id="{63FE93BA-EB67-4542-8FDB-36D67F03CDB5}"/>
            </a:ext>
          </a:extLst>
        </xdr:cNvPr>
        <xdr:cNvCxnSpPr/>
      </xdr:nvCxnSpPr>
      <xdr:spPr>
        <a:xfrm>
          <a:off x="18399760" y="17316449"/>
          <a:ext cx="80518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100</xdr:row>
      <xdr:rowOff>86361</xdr:rowOff>
    </xdr:from>
    <xdr:to>
      <xdr:col>102</xdr:col>
      <xdr:colOff>165100</xdr:colOff>
      <xdr:row>101</xdr:row>
      <xdr:rowOff>16511</xdr:rowOff>
    </xdr:to>
    <xdr:sp macro="" textlink="">
      <xdr:nvSpPr>
        <xdr:cNvPr id="647" name="楕円 646">
          <a:extLst>
            <a:ext uri="{FF2B5EF4-FFF2-40B4-BE49-F238E27FC236}">
              <a16:creationId xmlns:a16="http://schemas.microsoft.com/office/drawing/2014/main" id="{54BC011A-F4F6-4E2C-AC89-4710B66285B6}"/>
            </a:ext>
          </a:extLst>
        </xdr:cNvPr>
        <xdr:cNvSpPr/>
      </xdr:nvSpPr>
      <xdr:spPr>
        <a:xfrm>
          <a:off x="17547590" y="17233266"/>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100</xdr:row>
      <xdr:rowOff>137161</xdr:rowOff>
    </xdr:from>
    <xdr:to>
      <xdr:col>107</xdr:col>
      <xdr:colOff>50800</xdr:colOff>
      <xdr:row>100</xdr:row>
      <xdr:rowOff>167639</xdr:rowOff>
    </xdr:to>
    <xdr:cxnSp macro="">
      <xdr:nvCxnSpPr>
        <xdr:cNvPr id="648" name="直線コネクタ 647">
          <a:extLst>
            <a:ext uri="{FF2B5EF4-FFF2-40B4-BE49-F238E27FC236}">
              <a16:creationId xmlns:a16="http://schemas.microsoft.com/office/drawing/2014/main" id="{FAAB9192-8CA9-4F60-AB90-8B92F01699C3}"/>
            </a:ext>
          </a:extLst>
        </xdr:cNvPr>
        <xdr:cNvCxnSpPr/>
      </xdr:nvCxnSpPr>
      <xdr:spPr>
        <a:xfrm>
          <a:off x="17602200" y="17278351"/>
          <a:ext cx="797560" cy="3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100</xdr:row>
      <xdr:rowOff>55880</xdr:rowOff>
    </xdr:from>
    <xdr:to>
      <xdr:col>98</xdr:col>
      <xdr:colOff>38100</xdr:colOff>
      <xdr:row>100</xdr:row>
      <xdr:rowOff>157480</xdr:rowOff>
    </xdr:to>
    <xdr:sp macro="" textlink="">
      <xdr:nvSpPr>
        <xdr:cNvPr id="649" name="楕円 648">
          <a:extLst>
            <a:ext uri="{FF2B5EF4-FFF2-40B4-BE49-F238E27FC236}">
              <a16:creationId xmlns:a16="http://schemas.microsoft.com/office/drawing/2014/main" id="{F2872E5D-3CE6-4121-A72B-CA7C8CBD2BE7}"/>
            </a:ext>
          </a:extLst>
        </xdr:cNvPr>
        <xdr:cNvSpPr/>
      </xdr:nvSpPr>
      <xdr:spPr>
        <a:xfrm>
          <a:off x="16761460" y="17204690"/>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100</xdr:row>
      <xdr:rowOff>106680</xdr:rowOff>
    </xdr:from>
    <xdr:to>
      <xdr:col>102</xdr:col>
      <xdr:colOff>114300</xdr:colOff>
      <xdr:row>100</xdr:row>
      <xdr:rowOff>137161</xdr:rowOff>
    </xdr:to>
    <xdr:cxnSp macro="">
      <xdr:nvCxnSpPr>
        <xdr:cNvPr id="650" name="直線コネクタ 649">
          <a:extLst>
            <a:ext uri="{FF2B5EF4-FFF2-40B4-BE49-F238E27FC236}">
              <a16:creationId xmlns:a16="http://schemas.microsoft.com/office/drawing/2014/main" id="{8DC02FC9-E143-44AD-A418-C658E7D93A05}"/>
            </a:ext>
          </a:extLst>
        </xdr:cNvPr>
        <xdr:cNvCxnSpPr/>
      </xdr:nvCxnSpPr>
      <xdr:spPr>
        <a:xfrm>
          <a:off x="16804640" y="17249775"/>
          <a:ext cx="797560" cy="28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129557</xdr:rowOff>
    </xdr:from>
    <xdr:ext cx="469744" cy="259045"/>
    <xdr:sp macro="" textlink="">
      <xdr:nvSpPr>
        <xdr:cNvPr id="651" name="n_1aveValue【公民館】&#10;一人当たり面積">
          <a:extLst>
            <a:ext uri="{FF2B5EF4-FFF2-40B4-BE49-F238E27FC236}">
              <a16:creationId xmlns:a16="http://schemas.microsoft.com/office/drawing/2014/main" id="{7322D9BB-EDFE-4766-BC38-8F80ECDF1521}"/>
            </a:ext>
          </a:extLst>
        </xdr:cNvPr>
        <xdr:cNvSpPr txBox="1"/>
      </xdr:nvSpPr>
      <xdr:spPr>
        <a:xfrm>
          <a:off x="18982132" y="1813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38116</xdr:rowOff>
    </xdr:from>
    <xdr:ext cx="469744" cy="259045"/>
    <xdr:sp macro="" textlink="">
      <xdr:nvSpPr>
        <xdr:cNvPr id="652" name="n_2aveValue【公民館】&#10;一人当たり面積">
          <a:extLst>
            <a:ext uri="{FF2B5EF4-FFF2-40B4-BE49-F238E27FC236}">
              <a16:creationId xmlns:a16="http://schemas.microsoft.com/office/drawing/2014/main" id="{BFAB741F-9F34-4C0B-9F32-402B6314798A}"/>
            </a:ext>
          </a:extLst>
        </xdr:cNvPr>
        <xdr:cNvSpPr txBox="1"/>
      </xdr:nvSpPr>
      <xdr:spPr>
        <a:xfrm>
          <a:off x="18182032" y="1804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53357</xdr:rowOff>
    </xdr:from>
    <xdr:ext cx="469744" cy="259045"/>
    <xdr:sp macro="" textlink="">
      <xdr:nvSpPr>
        <xdr:cNvPr id="653" name="n_3aveValue【公民館】&#10;一人当たり面積">
          <a:extLst>
            <a:ext uri="{FF2B5EF4-FFF2-40B4-BE49-F238E27FC236}">
              <a16:creationId xmlns:a16="http://schemas.microsoft.com/office/drawing/2014/main" id="{30FA7FDA-114E-4280-A28C-3C2017D8236D}"/>
            </a:ext>
          </a:extLst>
        </xdr:cNvPr>
        <xdr:cNvSpPr txBox="1"/>
      </xdr:nvSpPr>
      <xdr:spPr>
        <a:xfrm>
          <a:off x="17384472" y="18059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99077</xdr:rowOff>
    </xdr:from>
    <xdr:ext cx="469744" cy="259045"/>
    <xdr:sp macro="" textlink="">
      <xdr:nvSpPr>
        <xdr:cNvPr id="654" name="n_4aveValue【公民館】&#10;一人当たり面積">
          <a:extLst>
            <a:ext uri="{FF2B5EF4-FFF2-40B4-BE49-F238E27FC236}">
              <a16:creationId xmlns:a16="http://schemas.microsoft.com/office/drawing/2014/main" id="{D1751BE9-602E-4875-905D-B4E46E832970}"/>
            </a:ext>
          </a:extLst>
        </xdr:cNvPr>
        <xdr:cNvSpPr txBox="1"/>
      </xdr:nvSpPr>
      <xdr:spPr>
        <a:xfrm>
          <a:off x="16588817" y="18097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99</xdr:row>
      <xdr:rowOff>93997</xdr:rowOff>
    </xdr:from>
    <xdr:ext cx="469744" cy="259045"/>
    <xdr:sp macro="" textlink="">
      <xdr:nvSpPr>
        <xdr:cNvPr id="655" name="n_1mainValue【公民館】&#10;一人当たり面積">
          <a:extLst>
            <a:ext uri="{FF2B5EF4-FFF2-40B4-BE49-F238E27FC236}">
              <a16:creationId xmlns:a16="http://schemas.microsoft.com/office/drawing/2014/main" id="{F417C312-8534-4AC3-AD64-F0EF4D7A57AE}"/>
            </a:ext>
          </a:extLst>
        </xdr:cNvPr>
        <xdr:cNvSpPr txBox="1"/>
      </xdr:nvSpPr>
      <xdr:spPr>
        <a:xfrm>
          <a:off x="18982132" y="1707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99</xdr:row>
      <xdr:rowOff>63516</xdr:rowOff>
    </xdr:from>
    <xdr:ext cx="469744" cy="259045"/>
    <xdr:sp macro="" textlink="">
      <xdr:nvSpPr>
        <xdr:cNvPr id="656" name="n_2mainValue【公民館】&#10;一人当たり面積">
          <a:extLst>
            <a:ext uri="{FF2B5EF4-FFF2-40B4-BE49-F238E27FC236}">
              <a16:creationId xmlns:a16="http://schemas.microsoft.com/office/drawing/2014/main" id="{693ED0DA-9571-4039-886D-12C0EFB13186}"/>
            </a:ext>
          </a:extLst>
        </xdr:cNvPr>
        <xdr:cNvSpPr txBox="1"/>
      </xdr:nvSpPr>
      <xdr:spPr>
        <a:xfrm>
          <a:off x="18182032" y="17033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99</xdr:row>
      <xdr:rowOff>33038</xdr:rowOff>
    </xdr:from>
    <xdr:ext cx="469744" cy="259045"/>
    <xdr:sp macro="" textlink="">
      <xdr:nvSpPr>
        <xdr:cNvPr id="657" name="n_3mainValue【公民館】&#10;一人当たり面積">
          <a:extLst>
            <a:ext uri="{FF2B5EF4-FFF2-40B4-BE49-F238E27FC236}">
              <a16:creationId xmlns:a16="http://schemas.microsoft.com/office/drawing/2014/main" id="{4729229D-4EEB-4F52-B3FD-7A43B1C3C950}"/>
            </a:ext>
          </a:extLst>
        </xdr:cNvPr>
        <xdr:cNvSpPr txBox="1"/>
      </xdr:nvSpPr>
      <xdr:spPr>
        <a:xfrm>
          <a:off x="17384472" y="17004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99</xdr:row>
      <xdr:rowOff>2557</xdr:rowOff>
    </xdr:from>
    <xdr:ext cx="469744" cy="259045"/>
    <xdr:sp macro="" textlink="">
      <xdr:nvSpPr>
        <xdr:cNvPr id="658" name="n_4mainValue【公民館】&#10;一人当たり面積">
          <a:extLst>
            <a:ext uri="{FF2B5EF4-FFF2-40B4-BE49-F238E27FC236}">
              <a16:creationId xmlns:a16="http://schemas.microsoft.com/office/drawing/2014/main" id="{9DC957C8-AD0B-4050-9982-EAD7EDDC9352}"/>
            </a:ext>
          </a:extLst>
        </xdr:cNvPr>
        <xdr:cNvSpPr txBox="1"/>
      </xdr:nvSpPr>
      <xdr:spPr>
        <a:xfrm>
          <a:off x="16588817" y="1697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9" name="正方形/長方形 658">
          <a:extLst>
            <a:ext uri="{FF2B5EF4-FFF2-40B4-BE49-F238E27FC236}">
              <a16:creationId xmlns:a16="http://schemas.microsoft.com/office/drawing/2014/main" id="{F0065180-2C5C-4B48-9B3A-958BC45AED35}"/>
            </a:ext>
          </a:extLst>
        </xdr:cNvPr>
        <xdr:cNvSpPr/>
      </xdr:nvSpPr>
      <xdr:spPr>
        <a:xfrm>
          <a:off x="685800" y="19427190"/>
          <a:ext cx="20040600" cy="1908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0" name="正方形/長方形 659">
          <a:extLst>
            <a:ext uri="{FF2B5EF4-FFF2-40B4-BE49-F238E27FC236}">
              <a16:creationId xmlns:a16="http://schemas.microsoft.com/office/drawing/2014/main" id="{7B0C93B8-8A73-4602-8B1D-E58569D3FEEC}"/>
            </a:ext>
          </a:extLst>
        </xdr:cNvPr>
        <xdr:cNvSpPr/>
      </xdr:nvSpPr>
      <xdr:spPr>
        <a:xfrm>
          <a:off x="685800" y="19496405"/>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1" name="テキスト ボックス 660">
          <a:extLst>
            <a:ext uri="{FF2B5EF4-FFF2-40B4-BE49-F238E27FC236}">
              <a16:creationId xmlns:a16="http://schemas.microsoft.com/office/drawing/2014/main" id="{3CCC9C9B-3A3D-447B-9D9C-7EDBE8FB077E}"/>
            </a:ext>
          </a:extLst>
        </xdr:cNvPr>
        <xdr:cNvSpPr txBox="1"/>
      </xdr:nvSpPr>
      <xdr:spPr>
        <a:xfrm>
          <a:off x="762000" y="19746595"/>
          <a:ext cx="1987169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本表における公共施設で、有形固定資産減価償却率が類似団体平均値を上回っているのは、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橋りょう・トンネル</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及び</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認定こども園・幼稚園・保育所</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ある。橋りょうについては、継続的に国の交付金を活用し、点検調査及び修繕設計を行い、効率的なメンテナンスサイクルの確立及び長期的な修繕コストの低減等を図る。また、保育所等については、地域の子育ての拠点として、定期的な点検や計画的な修繕・改修の実施により適切な維持管理に努め、老朽化が著しい施設については、財政負担の平準化に留意しつつ、計画的な修繕・改修を行い、施設の長期利用を図る。一方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学校施設</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は、有形固定資産減価償却率が類似団体平均値を下回っているものの、学校教育系施設は本市の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63</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％と最も多く占めており、施設の統廃合などに計画的に取り組み、市内小・中学校の適正規模及び適正配置を進めていく。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F69AB77-68B7-4799-B96E-DE819AD90440}"/>
            </a:ext>
          </a:extLst>
        </xdr:cNvPr>
        <xdr:cNvSpPr/>
      </xdr:nvSpPr>
      <xdr:spPr>
        <a:xfrm>
          <a:off x="574040" y="130810"/>
          <a:ext cx="11427460"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8E46067-7A2E-470D-80D3-C809EC3874A8}"/>
            </a:ext>
          </a:extLst>
        </xdr:cNvPr>
        <xdr:cNvSpPr/>
      </xdr:nvSpPr>
      <xdr:spPr>
        <a:xfrm>
          <a:off x="17145000" y="186690"/>
          <a:ext cx="3581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0C558A0-5B87-4C08-885A-EF7CBBFC8CBF}"/>
            </a:ext>
          </a:extLst>
        </xdr:cNvPr>
        <xdr:cNvSpPr/>
      </xdr:nvSpPr>
      <xdr:spPr>
        <a:xfrm>
          <a:off x="17160240" y="217805"/>
          <a:ext cx="354457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10518A88-1867-47B3-9DCD-A63EE4F05683}"/>
            </a:ext>
          </a:extLst>
        </xdr:cNvPr>
        <xdr:cNvSpPr/>
      </xdr:nvSpPr>
      <xdr:spPr>
        <a:xfrm>
          <a:off x="17191355" y="239395"/>
          <a:ext cx="3474085" cy="4464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千葉県印西市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7E616A8-7234-4E60-B98E-5C8DBA3751D9}"/>
            </a:ext>
          </a:extLst>
        </xdr:cNvPr>
        <xdr:cNvSpPr/>
      </xdr:nvSpPr>
      <xdr:spPr>
        <a:xfrm>
          <a:off x="14632940" y="186690"/>
          <a:ext cx="23939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F5780866-EE00-42DE-93E5-10020CD4FABE}"/>
            </a:ext>
          </a:extLst>
        </xdr:cNvPr>
        <xdr:cNvSpPr/>
      </xdr:nvSpPr>
      <xdr:spPr>
        <a:xfrm>
          <a:off x="14665960" y="217805"/>
          <a:ext cx="234569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71EDF7B-DEFD-432C-A25F-1E66F81A0C27}"/>
            </a:ext>
          </a:extLst>
        </xdr:cNvPr>
        <xdr:cNvSpPr/>
      </xdr:nvSpPr>
      <xdr:spPr>
        <a:xfrm>
          <a:off x="14687550" y="239395"/>
          <a:ext cx="2294255" cy="4629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9C54D3D0-C2CF-47C4-9CC7-D94B102ACD16}"/>
            </a:ext>
          </a:extLst>
        </xdr:cNvPr>
        <xdr:cNvSpPr/>
      </xdr:nvSpPr>
      <xdr:spPr>
        <a:xfrm>
          <a:off x="685800" y="887095"/>
          <a:ext cx="9086850" cy="177609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0522B09-A0A7-4854-B975-7F4E0187B9CD}"/>
            </a:ext>
          </a:extLst>
        </xdr:cNvPr>
        <xdr:cNvSpPr/>
      </xdr:nvSpPr>
      <xdr:spPr>
        <a:xfrm>
          <a:off x="816610" y="916940"/>
          <a:ext cx="124079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4D96297-9B29-4D70-B32C-454FC0FB5D7E}"/>
            </a:ext>
          </a:extLst>
        </xdr:cNvPr>
        <xdr:cNvSpPr/>
      </xdr:nvSpPr>
      <xdr:spPr>
        <a:xfrm>
          <a:off x="2016760" y="916940"/>
          <a:ext cx="120015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107,633
105,260
123.79
47,522,438
42,455,344
3,617,459
22,728,735
12,861,949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48BAFF8-1881-437C-8451-9FBBEE15A01C}"/>
            </a:ext>
          </a:extLst>
        </xdr:cNvPr>
        <xdr:cNvSpPr/>
      </xdr:nvSpPr>
      <xdr:spPr>
        <a:xfrm>
          <a:off x="3216910" y="91694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2B8A24A-8783-40A0-8BBF-416D32D9954D}"/>
            </a:ext>
          </a:extLst>
        </xdr:cNvPr>
        <xdr:cNvSpPr/>
      </xdr:nvSpPr>
      <xdr:spPr>
        <a:xfrm>
          <a:off x="4588510" y="941705"/>
          <a:ext cx="181483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0FF21D1-CA3E-440D-B05E-D10E5F074CAB}"/>
            </a:ext>
          </a:extLst>
        </xdr:cNvPr>
        <xdr:cNvSpPr/>
      </xdr:nvSpPr>
      <xdr:spPr>
        <a:xfrm>
          <a:off x="6403340" y="941705"/>
          <a:ext cx="114046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0.2
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8E4F45CA-E61D-4CB0-9BD9-6C1C59D2470A}"/>
            </a:ext>
          </a:extLst>
        </xdr:cNvPr>
        <xdr:cNvSpPr/>
      </xdr:nvSpPr>
      <xdr:spPr>
        <a:xfrm>
          <a:off x="7603490" y="948690"/>
          <a:ext cx="585470" cy="9455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9D682BA-D3BE-47A2-B337-5AE5BA78F062}"/>
            </a:ext>
          </a:extLst>
        </xdr:cNvPr>
        <xdr:cNvSpPr/>
      </xdr:nvSpPr>
      <xdr:spPr>
        <a:xfrm>
          <a:off x="4588510" y="1714500"/>
          <a:ext cx="181483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F8396617-1A2C-409D-97EA-44365A6BA4F5}"/>
            </a:ext>
          </a:extLst>
        </xdr:cNvPr>
        <xdr:cNvSpPr/>
      </xdr:nvSpPr>
      <xdr:spPr>
        <a:xfrm>
          <a:off x="6474460" y="1714500"/>
          <a:ext cx="308610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43BC9995-AC76-4270-B382-A86F9D893933}"/>
            </a:ext>
          </a:extLst>
        </xdr:cNvPr>
        <xdr:cNvSpPr/>
      </xdr:nvSpPr>
      <xdr:spPr>
        <a:xfrm>
          <a:off x="9965690" y="887095"/>
          <a:ext cx="1371600" cy="126809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C1D95A7-C0A9-416F-8CBA-C0F3890D4390}"/>
            </a:ext>
          </a:extLst>
        </xdr:cNvPr>
        <xdr:cNvSpPr/>
      </xdr:nvSpPr>
      <xdr:spPr>
        <a:xfrm>
          <a:off x="10206990" y="948690"/>
          <a:ext cx="120015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D63C17A-D81C-4AEA-8AAD-1F478D609BB9}"/>
            </a:ext>
          </a:extLst>
        </xdr:cNvPr>
        <xdr:cNvSpPr/>
      </xdr:nvSpPr>
      <xdr:spPr>
        <a:xfrm>
          <a:off x="10206990" y="1215390"/>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E912855C-88FA-4B23-B406-F831F5540246}"/>
            </a:ext>
          </a:extLst>
        </xdr:cNvPr>
        <xdr:cNvSpPr/>
      </xdr:nvSpPr>
      <xdr:spPr>
        <a:xfrm>
          <a:off x="10206990" y="1551305"/>
          <a:ext cx="131000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BC4F682-6DFF-4DBF-BEC6-85217578F9FA}"/>
            </a:ext>
          </a:extLst>
        </xdr:cNvPr>
        <xdr:cNvCxnSpPr/>
      </xdr:nvCxnSpPr>
      <xdr:spPr>
        <a:xfrm flipH="1">
          <a:off x="10050145" y="1045210"/>
          <a:ext cx="19621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5ED730B-3C24-4D78-958B-18AD5B21B323}"/>
            </a:ext>
          </a:extLst>
        </xdr:cNvPr>
        <xdr:cNvSpPr/>
      </xdr:nvSpPr>
      <xdr:spPr>
        <a:xfrm>
          <a:off x="10107930" y="98679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94FC08A7-AFE2-4C1B-B988-817AC7A2B661}"/>
            </a:ext>
          </a:extLst>
        </xdr:cNvPr>
        <xdr:cNvSpPr/>
      </xdr:nvSpPr>
      <xdr:spPr>
        <a:xfrm>
          <a:off x="10107930" y="1253490"/>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EF05E5EB-B77B-4684-B232-BD93249F80BB}"/>
            </a:ext>
          </a:extLst>
        </xdr:cNvPr>
        <xdr:cNvCxnSpPr/>
      </xdr:nvCxnSpPr>
      <xdr:spPr>
        <a:xfrm>
          <a:off x="10135235" y="152400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EDBADED-5437-4E2C-9382-9D30844800A5}"/>
            </a:ext>
          </a:extLst>
        </xdr:cNvPr>
        <xdr:cNvCxnSpPr/>
      </xdr:nvCxnSpPr>
      <xdr:spPr>
        <a:xfrm>
          <a:off x="10074910" y="152400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78D27855-B92C-4D04-BA47-74747B8E3205}"/>
            </a:ext>
          </a:extLst>
        </xdr:cNvPr>
        <xdr:cNvCxnSpPr/>
      </xdr:nvCxnSpPr>
      <xdr:spPr>
        <a:xfrm flipV="1">
          <a:off x="10135235" y="176403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94BD7682-6CAD-4658-AB23-DD543C80C130}"/>
            </a:ext>
          </a:extLst>
        </xdr:cNvPr>
        <xdr:cNvCxnSpPr/>
      </xdr:nvCxnSpPr>
      <xdr:spPr>
        <a:xfrm>
          <a:off x="10074910" y="190119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64611DB5-FAEC-4FC3-B59A-01D8BE4274EB}"/>
            </a:ext>
          </a:extLst>
        </xdr:cNvPr>
        <xdr:cNvSpPr txBox="1"/>
      </xdr:nvSpPr>
      <xdr:spPr>
        <a:xfrm>
          <a:off x="645160" y="279781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9B9D8191-E3F0-487E-942D-1184D0AA25E9}"/>
            </a:ext>
          </a:extLst>
        </xdr:cNvPr>
        <xdr:cNvSpPr txBox="1"/>
      </xdr:nvSpPr>
      <xdr:spPr>
        <a:xfrm>
          <a:off x="645160" y="310769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DB9F611B-11EE-4733-B284-8CFD1BA9733D}"/>
            </a:ext>
          </a:extLst>
        </xdr:cNvPr>
        <xdr:cNvSpPr txBox="1"/>
      </xdr:nvSpPr>
      <xdr:spPr>
        <a:xfrm>
          <a:off x="64516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83054CD9-68A0-4523-8ADC-39605792F198}"/>
            </a:ext>
          </a:extLst>
        </xdr:cNvPr>
        <xdr:cNvSpPr txBox="1"/>
      </xdr:nvSpPr>
      <xdr:spPr>
        <a:xfrm>
          <a:off x="645160" y="374459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1771FD1E-B788-4665-AA8C-E1F61AF482F5}"/>
            </a:ext>
          </a:extLst>
        </xdr:cNvPr>
        <xdr:cNvSpPr/>
      </xdr:nvSpPr>
      <xdr:spPr>
        <a:xfrm>
          <a:off x="6858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C91FC105-CD6F-4DFB-8C62-C0648AD32707}"/>
            </a:ext>
          </a:extLst>
        </xdr:cNvPr>
        <xdr:cNvSpPr/>
      </xdr:nvSpPr>
      <xdr:spPr>
        <a:xfrm>
          <a:off x="8166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821D3FF1-408E-4C08-B1C5-30A2F96D4CF9}"/>
            </a:ext>
          </a:extLst>
        </xdr:cNvPr>
        <xdr:cNvSpPr/>
      </xdr:nvSpPr>
      <xdr:spPr>
        <a:xfrm>
          <a:off x="8166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7605483B-915D-4DEC-AB76-149A99B3B9FB}"/>
            </a:ext>
          </a:extLst>
        </xdr:cNvPr>
        <xdr:cNvSpPr/>
      </xdr:nvSpPr>
      <xdr:spPr>
        <a:xfrm>
          <a:off x="17145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4DD57EFE-71EB-466F-93CF-A4DA6B7E1BDC}"/>
            </a:ext>
          </a:extLst>
        </xdr:cNvPr>
        <xdr:cNvSpPr/>
      </xdr:nvSpPr>
      <xdr:spPr>
        <a:xfrm>
          <a:off x="17145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6BF9ECDB-C91C-40C4-9317-6530258D259D}"/>
            </a:ext>
          </a:extLst>
        </xdr:cNvPr>
        <xdr:cNvSpPr/>
      </xdr:nvSpPr>
      <xdr:spPr>
        <a:xfrm>
          <a:off x="27432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1F93E8CE-1992-4506-BE20-D646602ADA2C}"/>
            </a:ext>
          </a:extLst>
        </xdr:cNvPr>
        <xdr:cNvSpPr/>
      </xdr:nvSpPr>
      <xdr:spPr>
        <a:xfrm>
          <a:off x="27432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1D807DD7-F3FB-4634-A4CF-252E4794D491}"/>
            </a:ext>
          </a:extLst>
        </xdr:cNvPr>
        <xdr:cNvSpPr/>
      </xdr:nvSpPr>
      <xdr:spPr>
        <a:xfrm>
          <a:off x="6858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FE6FC6F3-056E-4F05-BCEE-C15243A29CAA}"/>
            </a:ext>
          </a:extLst>
        </xdr:cNvPr>
        <xdr:cNvSpPr txBox="1"/>
      </xdr:nvSpPr>
      <xdr:spPr>
        <a:xfrm>
          <a:off x="66675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D9954EA-28C2-43B0-827B-5A235F8976FA}"/>
            </a:ext>
          </a:extLst>
        </xdr:cNvPr>
        <xdr:cNvCxnSpPr/>
      </xdr:nvCxnSpPr>
      <xdr:spPr>
        <a:xfrm>
          <a:off x="6858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D8CB37B-16EB-4362-8671-5F582B7670F8}"/>
            </a:ext>
          </a:extLst>
        </xdr:cNvPr>
        <xdr:cNvSpPr txBox="1"/>
      </xdr:nvSpPr>
      <xdr:spPr>
        <a:xfrm>
          <a:off x="273866"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228968A9-0F2E-4FBB-91BD-180C85A0E7EB}"/>
            </a:ext>
          </a:extLst>
        </xdr:cNvPr>
        <xdr:cNvCxnSpPr/>
      </xdr:nvCxnSpPr>
      <xdr:spPr>
        <a:xfrm>
          <a:off x="685800" y="729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6F440E55-9D05-4577-BF83-17E71F588B6E}"/>
            </a:ext>
          </a:extLst>
        </xdr:cNvPr>
        <xdr:cNvSpPr txBox="1"/>
      </xdr:nvSpPr>
      <xdr:spPr>
        <a:xfrm>
          <a:off x="273866" y="715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75ABB689-AEFA-442A-BF4F-B0BEA79A786A}"/>
            </a:ext>
          </a:extLst>
        </xdr:cNvPr>
        <xdr:cNvCxnSpPr/>
      </xdr:nvCxnSpPr>
      <xdr:spPr>
        <a:xfrm>
          <a:off x="685800" y="696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736BD29B-D583-45A7-BBCF-6760FA10643C}"/>
            </a:ext>
          </a:extLst>
        </xdr:cNvPr>
        <xdr:cNvSpPr txBox="1"/>
      </xdr:nvSpPr>
      <xdr:spPr>
        <a:xfrm>
          <a:off x="343701" y="682082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D955847E-45EC-431E-9E5E-02468BF8DED3}"/>
            </a:ext>
          </a:extLst>
        </xdr:cNvPr>
        <xdr:cNvCxnSpPr/>
      </xdr:nvCxnSpPr>
      <xdr:spPr>
        <a:xfrm>
          <a:off x="685800" y="664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71B3FE2D-11C4-4384-A9FF-B515881BE590}"/>
            </a:ext>
          </a:extLst>
        </xdr:cNvPr>
        <xdr:cNvSpPr txBox="1"/>
      </xdr:nvSpPr>
      <xdr:spPr>
        <a:xfrm>
          <a:off x="34370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99EE47E7-67A6-492B-8EC3-D96B85C244D4}"/>
            </a:ext>
          </a:extLst>
        </xdr:cNvPr>
        <xdr:cNvCxnSpPr/>
      </xdr:nvCxnSpPr>
      <xdr:spPr>
        <a:xfrm>
          <a:off x="685800" y="631180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96F24A58-F8AC-4367-A439-01FAF1FF9B31}"/>
            </a:ext>
          </a:extLst>
        </xdr:cNvPr>
        <xdr:cNvSpPr txBox="1"/>
      </xdr:nvSpPr>
      <xdr:spPr>
        <a:xfrm>
          <a:off x="343701" y="617530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E5A61C8B-D84B-4F32-969A-737B903C2CD9}"/>
            </a:ext>
          </a:extLst>
        </xdr:cNvPr>
        <xdr:cNvCxnSpPr/>
      </xdr:nvCxnSpPr>
      <xdr:spPr>
        <a:xfrm>
          <a:off x="685800" y="598904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E5ECECB0-564C-4245-906D-8BBD1FF476C6}"/>
            </a:ext>
          </a:extLst>
        </xdr:cNvPr>
        <xdr:cNvSpPr txBox="1"/>
      </xdr:nvSpPr>
      <xdr:spPr>
        <a:xfrm>
          <a:off x="343701" y="584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78240565-E7A4-4BA8-A5C7-CFFCF5E38B04}"/>
            </a:ext>
          </a:extLst>
        </xdr:cNvPr>
        <xdr:cNvCxnSpPr/>
      </xdr:nvCxnSpPr>
      <xdr:spPr>
        <a:xfrm>
          <a:off x="685800" y="566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FCE52F9D-3260-424C-8C24-601B0B9D0375}"/>
            </a:ext>
          </a:extLst>
        </xdr:cNvPr>
        <xdr:cNvSpPr txBox="1"/>
      </xdr:nvSpPr>
      <xdr:spPr>
        <a:xfrm>
          <a:off x="386866" y="551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868779FE-0A20-4A64-8DF4-EA9670C759DD}"/>
            </a:ext>
          </a:extLst>
        </xdr:cNvPr>
        <xdr:cNvCxnSpPr/>
      </xdr:nvCxnSpPr>
      <xdr:spPr>
        <a:xfrm>
          <a:off x="6858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69A156B1-730B-4344-AC3A-F6E9CFE64118}"/>
            </a:ext>
          </a:extLst>
        </xdr:cNvPr>
        <xdr:cNvSpPr/>
      </xdr:nvSpPr>
      <xdr:spPr>
        <a:xfrm>
          <a:off x="6858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121920</xdr:rowOff>
    </xdr:from>
    <xdr:to>
      <xdr:col>24</xdr:col>
      <xdr:colOff>62865</xdr:colOff>
      <xdr:row>42</xdr:row>
      <xdr:rowOff>12519</xdr:rowOff>
    </xdr:to>
    <xdr:cxnSp macro="">
      <xdr:nvCxnSpPr>
        <xdr:cNvPr id="58" name="直線コネクタ 57">
          <a:extLst>
            <a:ext uri="{FF2B5EF4-FFF2-40B4-BE49-F238E27FC236}">
              <a16:creationId xmlns:a16="http://schemas.microsoft.com/office/drawing/2014/main" id="{CABA18F5-A91E-4457-B392-BA322021C9E7}"/>
            </a:ext>
          </a:extLst>
        </xdr:cNvPr>
        <xdr:cNvCxnSpPr/>
      </xdr:nvCxnSpPr>
      <xdr:spPr>
        <a:xfrm flipV="1">
          <a:off x="4173855" y="5781675"/>
          <a:ext cx="0" cy="1435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16346</xdr:rowOff>
    </xdr:from>
    <xdr:ext cx="405111" cy="259045"/>
    <xdr:sp macro="" textlink="">
      <xdr:nvSpPr>
        <xdr:cNvPr id="59" name="【図書館】&#10;有形固定資産減価償却率最小値テキスト">
          <a:extLst>
            <a:ext uri="{FF2B5EF4-FFF2-40B4-BE49-F238E27FC236}">
              <a16:creationId xmlns:a16="http://schemas.microsoft.com/office/drawing/2014/main" id="{5A5344BE-C53C-4887-A63E-98A67AD656F9}"/>
            </a:ext>
          </a:extLst>
        </xdr:cNvPr>
        <xdr:cNvSpPr txBox="1"/>
      </xdr:nvSpPr>
      <xdr:spPr>
        <a:xfrm>
          <a:off x="4212590" y="7221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12519</xdr:rowOff>
    </xdr:from>
    <xdr:to>
      <xdr:col>24</xdr:col>
      <xdr:colOff>152400</xdr:colOff>
      <xdr:row>42</xdr:row>
      <xdr:rowOff>12519</xdr:rowOff>
    </xdr:to>
    <xdr:cxnSp macro="">
      <xdr:nvCxnSpPr>
        <xdr:cNvPr id="60" name="直線コネクタ 59">
          <a:extLst>
            <a:ext uri="{FF2B5EF4-FFF2-40B4-BE49-F238E27FC236}">
              <a16:creationId xmlns:a16="http://schemas.microsoft.com/office/drawing/2014/main" id="{53B1CA8F-100A-4D35-8D21-F14F7D0CF4C4}"/>
            </a:ext>
          </a:extLst>
        </xdr:cNvPr>
        <xdr:cNvCxnSpPr/>
      </xdr:nvCxnSpPr>
      <xdr:spPr>
        <a:xfrm>
          <a:off x="4112260" y="72172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68597</xdr:rowOff>
    </xdr:from>
    <xdr:ext cx="340478" cy="259045"/>
    <xdr:sp macro="" textlink="">
      <xdr:nvSpPr>
        <xdr:cNvPr id="61" name="【図書館】&#10;有形固定資産減価償却率最大値テキスト">
          <a:extLst>
            <a:ext uri="{FF2B5EF4-FFF2-40B4-BE49-F238E27FC236}">
              <a16:creationId xmlns:a16="http://schemas.microsoft.com/office/drawing/2014/main" id="{75F22E1C-2D55-437D-9E7D-FE2EECEC7F4F}"/>
            </a:ext>
          </a:extLst>
        </xdr:cNvPr>
        <xdr:cNvSpPr txBox="1"/>
      </xdr:nvSpPr>
      <xdr:spPr>
        <a:xfrm>
          <a:off x="4212590" y="555309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121920</xdr:rowOff>
    </xdr:from>
    <xdr:to>
      <xdr:col>24</xdr:col>
      <xdr:colOff>152400</xdr:colOff>
      <xdr:row>33</xdr:row>
      <xdr:rowOff>121920</xdr:rowOff>
    </xdr:to>
    <xdr:cxnSp macro="">
      <xdr:nvCxnSpPr>
        <xdr:cNvPr id="62" name="直線コネクタ 61">
          <a:extLst>
            <a:ext uri="{FF2B5EF4-FFF2-40B4-BE49-F238E27FC236}">
              <a16:creationId xmlns:a16="http://schemas.microsoft.com/office/drawing/2014/main" id="{61ECA518-B348-48A2-8A52-1F134D14ABC6}"/>
            </a:ext>
          </a:extLst>
        </xdr:cNvPr>
        <xdr:cNvCxnSpPr/>
      </xdr:nvCxnSpPr>
      <xdr:spPr>
        <a:xfrm>
          <a:off x="4112260" y="57816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70774</xdr:rowOff>
    </xdr:from>
    <xdr:ext cx="405111" cy="259045"/>
    <xdr:sp macro="" textlink="">
      <xdr:nvSpPr>
        <xdr:cNvPr id="63" name="【図書館】&#10;有形固定資産減価償却率平均値テキスト">
          <a:extLst>
            <a:ext uri="{FF2B5EF4-FFF2-40B4-BE49-F238E27FC236}">
              <a16:creationId xmlns:a16="http://schemas.microsoft.com/office/drawing/2014/main" id="{676CB5A9-F728-428E-A708-28B257AFB448}"/>
            </a:ext>
          </a:extLst>
        </xdr:cNvPr>
        <xdr:cNvSpPr txBox="1"/>
      </xdr:nvSpPr>
      <xdr:spPr>
        <a:xfrm>
          <a:off x="4212590" y="64125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92347</xdr:rowOff>
    </xdr:from>
    <xdr:to>
      <xdr:col>24</xdr:col>
      <xdr:colOff>114300</xdr:colOff>
      <xdr:row>38</xdr:row>
      <xdr:rowOff>22497</xdr:rowOff>
    </xdr:to>
    <xdr:sp macro="" textlink="">
      <xdr:nvSpPr>
        <xdr:cNvPr id="64" name="フローチャート: 判断 63">
          <a:extLst>
            <a:ext uri="{FF2B5EF4-FFF2-40B4-BE49-F238E27FC236}">
              <a16:creationId xmlns:a16="http://schemas.microsoft.com/office/drawing/2014/main" id="{B42F7F36-47A1-4CBB-A048-A7782A0DF717}"/>
            </a:ext>
          </a:extLst>
        </xdr:cNvPr>
        <xdr:cNvSpPr/>
      </xdr:nvSpPr>
      <xdr:spPr>
        <a:xfrm>
          <a:off x="4131310" y="6439807"/>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66222</xdr:rowOff>
    </xdr:from>
    <xdr:to>
      <xdr:col>20</xdr:col>
      <xdr:colOff>38100</xdr:colOff>
      <xdr:row>37</xdr:row>
      <xdr:rowOff>167822</xdr:rowOff>
    </xdr:to>
    <xdr:sp macro="" textlink="">
      <xdr:nvSpPr>
        <xdr:cNvPr id="65" name="フローチャート: 判断 64">
          <a:extLst>
            <a:ext uri="{FF2B5EF4-FFF2-40B4-BE49-F238E27FC236}">
              <a16:creationId xmlns:a16="http://schemas.microsoft.com/office/drawing/2014/main" id="{863D57A8-7661-4D45-A44D-7D4AF9DD2166}"/>
            </a:ext>
          </a:extLst>
        </xdr:cNvPr>
        <xdr:cNvSpPr/>
      </xdr:nvSpPr>
      <xdr:spPr>
        <a:xfrm>
          <a:off x="3388360" y="6407967"/>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27033</xdr:rowOff>
    </xdr:from>
    <xdr:to>
      <xdr:col>15</xdr:col>
      <xdr:colOff>101600</xdr:colOff>
      <xdr:row>37</xdr:row>
      <xdr:rowOff>128633</xdr:rowOff>
    </xdr:to>
    <xdr:sp macro="" textlink="">
      <xdr:nvSpPr>
        <xdr:cNvPr id="66" name="フローチャート: 判断 65">
          <a:extLst>
            <a:ext uri="{FF2B5EF4-FFF2-40B4-BE49-F238E27FC236}">
              <a16:creationId xmlns:a16="http://schemas.microsoft.com/office/drawing/2014/main" id="{C507F8B3-8A28-43DA-8919-EAF9A7162404}"/>
            </a:ext>
          </a:extLst>
        </xdr:cNvPr>
        <xdr:cNvSpPr/>
      </xdr:nvSpPr>
      <xdr:spPr>
        <a:xfrm>
          <a:off x="2571750" y="6368778"/>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162560</xdr:rowOff>
    </xdr:from>
    <xdr:to>
      <xdr:col>10</xdr:col>
      <xdr:colOff>165100</xdr:colOff>
      <xdr:row>37</xdr:row>
      <xdr:rowOff>92710</xdr:rowOff>
    </xdr:to>
    <xdr:sp macro="" textlink="">
      <xdr:nvSpPr>
        <xdr:cNvPr id="67" name="フローチャート: 判断 66">
          <a:extLst>
            <a:ext uri="{FF2B5EF4-FFF2-40B4-BE49-F238E27FC236}">
              <a16:creationId xmlns:a16="http://schemas.microsoft.com/office/drawing/2014/main" id="{D05410E2-43AD-4539-BE66-CC17D7F045B4}"/>
            </a:ext>
          </a:extLst>
        </xdr:cNvPr>
        <xdr:cNvSpPr/>
      </xdr:nvSpPr>
      <xdr:spPr>
        <a:xfrm>
          <a:off x="1774190" y="6336665"/>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146231</xdr:rowOff>
    </xdr:from>
    <xdr:to>
      <xdr:col>6</xdr:col>
      <xdr:colOff>38100</xdr:colOff>
      <xdr:row>37</xdr:row>
      <xdr:rowOff>76381</xdr:rowOff>
    </xdr:to>
    <xdr:sp macro="" textlink="">
      <xdr:nvSpPr>
        <xdr:cNvPr id="68" name="フローチャート: 判断 67">
          <a:extLst>
            <a:ext uri="{FF2B5EF4-FFF2-40B4-BE49-F238E27FC236}">
              <a16:creationId xmlns:a16="http://schemas.microsoft.com/office/drawing/2014/main" id="{12EAD44A-B990-4840-85F2-19E40BD3356A}"/>
            </a:ext>
          </a:extLst>
        </xdr:cNvPr>
        <xdr:cNvSpPr/>
      </xdr:nvSpPr>
      <xdr:spPr>
        <a:xfrm>
          <a:off x="988060" y="6316526"/>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8C048887-8F33-4B41-B81D-DDB9D1718ABD}"/>
            </a:ext>
          </a:extLst>
        </xdr:cNvPr>
        <xdr:cNvSpPr txBox="1"/>
      </xdr:nvSpPr>
      <xdr:spPr>
        <a:xfrm>
          <a:off x="40030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4D7C623F-E178-4564-96F0-D71DB36405C2}"/>
            </a:ext>
          </a:extLst>
        </xdr:cNvPr>
        <xdr:cNvSpPr txBox="1"/>
      </xdr:nvSpPr>
      <xdr:spPr>
        <a:xfrm>
          <a:off x="32600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9AD3C893-EDC6-4A9C-BA00-B71B4D5BB684}"/>
            </a:ext>
          </a:extLst>
        </xdr:cNvPr>
        <xdr:cNvSpPr txBox="1"/>
      </xdr:nvSpPr>
      <xdr:spPr>
        <a:xfrm>
          <a:off x="24549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E7128269-B664-4C69-84D8-2563C3F9ECB2}"/>
            </a:ext>
          </a:extLst>
        </xdr:cNvPr>
        <xdr:cNvSpPr txBox="1"/>
      </xdr:nvSpPr>
      <xdr:spPr>
        <a:xfrm>
          <a:off x="1657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AEB03E7B-6061-4DCA-874B-F41CE28BEB06}"/>
            </a:ext>
          </a:extLst>
        </xdr:cNvPr>
        <xdr:cNvSpPr txBox="1"/>
      </xdr:nvSpPr>
      <xdr:spPr>
        <a:xfrm>
          <a:off x="859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4173</xdr:rowOff>
    </xdr:from>
    <xdr:to>
      <xdr:col>24</xdr:col>
      <xdr:colOff>114300</xdr:colOff>
      <xdr:row>37</xdr:row>
      <xdr:rowOff>105773</xdr:rowOff>
    </xdr:to>
    <xdr:sp macro="" textlink="">
      <xdr:nvSpPr>
        <xdr:cNvPr id="74" name="楕円 73">
          <a:extLst>
            <a:ext uri="{FF2B5EF4-FFF2-40B4-BE49-F238E27FC236}">
              <a16:creationId xmlns:a16="http://schemas.microsoft.com/office/drawing/2014/main" id="{A6CC4EA6-5E25-4FF1-AA1E-C7E062DC6D41}"/>
            </a:ext>
          </a:extLst>
        </xdr:cNvPr>
        <xdr:cNvSpPr/>
      </xdr:nvSpPr>
      <xdr:spPr>
        <a:xfrm>
          <a:off x="4131310" y="6349728"/>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27050</xdr:rowOff>
    </xdr:from>
    <xdr:ext cx="405111" cy="259045"/>
    <xdr:sp macro="" textlink="">
      <xdr:nvSpPr>
        <xdr:cNvPr id="75" name="【図書館】&#10;有形固定資産減価償却率該当値テキスト">
          <a:extLst>
            <a:ext uri="{FF2B5EF4-FFF2-40B4-BE49-F238E27FC236}">
              <a16:creationId xmlns:a16="http://schemas.microsoft.com/office/drawing/2014/main" id="{070188FB-8007-471E-8579-06AD87847A1C}"/>
            </a:ext>
          </a:extLst>
        </xdr:cNvPr>
        <xdr:cNvSpPr txBox="1"/>
      </xdr:nvSpPr>
      <xdr:spPr>
        <a:xfrm>
          <a:off x="4212590" y="6197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134801</xdr:rowOff>
    </xdr:from>
    <xdr:to>
      <xdr:col>20</xdr:col>
      <xdr:colOff>38100</xdr:colOff>
      <xdr:row>37</xdr:row>
      <xdr:rowOff>64951</xdr:rowOff>
    </xdr:to>
    <xdr:sp macro="" textlink="">
      <xdr:nvSpPr>
        <xdr:cNvPr id="76" name="楕円 75">
          <a:extLst>
            <a:ext uri="{FF2B5EF4-FFF2-40B4-BE49-F238E27FC236}">
              <a16:creationId xmlns:a16="http://schemas.microsoft.com/office/drawing/2014/main" id="{2684F4CF-B853-47CD-B79C-C937434EF7E0}"/>
            </a:ext>
          </a:extLst>
        </xdr:cNvPr>
        <xdr:cNvSpPr/>
      </xdr:nvSpPr>
      <xdr:spPr>
        <a:xfrm>
          <a:off x="3388360" y="6303191"/>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14151</xdr:rowOff>
    </xdr:from>
    <xdr:to>
      <xdr:col>24</xdr:col>
      <xdr:colOff>63500</xdr:colOff>
      <xdr:row>37</xdr:row>
      <xdr:rowOff>54973</xdr:rowOff>
    </xdr:to>
    <xdr:cxnSp macro="">
      <xdr:nvCxnSpPr>
        <xdr:cNvPr id="77" name="直線コネクタ 76">
          <a:extLst>
            <a:ext uri="{FF2B5EF4-FFF2-40B4-BE49-F238E27FC236}">
              <a16:creationId xmlns:a16="http://schemas.microsoft.com/office/drawing/2014/main" id="{028E1EB8-7C11-462B-9117-DBFC7C8626CE}"/>
            </a:ext>
          </a:extLst>
        </xdr:cNvPr>
        <xdr:cNvCxnSpPr/>
      </xdr:nvCxnSpPr>
      <xdr:spPr>
        <a:xfrm>
          <a:off x="3431540" y="6361611"/>
          <a:ext cx="74295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93980</xdr:rowOff>
    </xdr:from>
    <xdr:to>
      <xdr:col>15</xdr:col>
      <xdr:colOff>101600</xdr:colOff>
      <xdr:row>37</xdr:row>
      <xdr:rowOff>24130</xdr:rowOff>
    </xdr:to>
    <xdr:sp macro="" textlink="">
      <xdr:nvSpPr>
        <xdr:cNvPr id="78" name="楕円 77">
          <a:extLst>
            <a:ext uri="{FF2B5EF4-FFF2-40B4-BE49-F238E27FC236}">
              <a16:creationId xmlns:a16="http://schemas.microsoft.com/office/drawing/2014/main" id="{C0745082-7129-475E-A8EB-8F57CD3AC119}"/>
            </a:ext>
          </a:extLst>
        </xdr:cNvPr>
        <xdr:cNvSpPr/>
      </xdr:nvSpPr>
      <xdr:spPr>
        <a:xfrm>
          <a:off x="2571750" y="6269990"/>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144780</xdr:rowOff>
    </xdr:from>
    <xdr:to>
      <xdr:col>19</xdr:col>
      <xdr:colOff>177800</xdr:colOff>
      <xdr:row>37</xdr:row>
      <xdr:rowOff>14151</xdr:rowOff>
    </xdr:to>
    <xdr:cxnSp macro="">
      <xdr:nvCxnSpPr>
        <xdr:cNvPr id="79" name="直線コネクタ 78">
          <a:extLst>
            <a:ext uri="{FF2B5EF4-FFF2-40B4-BE49-F238E27FC236}">
              <a16:creationId xmlns:a16="http://schemas.microsoft.com/office/drawing/2014/main" id="{B3EB65C0-5539-42CA-A8DE-2C69AE35F3D3}"/>
            </a:ext>
          </a:extLst>
        </xdr:cNvPr>
        <xdr:cNvCxnSpPr/>
      </xdr:nvCxnSpPr>
      <xdr:spPr>
        <a:xfrm>
          <a:off x="2626360" y="6315075"/>
          <a:ext cx="805180" cy="46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53158</xdr:rowOff>
    </xdr:from>
    <xdr:to>
      <xdr:col>10</xdr:col>
      <xdr:colOff>165100</xdr:colOff>
      <xdr:row>36</xdr:row>
      <xdr:rowOff>154758</xdr:rowOff>
    </xdr:to>
    <xdr:sp macro="" textlink="">
      <xdr:nvSpPr>
        <xdr:cNvPr id="80" name="楕円 79">
          <a:extLst>
            <a:ext uri="{FF2B5EF4-FFF2-40B4-BE49-F238E27FC236}">
              <a16:creationId xmlns:a16="http://schemas.microsoft.com/office/drawing/2014/main" id="{0966EBA2-C1CF-4173-9CBE-AD8D739F28C8}"/>
            </a:ext>
          </a:extLst>
        </xdr:cNvPr>
        <xdr:cNvSpPr/>
      </xdr:nvSpPr>
      <xdr:spPr>
        <a:xfrm>
          <a:off x="1774190" y="6229168"/>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103958</xdr:rowOff>
    </xdr:from>
    <xdr:to>
      <xdr:col>15</xdr:col>
      <xdr:colOff>50800</xdr:colOff>
      <xdr:row>36</xdr:row>
      <xdr:rowOff>144780</xdr:rowOff>
    </xdr:to>
    <xdr:cxnSp macro="">
      <xdr:nvCxnSpPr>
        <xdr:cNvPr id="81" name="直線コネクタ 80">
          <a:extLst>
            <a:ext uri="{FF2B5EF4-FFF2-40B4-BE49-F238E27FC236}">
              <a16:creationId xmlns:a16="http://schemas.microsoft.com/office/drawing/2014/main" id="{648E66EF-C0AF-4FC0-B66D-8400691A9A60}"/>
            </a:ext>
          </a:extLst>
        </xdr:cNvPr>
        <xdr:cNvCxnSpPr/>
      </xdr:nvCxnSpPr>
      <xdr:spPr>
        <a:xfrm>
          <a:off x="1828800" y="6274253"/>
          <a:ext cx="79756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13970</xdr:rowOff>
    </xdr:from>
    <xdr:to>
      <xdr:col>6</xdr:col>
      <xdr:colOff>38100</xdr:colOff>
      <xdr:row>36</xdr:row>
      <xdr:rowOff>115570</xdr:rowOff>
    </xdr:to>
    <xdr:sp macro="" textlink="">
      <xdr:nvSpPr>
        <xdr:cNvPr id="82" name="楕円 81">
          <a:extLst>
            <a:ext uri="{FF2B5EF4-FFF2-40B4-BE49-F238E27FC236}">
              <a16:creationId xmlns:a16="http://schemas.microsoft.com/office/drawing/2014/main" id="{771F03A6-7B2E-44F6-B9B2-3C03C3D5B9B9}"/>
            </a:ext>
          </a:extLst>
        </xdr:cNvPr>
        <xdr:cNvSpPr/>
      </xdr:nvSpPr>
      <xdr:spPr>
        <a:xfrm>
          <a:off x="988060" y="61899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64770</xdr:rowOff>
    </xdr:from>
    <xdr:to>
      <xdr:col>10</xdr:col>
      <xdr:colOff>114300</xdr:colOff>
      <xdr:row>36</xdr:row>
      <xdr:rowOff>103958</xdr:rowOff>
    </xdr:to>
    <xdr:cxnSp macro="">
      <xdr:nvCxnSpPr>
        <xdr:cNvPr id="83" name="直線コネクタ 82">
          <a:extLst>
            <a:ext uri="{FF2B5EF4-FFF2-40B4-BE49-F238E27FC236}">
              <a16:creationId xmlns:a16="http://schemas.microsoft.com/office/drawing/2014/main" id="{116DB399-FFCC-4CC9-B296-F8D31013115A}"/>
            </a:ext>
          </a:extLst>
        </xdr:cNvPr>
        <xdr:cNvCxnSpPr/>
      </xdr:nvCxnSpPr>
      <xdr:spPr>
        <a:xfrm>
          <a:off x="1031240" y="6235065"/>
          <a:ext cx="79756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158949</xdr:rowOff>
    </xdr:from>
    <xdr:ext cx="405111" cy="259045"/>
    <xdr:sp macro="" textlink="">
      <xdr:nvSpPr>
        <xdr:cNvPr id="84" name="n_1aveValue【図書館】&#10;有形固定資産減価償却率">
          <a:extLst>
            <a:ext uri="{FF2B5EF4-FFF2-40B4-BE49-F238E27FC236}">
              <a16:creationId xmlns:a16="http://schemas.microsoft.com/office/drawing/2014/main" id="{31579E17-B0AA-493F-95B8-715548723EEA}"/>
            </a:ext>
          </a:extLst>
        </xdr:cNvPr>
        <xdr:cNvSpPr txBox="1"/>
      </xdr:nvSpPr>
      <xdr:spPr>
        <a:xfrm>
          <a:off x="3239144" y="6504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119760</xdr:rowOff>
    </xdr:from>
    <xdr:ext cx="405111" cy="259045"/>
    <xdr:sp macro="" textlink="">
      <xdr:nvSpPr>
        <xdr:cNvPr id="85" name="n_2aveValue【図書館】&#10;有形固定資産減価償却率">
          <a:extLst>
            <a:ext uri="{FF2B5EF4-FFF2-40B4-BE49-F238E27FC236}">
              <a16:creationId xmlns:a16="http://schemas.microsoft.com/office/drawing/2014/main" id="{81E02F33-6181-4C31-9C34-83D424EB0B58}"/>
            </a:ext>
          </a:extLst>
        </xdr:cNvPr>
        <xdr:cNvSpPr txBox="1"/>
      </xdr:nvSpPr>
      <xdr:spPr>
        <a:xfrm>
          <a:off x="2439044" y="6465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83837</xdr:rowOff>
    </xdr:from>
    <xdr:ext cx="405111" cy="259045"/>
    <xdr:sp macro="" textlink="">
      <xdr:nvSpPr>
        <xdr:cNvPr id="86" name="n_3aveValue【図書館】&#10;有形固定資産減価償却率">
          <a:extLst>
            <a:ext uri="{FF2B5EF4-FFF2-40B4-BE49-F238E27FC236}">
              <a16:creationId xmlns:a16="http://schemas.microsoft.com/office/drawing/2014/main" id="{DE6BF636-EEAC-4280-9DAF-4D4E269230C5}"/>
            </a:ext>
          </a:extLst>
        </xdr:cNvPr>
        <xdr:cNvSpPr txBox="1"/>
      </xdr:nvSpPr>
      <xdr:spPr>
        <a:xfrm>
          <a:off x="1641484" y="6429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67508</xdr:rowOff>
    </xdr:from>
    <xdr:ext cx="405111" cy="259045"/>
    <xdr:sp macro="" textlink="">
      <xdr:nvSpPr>
        <xdr:cNvPr id="87" name="n_4aveValue【図書館】&#10;有形固定資産減価償却率">
          <a:extLst>
            <a:ext uri="{FF2B5EF4-FFF2-40B4-BE49-F238E27FC236}">
              <a16:creationId xmlns:a16="http://schemas.microsoft.com/office/drawing/2014/main" id="{D1B6369B-A894-4E4A-B0F0-8149643E28B1}"/>
            </a:ext>
          </a:extLst>
        </xdr:cNvPr>
        <xdr:cNvSpPr txBox="1"/>
      </xdr:nvSpPr>
      <xdr:spPr>
        <a:xfrm>
          <a:off x="855354" y="6409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81478</xdr:rowOff>
    </xdr:from>
    <xdr:ext cx="405111" cy="259045"/>
    <xdr:sp macro="" textlink="">
      <xdr:nvSpPr>
        <xdr:cNvPr id="88" name="n_1mainValue【図書館】&#10;有形固定資産減価償却率">
          <a:extLst>
            <a:ext uri="{FF2B5EF4-FFF2-40B4-BE49-F238E27FC236}">
              <a16:creationId xmlns:a16="http://schemas.microsoft.com/office/drawing/2014/main" id="{02887DE9-DDD3-41B5-9F1F-9E4443F219F0}"/>
            </a:ext>
          </a:extLst>
        </xdr:cNvPr>
        <xdr:cNvSpPr txBox="1"/>
      </xdr:nvSpPr>
      <xdr:spPr>
        <a:xfrm>
          <a:off x="3239144" y="6084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40657</xdr:rowOff>
    </xdr:from>
    <xdr:ext cx="405111" cy="259045"/>
    <xdr:sp macro="" textlink="">
      <xdr:nvSpPr>
        <xdr:cNvPr id="89" name="n_2mainValue【図書館】&#10;有形固定資産減価償却率">
          <a:extLst>
            <a:ext uri="{FF2B5EF4-FFF2-40B4-BE49-F238E27FC236}">
              <a16:creationId xmlns:a16="http://schemas.microsoft.com/office/drawing/2014/main" id="{A8840C69-935D-4ADD-8FC4-BF07BE99B4F7}"/>
            </a:ext>
          </a:extLst>
        </xdr:cNvPr>
        <xdr:cNvSpPr txBox="1"/>
      </xdr:nvSpPr>
      <xdr:spPr>
        <a:xfrm>
          <a:off x="2439044"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171285</xdr:rowOff>
    </xdr:from>
    <xdr:ext cx="405111" cy="259045"/>
    <xdr:sp macro="" textlink="">
      <xdr:nvSpPr>
        <xdr:cNvPr id="90" name="n_3mainValue【図書館】&#10;有形固定資産減価償却率">
          <a:extLst>
            <a:ext uri="{FF2B5EF4-FFF2-40B4-BE49-F238E27FC236}">
              <a16:creationId xmlns:a16="http://schemas.microsoft.com/office/drawing/2014/main" id="{02983768-B5BF-40BF-A5B4-229C78FCFD68}"/>
            </a:ext>
          </a:extLst>
        </xdr:cNvPr>
        <xdr:cNvSpPr txBox="1"/>
      </xdr:nvSpPr>
      <xdr:spPr>
        <a:xfrm>
          <a:off x="1641484" y="6004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132097</xdr:rowOff>
    </xdr:from>
    <xdr:ext cx="405111" cy="259045"/>
    <xdr:sp macro="" textlink="">
      <xdr:nvSpPr>
        <xdr:cNvPr id="91" name="n_4mainValue【図書館】&#10;有形固定資産減価償却率">
          <a:extLst>
            <a:ext uri="{FF2B5EF4-FFF2-40B4-BE49-F238E27FC236}">
              <a16:creationId xmlns:a16="http://schemas.microsoft.com/office/drawing/2014/main" id="{7357173C-3209-4313-BA9C-E8673B608CBF}"/>
            </a:ext>
          </a:extLst>
        </xdr:cNvPr>
        <xdr:cNvSpPr txBox="1"/>
      </xdr:nvSpPr>
      <xdr:spPr>
        <a:xfrm>
          <a:off x="855354" y="59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855C35D9-DB28-4F57-B93F-FD42CB67635B}"/>
            </a:ext>
          </a:extLst>
        </xdr:cNvPr>
        <xdr:cNvSpPr/>
      </xdr:nvSpPr>
      <xdr:spPr>
        <a:xfrm>
          <a:off x="596011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FC8D23FA-BB10-4122-B78E-68DEDD77D4F2}"/>
            </a:ext>
          </a:extLst>
        </xdr:cNvPr>
        <xdr:cNvSpPr/>
      </xdr:nvSpPr>
      <xdr:spPr>
        <a:xfrm>
          <a:off x="60604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2E879D2C-4351-4003-95AD-8806DF9460AA}"/>
            </a:ext>
          </a:extLst>
        </xdr:cNvPr>
        <xdr:cNvSpPr/>
      </xdr:nvSpPr>
      <xdr:spPr>
        <a:xfrm>
          <a:off x="60604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42CF7BEC-43BD-4FE4-B7BA-D4A2830BECEF}"/>
            </a:ext>
          </a:extLst>
        </xdr:cNvPr>
        <xdr:cNvSpPr/>
      </xdr:nvSpPr>
      <xdr:spPr>
        <a:xfrm>
          <a:off x="69888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2D7ACF37-BE43-43C9-A4AE-B8182A5F93B0}"/>
            </a:ext>
          </a:extLst>
        </xdr:cNvPr>
        <xdr:cNvSpPr/>
      </xdr:nvSpPr>
      <xdr:spPr>
        <a:xfrm>
          <a:off x="69888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A2AC9E95-0105-4C56-BFE4-3662DA293948}"/>
            </a:ext>
          </a:extLst>
        </xdr:cNvPr>
        <xdr:cNvSpPr/>
      </xdr:nvSpPr>
      <xdr:spPr>
        <a:xfrm>
          <a:off x="80175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3E63F1C1-9DA3-4B00-99DC-8AA8D6AE2E1A}"/>
            </a:ext>
          </a:extLst>
        </xdr:cNvPr>
        <xdr:cNvSpPr/>
      </xdr:nvSpPr>
      <xdr:spPr>
        <a:xfrm>
          <a:off x="80175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13E3BA45-592E-4EDF-A7F3-A74C87177EB2}"/>
            </a:ext>
          </a:extLst>
        </xdr:cNvPr>
        <xdr:cNvSpPr/>
      </xdr:nvSpPr>
      <xdr:spPr>
        <a:xfrm>
          <a:off x="596011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4ED4EEE2-43D7-45F3-B6F1-D48B8C51C57F}"/>
            </a:ext>
          </a:extLst>
        </xdr:cNvPr>
        <xdr:cNvSpPr txBox="1"/>
      </xdr:nvSpPr>
      <xdr:spPr>
        <a:xfrm>
          <a:off x="592201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1F9A6F7F-F119-4568-A99E-3074E1D0523E}"/>
            </a:ext>
          </a:extLst>
        </xdr:cNvPr>
        <xdr:cNvCxnSpPr/>
      </xdr:nvCxnSpPr>
      <xdr:spPr>
        <a:xfrm>
          <a:off x="5960110" y="762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a:extLst>
            <a:ext uri="{FF2B5EF4-FFF2-40B4-BE49-F238E27FC236}">
              <a16:creationId xmlns:a16="http://schemas.microsoft.com/office/drawing/2014/main" id="{BAB923C7-2EAA-4045-9F4C-2A36041408EE}"/>
            </a:ext>
          </a:extLst>
        </xdr:cNvPr>
        <xdr:cNvCxnSpPr/>
      </xdr:nvCxnSpPr>
      <xdr:spPr>
        <a:xfrm>
          <a:off x="5960110" y="729723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3" name="テキスト ボックス 102">
          <a:extLst>
            <a:ext uri="{FF2B5EF4-FFF2-40B4-BE49-F238E27FC236}">
              <a16:creationId xmlns:a16="http://schemas.microsoft.com/office/drawing/2014/main" id="{B73B050E-B116-4ABA-8EFD-BFD538BDCC50}"/>
            </a:ext>
          </a:extLst>
        </xdr:cNvPr>
        <xdr:cNvSpPr txBox="1"/>
      </xdr:nvSpPr>
      <xdr:spPr>
        <a:xfrm>
          <a:off x="5527221" y="715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a:extLst>
            <a:ext uri="{FF2B5EF4-FFF2-40B4-BE49-F238E27FC236}">
              <a16:creationId xmlns:a16="http://schemas.microsoft.com/office/drawing/2014/main" id="{11E9A42F-7D2D-4F27-BBCC-16E7456C3C60}"/>
            </a:ext>
          </a:extLst>
        </xdr:cNvPr>
        <xdr:cNvCxnSpPr/>
      </xdr:nvCxnSpPr>
      <xdr:spPr>
        <a:xfrm>
          <a:off x="5960110" y="696495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5" name="テキスト ボックス 104">
          <a:extLst>
            <a:ext uri="{FF2B5EF4-FFF2-40B4-BE49-F238E27FC236}">
              <a16:creationId xmlns:a16="http://schemas.microsoft.com/office/drawing/2014/main" id="{D2844EC1-4DDE-445D-AC51-2C710C1EB56D}"/>
            </a:ext>
          </a:extLst>
        </xdr:cNvPr>
        <xdr:cNvSpPr txBox="1"/>
      </xdr:nvSpPr>
      <xdr:spPr>
        <a:xfrm>
          <a:off x="5527221" y="682082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a:extLst>
            <a:ext uri="{FF2B5EF4-FFF2-40B4-BE49-F238E27FC236}">
              <a16:creationId xmlns:a16="http://schemas.microsoft.com/office/drawing/2014/main" id="{10D24BC3-FED2-46D4-B819-E798086496DE}"/>
            </a:ext>
          </a:extLst>
        </xdr:cNvPr>
        <xdr:cNvCxnSpPr/>
      </xdr:nvCxnSpPr>
      <xdr:spPr>
        <a:xfrm>
          <a:off x="5960110" y="664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7" name="テキスト ボックス 106">
          <a:extLst>
            <a:ext uri="{FF2B5EF4-FFF2-40B4-BE49-F238E27FC236}">
              <a16:creationId xmlns:a16="http://schemas.microsoft.com/office/drawing/2014/main" id="{1109AB3D-912C-4B59-A496-59BB24A65646}"/>
            </a:ext>
          </a:extLst>
        </xdr:cNvPr>
        <xdr:cNvSpPr txBox="1"/>
      </xdr:nvSpPr>
      <xdr:spPr>
        <a:xfrm>
          <a:off x="55272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a:extLst>
            <a:ext uri="{FF2B5EF4-FFF2-40B4-BE49-F238E27FC236}">
              <a16:creationId xmlns:a16="http://schemas.microsoft.com/office/drawing/2014/main" id="{2EB52F7A-FB71-4A1E-8880-C4E5C5987E2B}"/>
            </a:ext>
          </a:extLst>
        </xdr:cNvPr>
        <xdr:cNvCxnSpPr/>
      </xdr:nvCxnSpPr>
      <xdr:spPr>
        <a:xfrm>
          <a:off x="5960110" y="631180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9" name="テキスト ボックス 108">
          <a:extLst>
            <a:ext uri="{FF2B5EF4-FFF2-40B4-BE49-F238E27FC236}">
              <a16:creationId xmlns:a16="http://schemas.microsoft.com/office/drawing/2014/main" id="{33989F4E-E5F6-42C0-9F80-727C9611093F}"/>
            </a:ext>
          </a:extLst>
        </xdr:cNvPr>
        <xdr:cNvSpPr txBox="1"/>
      </xdr:nvSpPr>
      <xdr:spPr>
        <a:xfrm>
          <a:off x="5527221" y="617530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a:extLst>
            <a:ext uri="{FF2B5EF4-FFF2-40B4-BE49-F238E27FC236}">
              <a16:creationId xmlns:a16="http://schemas.microsoft.com/office/drawing/2014/main" id="{048BD5AB-65FA-44DE-87ED-252BFAAA5BF2}"/>
            </a:ext>
          </a:extLst>
        </xdr:cNvPr>
        <xdr:cNvCxnSpPr/>
      </xdr:nvCxnSpPr>
      <xdr:spPr>
        <a:xfrm>
          <a:off x="5960110" y="598904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1" name="テキスト ボックス 110">
          <a:extLst>
            <a:ext uri="{FF2B5EF4-FFF2-40B4-BE49-F238E27FC236}">
              <a16:creationId xmlns:a16="http://schemas.microsoft.com/office/drawing/2014/main" id="{FC7E8FB9-B1AD-4DF9-AE5F-A39FB4B7EDC5}"/>
            </a:ext>
          </a:extLst>
        </xdr:cNvPr>
        <xdr:cNvSpPr txBox="1"/>
      </xdr:nvSpPr>
      <xdr:spPr>
        <a:xfrm>
          <a:off x="5527221" y="584873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a:extLst>
            <a:ext uri="{FF2B5EF4-FFF2-40B4-BE49-F238E27FC236}">
              <a16:creationId xmlns:a16="http://schemas.microsoft.com/office/drawing/2014/main" id="{ED9FDEA5-D11E-4FE8-894D-802577DE6D2A}"/>
            </a:ext>
          </a:extLst>
        </xdr:cNvPr>
        <xdr:cNvCxnSpPr/>
      </xdr:nvCxnSpPr>
      <xdr:spPr>
        <a:xfrm>
          <a:off x="5960110" y="566057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3" name="テキスト ボックス 112">
          <a:extLst>
            <a:ext uri="{FF2B5EF4-FFF2-40B4-BE49-F238E27FC236}">
              <a16:creationId xmlns:a16="http://schemas.microsoft.com/office/drawing/2014/main" id="{747CC325-5F26-4E6E-AAF7-E24AC1C6E641}"/>
            </a:ext>
          </a:extLst>
        </xdr:cNvPr>
        <xdr:cNvSpPr txBox="1"/>
      </xdr:nvSpPr>
      <xdr:spPr>
        <a:xfrm>
          <a:off x="5527221" y="55164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a:extLst>
            <a:ext uri="{FF2B5EF4-FFF2-40B4-BE49-F238E27FC236}">
              <a16:creationId xmlns:a16="http://schemas.microsoft.com/office/drawing/2014/main" id="{B39D7503-4DE2-4A85-BCE8-9700CCCB4C98}"/>
            </a:ext>
          </a:extLst>
        </xdr:cNvPr>
        <xdr:cNvCxnSpPr/>
      </xdr:nvCxnSpPr>
      <xdr:spPr>
        <a:xfrm>
          <a:off x="5960110" y="533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a:extLst>
            <a:ext uri="{FF2B5EF4-FFF2-40B4-BE49-F238E27FC236}">
              <a16:creationId xmlns:a16="http://schemas.microsoft.com/office/drawing/2014/main" id="{3B2E3A44-D76C-457E-BB98-7F023181BAAA}"/>
            </a:ext>
          </a:extLst>
        </xdr:cNvPr>
        <xdr:cNvSpPr txBox="1"/>
      </xdr:nvSpPr>
      <xdr:spPr>
        <a:xfrm>
          <a:off x="5527221" y="519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a:extLst>
            <a:ext uri="{FF2B5EF4-FFF2-40B4-BE49-F238E27FC236}">
              <a16:creationId xmlns:a16="http://schemas.microsoft.com/office/drawing/2014/main" id="{3AB268A2-DAFC-4638-B614-0FF010F2F06C}"/>
            </a:ext>
          </a:extLst>
        </xdr:cNvPr>
        <xdr:cNvSpPr/>
      </xdr:nvSpPr>
      <xdr:spPr>
        <a:xfrm>
          <a:off x="596011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27214</xdr:rowOff>
    </xdr:from>
    <xdr:to>
      <xdr:col>54</xdr:col>
      <xdr:colOff>189865</xdr:colOff>
      <xdr:row>42</xdr:row>
      <xdr:rowOff>48985</xdr:rowOff>
    </xdr:to>
    <xdr:cxnSp macro="">
      <xdr:nvCxnSpPr>
        <xdr:cNvPr id="117" name="直線コネクタ 116">
          <a:extLst>
            <a:ext uri="{FF2B5EF4-FFF2-40B4-BE49-F238E27FC236}">
              <a16:creationId xmlns:a16="http://schemas.microsoft.com/office/drawing/2014/main" id="{2C01A0B1-0849-4344-A1B2-A9BF0C9B6CD0}"/>
            </a:ext>
          </a:extLst>
        </xdr:cNvPr>
        <xdr:cNvCxnSpPr/>
      </xdr:nvCxnSpPr>
      <xdr:spPr>
        <a:xfrm flipV="1">
          <a:off x="9429115" y="5854609"/>
          <a:ext cx="0" cy="1397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52812</xdr:rowOff>
    </xdr:from>
    <xdr:ext cx="469744" cy="259045"/>
    <xdr:sp macro="" textlink="">
      <xdr:nvSpPr>
        <xdr:cNvPr id="118" name="【図書館】&#10;一人当たり面積最小値テキスト">
          <a:extLst>
            <a:ext uri="{FF2B5EF4-FFF2-40B4-BE49-F238E27FC236}">
              <a16:creationId xmlns:a16="http://schemas.microsoft.com/office/drawing/2014/main" id="{ADF06FC0-F3E0-4B03-97A5-1684018A59B1}"/>
            </a:ext>
          </a:extLst>
        </xdr:cNvPr>
        <xdr:cNvSpPr txBox="1"/>
      </xdr:nvSpPr>
      <xdr:spPr>
        <a:xfrm>
          <a:off x="9467850" y="7257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48985</xdr:rowOff>
    </xdr:from>
    <xdr:to>
      <xdr:col>55</xdr:col>
      <xdr:colOff>88900</xdr:colOff>
      <xdr:row>42</xdr:row>
      <xdr:rowOff>48985</xdr:rowOff>
    </xdr:to>
    <xdr:cxnSp macro="">
      <xdr:nvCxnSpPr>
        <xdr:cNvPr id="119" name="直線コネクタ 118">
          <a:extLst>
            <a:ext uri="{FF2B5EF4-FFF2-40B4-BE49-F238E27FC236}">
              <a16:creationId xmlns:a16="http://schemas.microsoft.com/office/drawing/2014/main" id="{A4BA7AD2-9911-4925-AA5A-9B83D5375DCA}"/>
            </a:ext>
          </a:extLst>
        </xdr:cNvPr>
        <xdr:cNvCxnSpPr/>
      </xdr:nvCxnSpPr>
      <xdr:spPr>
        <a:xfrm>
          <a:off x="9356090" y="7251790"/>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145341</xdr:rowOff>
    </xdr:from>
    <xdr:ext cx="469744" cy="259045"/>
    <xdr:sp macro="" textlink="">
      <xdr:nvSpPr>
        <xdr:cNvPr id="120" name="【図書館】&#10;一人当たり面積最大値テキスト">
          <a:extLst>
            <a:ext uri="{FF2B5EF4-FFF2-40B4-BE49-F238E27FC236}">
              <a16:creationId xmlns:a16="http://schemas.microsoft.com/office/drawing/2014/main" id="{F5219D22-1155-433D-A0F0-D4B86FF7780B}"/>
            </a:ext>
          </a:extLst>
        </xdr:cNvPr>
        <xdr:cNvSpPr txBox="1"/>
      </xdr:nvSpPr>
      <xdr:spPr>
        <a:xfrm>
          <a:off x="9467850" y="5629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27214</xdr:rowOff>
    </xdr:from>
    <xdr:to>
      <xdr:col>55</xdr:col>
      <xdr:colOff>88900</xdr:colOff>
      <xdr:row>34</xdr:row>
      <xdr:rowOff>27214</xdr:rowOff>
    </xdr:to>
    <xdr:cxnSp macro="">
      <xdr:nvCxnSpPr>
        <xdr:cNvPr id="121" name="直線コネクタ 120">
          <a:extLst>
            <a:ext uri="{FF2B5EF4-FFF2-40B4-BE49-F238E27FC236}">
              <a16:creationId xmlns:a16="http://schemas.microsoft.com/office/drawing/2014/main" id="{4F7A7B11-2DFA-418D-8EF0-39DE2D5D0FB4}"/>
            </a:ext>
          </a:extLst>
        </xdr:cNvPr>
        <xdr:cNvCxnSpPr/>
      </xdr:nvCxnSpPr>
      <xdr:spPr>
        <a:xfrm>
          <a:off x="9356090" y="5854609"/>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15620</xdr:rowOff>
    </xdr:from>
    <xdr:ext cx="469744" cy="259045"/>
    <xdr:sp macro="" textlink="">
      <xdr:nvSpPr>
        <xdr:cNvPr id="122" name="【図書館】&#10;一人当たり面積平均値テキスト">
          <a:extLst>
            <a:ext uri="{FF2B5EF4-FFF2-40B4-BE49-F238E27FC236}">
              <a16:creationId xmlns:a16="http://schemas.microsoft.com/office/drawing/2014/main" id="{CAE6F136-8D4A-46B0-9DB3-75F0541936B9}"/>
            </a:ext>
          </a:extLst>
        </xdr:cNvPr>
        <xdr:cNvSpPr txBox="1"/>
      </xdr:nvSpPr>
      <xdr:spPr>
        <a:xfrm>
          <a:off x="9467850" y="67059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164193</xdr:rowOff>
    </xdr:from>
    <xdr:to>
      <xdr:col>55</xdr:col>
      <xdr:colOff>50800</xdr:colOff>
      <xdr:row>40</xdr:row>
      <xdr:rowOff>94343</xdr:rowOff>
    </xdr:to>
    <xdr:sp macro="" textlink="">
      <xdr:nvSpPr>
        <xdr:cNvPr id="123" name="フローチャート: 判断 122">
          <a:extLst>
            <a:ext uri="{FF2B5EF4-FFF2-40B4-BE49-F238E27FC236}">
              <a16:creationId xmlns:a16="http://schemas.microsoft.com/office/drawing/2014/main" id="{0A72E4B5-5CAC-4B95-8EB3-7A7D6C06B5FA}"/>
            </a:ext>
          </a:extLst>
        </xdr:cNvPr>
        <xdr:cNvSpPr/>
      </xdr:nvSpPr>
      <xdr:spPr>
        <a:xfrm>
          <a:off x="9394190" y="6854553"/>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14515</xdr:rowOff>
    </xdr:from>
    <xdr:to>
      <xdr:col>50</xdr:col>
      <xdr:colOff>165100</xdr:colOff>
      <xdr:row>40</xdr:row>
      <xdr:rowOff>116115</xdr:rowOff>
    </xdr:to>
    <xdr:sp macro="" textlink="">
      <xdr:nvSpPr>
        <xdr:cNvPr id="124" name="フローチャート: 判断 123">
          <a:extLst>
            <a:ext uri="{FF2B5EF4-FFF2-40B4-BE49-F238E27FC236}">
              <a16:creationId xmlns:a16="http://schemas.microsoft.com/office/drawing/2014/main" id="{E0EAE014-3418-4F16-B485-147BF72DF9D1}"/>
            </a:ext>
          </a:extLst>
        </xdr:cNvPr>
        <xdr:cNvSpPr/>
      </xdr:nvSpPr>
      <xdr:spPr>
        <a:xfrm>
          <a:off x="8632190" y="6876325"/>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109765</xdr:rowOff>
    </xdr:from>
    <xdr:to>
      <xdr:col>46</xdr:col>
      <xdr:colOff>38100</xdr:colOff>
      <xdr:row>40</xdr:row>
      <xdr:rowOff>39915</xdr:rowOff>
    </xdr:to>
    <xdr:sp macro="" textlink="">
      <xdr:nvSpPr>
        <xdr:cNvPr id="125" name="フローチャート: 判断 124">
          <a:extLst>
            <a:ext uri="{FF2B5EF4-FFF2-40B4-BE49-F238E27FC236}">
              <a16:creationId xmlns:a16="http://schemas.microsoft.com/office/drawing/2014/main" id="{FFF079DE-AD26-49FB-A664-023112B945A0}"/>
            </a:ext>
          </a:extLst>
        </xdr:cNvPr>
        <xdr:cNvSpPr/>
      </xdr:nvSpPr>
      <xdr:spPr>
        <a:xfrm>
          <a:off x="7846060" y="679441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109765</xdr:rowOff>
    </xdr:from>
    <xdr:to>
      <xdr:col>41</xdr:col>
      <xdr:colOff>101600</xdr:colOff>
      <xdr:row>40</xdr:row>
      <xdr:rowOff>39915</xdr:rowOff>
    </xdr:to>
    <xdr:sp macro="" textlink="">
      <xdr:nvSpPr>
        <xdr:cNvPr id="126" name="フローチャート: 判断 125">
          <a:extLst>
            <a:ext uri="{FF2B5EF4-FFF2-40B4-BE49-F238E27FC236}">
              <a16:creationId xmlns:a16="http://schemas.microsoft.com/office/drawing/2014/main" id="{29435961-0A87-4DDA-A619-F3235F686026}"/>
            </a:ext>
          </a:extLst>
        </xdr:cNvPr>
        <xdr:cNvSpPr/>
      </xdr:nvSpPr>
      <xdr:spPr>
        <a:xfrm>
          <a:off x="7029450" y="679441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109765</xdr:rowOff>
    </xdr:from>
    <xdr:to>
      <xdr:col>36</xdr:col>
      <xdr:colOff>165100</xdr:colOff>
      <xdr:row>40</xdr:row>
      <xdr:rowOff>39915</xdr:rowOff>
    </xdr:to>
    <xdr:sp macro="" textlink="">
      <xdr:nvSpPr>
        <xdr:cNvPr id="127" name="フローチャート: 判断 126">
          <a:extLst>
            <a:ext uri="{FF2B5EF4-FFF2-40B4-BE49-F238E27FC236}">
              <a16:creationId xmlns:a16="http://schemas.microsoft.com/office/drawing/2014/main" id="{360F7CFD-8E87-457C-A9E3-455B6512C779}"/>
            </a:ext>
          </a:extLst>
        </xdr:cNvPr>
        <xdr:cNvSpPr/>
      </xdr:nvSpPr>
      <xdr:spPr>
        <a:xfrm>
          <a:off x="6231890" y="6794410"/>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9DCE517-85B1-4FCA-8253-22B9A1A6BAEC}"/>
            </a:ext>
          </a:extLst>
        </xdr:cNvPr>
        <xdr:cNvSpPr txBox="1"/>
      </xdr:nvSpPr>
      <xdr:spPr>
        <a:xfrm>
          <a:off x="92583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99EB7BBD-BF34-4688-9748-09D5F01C026C}"/>
            </a:ext>
          </a:extLst>
        </xdr:cNvPr>
        <xdr:cNvSpPr txBox="1"/>
      </xdr:nvSpPr>
      <xdr:spPr>
        <a:xfrm>
          <a:off x="8515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16864D66-F5F1-4FB4-A054-5681080FC944}"/>
            </a:ext>
          </a:extLst>
        </xdr:cNvPr>
        <xdr:cNvSpPr txBox="1"/>
      </xdr:nvSpPr>
      <xdr:spPr>
        <a:xfrm>
          <a:off x="7717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55277BC1-3D4D-49ED-A0FB-3935B031E037}"/>
            </a:ext>
          </a:extLst>
        </xdr:cNvPr>
        <xdr:cNvSpPr txBox="1"/>
      </xdr:nvSpPr>
      <xdr:spPr>
        <a:xfrm>
          <a:off x="691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A8416124-3948-4D7D-BB28-D29F62D0DF67}"/>
            </a:ext>
          </a:extLst>
        </xdr:cNvPr>
        <xdr:cNvSpPr txBox="1"/>
      </xdr:nvSpPr>
      <xdr:spPr>
        <a:xfrm>
          <a:off x="6115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112485</xdr:rowOff>
    </xdr:from>
    <xdr:to>
      <xdr:col>55</xdr:col>
      <xdr:colOff>50800</xdr:colOff>
      <xdr:row>41</xdr:row>
      <xdr:rowOff>42635</xdr:rowOff>
    </xdr:to>
    <xdr:sp macro="" textlink="">
      <xdr:nvSpPr>
        <xdr:cNvPr id="133" name="楕円 132">
          <a:extLst>
            <a:ext uri="{FF2B5EF4-FFF2-40B4-BE49-F238E27FC236}">
              <a16:creationId xmlns:a16="http://schemas.microsoft.com/office/drawing/2014/main" id="{8EE37608-16C0-4AB6-A451-034D1655ED05}"/>
            </a:ext>
          </a:extLst>
        </xdr:cNvPr>
        <xdr:cNvSpPr/>
      </xdr:nvSpPr>
      <xdr:spPr>
        <a:xfrm>
          <a:off x="9394190" y="6970485"/>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90912</xdr:rowOff>
    </xdr:from>
    <xdr:ext cx="469744" cy="259045"/>
    <xdr:sp macro="" textlink="">
      <xdr:nvSpPr>
        <xdr:cNvPr id="134" name="【図書館】&#10;一人当たり面積該当値テキスト">
          <a:extLst>
            <a:ext uri="{FF2B5EF4-FFF2-40B4-BE49-F238E27FC236}">
              <a16:creationId xmlns:a16="http://schemas.microsoft.com/office/drawing/2014/main" id="{783AEDB2-3D1D-4413-B21F-3E2D73B2CFE2}"/>
            </a:ext>
          </a:extLst>
        </xdr:cNvPr>
        <xdr:cNvSpPr txBox="1"/>
      </xdr:nvSpPr>
      <xdr:spPr>
        <a:xfrm>
          <a:off x="9467850" y="6952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101600</xdr:rowOff>
    </xdr:from>
    <xdr:to>
      <xdr:col>50</xdr:col>
      <xdr:colOff>165100</xdr:colOff>
      <xdr:row>41</xdr:row>
      <xdr:rowOff>31750</xdr:rowOff>
    </xdr:to>
    <xdr:sp macro="" textlink="">
      <xdr:nvSpPr>
        <xdr:cNvPr id="135" name="楕円 134">
          <a:extLst>
            <a:ext uri="{FF2B5EF4-FFF2-40B4-BE49-F238E27FC236}">
              <a16:creationId xmlns:a16="http://schemas.microsoft.com/office/drawing/2014/main" id="{95F0F501-7613-464C-9AB2-50C717614995}"/>
            </a:ext>
          </a:extLst>
        </xdr:cNvPr>
        <xdr:cNvSpPr/>
      </xdr:nvSpPr>
      <xdr:spPr>
        <a:xfrm>
          <a:off x="8632190" y="6955790"/>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152400</xdr:rowOff>
    </xdr:from>
    <xdr:to>
      <xdr:col>55</xdr:col>
      <xdr:colOff>0</xdr:colOff>
      <xdr:row>40</xdr:row>
      <xdr:rowOff>163285</xdr:rowOff>
    </xdr:to>
    <xdr:cxnSp macro="">
      <xdr:nvCxnSpPr>
        <xdr:cNvPr id="136" name="直線コネクタ 135">
          <a:extLst>
            <a:ext uri="{FF2B5EF4-FFF2-40B4-BE49-F238E27FC236}">
              <a16:creationId xmlns:a16="http://schemas.microsoft.com/office/drawing/2014/main" id="{5002ADC7-FCAA-41A0-A11F-89D3944599C7}"/>
            </a:ext>
          </a:extLst>
        </xdr:cNvPr>
        <xdr:cNvCxnSpPr/>
      </xdr:nvCxnSpPr>
      <xdr:spPr>
        <a:xfrm>
          <a:off x="8686800" y="7010400"/>
          <a:ext cx="742950" cy="12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101600</xdr:rowOff>
    </xdr:from>
    <xdr:to>
      <xdr:col>46</xdr:col>
      <xdr:colOff>38100</xdr:colOff>
      <xdr:row>41</xdr:row>
      <xdr:rowOff>31750</xdr:rowOff>
    </xdr:to>
    <xdr:sp macro="" textlink="">
      <xdr:nvSpPr>
        <xdr:cNvPr id="137" name="楕円 136">
          <a:extLst>
            <a:ext uri="{FF2B5EF4-FFF2-40B4-BE49-F238E27FC236}">
              <a16:creationId xmlns:a16="http://schemas.microsoft.com/office/drawing/2014/main" id="{8C41D2F5-B72F-4BAF-A4D1-04CB8B196C3B}"/>
            </a:ext>
          </a:extLst>
        </xdr:cNvPr>
        <xdr:cNvSpPr/>
      </xdr:nvSpPr>
      <xdr:spPr>
        <a:xfrm>
          <a:off x="7846060" y="695579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152400</xdr:rowOff>
    </xdr:from>
    <xdr:to>
      <xdr:col>50</xdr:col>
      <xdr:colOff>114300</xdr:colOff>
      <xdr:row>40</xdr:row>
      <xdr:rowOff>152400</xdr:rowOff>
    </xdr:to>
    <xdr:cxnSp macro="">
      <xdr:nvCxnSpPr>
        <xdr:cNvPr id="138" name="直線コネクタ 137">
          <a:extLst>
            <a:ext uri="{FF2B5EF4-FFF2-40B4-BE49-F238E27FC236}">
              <a16:creationId xmlns:a16="http://schemas.microsoft.com/office/drawing/2014/main" id="{E309FCCD-90AC-4AF8-9E2A-2D10BD0BDA1C}"/>
            </a:ext>
          </a:extLst>
        </xdr:cNvPr>
        <xdr:cNvCxnSpPr/>
      </xdr:nvCxnSpPr>
      <xdr:spPr>
        <a:xfrm>
          <a:off x="7889240" y="7010400"/>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90715</xdr:rowOff>
    </xdr:from>
    <xdr:to>
      <xdr:col>41</xdr:col>
      <xdr:colOff>101600</xdr:colOff>
      <xdr:row>41</xdr:row>
      <xdr:rowOff>20865</xdr:rowOff>
    </xdr:to>
    <xdr:sp macro="" textlink="">
      <xdr:nvSpPr>
        <xdr:cNvPr id="139" name="楕円 138">
          <a:extLst>
            <a:ext uri="{FF2B5EF4-FFF2-40B4-BE49-F238E27FC236}">
              <a16:creationId xmlns:a16="http://schemas.microsoft.com/office/drawing/2014/main" id="{BF99897D-47CB-4CFE-898F-4124F91E72B8}"/>
            </a:ext>
          </a:extLst>
        </xdr:cNvPr>
        <xdr:cNvSpPr/>
      </xdr:nvSpPr>
      <xdr:spPr>
        <a:xfrm>
          <a:off x="7029450" y="6952525"/>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141515</xdr:rowOff>
    </xdr:from>
    <xdr:to>
      <xdr:col>45</xdr:col>
      <xdr:colOff>177800</xdr:colOff>
      <xdr:row>40</xdr:row>
      <xdr:rowOff>152400</xdr:rowOff>
    </xdr:to>
    <xdr:cxnSp macro="">
      <xdr:nvCxnSpPr>
        <xdr:cNvPr id="140" name="直線コネクタ 139">
          <a:extLst>
            <a:ext uri="{FF2B5EF4-FFF2-40B4-BE49-F238E27FC236}">
              <a16:creationId xmlns:a16="http://schemas.microsoft.com/office/drawing/2014/main" id="{7323041F-3293-4F50-895A-A97911B2FF06}"/>
            </a:ext>
          </a:extLst>
        </xdr:cNvPr>
        <xdr:cNvCxnSpPr/>
      </xdr:nvCxnSpPr>
      <xdr:spPr>
        <a:xfrm>
          <a:off x="7084060" y="6997610"/>
          <a:ext cx="805180" cy="12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90715</xdr:rowOff>
    </xdr:from>
    <xdr:to>
      <xdr:col>36</xdr:col>
      <xdr:colOff>165100</xdr:colOff>
      <xdr:row>41</xdr:row>
      <xdr:rowOff>20865</xdr:rowOff>
    </xdr:to>
    <xdr:sp macro="" textlink="">
      <xdr:nvSpPr>
        <xdr:cNvPr id="141" name="楕円 140">
          <a:extLst>
            <a:ext uri="{FF2B5EF4-FFF2-40B4-BE49-F238E27FC236}">
              <a16:creationId xmlns:a16="http://schemas.microsoft.com/office/drawing/2014/main" id="{0524F434-A5C8-43AD-82F3-99B9F58CDF09}"/>
            </a:ext>
          </a:extLst>
        </xdr:cNvPr>
        <xdr:cNvSpPr/>
      </xdr:nvSpPr>
      <xdr:spPr>
        <a:xfrm>
          <a:off x="6231890" y="6952525"/>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141515</xdr:rowOff>
    </xdr:from>
    <xdr:to>
      <xdr:col>41</xdr:col>
      <xdr:colOff>50800</xdr:colOff>
      <xdr:row>40</xdr:row>
      <xdr:rowOff>141515</xdr:rowOff>
    </xdr:to>
    <xdr:cxnSp macro="">
      <xdr:nvCxnSpPr>
        <xdr:cNvPr id="142" name="直線コネクタ 141">
          <a:extLst>
            <a:ext uri="{FF2B5EF4-FFF2-40B4-BE49-F238E27FC236}">
              <a16:creationId xmlns:a16="http://schemas.microsoft.com/office/drawing/2014/main" id="{19701669-D41E-4BE5-B389-6EE10F7502AE}"/>
            </a:ext>
          </a:extLst>
        </xdr:cNvPr>
        <xdr:cNvCxnSpPr/>
      </xdr:nvCxnSpPr>
      <xdr:spPr>
        <a:xfrm>
          <a:off x="6286500" y="6997610"/>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132642</xdr:rowOff>
    </xdr:from>
    <xdr:ext cx="469744" cy="259045"/>
    <xdr:sp macro="" textlink="">
      <xdr:nvSpPr>
        <xdr:cNvPr id="143" name="n_1aveValue【図書館】&#10;一人当たり面積">
          <a:extLst>
            <a:ext uri="{FF2B5EF4-FFF2-40B4-BE49-F238E27FC236}">
              <a16:creationId xmlns:a16="http://schemas.microsoft.com/office/drawing/2014/main" id="{1AAA3F55-B5B3-48B7-8BB1-8FF5F355F0A0}"/>
            </a:ext>
          </a:extLst>
        </xdr:cNvPr>
        <xdr:cNvSpPr txBox="1"/>
      </xdr:nvSpPr>
      <xdr:spPr>
        <a:xfrm>
          <a:off x="8454467" y="6651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56442</xdr:rowOff>
    </xdr:from>
    <xdr:ext cx="469744" cy="259045"/>
    <xdr:sp macro="" textlink="">
      <xdr:nvSpPr>
        <xdr:cNvPr id="144" name="n_2aveValue【図書館】&#10;一人当たり面積">
          <a:extLst>
            <a:ext uri="{FF2B5EF4-FFF2-40B4-BE49-F238E27FC236}">
              <a16:creationId xmlns:a16="http://schemas.microsoft.com/office/drawing/2014/main" id="{4DFB52BA-4A5C-4285-9D44-9006A3E2AB30}"/>
            </a:ext>
          </a:extLst>
        </xdr:cNvPr>
        <xdr:cNvSpPr txBox="1"/>
      </xdr:nvSpPr>
      <xdr:spPr>
        <a:xfrm>
          <a:off x="7673417" y="6575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56442</xdr:rowOff>
    </xdr:from>
    <xdr:ext cx="469744" cy="259045"/>
    <xdr:sp macro="" textlink="">
      <xdr:nvSpPr>
        <xdr:cNvPr id="145" name="n_3aveValue【図書館】&#10;一人当たり面積">
          <a:extLst>
            <a:ext uri="{FF2B5EF4-FFF2-40B4-BE49-F238E27FC236}">
              <a16:creationId xmlns:a16="http://schemas.microsoft.com/office/drawing/2014/main" id="{8FDAC4F0-4949-4C61-9B90-89E5FB6D5A33}"/>
            </a:ext>
          </a:extLst>
        </xdr:cNvPr>
        <xdr:cNvSpPr txBox="1"/>
      </xdr:nvSpPr>
      <xdr:spPr>
        <a:xfrm>
          <a:off x="6866332" y="6575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56442</xdr:rowOff>
    </xdr:from>
    <xdr:ext cx="469744" cy="259045"/>
    <xdr:sp macro="" textlink="">
      <xdr:nvSpPr>
        <xdr:cNvPr id="146" name="n_4aveValue【図書館】&#10;一人当たり面積">
          <a:extLst>
            <a:ext uri="{FF2B5EF4-FFF2-40B4-BE49-F238E27FC236}">
              <a16:creationId xmlns:a16="http://schemas.microsoft.com/office/drawing/2014/main" id="{7D4AB557-85CD-4ED5-B506-3DC094C96840}"/>
            </a:ext>
          </a:extLst>
        </xdr:cNvPr>
        <xdr:cNvSpPr txBox="1"/>
      </xdr:nvSpPr>
      <xdr:spPr>
        <a:xfrm>
          <a:off x="6068772" y="6575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22877</xdr:rowOff>
    </xdr:from>
    <xdr:ext cx="469744" cy="259045"/>
    <xdr:sp macro="" textlink="">
      <xdr:nvSpPr>
        <xdr:cNvPr id="147" name="n_1mainValue【図書館】&#10;一人当たり面積">
          <a:extLst>
            <a:ext uri="{FF2B5EF4-FFF2-40B4-BE49-F238E27FC236}">
              <a16:creationId xmlns:a16="http://schemas.microsoft.com/office/drawing/2014/main" id="{B8DAEFD7-B97C-4BC7-BEC4-F29AD00D5E20}"/>
            </a:ext>
          </a:extLst>
        </xdr:cNvPr>
        <xdr:cNvSpPr txBox="1"/>
      </xdr:nvSpPr>
      <xdr:spPr>
        <a:xfrm>
          <a:off x="8454467" y="704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22877</xdr:rowOff>
    </xdr:from>
    <xdr:ext cx="469744" cy="259045"/>
    <xdr:sp macro="" textlink="">
      <xdr:nvSpPr>
        <xdr:cNvPr id="148" name="n_2mainValue【図書館】&#10;一人当たり面積">
          <a:extLst>
            <a:ext uri="{FF2B5EF4-FFF2-40B4-BE49-F238E27FC236}">
              <a16:creationId xmlns:a16="http://schemas.microsoft.com/office/drawing/2014/main" id="{B765EFFE-1954-4B6E-8BF6-D16491603463}"/>
            </a:ext>
          </a:extLst>
        </xdr:cNvPr>
        <xdr:cNvSpPr txBox="1"/>
      </xdr:nvSpPr>
      <xdr:spPr>
        <a:xfrm>
          <a:off x="7673417" y="704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11992</xdr:rowOff>
    </xdr:from>
    <xdr:ext cx="469744" cy="259045"/>
    <xdr:sp macro="" textlink="">
      <xdr:nvSpPr>
        <xdr:cNvPr id="149" name="n_3mainValue【図書館】&#10;一人当たり面積">
          <a:extLst>
            <a:ext uri="{FF2B5EF4-FFF2-40B4-BE49-F238E27FC236}">
              <a16:creationId xmlns:a16="http://schemas.microsoft.com/office/drawing/2014/main" id="{01DE0DFE-5538-45FE-A797-AC70D2F553C1}"/>
            </a:ext>
          </a:extLst>
        </xdr:cNvPr>
        <xdr:cNvSpPr txBox="1"/>
      </xdr:nvSpPr>
      <xdr:spPr>
        <a:xfrm>
          <a:off x="6866332" y="7045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11992</xdr:rowOff>
    </xdr:from>
    <xdr:ext cx="469744" cy="259045"/>
    <xdr:sp macro="" textlink="">
      <xdr:nvSpPr>
        <xdr:cNvPr id="150" name="n_4mainValue【図書館】&#10;一人当たり面積">
          <a:extLst>
            <a:ext uri="{FF2B5EF4-FFF2-40B4-BE49-F238E27FC236}">
              <a16:creationId xmlns:a16="http://schemas.microsoft.com/office/drawing/2014/main" id="{E4A6EB69-E5F4-4359-B36E-4AD15EA19FED}"/>
            </a:ext>
          </a:extLst>
        </xdr:cNvPr>
        <xdr:cNvSpPr txBox="1"/>
      </xdr:nvSpPr>
      <xdr:spPr>
        <a:xfrm>
          <a:off x="6068772" y="7045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a:extLst>
            <a:ext uri="{FF2B5EF4-FFF2-40B4-BE49-F238E27FC236}">
              <a16:creationId xmlns:a16="http://schemas.microsoft.com/office/drawing/2014/main" id="{AB7D1115-0A8A-49ED-98C6-7880C03092F0}"/>
            </a:ext>
          </a:extLst>
        </xdr:cNvPr>
        <xdr:cNvSpPr/>
      </xdr:nvSpPr>
      <xdr:spPr>
        <a:xfrm>
          <a:off x="6858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a:extLst>
            <a:ext uri="{FF2B5EF4-FFF2-40B4-BE49-F238E27FC236}">
              <a16:creationId xmlns:a16="http://schemas.microsoft.com/office/drawing/2014/main" id="{FDFC9BF0-485B-446C-99B6-B6C5E771715A}"/>
            </a:ext>
          </a:extLst>
        </xdr:cNvPr>
        <xdr:cNvSpPr/>
      </xdr:nvSpPr>
      <xdr:spPr>
        <a:xfrm>
          <a:off x="8166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a:extLst>
            <a:ext uri="{FF2B5EF4-FFF2-40B4-BE49-F238E27FC236}">
              <a16:creationId xmlns:a16="http://schemas.microsoft.com/office/drawing/2014/main" id="{446E3753-7BB2-4C12-AF73-A1EF80AA5DF0}"/>
            </a:ext>
          </a:extLst>
        </xdr:cNvPr>
        <xdr:cNvSpPr/>
      </xdr:nvSpPr>
      <xdr:spPr>
        <a:xfrm>
          <a:off x="8166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a:extLst>
            <a:ext uri="{FF2B5EF4-FFF2-40B4-BE49-F238E27FC236}">
              <a16:creationId xmlns:a16="http://schemas.microsoft.com/office/drawing/2014/main" id="{117A63FE-3DBC-4E6D-984B-C12143DE7CD7}"/>
            </a:ext>
          </a:extLst>
        </xdr:cNvPr>
        <xdr:cNvSpPr/>
      </xdr:nvSpPr>
      <xdr:spPr>
        <a:xfrm>
          <a:off x="17145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a:extLst>
            <a:ext uri="{FF2B5EF4-FFF2-40B4-BE49-F238E27FC236}">
              <a16:creationId xmlns:a16="http://schemas.microsoft.com/office/drawing/2014/main" id="{3C4B6490-A543-41F9-9BE2-589B1AE469E2}"/>
            </a:ext>
          </a:extLst>
        </xdr:cNvPr>
        <xdr:cNvSpPr/>
      </xdr:nvSpPr>
      <xdr:spPr>
        <a:xfrm>
          <a:off x="17145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a:extLst>
            <a:ext uri="{FF2B5EF4-FFF2-40B4-BE49-F238E27FC236}">
              <a16:creationId xmlns:a16="http://schemas.microsoft.com/office/drawing/2014/main" id="{0274C475-A324-48CA-8E3C-38BB213F5D8A}"/>
            </a:ext>
          </a:extLst>
        </xdr:cNvPr>
        <xdr:cNvSpPr/>
      </xdr:nvSpPr>
      <xdr:spPr>
        <a:xfrm>
          <a:off x="27432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a:extLst>
            <a:ext uri="{FF2B5EF4-FFF2-40B4-BE49-F238E27FC236}">
              <a16:creationId xmlns:a16="http://schemas.microsoft.com/office/drawing/2014/main" id="{E9EAA8DF-46B6-4834-A732-FF0FC634B28E}"/>
            </a:ext>
          </a:extLst>
        </xdr:cNvPr>
        <xdr:cNvSpPr/>
      </xdr:nvSpPr>
      <xdr:spPr>
        <a:xfrm>
          <a:off x="27432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a:extLst>
            <a:ext uri="{FF2B5EF4-FFF2-40B4-BE49-F238E27FC236}">
              <a16:creationId xmlns:a16="http://schemas.microsoft.com/office/drawing/2014/main" id="{D85B64F8-421C-4B7B-9CB9-629788A61DFD}"/>
            </a:ext>
          </a:extLst>
        </xdr:cNvPr>
        <xdr:cNvSpPr/>
      </xdr:nvSpPr>
      <xdr:spPr>
        <a:xfrm>
          <a:off x="6858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a:extLst>
            <a:ext uri="{FF2B5EF4-FFF2-40B4-BE49-F238E27FC236}">
              <a16:creationId xmlns:a16="http://schemas.microsoft.com/office/drawing/2014/main" id="{50D58CDB-BA97-4C01-85BF-A8970A32706B}"/>
            </a:ext>
          </a:extLst>
        </xdr:cNvPr>
        <xdr:cNvSpPr txBox="1"/>
      </xdr:nvSpPr>
      <xdr:spPr>
        <a:xfrm>
          <a:off x="66675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a:extLst>
            <a:ext uri="{FF2B5EF4-FFF2-40B4-BE49-F238E27FC236}">
              <a16:creationId xmlns:a16="http://schemas.microsoft.com/office/drawing/2014/main" id="{D8885E4B-ECB3-42E1-9321-DA2D293A8FF0}"/>
            </a:ext>
          </a:extLst>
        </xdr:cNvPr>
        <xdr:cNvCxnSpPr/>
      </xdr:nvCxnSpPr>
      <xdr:spPr>
        <a:xfrm>
          <a:off x="6858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a:extLst>
            <a:ext uri="{FF2B5EF4-FFF2-40B4-BE49-F238E27FC236}">
              <a16:creationId xmlns:a16="http://schemas.microsoft.com/office/drawing/2014/main" id="{0508C7B6-4963-4187-A153-EC069BA01D69}"/>
            </a:ext>
          </a:extLst>
        </xdr:cNvPr>
        <xdr:cNvSpPr txBox="1"/>
      </xdr:nvSpPr>
      <xdr:spPr>
        <a:xfrm>
          <a:off x="273866"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2" name="直線コネクタ 161">
          <a:extLst>
            <a:ext uri="{FF2B5EF4-FFF2-40B4-BE49-F238E27FC236}">
              <a16:creationId xmlns:a16="http://schemas.microsoft.com/office/drawing/2014/main" id="{BAED381A-C0D1-4DB0-B656-CD3C7C5B8391}"/>
            </a:ext>
          </a:extLst>
        </xdr:cNvPr>
        <xdr:cNvCxnSpPr/>
      </xdr:nvCxnSpPr>
      <xdr:spPr>
        <a:xfrm>
          <a:off x="685800" y="1104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3" name="テキスト ボックス 162">
          <a:extLst>
            <a:ext uri="{FF2B5EF4-FFF2-40B4-BE49-F238E27FC236}">
              <a16:creationId xmlns:a16="http://schemas.microsoft.com/office/drawing/2014/main" id="{6C30895F-7E81-4176-9402-36DFAE814970}"/>
            </a:ext>
          </a:extLst>
        </xdr:cNvPr>
        <xdr:cNvSpPr txBox="1"/>
      </xdr:nvSpPr>
      <xdr:spPr>
        <a:xfrm>
          <a:off x="273866" y="1090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4" name="直線コネクタ 163">
          <a:extLst>
            <a:ext uri="{FF2B5EF4-FFF2-40B4-BE49-F238E27FC236}">
              <a16:creationId xmlns:a16="http://schemas.microsoft.com/office/drawing/2014/main" id="{5A57D489-6E07-4C10-8FAF-86D099962B73}"/>
            </a:ext>
          </a:extLst>
        </xdr:cNvPr>
        <xdr:cNvCxnSpPr/>
      </xdr:nvCxnSpPr>
      <xdr:spPr>
        <a:xfrm>
          <a:off x="685800" y="1066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5" name="テキスト ボックス 164">
          <a:extLst>
            <a:ext uri="{FF2B5EF4-FFF2-40B4-BE49-F238E27FC236}">
              <a16:creationId xmlns:a16="http://schemas.microsoft.com/office/drawing/2014/main" id="{921F3669-8F47-49B0-9428-6D291D63A134}"/>
            </a:ext>
          </a:extLst>
        </xdr:cNvPr>
        <xdr:cNvSpPr txBox="1"/>
      </xdr:nvSpPr>
      <xdr:spPr>
        <a:xfrm>
          <a:off x="343701" y="1052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6" name="直線コネクタ 165">
          <a:extLst>
            <a:ext uri="{FF2B5EF4-FFF2-40B4-BE49-F238E27FC236}">
              <a16:creationId xmlns:a16="http://schemas.microsoft.com/office/drawing/2014/main" id="{DAA6E9AA-BDB6-43E8-BFF6-23534BB85DF9}"/>
            </a:ext>
          </a:extLst>
        </xdr:cNvPr>
        <xdr:cNvCxnSpPr/>
      </xdr:nvCxnSpPr>
      <xdr:spPr>
        <a:xfrm>
          <a:off x="685800" y="1028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7" name="テキスト ボックス 166">
          <a:extLst>
            <a:ext uri="{FF2B5EF4-FFF2-40B4-BE49-F238E27FC236}">
              <a16:creationId xmlns:a16="http://schemas.microsoft.com/office/drawing/2014/main" id="{FF084931-C3A3-454B-8AF5-CA394126724A}"/>
            </a:ext>
          </a:extLst>
        </xdr:cNvPr>
        <xdr:cNvSpPr txBox="1"/>
      </xdr:nvSpPr>
      <xdr:spPr>
        <a:xfrm>
          <a:off x="343701" y="1014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8" name="直線コネクタ 167">
          <a:extLst>
            <a:ext uri="{FF2B5EF4-FFF2-40B4-BE49-F238E27FC236}">
              <a16:creationId xmlns:a16="http://schemas.microsoft.com/office/drawing/2014/main" id="{83AEB038-C3D7-4D46-AE77-1BEB6EDE055B}"/>
            </a:ext>
          </a:extLst>
        </xdr:cNvPr>
        <xdr:cNvCxnSpPr/>
      </xdr:nvCxnSpPr>
      <xdr:spPr>
        <a:xfrm>
          <a:off x="685800" y="990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9" name="テキスト ボックス 168">
          <a:extLst>
            <a:ext uri="{FF2B5EF4-FFF2-40B4-BE49-F238E27FC236}">
              <a16:creationId xmlns:a16="http://schemas.microsoft.com/office/drawing/2014/main" id="{0F787CF3-11A4-4F54-BFF5-697437F38EC5}"/>
            </a:ext>
          </a:extLst>
        </xdr:cNvPr>
        <xdr:cNvSpPr txBox="1"/>
      </xdr:nvSpPr>
      <xdr:spPr>
        <a:xfrm>
          <a:off x="343701" y="976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0" name="直線コネクタ 169">
          <a:extLst>
            <a:ext uri="{FF2B5EF4-FFF2-40B4-BE49-F238E27FC236}">
              <a16:creationId xmlns:a16="http://schemas.microsoft.com/office/drawing/2014/main" id="{867DB142-63C2-4F0A-86B4-68BD7BA80498}"/>
            </a:ext>
          </a:extLst>
        </xdr:cNvPr>
        <xdr:cNvCxnSpPr/>
      </xdr:nvCxnSpPr>
      <xdr:spPr>
        <a:xfrm>
          <a:off x="685800" y="952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1" name="テキスト ボックス 170">
          <a:extLst>
            <a:ext uri="{FF2B5EF4-FFF2-40B4-BE49-F238E27FC236}">
              <a16:creationId xmlns:a16="http://schemas.microsoft.com/office/drawing/2014/main" id="{A4DAE710-B60A-4C73-8DD0-4FB884F464BD}"/>
            </a:ext>
          </a:extLst>
        </xdr:cNvPr>
        <xdr:cNvSpPr txBox="1"/>
      </xdr:nvSpPr>
      <xdr:spPr>
        <a:xfrm>
          <a:off x="343701" y="938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896EE4AD-A4F0-4824-AEFF-FC162964DBF9}"/>
            </a:ext>
          </a:extLst>
        </xdr:cNvPr>
        <xdr:cNvCxnSpPr/>
      </xdr:nvCxnSpPr>
      <xdr:spPr>
        <a:xfrm>
          <a:off x="6858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3" name="テキスト ボックス 172">
          <a:extLst>
            <a:ext uri="{FF2B5EF4-FFF2-40B4-BE49-F238E27FC236}">
              <a16:creationId xmlns:a16="http://schemas.microsoft.com/office/drawing/2014/main" id="{A5F748AC-51F4-4F61-9B27-6B187BF71D23}"/>
            </a:ext>
          </a:extLst>
        </xdr:cNvPr>
        <xdr:cNvSpPr txBox="1"/>
      </xdr:nvSpPr>
      <xdr:spPr>
        <a:xfrm>
          <a:off x="386866" y="900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4" name="【体育館・プール】&#10;有形固定資産減価償却率グラフ枠">
          <a:extLst>
            <a:ext uri="{FF2B5EF4-FFF2-40B4-BE49-F238E27FC236}">
              <a16:creationId xmlns:a16="http://schemas.microsoft.com/office/drawing/2014/main" id="{8F7C2620-7056-47D9-8A7F-360EFDC3951A}"/>
            </a:ext>
          </a:extLst>
        </xdr:cNvPr>
        <xdr:cNvSpPr/>
      </xdr:nvSpPr>
      <xdr:spPr>
        <a:xfrm>
          <a:off x="6858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93345</xdr:rowOff>
    </xdr:from>
    <xdr:to>
      <xdr:col>24</xdr:col>
      <xdr:colOff>62865</xdr:colOff>
      <xdr:row>63</xdr:row>
      <xdr:rowOff>163830</xdr:rowOff>
    </xdr:to>
    <xdr:cxnSp macro="">
      <xdr:nvCxnSpPr>
        <xdr:cNvPr id="175" name="直線コネクタ 174">
          <a:extLst>
            <a:ext uri="{FF2B5EF4-FFF2-40B4-BE49-F238E27FC236}">
              <a16:creationId xmlns:a16="http://schemas.microsoft.com/office/drawing/2014/main" id="{FB90CB68-DD1C-4A8C-810A-F2600C68DC8D}"/>
            </a:ext>
          </a:extLst>
        </xdr:cNvPr>
        <xdr:cNvCxnSpPr/>
      </xdr:nvCxnSpPr>
      <xdr:spPr>
        <a:xfrm flipV="1">
          <a:off x="4173855" y="9526905"/>
          <a:ext cx="0" cy="1442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167657</xdr:rowOff>
    </xdr:from>
    <xdr:ext cx="405111" cy="259045"/>
    <xdr:sp macro="" textlink="">
      <xdr:nvSpPr>
        <xdr:cNvPr id="176" name="【体育館・プール】&#10;有形固定資産減価償却率最小値テキスト">
          <a:extLst>
            <a:ext uri="{FF2B5EF4-FFF2-40B4-BE49-F238E27FC236}">
              <a16:creationId xmlns:a16="http://schemas.microsoft.com/office/drawing/2014/main" id="{E9BBD599-EDF5-4986-B6DA-2EC0B93FB872}"/>
            </a:ext>
          </a:extLst>
        </xdr:cNvPr>
        <xdr:cNvSpPr txBox="1"/>
      </xdr:nvSpPr>
      <xdr:spPr>
        <a:xfrm>
          <a:off x="4212590" y="1097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163830</xdr:rowOff>
    </xdr:from>
    <xdr:to>
      <xdr:col>24</xdr:col>
      <xdr:colOff>152400</xdr:colOff>
      <xdr:row>63</xdr:row>
      <xdr:rowOff>163830</xdr:rowOff>
    </xdr:to>
    <xdr:cxnSp macro="">
      <xdr:nvCxnSpPr>
        <xdr:cNvPr id="177" name="直線コネクタ 176">
          <a:extLst>
            <a:ext uri="{FF2B5EF4-FFF2-40B4-BE49-F238E27FC236}">
              <a16:creationId xmlns:a16="http://schemas.microsoft.com/office/drawing/2014/main" id="{8E8D542C-C4EC-49C4-8F5A-ADBBBBE1CDB7}"/>
            </a:ext>
          </a:extLst>
        </xdr:cNvPr>
        <xdr:cNvCxnSpPr/>
      </xdr:nvCxnSpPr>
      <xdr:spPr>
        <a:xfrm>
          <a:off x="4112260" y="109689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40022</xdr:rowOff>
    </xdr:from>
    <xdr:ext cx="405111" cy="259045"/>
    <xdr:sp macro="" textlink="">
      <xdr:nvSpPr>
        <xdr:cNvPr id="178" name="【体育館・プール】&#10;有形固定資産減価償却率最大値テキスト">
          <a:extLst>
            <a:ext uri="{FF2B5EF4-FFF2-40B4-BE49-F238E27FC236}">
              <a16:creationId xmlns:a16="http://schemas.microsoft.com/office/drawing/2014/main" id="{A0F78DA6-69BF-4620-8425-AAC50381D88A}"/>
            </a:ext>
          </a:extLst>
        </xdr:cNvPr>
        <xdr:cNvSpPr txBox="1"/>
      </xdr:nvSpPr>
      <xdr:spPr>
        <a:xfrm>
          <a:off x="4212590" y="9298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93345</xdr:rowOff>
    </xdr:from>
    <xdr:to>
      <xdr:col>24</xdr:col>
      <xdr:colOff>152400</xdr:colOff>
      <xdr:row>55</xdr:row>
      <xdr:rowOff>93345</xdr:rowOff>
    </xdr:to>
    <xdr:cxnSp macro="">
      <xdr:nvCxnSpPr>
        <xdr:cNvPr id="179" name="直線コネクタ 178">
          <a:extLst>
            <a:ext uri="{FF2B5EF4-FFF2-40B4-BE49-F238E27FC236}">
              <a16:creationId xmlns:a16="http://schemas.microsoft.com/office/drawing/2014/main" id="{F41C84F9-FE8E-4759-944D-E0217206B6BD}"/>
            </a:ext>
          </a:extLst>
        </xdr:cNvPr>
        <xdr:cNvCxnSpPr/>
      </xdr:nvCxnSpPr>
      <xdr:spPr>
        <a:xfrm>
          <a:off x="4112260" y="95269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148607</xdr:rowOff>
    </xdr:from>
    <xdr:ext cx="405111" cy="259045"/>
    <xdr:sp macro="" textlink="">
      <xdr:nvSpPr>
        <xdr:cNvPr id="180" name="【体育館・プール】&#10;有形固定資産減価償却率平均値テキスト">
          <a:extLst>
            <a:ext uri="{FF2B5EF4-FFF2-40B4-BE49-F238E27FC236}">
              <a16:creationId xmlns:a16="http://schemas.microsoft.com/office/drawing/2014/main" id="{1047DBA8-D7D5-479F-9DE5-D835DD12B4B8}"/>
            </a:ext>
          </a:extLst>
        </xdr:cNvPr>
        <xdr:cNvSpPr txBox="1"/>
      </xdr:nvSpPr>
      <xdr:spPr>
        <a:xfrm>
          <a:off x="4212590" y="1026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170180</xdr:rowOff>
    </xdr:from>
    <xdr:to>
      <xdr:col>24</xdr:col>
      <xdr:colOff>114300</xdr:colOff>
      <xdr:row>60</xdr:row>
      <xdr:rowOff>100330</xdr:rowOff>
    </xdr:to>
    <xdr:sp macro="" textlink="">
      <xdr:nvSpPr>
        <xdr:cNvPr id="181" name="フローチャート: 判断 180">
          <a:extLst>
            <a:ext uri="{FF2B5EF4-FFF2-40B4-BE49-F238E27FC236}">
              <a16:creationId xmlns:a16="http://schemas.microsoft.com/office/drawing/2014/main" id="{991864A2-87F2-456F-9598-B4C1F06B8781}"/>
            </a:ext>
          </a:extLst>
        </xdr:cNvPr>
        <xdr:cNvSpPr/>
      </xdr:nvSpPr>
      <xdr:spPr>
        <a:xfrm>
          <a:off x="4131310" y="1028954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137795</xdr:rowOff>
    </xdr:from>
    <xdr:to>
      <xdr:col>20</xdr:col>
      <xdr:colOff>38100</xdr:colOff>
      <xdr:row>60</xdr:row>
      <xdr:rowOff>67945</xdr:rowOff>
    </xdr:to>
    <xdr:sp macro="" textlink="">
      <xdr:nvSpPr>
        <xdr:cNvPr id="182" name="フローチャート: 判断 181">
          <a:extLst>
            <a:ext uri="{FF2B5EF4-FFF2-40B4-BE49-F238E27FC236}">
              <a16:creationId xmlns:a16="http://schemas.microsoft.com/office/drawing/2014/main" id="{D9250A76-D28E-4756-BFEC-171A352CD183}"/>
            </a:ext>
          </a:extLst>
        </xdr:cNvPr>
        <xdr:cNvSpPr/>
      </xdr:nvSpPr>
      <xdr:spPr>
        <a:xfrm>
          <a:off x="3388360" y="1024953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164465</xdr:rowOff>
    </xdr:from>
    <xdr:to>
      <xdr:col>15</xdr:col>
      <xdr:colOff>101600</xdr:colOff>
      <xdr:row>60</xdr:row>
      <xdr:rowOff>94615</xdr:rowOff>
    </xdr:to>
    <xdr:sp macro="" textlink="">
      <xdr:nvSpPr>
        <xdr:cNvPr id="183" name="フローチャート: 判断 182">
          <a:extLst>
            <a:ext uri="{FF2B5EF4-FFF2-40B4-BE49-F238E27FC236}">
              <a16:creationId xmlns:a16="http://schemas.microsoft.com/office/drawing/2014/main" id="{6091DE2D-6A5B-4A64-A125-C5D4EEB128F0}"/>
            </a:ext>
          </a:extLst>
        </xdr:cNvPr>
        <xdr:cNvSpPr/>
      </xdr:nvSpPr>
      <xdr:spPr>
        <a:xfrm>
          <a:off x="2571750" y="1028382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120650</xdr:rowOff>
    </xdr:from>
    <xdr:to>
      <xdr:col>10</xdr:col>
      <xdr:colOff>165100</xdr:colOff>
      <xdr:row>60</xdr:row>
      <xdr:rowOff>50800</xdr:rowOff>
    </xdr:to>
    <xdr:sp macro="" textlink="">
      <xdr:nvSpPr>
        <xdr:cNvPr id="184" name="フローチャート: 判断 183">
          <a:extLst>
            <a:ext uri="{FF2B5EF4-FFF2-40B4-BE49-F238E27FC236}">
              <a16:creationId xmlns:a16="http://schemas.microsoft.com/office/drawing/2014/main" id="{7B8E4DA9-39E1-4C78-9B0C-C9BC2025EB33}"/>
            </a:ext>
          </a:extLst>
        </xdr:cNvPr>
        <xdr:cNvSpPr/>
      </xdr:nvSpPr>
      <xdr:spPr>
        <a:xfrm>
          <a:off x="1774190" y="10238105"/>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114935</xdr:rowOff>
    </xdr:from>
    <xdr:to>
      <xdr:col>6</xdr:col>
      <xdr:colOff>38100</xdr:colOff>
      <xdr:row>60</xdr:row>
      <xdr:rowOff>45085</xdr:rowOff>
    </xdr:to>
    <xdr:sp macro="" textlink="">
      <xdr:nvSpPr>
        <xdr:cNvPr id="185" name="フローチャート: 判断 184">
          <a:extLst>
            <a:ext uri="{FF2B5EF4-FFF2-40B4-BE49-F238E27FC236}">
              <a16:creationId xmlns:a16="http://schemas.microsoft.com/office/drawing/2014/main" id="{B09F129A-A9FA-4221-AC50-A92FD782D55D}"/>
            </a:ext>
          </a:extLst>
        </xdr:cNvPr>
        <xdr:cNvSpPr/>
      </xdr:nvSpPr>
      <xdr:spPr>
        <a:xfrm>
          <a:off x="988060" y="1023048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889FDA45-7E79-42B8-A2B9-DC4B4651419B}"/>
            </a:ext>
          </a:extLst>
        </xdr:cNvPr>
        <xdr:cNvSpPr txBox="1"/>
      </xdr:nvSpPr>
      <xdr:spPr>
        <a:xfrm>
          <a:off x="40030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60DDA15C-FD79-4567-A7BA-FA0A0C6305B6}"/>
            </a:ext>
          </a:extLst>
        </xdr:cNvPr>
        <xdr:cNvSpPr txBox="1"/>
      </xdr:nvSpPr>
      <xdr:spPr>
        <a:xfrm>
          <a:off x="32600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8F46128E-8BD9-40D0-9F18-06447545932A}"/>
            </a:ext>
          </a:extLst>
        </xdr:cNvPr>
        <xdr:cNvSpPr txBox="1"/>
      </xdr:nvSpPr>
      <xdr:spPr>
        <a:xfrm>
          <a:off x="24549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1ED746FA-D513-494A-9D03-15EC6561E911}"/>
            </a:ext>
          </a:extLst>
        </xdr:cNvPr>
        <xdr:cNvSpPr txBox="1"/>
      </xdr:nvSpPr>
      <xdr:spPr>
        <a:xfrm>
          <a:off x="1657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48BB98D6-60C8-4B47-A5A1-7D5907558432}"/>
            </a:ext>
          </a:extLst>
        </xdr:cNvPr>
        <xdr:cNvSpPr txBox="1"/>
      </xdr:nvSpPr>
      <xdr:spPr>
        <a:xfrm>
          <a:off x="859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4445</xdr:rowOff>
    </xdr:from>
    <xdr:to>
      <xdr:col>24</xdr:col>
      <xdr:colOff>114300</xdr:colOff>
      <xdr:row>56</xdr:row>
      <xdr:rowOff>106045</xdr:rowOff>
    </xdr:to>
    <xdr:sp macro="" textlink="">
      <xdr:nvSpPr>
        <xdr:cNvPr id="191" name="楕円 190">
          <a:extLst>
            <a:ext uri="{FF2B5EF4-FFF2-40B4-BE49-F238E27FC236}">
              <a16:creationId xmlns:a16="http://schemas.microsoft.com/office/drawing/2014/main" id="{D128962D-41E1-4419-9379-AEBEA729BBD1}"/>
            </a:ext>
          </a:extLst>
        </xdr:cNvPr>
        <xdr:cNvSpPr/>
      </xdr:nvSpPr>
      <xdr:spPr>
        <a:xfrm>
          <a:off x="4131310" y="960755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27322</xdr:rowOff>
    </xdr:from>
    <xdr:ext cx="405111" cy="259045"/>
    <xdr:sp macro="" textlink="">
      <xdr:nvSpPr>
        <xdr:cNvPr id="192" name="【体育館・プール】&#10;有形固定資産減価償却率該当値テキスト">
          <a:extLst>
            <a:ext uri="{FF2B5EF4-FFF2-40B4-BE49-F238E27FC236}">
              <a16:creationId xmlns:a16="http://schemas.microsoft.com/office/drawing/2014/main" id="{C43C6871-928A-44CA-A7B4-8E74F619D9DE}"/>
            </a:ext>
          </a:extLst>
        </xdr:cNvPr>
        <xdr:cNvSpPr txBox="1"/>
      </xdr:nvSpPr>
      <xdr:spPr>
        <a:xfrm>
          <a:off x="4212590" y="945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133985</xdr:rowOff>
    </xdr:from>
    <xdr:to>
      <xdr:col>20</xdr:col>
      <xdr:colOff>38100</xdr:colOff>
      <xdr:row>56</xdr:row>
      <xdr:rowOff>64135</xdr:rowOff>
    </xdr:to>
    <xdr:sp macro="" textlink="">
      <xdr:nvSpPr>
        <xdr:cNvPr id="193" name="楕円 192">
          <a:extLst>
            <a:ext uri="{FF2B5EF4-FFF2-40B4-BE49-F238E27FC236}">
              <a16:creationId xmlns:a16="http://schemas.microsoft.com/office/drawing/2014/main" id="{D70F035B-CD79-4C96-88C1-70B0DB83BF80}"/>
            </a:ext>
          </a:extLst>
        </xdr:cNvPr>
        <xdr:cNvSpPr/>
      </xdr:nvSpPr>
      <xdr:spPr>
        <a:xfrm>
          <a:off x="3388360" y="955992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13335</xdr:rowOff>
    </xdr:from>
    <xdr:to>
      <xdr:col>24</xdr:col>
      <xdr:colOff>63500</xdr:colOff>
      <xdr:row>56</xdr:row>
      <xdr:rowOff>55245</xdr:rowOff>
    </xdr:to>
    <xdr:cxnSp macro="">
      <xdr:nvCxnSpPr>
        <xdr:cNvPr id="194" name="直線コネクタ 193">
          <a:extLst>
            <a:ext uri="{FF2B5EF4-FFF2-40B4-BE49-F238E27FC236}">
              <a16:creationId xmlns:a16="http://schemas.microsoft.com/office/drawing/2014/main" id="{92CC94F7-F378-478F-9606-FD60803B064C}"/>
            </a:ext>
          </a:extLst>
        </xdr:cNvPr>
        <xdr:cNvCxnSpPr/>
      </xdr:nvCxnSpPr>
      <xdr:spPr>
        <a:xfrm>
          <a:off x="3431540" y="9618345"/>
          <a:ext cx="74295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92075</xdr:rowOff>
    </xdr:from>
    <xdr:to>
      <xdr:col>15</xdr:col>
      <xdr:colOff>101600</xdr:colOff>
      <xdr:row>56</xdr:row>
      <xdr:rowOff>22225</xdr:rowOff>
    </xdr:to>
    <xdr:sp macro="" textlink="">
      <xdr:nvSpPr>
        <xdr:cNvPr id="195" name="楕円 194">
          <a:extLst>
            <a:ext uri="{FF2B5EF4-FFF2-40B4-BE49-F238E27FC236}">
              <a16:creationId xmlns:a16="http://schemas.microsoft.com/office/drawing/2014/main" id="{395DD98B-97D6-4E1C-8319-28120A2851F1}"/>
            </a:ext>
          </a:extLst>
        </xdr:cNvPr>
        <xdr:cNvSpPr/>
      </xdr:nvSpPr>
      <xdr:spPr>
        <a:xfrm>
          <a:off x="2571750" y="9525635"/>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142875</xdr:rowOff>
    </xdr:from>
    <xdr:to>
      <xdr:col>19</xdr:col>
      <xdr:colOff>177800</xdr:colOff>
      <xdr:row>56</xdr:row>
      <xdr:rowOff>13335</xdr:rowOff>
    </xdr:to>
    <xdr:cxnSp macro="">
      <xdr:nvCxnSpPr>
        <xdr:cNvPr id="196" name="直線コネクタ 195">
          <a:extLst>
            <a:ext uri="{FF2B5EF4-FFF2-40B4-BE49-F238E27FC236}">
              <a16:creationId xmlns:a16="http://schemas.microsoft.com/office/drawing/2014/main" id="{DDEAA612-8A3A-495F-8AC7-E0EF1D12278D}"/>
            </a:ext>
          </a:extLst>
        </xdr:cNvPr>
        <xdr:cNvCxnSpPr/>
      </xdr:nvCxnSpPr>
      <xdr:spPr>
        <a:xfrm>
          <a:off x="2626360" y="9570720"/>
          <a:ext cx="80518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50165</xdr:rowOff>
    </xdr:from>
    <xdr:to>
      <xdr:col>10</xdr:col>
      <xdr:colOff>165100</xdr:colOff>
      <xdr:row>55</xdr:row>
      <xdr:rowOff>151765</xdr:rowOff>
    </xdr:to>
    <xdr:sp macro="" textlink="">
      <xdr:nvSpPr>
        <xdr:cNvPr id="197" name="楕円 196">
          <a:extLst>
            <a:ext uri="{FF2B5EF4-FFF2-40B4-BE49-F238E27FC236}">
              <a16:creationId xmlns:a16="http://schemas.microsoft.com/office/drawing/2014/main" id="{24781AC2-5EF0-41A2-AE15-65F0C4F7C57F}"/>
            </a:ext>
          </a:extLst>
        </xdr:cNvPr>
        <xdr:cNvSpPr/>
      </xdr:nvSpPr>
      <xdr:spPr>
        <a:xfrm>
          <a:off x="1774190" y="9483725"/>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100965</xdr:rowOff>
    </xdr:from>
    <xdr:to>
      <xdr:col>15</xdr:col>
      <xdr:colOff>50800</xdr:colOff>
      <xdr:row>55</xdr:row>
      <xdr:rowOff>142875</xdr:rowOff>
    </xdr:to>
    <xdr:cxnSp macro="">
      <xdr:nvCxnSpPr>
        <xdr:cNvPr id="198" name="直線コネクタ 197">
          <a:extLst>
            <a:ext uri="{FF2B5EF4-FFF2-40B4-BE49-F238E27FC236}">
              <a16:creationId xmlns:a16="http://schemas.microsoft.com/office/drawing/2014/main" id="{8CE8B8CB-D93D-4B4D-9B48-3FE30D4C5805}"/>
            </a:ext>
          </a:extLst>
        </xdr:cNvPr>
        <xdr:cNvCxnSpPr/>
      </xdr:nvCxnSpPr>
      <xdr:spPr>
        <a:xfrm>
          <a:off x="1828800" y="9526905"/>
          <a:ext cx="79756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55</xdr:row>
      <xdr:rowOff>8255</xdr:rowOff>
    </xdr:from>
    <xdr:to>
      <xdr:col>6</xdr:col>
      <xdr:colOff>38100</xdr:colOff>
      <xdr:row>55</xdr:row>
      <xdr:rowOff>109855</xdr:rowOff>
    </xdr:to>
    <xdr:sp macro="" textlink="">
      <xdr:nvSpPr>
        <xdr:cNvPr id="199" name="楕円 198">
          <a:extLst>
            <a:ext uri="{FF2B5EF4-FFF2-40B4-BE49-F238E27FC236}">
              <a16:creationId xmlns:a16="http://schemas.microsoft.com/office/drawing/2014/main" id="{D179CE7D-5256-4DBD-B1D8-DBA3BD733AF7}"/>
            </a:ext>
          </a:extLst>
        </xdr:cNvPr>
        <xdr:cNvSpPr/>
      </xdr:nvSpPr>
      <xdr:spPr>
        <a:xfrm>
          <a:off x="988060" y="94399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55</xdr:row>
      <xdr:rowOff>59055</xdr:rowOff>
    </xdr:from>
    <xdr:to>
      <xdr:col>10</xdr:col>
      <xdr:colOff>114300</xdr:colOff>
      <xdr:row>55</xdr:row>
      <xdr:rowOff>100965</xdr:rowOff>
    </xdr:to>
    <xdr:cxnSp macro="">
      <xdr:nvCxnSpPr>
        <xdr:cNvPr id="200" name="直線コネクタ 199">
          <a:extLst>
            <a:ext uri="{FF2B5EF4-FFF2-40B4-BE49-F238E27FC236}">
              <a16:creationId xmlns:a16="http://schemas.microsoft.com/office/drawing/2014/main" id="{19DB709B-0D7F-497A-9572-BC02983702E0}"/>
            </a:ext>
          </a:extLst>
        </xdr:cNvPr>
        <xdr:cNvCxnSpPr/>
      </xdr:nvCxnSpPr>
      <xdr:spPr>
        <a:xfrm>
          <a:off x="1031240" y="9484995"/>
          <a:ext cx="79756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59072</xdr:rowOff>
    </xdr:from>
    <xdr:ext cx="405111" cy="259045"/>
    <xdr:sp macro="" textlink="">
      <xdr:nvSpPr>
        <xdr:cNvPr id="201" name="n_1aveValue【体育館・プール】&#10;有形固定資産減価償却率">
          <a:extLst>
            <a:ext uri="{FF2B5EF4-FFF2-40B4-BE49-F238E27FC236}">
              <a16:creationId xmlns:a16="http://schemas.microsoft.com/office/drawing/2014/main" id="{BA8A06B8-3C6F-494F-BC79-BEFD9F45A46F}"/>
            </a:ext>
          </a:extLst>
        </xdr:cNvPr>
        <xdr:cNvSpPr txBox="1"/>
      </xdr:nvSpPr>
      <xdr:spPr>
        <a:xfrm>
          <a:off x="3239144" y="1034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85742</xdr:rowOff>
    </xdr:from>
    <xdr:ext cx="405111" cy="259045"/>
    <xdr:sp macro="" textlink="">
      <xdr:nvSpPr>
        <xdr:cNvPr id="202" name="n_2aveValue【体育館・プール】&#10;有形固定資産減価償却率">
          <a:extLst>
            <a:ext uri="{FF2B5EF4-FFF2-40B4-BE49-F238E27FC236}">
              <a16:creationId xmlns:a16="http://schemas.microsoft.com/office/drawing/2014/main" id="{C276F5A0-FE01-41C8-B258-E8F1FDC8046F}"/>
            </a:ext>
          </a:extLst>
        </xdr:cNvPr>
        <xdr:cNvSpPr txBox="1"/>
      </xdr:nvSpPr>
      <xdr:spPr>
        <a:xfrm>
          <a:off x="2439044" y="1037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41927</xdr:rowOff>
    </xdr:from>
    <xdr:ext cx="405111" cy="259045"/>
    <xdr:sp macro="" textlink="">
      <xdr:nvSpPr>
        <xdr:cNvPr id="203" name="n_3aveValue【体育館・プール】&#10;有形固定資産減価償却率">
          <a:extLst>
            <a:ext uri="{FF2B5EF4-FFF2-40B4-BE49-F238E27FC236}">
              <a16:creationId xmlns:a16="http://schemas.microsoft.com/office/drawing/2014/main" id="{DEF8E37B-FBE9-4A6A-A57B-3C654023BDA8}"/>
            </a:ext>
          </a:extLst>
        </xdr:cNvPr>
        <xdr:cNvSpPr txBox="1"/>
      </xdr:nvSpPr>
      <xdr:spPr>
        <a:xfrm>
          <a:off x="164148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36212</xdr:rowOff>
    </xdr:from>
    <xdr:ext cx="405111" cy="259045"/>
    <xdr:sp macro="" textlink="">
      <xdr:nvSpPr>
        <xdr:cNvPr id="204" name="n_4aveValue【体育館・プール】&#10;有形固定資産減価償却率">
          <a:extLst>
            <a:ext uri="{FF2B5EF4-FFF2-40B4-BE49-F238E27FC236}">
              <a16:creationId xmlns:a16="http://schemas.microsoft.com/office/drawing/2014/main" id="{92052FFE-CB2A-47F8-AE49-CADD8C977581}"/>
            </a:ext>
          </a:extLst>
        </xdr:cNvPr>
        <xdr:cNvSpPr txBox="1"/>
      </xdr:nvSpPr>
      <xdr:spPr>
        <a:xfrm>
          <a:off x="855354" y="1032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80662</xdr:rowOff>
    </xdr:from>
    <xdr:ext cx="405111" cy="259045"/>
    <xdr:sp macro="" textlink="">
      <xdr:nvSpPr>
        <xdr:cNvPr id="205" name="n_1mainValue【体育館・プール】&#10;有形固定資産減価償却率">
          <a:extLst>
            <a:ext uri="{FF2B5EF4-FFF2-40B4-BE49-F238E27FC236}">
              <a16:creationId xmlns:a16="http://schemas.microsoft.com/office/drawing/2014/main" id="{9E38075B-3105-444E-AD6B-FF554E826553}"/>
            </a:ext>
          </a:extLst>
        </xdr:cNvPr>
        <xdr:cNvSpPr txBox="1"/>
      </xdr:nvSpPr>
      <xdr:spPr>
        <a:xfrm>
          <a:off x="3239144" y="9340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38752</xdr:rowOff>
    </xdr:from>
    <xdr:ext cx="405111" cy="259045"/>
    <xdr:sp macro="" textlink="">
      <xdr:nvSpPr>
        <xdr:cNvPr id="206" name="n_2mainValue【体育館・プール】&#10;有形固定資産減価償却率">
          <a:extLst>
            <a:ext uri="{FF2B5EF4-FFF2-40B4-BE49-F238E27FC236}">
              <a16:creationId xmlns:a16="http://schemas.microsoft.com/office/drawing/2014/main" id="{6DD4D4F7-F508-4234-8407-912D50556871}"/>
            </a:ext>
          </a:extLst>
        </xdr:cNvPr>
        <xdr:cNvSpPr txBox="1"/>
      </xdr:nvSpPr>
      <xdr:spPr>
        <a:xfrm>
          <a:off x="2439044" y="929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53</xdr:row>
      <xdr:rowOff>168292</xdr:rowOff>
    </xdr:from>
    <xdr:ext cx="405111" cy="259045"/>
    <xdr:sp macro="" textlink="">
      <xdr:nvSpPr>
        <xdr:cNvPr id="207" name="n_3mainValue【体育館・プール】&#10;有形固定資産減価償却率">
          <a:extLst>
            <a:ext uri="{FF2B5EF4-FFF2-40B4-BE49-F238E27FC236}">
              <a16:creationId xmlns:a16="http://schemas.microsoft.com/office/drawing/2014/main" id="{AD701F1B-C94E-4302-80D0-4F0B29BA10C3}"/>
            </a:ext>
          </a:extLst>
        </xdr:cNvPr>
        <xdr:cNvSpPr txBox="1"/>
      </xdr:nvSpPr>
      <xdr:spPr>
        <a:xfrm>
          <a:off x="1641484" y="925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53</xdr:row>
      <xdr:rowOff>126382</xdr:rowOff>
    </xdr:from>
    <xdr:ext cx="405111" cy="259045"/>
    <xdr:sp macro="" textlink="">
      <xdr:nvSpPr>
        <xdr:cNvPr id="208" name="n_4mainValue【体育館・プール】&#10;有形固定資産減価償却率">
          <a:extLst>
            <a:ext uri="{FF2B5EF4-FFF2-40B4-BE49-F238E27FC236}">
              <a16:creationId xmlns:a16="http://schemas.microsoft.com/office/drawing/2014/main" id="{DB71385E-EF58-4179-A514-175F4CCA7100}"/>
            </a:ext>
          </a:extLst>
        </xdr:cNvPr>
        <xdr:cNvSpPr txBox="1"/>
      </xdr:nvSpPr>
      <xdr:spPr>
        <a:xfrm>
          <a:off x="855354" y="9217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a:extLst>
            <a:ext uri="{FF2B5EF4-FFF2-40B4-BE49-F238E27FC236}">
              <a16:creationId xmlns:a16="http://schemas.microsoft.com/office/drawing/2014/main" id="{A56E0CF1-276A-4B2B-8556-9B67E61EEDF9}"/>
            </a:ext>
          </a:extLst>
        </xdr:cNvPr>
        <xdr:cNvSpPr/>
      </xdr:nvSpPr>
      <xdr:spPr>
        <a:xfrm>
          <a:off x="596011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a:extLst>
            <a:ext uri="{FF2B5EF4-FFF2-40B4-BE49-F238E27FC236}">
              <a16:creationId xmlns:a16="http://schemas.microsoft.com/office/drawing/2014/main" id="{041B9AF4-9C4A-46F6-B5A7-43B22E7EE17C}"/>
            </a:ext>
          </a:extLst>
        </xdr:cNvPr>
        <xdr:cNvSpPr/>
      </xdr:nvSpPr>
      <xdr:spPr>
        <a:xfrm>
          <a:off x="60604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a:extLst>
            <a:ext uri="{FF2B5EF4-FFF2-40B4-BE49-F238E27FC236}">
              <a16:creationId xmlns:a16="http://schemas.microsoft.com/office/drawing/2014/main" id="{93EC2235-04D0-49D8-897E-6F23F6E0DE2C}"/>
            </a:ext>
          </a:extLst>
        </xdr:cNvPr>
        <xdr:cNvSpPr/>
      </xdr:nvSpPr>
      <xdr:spPr>
        <a:xfrm>
          <a:off x="60604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a:extLst>
            <a:ext uri="{FF2B5EF4-FFF2-40B4-BE49-F238E27FC236}">
              <a16:creationId xmlns:a16="http://schemas.microsoft.com/office/drawing/2014/main" id="{80E5A045-AA5A-4B7F-9FC3-FA6298F2468D}"/>
            </a:ext>
          </a:extLst>
        </xdr:cNvPr>
        <xdr:cNvSpPr/>
      </xdr:nvSpPr>
      <xdr:spPr>
        <a:xfrm>
          <a:off x="69888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a:extLst>
            <a:ext uri="{FF2B5EF4-FFF2-40B4-BE49-F238E27FC236}">
              <a16:creationId xmlns:a16="http://schemas.microsoft.com/office/drawing/2014/main" id="{2F72146C-DF30-4BCC-B663-F38F234F6FCA}"/>
            </a:ext>
          </a:extLst>
        </xdr:cNvPr>
        <xdr:cNvSpPr/>
      </xdr:nvSpPr>
      <xdr:spPr>
        <a:xfrm>
          <a:off x="69888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a:extLst>
            <a:ext uri="{FF2B5EF4-FFF2-40B4-BE49-F238E27FC236}">
              <a16:creationId xmlns:a16="http://schemas.microsoft.com/office/drawing/2014/main" id="{A07BF120-26AD-46E7-A961-D006606D41C3}"/>
            </a:ext>
          </a:extLst>
        </xdr:cNvPr>
        <xdr:cNvSpPr/>
      </xdr:nvSpPr>
      <xdr:spPr>
        <a:xfrm>
          <a:off x="80175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a:extLst>
            <a:ext uri="{FF2B5EF4-FFF2-40B4-BE49-F238E27FC236}">
              <a16:creationId xmlns:a16="http://schemas.microsoft.com/office/drawing/2014/main" id="{F2B90B9A-CE85-4F2F-83EF-AA9116D22198}"/>
            </a:ext>
          </a:extLst>
        </xdr:cNvPr>
        <xdr:cNvSpPr/>
      </xdr:nvSpPr>
      <xdr:spPr>
        <a:xfrm>
          <a:off x="80175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a:extLst>
            <a:ext uri="{FF2B5EF4-FFF2-40B4-BE49-F238E27FC236}">
              <a16:creationId xmlns:a16="http://schemas.microsoft.com/office/drawing/2014/main" id="{40B42B32-9FCC-4E1B-8A67-6D3AA90658FB}"/>
            </a:ext>
          </a:extLst>
        </xdr:cNvPr>
        <xdr:cNvSpPr/>
      </xdr:nvSpPr>
      <xdr:spPr>
        <a:xfrm>
          <a:off x="596011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a:extLst>
            <a:ext uri="{FF2B5EF4-FFF2-40B4-BE49-F238E27FC236}">
              <a16:creationId xmlns:a16="http://schemas.microsoft.com/office/drawing/2014/main" id="{E04472F7-A1A1-46CE-B7F0-4A8A69F72474}"/>
            </a:ext>
          </a:extLst>
        </xdr:cNvPr>
        <xdr:cNvSpPr txBox="1"/>
      </xdr:nvSpPr>
      <xdr:spPr>
        <a:xfrm>
          <a:off x="592201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a:extLst>
            <a:ext uri="{FF2B5EF4-FFF2-40B4-BE49-F238E27FC236}">
              <a16:creationId xmlns:a16="http://schemas.microsoft.com/office/drawing/2014/main" id="{484732FE-130A-4188-8048-0F0E8085F3AA}"/>
            </a:ext>
          </a:extLst>
        </xdr:cNvPr>
        <xdr:cNvCxnSpPr/>
      </xdr:nvCxnSpPr>
      <xdr:spPr>
        <a:xfrm>
          <a:off x="5960110" y="1143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9" name="直線コネクタ 218">
          <a:extLst>
            <a:ext uri="{FF2B5EF4-FFF2-40B4-BE49-F238E27FC236}">
              <a16:creationId xmlns:a16="http://schemas.microsoft.com/office/drawing/2014/main" id="{E7DAEC35-2844-49F6-BE44-FF5334E1A9C6}"/>
            </a:ext>
          </a:extLst>
        </xdr:cNvPr>
        <xdr:cNvCxnSpPr/>
      </xdr:nvCxnSpPr>
      <xdr:spPr>
        <a:xfrm>
          <a:off x="5960110" y="1104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20" name="テキスト ボックス 219">
          <a:extLst>
            <a:ext uri="{FF2B5EF4-FFF2-40B4-BE49-F238E27FC236}">
              <a16:creationId xmlns:a16="http://schemas.microsoft.com/office/drawing/2014/main" id="{8D7C6034-9B39-4E8F-9ECF-92676A4CF4E2}"/>
            </a:ext>
          </a:extLst>
        </xdr:cNvPr>
        <xdr:cNvSpPr txBox="1"/>
      </xdr:nvSpPr>
      <xdr:spPr>
        <a:xfrm>
          <a:off x="5527221" y="1090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1" name="直線コネクタ 220">
          <a:extLst>
            <a:ext uri="{FF2B5EF4-FFF2-40B4-BE49-F238E27FC236}">
              <a16:creationId xmlns:a16="http://schemas.microsoft.com/office/drawing/2014/main" id="{70097EAF-1900-4AB9-AA1B-B6DE74C66922}"/>
            </a:ext>
          </a:extLst>
        </xdr:cNvPr>
        <xdr:cNvCxnSpPr/>
      </xdr:nvCxnSpPr>
      <xdr:spPr>
        <a:xfrm>
          <a:off x="5960110" y="1066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2" name="テキスト ボックス 221">
          <a:extLst>
            <a:ext uri="{FF2B5EF4-FFF2-40B4-BE49-F238E27FC236}">
              <a16:creationId xmlns:a16="http://schemas.microsoft.com/office/drawing/2014/main" id="{014C7D0A-F7A1-4072-B6BE-10533EA38A13}"/>
            </a:ext>
          </a:extLst>
        </xdr:cNvPr>
        <xdr:cNvSpPr txBox="1"/>
      </xdr:nvSpPr>
      <xdr:spPr>
        <a:xfrm>
          <a:off x="5527221" y="1052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3" name="直線コネクタ 222">
          <a:extLst>
            <a:ext uri="{FF2B5EF4-FFF2-40B4-BE49-F238E27FC236}">
              <a16:creationId xmlns:a16="http://schemas.microsoft.com/office/drawing/2014/main" id="{27182776-06D8-4714-A2E4-84374FDF3076}"/>
            </a:ext>
          </a:extLst>
        </xdr:cNvPr>
        <xdr:cNvCxnSpPr/>
      </xdr:nvCxnSpPr>
      <xdr:spPr>
        <a:xfrm>
          <a:off x="5960110" y="1028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4" name="テキスト ボックス 223">
          <a:extLst>
            <a:ext uri="{FF2B5EF4-FFF2-40B4-BE49-F238E27FC236}">
              <a16:creationId xmlns:a16="http://schemas.microsoft.com/office/drawing/2014/main" id="{3D083418-8C0F-4E51-92DF-76F42481F61B}"/>
            </a:ext>
          </a:extLst>
        </xdr:cNvPr>
        <xdr:cNvSpPr txBox="1"/>
      </xdr:nvSpPr>
      <xdr:spPr>
        <a:xfrm>
          <a:off x="5527221" y="1014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5" name="直線コネクタ 224">
          <a:extLst>
            <a:ext uri="{FF2B5EF4-FFF2-40B4-BE49-F238E27FC236}">
              <a16:creationId xmlns:a16="http://schemas.microsoft.com/office/drawing/2014/main" id="{16875FD4-CE29-4046-A652-BEE891E1EBE5}"/>
            </a:ext>
          </a:extLst>
        </xdr:cNvPr>
        <xdr:cNvCxnSpPr/>
      </xdr:nvCxnSpPr>
      <xdr:spPr>
        <a:xfrm>
          <a:off x="5960110" y="990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6" name="テキスト ボックス 225">
          <a:extLst>
            <a:ext uri="{FF2B5EF4-FFF2-40B4-BE49-F238E27FC236}">
              <a16:creationId xmlns:a16="http://schemas.microsoft.com/office/drawing/2014/main" id="{0A1B640B-CB3C-4619-9FF8-36D3C19853FD}"/>
            </a:ext>
          </a:extLst>
        </xdr:cNvPr>
        <xdr:cNvSpPr txBox="1"/>
      </xdr:nvSpPr>
      <xdr:spPr>
        <a:xfrm>
          <a:off x="5527221" y="9765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7" name="直線コネクタ 226">
          <a:extLst>
            <a:ext uri="{FF2B5EF4-FFF2-40B4-BE49-F238E27FC236}">
              <a16:creationId xmlns:a16="http://schemas.microsoft.com/office/drawing/2014/main" id="{BA29616B-F6C0-45B5-9218-B038A0A67937}"/>
            </a:ext>
          </a:extLst>
        </xdr:cNvPr>
        <xdr:cNvCxnSpPr/>
      </xdr:nvCxnSpPr>
      <xdr:spPr>
        <a:xfrm>
          <a:off x="5960110" y="952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8" name="テキスト ボックス 227">
          <a:extLst>
            <a:ext uri="{FF2B5EF4-FFF2-40B4-BE49-F238E27FC236}">
              <a16:creationId xmlns:a16="http://schemas.microsoft.com/office/drawing/2014/main" id="{D7F22864-4767-417D-876A-8287DDBE1E26}"/>
            </a:ext>
          </a:extLst>
        </xdr:cNvPr>
        <xdr:cNvSpPr txBox="1"/>
      </xdr:nvSpPr>
      <xdr:spPr>
        <a:xfrm>
          <a:off x="5527221" y="938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96EE6E64-E59B-42E2-89C0-F8AF2FD98925}"/>
            </a:ext>
          </a:extLst>
        </xdr:cNvPr>
        <xdr:cNvCxnSpPr/>
      </xdr:nvCxnSpPr>
      <xdr:spPr>
        <a:xfrm>
          <a:off x="5960110" y="914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0" name="テキスト ボックス 229">
          <a:extLst>
            <a:ext uri="{FF2B5EF4-FFF2-40B4-BE49-F238E27FC236}">
              <a16:creationId xmlns:a16="http://schemas.microsoft.com/office/drawing/2014/main" id="{504D9DFB-DBB3-4F3E-AA61-D46055E7C95B}"/>
            </a:ext>
          </a:extLst>
        </xdr:cNvPr>
        <xdr:cNvSpPr txBox="1"/>
      </xdr:nvSpPr>
      <xdr:spPr>
        <a:xfrm>
          <a:off x="5527221" y="900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体育館・プール】&#10;一人当たり面積グラフ枠">
          <a:extLst>
            <a:ext uri="{FF2B5EF4-FFF2-40B4-BE49-F238E27FC236}">
              <a16:creationId xmlns:a16="http://schemas.microsoft.com/office/drawing/2014/main" id="{A4CD1616-F1C4-4672-80A9-45B28B9E175B}"/>
            </a:ext>
          </a:extLst>
        </xdr:cNvPr>
        <xdr:cNvSpPr/>
      </xdr:nvSpPr>
      <xdr:spPr>
        <a:xfrm>
          <a:off x="596011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163830</xdr:rowOff>
    </xdr:from>
    <xdr:to>
      <xdr:col>54</xdr:col>
      <xdr:colOff>189865</xdr:colOff>
      <xdr:row>63</xdr:row>
      <xdr:rowOff>125730</xdr:rowOff>
    </xdr:to>
    <xdr:cxnSp macro="">
      <xdr:nvCxnSpPr>
        <xdr:cNvPr id="232" name="直線コネクタ 231">
          <a:extLst>
            <a:ext uri="{FF2B5EF4-FFF2-40B4-BE49-F238E27FC236}">
              <a16:creationId xmlns:a16="http://schemas.microsoft.com/office/drawing/2014/main" id="{DE789401-9BC1-44E4-B6D2-77DC6D7E6F2C}"/>
            </a:ext>
          </a:extLst>
        </xdr:cNvPr>
        <xdr:cNvCxnSpPr/>
      </xdr:nvCxnSpPr>
      <xdr:spPr>
        <a:xfrm flipV="1">
          <a:off x="9429115" y="9768840"/>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129557</xdr:rowOff>
    </xdr:from>
    <xdr:ext cx="469744" cy="259045"/>
    <xdr:sp macro="" textlink="">
      <xdr:nvSpPr>
        <xdr:cNvPr id="233" name="【体育館・プール】&#10;一人当たり面積最小値テキスト">
          <a:extLst>
            <a:ext uri="{FF2B5EF4-FFF2-40B4-BE49-F238E27FC236}">
              <a16:creationId xmlns:a16="http://schemas.microsoft.com/office/drawing/2014/main" id="{B77C0B43-CCD3-41E7-886C-0DBE532F5980}"/>
            </a:ext>
          </a:extLst>
        </xdr:cNvPr>
        <xdr:cNvSpPr txBox="1"/>
      </xdr:nvSpPr>
      <xdr:spPr>
        <a:xfrm>
          <a:off x="9467850" y="1093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125730</xdr:rowOff>
    </xdr:from>
    <xdr:to>
      <xdr:col>55</xdr:col>
      <xdr:colOff>88900</xdr:colOff>
      <xdr:row>63</xdr:row>
      <xdr:rowOff>125730</xdr:rowOff>
    </xdr:to>
    <xdr:cxnSp macro="">
      <xdr:nvCxnSpPr>
        <xdr:cNvPr id="234" name="直線コネクタ 233">
          <a:extLst>
            <a:ext uri="{FF2B5EF4-FFF2-40B4-BE49-F238E27FC236}">
              <a16:creationId xmlns:a16="http://schemas.microsoft.com/office/drawing/2014/main" id="{836F9A5E-B4E5-4DA0-9465-893B5388CDE2}"/>
            </a:ext>
          </a:extLst>
        </xdr:cNvPr>
        <xdr:cNvCxnSpPr/>
      </xdr:nvCxnSpPr>
      <xdr:spPr>
        <a:xfrm>
          <a:off x="9356090" y="10930890"/>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110507</xdr:rowOff>
    </xdr:from>
    <xdr:ext cx="469744" cy="259045"/>
    <xdr:sp macro="" textlink="">
      <xdr:nvSpPr>
        <xdr:cNvPr id="235" name="【体育館・プール】&#10;一人当たり面積最大値テキスト">
          <a:extLst>
            <a:ext uri="{FF2B5EF4-FFF2-40B4-BE49-F238E27FC236}">
              <a16:creationId xmlns:a16="http://schemas.microsoft.com/office/drawing/2014/main" id="{AEF2CE94-5E99-4C57-BE52-1A5CCB471D84}"/>
            </a:ext>
          </a:extLst>
        </xdr:cNvPr>
        <xdr:cNvSpPr txBox="1"/>
      </xdr:nvSpPr>
      <xdr:spPr>
        <a:xfrm>
          <a:off x="9467850" y="954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163830</xdr:rowOff>
    </xdr:from>
    <xdr:to>
      <xdr:col>55</xdr:col>
      <xdr:colOff>88900</xdr:colOff>
      <xdr:row>56</xdr:row>
      <xdr:rowOff>163830</xdr:rowOff>
    </xdr:to>
    <xdr:cxnSp macro="">
      <xdr:nvCxnSpPr>
        <xdr:cNvPr id="236" name="直線コネクタ 235">
          <a:extLst>
            <a:ext uri="{FF2B5EF4-FFF2-40B4-BE49-F238E27FC236}">
              <a16:creationId xmlns:a16="http://schemas.microsoft.com/office/drawing/2014/main" id="{9BB47AFD-4448-417B-AB74-5433316949ED}"/>
            </a:ext>
          </a:extLst>
        </xdr:cNvPr>
        <xdr:cNvCxnSpPr/>
      </xdr:nvCxnSpPr>
      <xdr:spPr>
        <a:xfrm>
          <a:off x="9356090" y="9768840"/>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113047</xdr:rowOff>
    </xdr:from>
    <xdr:ext cx="469744" cy="259045"/>
    <xdr:sp macro="" textlink="">
      <xdr:nvSpPr>
        <xdr:cNvPr id="237" name="【体育館・プール】&#10;一人当たり面積平均値テキスト">
          <a:extLst>
            <a:ext uri="{FF2B5EF4-FFF2-40B4-BE49-F238E27FC236}">
              <a16:creationId xmlns:a16="http://schemas.microsoft.com/office/drawing/2014/main" id="{BCA657BF-C028-421A-9E7A-37A73A565643}"/>
            </a:ext>
          </a:extLst>
        </xdr:cNvPr>
        <xdr:cNvSpPr txBox="1"/>
      </xdr:nvSpPr>
      <xdr:spPr>
        <a:xfrm>
          <a:off x="9467850" y="10400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90170</xdr:rowOff>
    </xdr:from>
    <xdr:to>
      <xdr:col>55</xdr:col>
      <xdr:colOff>50800</xdr:colOff>
      <xdr:row>62</xdr:row>
      <xdr:rowOff>20320</xdr:rowOff>
    </xdr:to>
    <xdr:sp macro="" textlink="">
      <xdr:nvSpPr>
        <xdr:cNvPr id="238" name="フローチャート: 判断 237">
          <a:extLst>
            <a:ext uri="{FF2B5EF4-FFF2-40B4-BE49-F238E27FC236}">
              <a16:creationId xmlns:a16="http://schemas.microsoft.com/office/drawing/2014/main" id="{7D1F1958-69C9-423D-976C-4C529D52ACA6}"/>
            </a:ext>
          </a:extLst>
        </xdr:cNvPr>
        <xdr:cNvSpPr/>
      </xdr:nvSpPr>
      <xdr:spPr>
        <a:xfrm>
          <a:off x="9394190" y="10552430"/>
          <a:ext cx="9017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74930</xdr:rowOff>
    </xdr:from>
    <xdr:to>
      <xdr:col>50</xdr:col>
      <xdr:colOff>165100</xdr:colOff>
      <xdr:row>62</xdr:row>
      <xdr:rowOff>5080</xdr:rowOff>
    </xdr:to>
    <xdr:sp macro="" textlink="">
      <xdr:nvSpPr>
        <xdr:cNvPr id="239" name="フローチャート: 判断 238">
          <a:extLst>
            <a:ext uri="{FF2B5EF4-FFF2-40B4-BE49-F238E27FC236}">
              <a16:creationId xmlns:a16="http://schemas.microsoft.com/office/drawing/2014/main" id="{36CBC52E-6FB0-4612-9242-2F5E6DB500E9}"/>
            </a:ext>
          </a:extLst>
        </xdr:cNvPr>
        <xdr:cNvSpPr/>
      </xdr:nvSpPr>
      <xdr:spPr>
        <a:xfrm>
          <a:off x="8632190" y="10533380"/>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124460</xdr:rowOff>
    </xdr:from>
    <xdr:to>
      <xdr:col>46</xdr:col>
      <xdr:colOff>38100</xdr:colOff>
      <xdr:row>61</xdr:row>
      <xdr:rowOff>54610</xdr:rowOff>
    </xdr:to>
    <xdr:sp macro="" textlink="">
      <xdr:nvSpPr>
        <xdr:cNvPr id="240" name="フローチャート: 判断 239">
          <a:extLst>
            <a:ext uri="{FF2B5EF4-FFF2-40B4-BE49-F238E27FC236}">
              <a16:creationId xmlns:a16="http://schemas.microsoft.com/office/drawing/2014/main" id="{5EC15379-0D5F-4F17-BB87-FBAADE2D0ACD}"/>
            </a:ext>
          </a:extLst>
        </xdr:cNvPr>
        <xdr:cNvSpPr/>
      </xdr:nvSpPr>
      <xdr:spPr>
        <a:xfrm>
          <a:off x="7846060" y="1041336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128270</xdr:rowOff>
    </xdr:from>
    <xdr:to>
      <xdr:col>41</xdr:col>
      <xdr:colOff>101600</xdr:colOff>
      <xdr:row>61</xdr:row>
      <xdr:rowOff>58420</xdr:rowOff>
    </xdr:to>
    <xdr:sp macro="" textlink="">
      <xdr:nvSpPr>
        <xdr:cNvPr id="241" name="フローチャート: 判断 240">
          <a:extLst>
            <a:ext uri="{FF2B5EF4-FFF2-40B4-BE49-F238E27FC236}">
              <a16:creationId xmlns:a16="http://schemas.microsoft.com/office/drawing/2014/main" id="{54A7EDE3-A27F-4B74-B4F2-5FD6C0F740AA}"/>
            </a:ext>
          </a:extLst>
        </xdr:cNvPr>
        <xdr:cNvSpPr/>
      </xdr:nvSpPr>
      <xdr:spPr>
        <a:xfrm>
          <a:off x="7029450" y="1041908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154940</xdr:rowOff>
    </xdr:from>
    <xdr:to>
      <xdr:col>36</xdr:col>
      <xdr:colOff>165100</xdr:colOff>
      <xdr:row>61</xdr:row>
      <xdr:rowOff>85090</xdr:rowOff>
    </xdr:to>
    <xdr:sp macro="" textlink="">
      <xdr:nvSpPr>
        <xdr:cNvPr id="242" name="フローチャート: 判断 241">
          <a:extLst>
            <a:ext uri="{FF2B5EF4-FFF2-40B4-BE49-F238E27FC236}">
              <a16:creationId xmlns:a16="http://schemas.microsoft.com/office/drawing/2014/main" id="{03F78EA1-5849-4EAE-80D6-3F0FA50F1EB4}"/>
            </a:ext>
          </a:extLst>
        </xdr:cNvPr>
        <xdr:cNvSpPr/>
      </xdr:nvSpPr>
      <xdr:spPr>
        <a:xfrm>
          <a:off x="6231890" y="10441940"/>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841F9B91-99F5-47A8-9D90-A01B21CDBE31}"/>
            </a:ext>
          </a:extLst>
        </xdr:cNvPr>
        <xdr:cNvSpPr txBox="1"/>
      </xdr:nvSpPr>
      <xdr:spPr>
        <a:xfrm>
          <a:off x="92583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9794B258-7488-401A-B879-C889321AEBAC}"/>
            </a:ext>
          </a:extLst>
        </xdr:cNvPr>
        <xdr:cNvSpPr txBox="1"/>
      </xdr:nvSpPr>
      <xdr:spPr>
        <a:xfrm>
          <a:off x="8515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FA4855C4-FEDC-42F5-AE5B-0DD4E7A5E713}"/>
            </a:ext>
          </a:extLst>
        </xdr:cNvPr>
        <xdr:cNvSpPr txBox="1"/>
      </xdr:nvSpPr>
      <xdr:spPr>
        <a:xfrm>
          <a:off x="7717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EB2629E1-9624-41AB-B8E8-7CA0253A79E7}"/>
            </a:ext>
          </a:extLst>
        </xdr:cNvPr>
        <xdr:cNvSpPr txBox="1"/>
      </xdr:nvSpPr>
      <xdr:spPr>
        <a:xfrm>
          <a:off x="691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B03E4668-CD48-453B-B35D-E13615FD9892}"/>
            </a:ext>
          </a:extLst>
        </xdr:cNvPr>
        <xdr:cNvSpPr txBox="1"/>
      </xdr:nvSpPr>
      <xdr:spPr>
        <a:xfrm>
          <a:off x="6115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44450</xdr:rowOff>
    </xdr:from>
    <xdr:to>
      <xdr:col>55</xdr:col>
      <xdr:colOff>50800</xdr:colOff>
      <xdr:row>62</xdr:row>
      <xdr:rowOff>146050</xdr:rowOff>
    </xdr:to>
    <xdr:sp macro="" textlink="">
      <xdr:nvSpPr>
        <xdr:cNvPr id="248" name="楕円 247">
          <a:extLst>
            <a:ext uri="{FF2B5EF4-FFF2-40B4-BE49-F238E27FC236}">
              <a16:creationId xmlns:a16="http://schemas.microsoft.com/office/drawing/2014/main" id="{3897978F-8EE3-47A9-9958-DA38554104EC}"/>
            </a:ext>
          </a:extLst>
        </xdr:cNvPr>
        <xdr:cNvSpPr/>
      </xdr:nvSpPr>
      <xdr:spPr>
        <a:xfrm>
          <a:off x="9394190" y="10676255"/>
          <a:ext cx="9017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22877</xdr:rowOff>
    </xdr:from>
    <xdr:ext cx="469744" cy="259045"/>
    <xdr:sp macro="" textlink="">
      <xdr:nvSpPr>
        <xdr:cNvPr id="249" name="【体育館・プール】&#10;一人当たり面積該当値テキスト">
          <a:extLst>
            <a:ext uri="{FF2B5EF4-FFF2-40B4-BE49-F238E27FC236}">
              <a16:creationId xmlns:a16="http://schemas.microsoft.com/office/drawing/2014/main" id="{3A781776-3A17-49A4-A97D-8D7A96BDD95E}"/>
            </a:ext>
          </a:extLst>
        </xdr:cNvPr>
        <xdr:cNvSpPr txBox="1"/>
      </xdr:nvSpPr>
      <xdr:spPr>
        <a:xfrm>
          <a:off x="9467850"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40640</xdr:rowOff>
    </xdr:from>
    <xdr:to>
      <xdr:col>50</xdr:col>
      <xdr:colOff>165100</xdr:colOff>
      <xdr:row>62</xdr:row>
      <xdr:rowOff>142240</xdr:rowOff>
    </xdr:to>
    <xdr:sp macro="" textlink="">
      <xdr:nvSpPr>
        <xdr:cNvPr id="250" name="楕円 249">
          <a:extLst>
            <a:ext uri="{FF2B5EF4-FFF2-40B4-BE49-F238E27FC236}">
              <a16:creationId xmlns:a16="http://schemas.microsoft.com/office/drawing/2014/main" id="{97A4C378-B4AB-41E9-801B-CFF8D2FC6C29}"/>
            </a:ext>
          </a:extLst>
        </xdr:cNvPr>
        <xdr:cNvSpPr/>
      </xdr:nvSpPr>
      <xdr:spPr>
        <a:xfrm>
          <a:off x="8632190" y="10670540"/>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91440</xdr:rowOff>
    </xdr:from>
    <xdr:to>
      <xdr:col>55</xdr:col>
      <xdr:colOff>0</xdr:colOff>
      <xdr:row>62</xdr:row>
      <xdr:rowOff>95250</xdr:rowOff>
    </xdr:to>
    <xdr:cxnSp macro="">
      <xdr:nvCxnSpPr>
        <xdr:cNvPr id="251" name="直線コネクタ 250">
          <a:extLst>
            <a:ext uri="{FF2B5EF4-FFF2-40B4-BE49-F238E27FC236}">
              <a16:creationId xmlns:a16="http://schemas.microsoft.com/office/drawing/2014/main" id="{D6C45181-E5FF-48E7-B72B-2429F654450B}"/>
            </a:ext>
          </a:extLst>
        </xdr:cNvPr>
        <xdr:cNvCxnSpPr/>
      </xdr:nvCxnSpPr>
      <xdr:spPr>
        <a:xfrm>
          <a:off x="8686800" y="1072515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33020</xdr:rowOff>
    </xdr:from>
    <xdr:to>
      <xdr:col>46</xdr:col>
      <xdr:colOff>38100</xdr:colOff>
      <xdr:row>62</xdr:row>
      <xdr:rowOff>134620</xdr:rowOff>
    </xdr:to>
    <xdr:sp macro="" textlink="">
      <xdr:nvSpPr>
        <xdr:cNvPr id="252" name="楕円 251">
          <a:extLst>
            <a:ext uri="{FF2B5EF4-FFF2-40B4-BE49-F238E27FC236}">
              <a16:creationId xmlns:a16="http://schemas.microsoft.com/office/drawing/2014/main" id="{DF1B6E68-D9FE-4239-BDC1-5A3A1D28F084}"/>
            </a:ext>
          </a:extLst>
        </xdr:cNvPr>
        <xdr:cNvSpPr/>
      </xdr:nvSpPr>
      <xdr:spPr>
        <a:xfrm>
          <a:off x="7846060" y="10661015"/>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83820</xdr:rowOff>
    </xdr:from>
    <xdr:to>
      <xdr:col>50</xdr:col>
      <xdr:colOff>114300</xdr:colOff>
      <xdr:row>62</xdr:row>
      <xdr:rowOff>91440</xdr:rowOff>
    </xdr:to>
    <xdr:cxnSp macro="">
      <xdr:nvCxnSpPr>
        <xdr:cNvPr id="253" name="直線コネクタ 252">
          <a:extLst>
            <a:ext uri="{FF2B5EF4-FFF2-40B4-BE49-F238E27FC236}">
              <a16:creationId xmlns:a16="http://schemas.microsoft.com/office/drawing/2014/main" id="{BD40F329-5712-4020-BAA4-36E3A193D23B}"/>
            </a:ext>
          </a:extLst>
        </xdr:cNvPr>
        <xdr:cNvCxnSpPr/>
      </xdr:nvCxnSpPr>
      <xdr:spPr>
        <a:xfrm>
          <a:off x="7889240" y="10715625"/>
          <a:ext cx="79756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25400</xdr:rowOff>
    </xdr:from>
    <xdr:to>
      <xdr:col>41</xdr:col>
      <xdr:colOff>101600</xdr:colOff>
      <xdr:row>62</xdr:row>
      <xdr:rowOff>127000</xdr:rowOff>
    </xdr:to>
    <xdr:sp macro="" textlink="">
      <xdr:nvSpPr>
        <xdr:cNvPr id="254" name="楕円 253">
          <a:extLst>
            <a:ext uri="{FF2B5EF4-FFF2-40B4-BE49-F238E27FC236}">
              <a16:creationId xmlns:a16="http://schemas.microsoft.com/office/drawing/2014/main" id="{9B4261C8-7DC4-4314-9F5D-13953E4DBF78}"/>
            </a:ext>
          </a:extLst>
        </xdr:cNvPr>
        <xdr:cNvSpPr/>
      </xdr:nvSpPr>
      <xdr:spPr>
        <a:xfrm>
          <a:off x="7029450" y="10651490"/>
          <a:ext cx="9779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76200</xdr:rowOff>
    </xdr:from>
    <xdr:to>
      <xdr:col>45</xdr:col>
      <xdr:colOff>177800</xdr:colOff>
      <xdr:row>62</xdr:row>
      <xdr:rowOff>83820</xdr:rowOff>
    </xdr:to>
    <xdr:cxnSp macro="">
      <xdr:nvCxnSpPr>
        <xdr:cNvPr id="255" name="直線コネクタ 254">
          <a:extLst>
            <a:ext uri="{FF2B5EF4-FFF2-40B4-BE49-F238E27FC236}">
              <a16:creationId xmlns:a16="http://schemas.microsoft.com/office/drawing/2014/main" id="{652D3C5F-CF8A-4CA4-BE84-7C8D7476949E}"/>
            </a:ext>
          </a:extLst>
        </xdr:cNvPr>
        <xdr:cNvCxnSpPr/>
      </xdr:nvCxnSpPr>
      <xdr:spPr>
        <a:xfrm>
          <a:off x="7084060" y="10706100"/>
          <a:ext cx="80518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17780</xdr:rowOff>
    </xdr:from>
    <xdr:to>
      <xdr:col>36</xdr:col>
      <xdr:colOff>165100</xdr:colOff>
      <xdr:row>62</xdr:row>
      <xdr:rowOff>119380</xdr:rowOff>
    </xdr:to>
    <xdr:sp macro="" textlink="">
      <xdr:nvSpPr>
        <xdr:cNvPr id="256" name="楕円 255">
          <a:extLst>
            <a:ext uri="{FF2B5EF4-FFF2-40B4-BE49-F238E27FC236}">
              <a16:creationId xmlns:a16="http://schemas.microsoft.com/office/drawing/2014/main" id="{E4918C2B-8CDA-4346-83AD-909004E00C89}"/>
            </a:ext>
          </a:extLst>
        </xdr:cNvPr>
        <xdr:cNvSpPr/>
      </xdr:nvSpPr>
      <xdr:spPr>
        <a:xfrm>
          <a:off x="6231890" y="10651490"/>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68580</xdr:rowOff>
    </xdr:from>
    <xdr:to>
      <xdr:col>41</xdr:col>
      <xdr:colOff>50800</xdr:colOff>
      <xdr:row>62</xdr:row>
      <xdr:rowOff>76200</xdr:rowOff>
    </xdr:to>
    <xdr:cxnSp macro="">
      <xdr:nvCxnSpPr>
        <xdr:cNvPr id="257" name="直線コネクタ 256">
          <a:extLst>
            <a:ext uri="{FF2B5EF4-FFF2-40B4-BE49-F238E27FC236}">
              <a16:creationId xmlns:a16="http://schemas.microsoft.com/office/drawing/2014/main" id="{0817A1FD-CF91-4C08-912F-554755C2D78A}"/>
            </a:ext>
          </a:extLst>
        </xdr:cNvPr>
        <xdr:cNvCxnSpPr/>
      </xdr:nvCxnSpPr>
      <xdr:spPr>
        <a:xfrm>
          <a:off x="6286500" y="10696575"/>
          <a:ext cx="79756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21607</xdr:rowOff>
    </xdr:from>
    <xdr:ext cx="469744" cy="259045"/>
    <xdr:sp macro="" textlink="">
      <xdr:nvSpPr>
        <xdr:cNvPr id="258" name="n_1aveValue【体育館・プール】&#10;一人当たり面積">
          <a:extLst>
            <a:ext uri="{FF2B5EF4-FFF2-40B4-BE49-F238E27FC236}">
              <a16:creationId xmlns:a16="http://schemas.microsoft.com/office/drawing/2014/main" id="{DA7783F2-C09E-436E-9327-9C75AFFD84F7}"/>
            </a:ext>
          </a:extLst>
        </xdr:cNvPr>
        <xdr:cNvSpPr txBox="1"/>
      </xdr:nvSpPr>
      <xdr:spPr>
        <a:xfrm>
          <a:off x="8454467" y="1030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71137</xdr:rowOff>
    </xdr:from>
    <xdr:ext cx="469744" cy="259045"/>
    <xdr:sp macro="" textlink="">
      <xdr:nvSpPr>
        <xdr:cNvPr id="259" name="n_2aveValue【体育館・プール】&#10;一人当たり面積">
          <a:extLst>
            <a:ext uri="{FF2B5EF4-FFF2-40B4-BE49-F238E27FC236}">
              <a16:creationId xmlns:a16="http://schemas.microsoft.com/office/drawing/2014/main" id="{2370012B-A63F-4CF0-BEBE-D04CDAA0F21A}"/>
            </a:ext>
          </a:extLst>
        </xdr:cNvPr>
        <xdr:cNvSpPr txBox="1"/>
      </xdr:nvSpPr>
      <xdr:spPr>
        <a:xfrm>
          <a:off x="7673417" y="10184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74947</xdr:rowOff>
    </xdr:from>
    <xdr:ext cx="469744" cy="259045"/>
    <xdr:sp macro="" textlink="">
      <xdr:nvSpPr>
        <xdr:cNvPr id="260" name="n_3aveValue【体育館・プール】&#10;一人当たり面積">
          <a:extLst>
            <a:ext uri="{FF2B5EF4-FFF2-40B4-BE49-F238E27FC236}">
              <a16:creationId xmlns:a16="http://schemas.microsoft.com/office/drawing/2014/main" id="{E5954147-35CD-4F06-986A-F4FC80F95122}"/>
            </a:ext>
          </a:extLst>
        </xdr:cNvPr>
        <xdr:cNvSpPr txBox="1"/>
      </xdr:nvSpPr>
      <xdr:spPr>
        <a:xfrm>
          <a:off x="6866332" y="1019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101617</xdr:rowOff>
    </xdr:from>
    <xdr:ext cx="469744" cy="259045"/>
    <xdr:sp macro="" textlink="">
      <xdr:nvSpPr>
        <xdr:cNvPr id="261" name="n_4aveValue【体育館・プール】&#10;一人当たり面積">
          <a:extLst>
            <a:ext uri="{FF2B5EF4-FFF2-40B4-BE49-F238E27FC236}">
              <a16:creationId xmlns:a16="http://schemas.microsoft.com/office/drawing/2014/main" id="{B24EB908-797D-46B8-AA84-8968EE59028B}"/>
            </a:ext>
          </a:extLst>
        </xdr:cNvPr>
        <xdr:cNvSpPr txBox="1"/>
      </xdr:nvSpPr>
      <xdr:spPr>
        <a:xfrm>
          <a:off x="6068772" y="1021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133367</xdr:rowOff>
    </xdr:from>
    <xdr:ext cx="469744" cy="259045"/>
    <xdr:sp macro="" textlink="">
      <xdr:nvSpPr>
        <xdr:cNvPr id="262" name="n_1mainValue【体育館・プール】&#10;一人当たり面積">
          <a:extLst>
            <a:ext uri="{FF2B5EF4-FFF2-40B4-BE49-F238E27FC236}">
              <a16:creationId xmlns:a16="http://schemas.microsoft.com/office/drawing/2014/main" id="{2FB3F97B-3C48-4CCD-BB34-AB349BA2EABE}"/>
            </a:ext>
          </a:extLst>
        </xdr:cNvPr>
        <xdr:cNvSpPr txBox="1"/>
      </xdr:nvSpPr>
      <xdr:spPr>
        <a:xfrm>
          <a:off x="8454467" y="1075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125747</xdr:rowOff>
    </xdr:from>
    <xdr:ext cx="469744" cy="259045"/>
    <xdr:sp macro="" textlink="">
      <xdr:nvSpPr>
        <xdr:cNvPr id="263" name="n_2mainValue【体育館・プール】&#10;一人当たり面積">
          <a:extLst>
            <a:ext uri="{FF2B5EF4-FFF2-40B4-BE49-F238E27FC236}">
              <a16:creationId xmlns:a16="http://schemas.microsoft.com/office/drawing/2014/main" id="{AEFE6568-2DD7-4EBE-BD14-9A861A89F2FC}"/>
            </a:ext>
          </a:extLst>
        </xdr:cNvPr>
        <xdr:cNvSpPr txBox="1"/>
      </xdr:nvSpPr>
      <xdr:spPr>
        <a:xfrm>
          <a:off x="7673417" y="1075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118127</xdr:rowOff>
    </xdr:from>
    <xdr:ext cx="469744" cy="259045"/>
    <xdr:sp macro="" textlink="">
      <xdr:nvSpPr>
        <xdr:cNvPr id="264" name="n_3mainValue【体育館・プール】&#10;一人当たり面積">
          <a:extLst>
            <a:ext uri="{FF2B5EF4-FFF2-40B4-BE49-F238E27FC236}">
              <a16:creationId xmlns:a16="http://schemas.microsoft.com/office/drawing/2014/main" id="{A3ED358D-9442-4D33-B4C5-9007BF32A529}"/>
            </a:ext>
          </a:extLst>
        </xdr:cNvPr>
        <xdr:cNvSpPr txBox="1"/>
      </xdr:nvSpPr>
      <xdr:spPr>
        <a:xfrm>
          <a:off x="6866332" y="10749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110507</xdr:rowOff>
    </xdr:from>
    <xdr:ext cx="469744" cy="259045"/>
    <xdr:sp macro="" textlink="">
      <xdr:nvSpPr>
        <xdr:cNvPr id="265" name="n_4mainValue【体育館・プール】&#10;一人当たり面積">
          <a:extLst>
            <a:ext uri="{FF2B5EF4-FFF2-40B4-BE49-F238E27FC236}">
              <a16:creationId xmlns:a16="http://schemas.microsoft.com/office/drawing/2014/main" id="{FBB924A6-3B3F-42A7-AFBF-DD13AD9D7905}"/>
            </a:ext>
          </a:extLst>
        </xdr:cNvPr>
        <xdr:cNvSpPr txBox="1"/>
      </xdr:nvSpPr>
      <xdr:spPr>
        <a:xfrm>
          <a:off x="6068772" y="1074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19A7D2C0-3B56-40A4-87F2-CB801CD03407}"/>
            </a:ext>
          </a:extLst>
        </xdr:cNvPr>
        <xdr:cNvSpPr/>
      </xdr:nvSpPr>
      <xdr:spPr>
        <a:xfrm>
          <a:off x="6858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05C858BC-334F-4BF6-9CC9-75656CA3DE58}"/>
            </a:ext>
          </a:extLst>
        </xdr:cNvPr>
        <xdr:cNvSpPr/>
      </xdr:nvSpPr>
      <xdr:spPr>
        <a:xfrm>
          <a:off x="8166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A1376C5D-50C3-4FDC-AB66-11633DBAE788}"/>
            </a:ext>
          </a:extLst>
        </xdr:cNvPr>
        <xdr:cNvSpPr/>
      </xdr:nvSpPr>
      <xdr:spPr>
        <a:xfrm>
          <a:off x="8166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925AF591-28D5-41E9-B40B-3BC916DD14DE}"/>
            </a:ext>
          </a:extLst>
        </xdr:cNvPr>
        <xdr:cNvSpPr/>
      </xdr:nvSpPr>
      <xdr:spPr>
        <a:xfrm>
          <a:off x="17145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8D454746-B9BD-44EF-9C51-308CB8CC8D85}"/>
            </a:ext>
          </a:extLst>
        </xdr:cNvPr>
        <xdr:cNvSpPr/>
      </xdr:nvSpPr>
      <xdr:spPr>
        <a:xfrm>
          <a:off x="17145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F15FC94B-A0D8-49C9-9F52-F9DD49FB9872}"/>
            </a:ext>
          </a:extLst>
        </xdr:cNvPr>
        <xdr:cNvSpPr/>
      </xdr:nvSpPr>
      <xdr:spPr>
        <a:xfrm>
          <a:off x="27432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7F610022-83F4-4F65-91C2-31699200E747}"/>
            </a:ext>
          </a:extLst>
        </xdr:cNvPr>
        <xdr:cNvSpPr/>
      </xdr:nvSpPr>
      <xdr:spPr>
        <a:xfrm>
          <a:off x="27432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86C0720E-A058-44C7-BB1A-F8358C4F2B16}"/>
            </a:ext>
          </a:extLst>
        </xdr:cNvPr>
        <xdr:cNvSpPr/>
      </xdr:nvSpPr>
      <xdr:spPr>
        <a:xfrm>
          <a:off x="6858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a:extLst>
            <a:ext uri="{FF2B5EF4-FFF2-40B4-BE49-F238E27FC236}">
              <a16:creationId xmlns:a16="http://schemas.microsoft.com/office/drawing/2014/main" id="{40162DD2-FD55-4CC8-BCB3-06909751242E}"/>
            </a:ext>
          </a:extLst>
        </xdr:cNvPr>
        <xdr:cNvSpPr txBox="1"/>
      </xdr:nvSpPr>
      <xdr:spPr>
        <a:xfrm>
          <a:off x="66675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a:extLst>
            <a:ext uri="{FF2B5EF4-FFF2-40B4-BE49-F238E27FC236}">
              <a16:creationId xmlns:a16="http://schemas.microsoft.com/office/drawing/2014/main" id="{50766AB5-39BC-4C6C-91C0-E2112F674C3A}"/>
            </a:ext>
          </a:extLst>
        </xdr:cNvPr>
        <xdr:cNvCxnSpPr/>
      </xdr:nvCxnSpPr>
      <xdr:spPr>
        <a:xfrm>
          <a:off x="6858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a:extLst>
            <a:ext uri="{FF2B5EF4-FFF2-40B4-BE49-F238E27FC236}">
              <a16:creationId xmlns:a16="http://schemas.microsoft.com/office/drawing/2014/main" id="{D0B660BD-131C-4086-BF3E-AA8394720731}"/>
            </a:ext>
          </a:extLst>
        </xdr:cNvPr>
        <xdr:cNvSpPr txBox="1"/>
      </xdr:nvSpPr>
      <xdr:spPr>
        <a:xfrm>
          <a:off x="273866"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a:extLst>
            <a:ext uri="{FF2B5EF4-FFF2-40B4-BE49-F238E27FC236}">
              <a16:creationId xmlns:a16="http://schemas.microsoft.com/office/drawing/2014/main" id="{DC2CDA32-1E3C-4F35-9FC9-F000A91B7762}"/>
            </a:ext>
          </a:extLst>
        </xdr:cNvPr>
        <xdr:cNvCxnSpPr/>
      </xdr:nvCxnSpPr>
      <xdr:spPr>
        <a:xfrm>
          <a:off x="685800" y="1485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a:extLst>
            <a:ext uri="{FF2B5EF4-FFF2-40B4-BE49-F238E27FC236}">
              <a16:creationId xmlns:a16="http://schemas.microsoft.com/office/drawing/2014/main" id="{1E8EBF8C-0524-41DD-B87A-BDDF8E379A5F}"/>
            </a:ext>
          </a:extLst>
        </xdr:cNvPr>
        <xdr:cNvSpPr txBox="1"/>
      </xdr:nvSpPr>
      <xdr:spPr>
        <a:xfrm>
          <a:off x="273866"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a:extLst>
            <a:ext uri="{FF2B5EF4-FFF2-40B4-BE49-F238E27FC236}">
              <a16:creationId xmlns:a16="http://schemas.microsoft.com/office/drawing/2014/main" id="{A00ECB8F-7E6A-42E6-9342-A43B798BABF3}"/>
            </a:ext>
          </a:extLst>
        </xdr:cNvPr>
        <xdr:cNvCxnSpPr/>
      </xdr:nvCxnSpPr>
      <xdr:spPr>
        <a:xfrm>
          <a:off x="685800" y="1447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a:extLst>
            <a:ext uri="{FF2B5EF4-FFF2-40B4-BE49-F238E27FC236}">
              <a16:creationId xmlns:a16="http://schemas.microsoft.com/office/drawing/2014/main" id="{618768E5-AD98-4796-995B-158094CB649D}"/>
            </a:ext>
          </a:extLst>
        </xdr:cNvPr>
        <xdr:cNvSpPr txBox="1"/>
      </xdr:nvSpPr>
      <xdr:spPr>
        <a:xfrm>
          <a:off x="343701" y="1433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a:extLst>
            <a:ext uri="{FF2B5EF4-FFF2-40B4-BE49-F238E27FC236}">
              <a16:creationId xmlns:a16="http://schemas.microsoft.com/office/drawing/2014/main" id="{A3D4CDC8-AC26-44FE-9943-32D4D26DB183}"/>
            </a:ext>
          </a:extLst>
        </xdr:cNvPr>
        <xdr:cNvCxnSpPr/>
      </xdr:nvCxnSpPr>
      <xdr:spPr>
        <a:xfrm>
          <a:off x="685800" y="1409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a:extLst>
            <a:ext uri="{FF2B5EF4-FFF2-40B4-BE49-F238E27FC236}">
              <a16:creationId xmlns:a16="http://schemas.microsoft.com/office/drawing/2014/main" id="{7D4EF56A-F44A-4599-954C-6A6A10101E7D}"/>
            </a:ext>
          </a:extLst>
        </xdr:cNvPr>
        <xdr:cNvSpPr txBox="1"/>
      </xdr:nvSpPr>
      <xdr:spPr>
        <a:xfrm>
          <a:off x="343701" y="1395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a:extLst>
            <a:ext uri="{FF2B5EF4-FFF2-40B4-BE49-F238E27FC236}">
              <a16:creationId xmlns:a16="http://schemas.microsoft.com/office/drawing/2014/main" id="{EA3FD278-5985-4CF5-8582-173510946BAE}"/>
            </a:ext>
          </a:extLst>
        </xdr:cNvPr>
        <xdr:cNvCxnSpPr/>
      </xdr:nvCxnSpPr>
      <xdr:spPr>
        <a:xfrm>
          <a:off x="685800" y="1371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a:extLst>
            <a:ext uri="{FF2B5EF4-FFF2-40B4-BE49-F238E27FC236}">
              <a16:creationId xmlns:a16="http://schemas.microsoft.com/office/drawing/2014/main" id="{7BF32E54-E22C-430F-A1DF-728E563DFD75}"/>
            </a:ext>
          </a:extLst>
        </xdr:cNvPr>
        <xdr:cNvSpPr txBox="1"/>
      </xdr:nvSpPr>
      <xdr:spPr>
        <a:xfrm>
          <a:off x="343701" y="13571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a:extLst>
            <a:ext uri="{FF2B5EF4-FFF2-40B4-BE49-F238E27FC236}">
              <a16:creationId xmlns:a16="http://schemas.microsoft.com/office/drawing/2014/main" id="{30347B8C-2ABB-4B3F-B936-01EB98A7BDEF}"/>
            </a:ext>
          </a:extLst>
        </xdr:cNvPr>
        <xdr:cNvCxnSpPr/>
      </xdr:nvCxnSpPr>
      <xdr:spPr>
        <a:xfrm>
          <a:off x="685800" y="1333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a:extLst>
            <a:ext uri="{FF2B5EF4-FFF2-40B4-BE49-F238E27FC236}">
              <a16:creationId xmlns:a16="http://schemas.microsoft.com/office/drawing/2014/main" id="{33060233-7C69-4ED6-BFA8-FDC2181341F5}"/>
            </a:ext>
          </a:extLst>
        </xdr:cNvPr>
        <xdr:cNvSpPr txBox="1"/>
      </xdr:nvSpPr>
      <xdr:spPr>
        <a:xfrm>
          <a:off x="343701" y="1319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8B04A270-42AC-4067-9863-E6521694032C}"/>
            </a:ext>
          </a:extLst>
        </xdr:cNvPr>
        <xdr:cNvCxnSpPr/>
      </xdr:nvCxnSpPr>
      <xdr:spPr>
        <a:xfrm>
          <a:off x="6858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a:extLst>
            <a:ext uri="{FF2B5EF4-FFF2-40B4-BE49-F238E27FC236}">
              <a16:creationId xmlns:a16="http://schemas.microsoft.com/office/drawing/2014/main" id="{7D17A441-B9F8-4330-8778-D17FF5006742}"/>
            </a:ext>
          </a:extLst>
        </xdr:cNvPr>
        <xdr:cNvSpPr txBox="1"/>
      </xdr:nvSpPr>
      <xdr:spPr>
        <a:xfrm>
          <a:off x="386866" y="1281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a:extLst>
            <a:ext uri="{FF2B5EF4-FFF2-40B4-BE49-F238E27FC236}">
              <a16:creationId xmlns:a16="http://schemas.microsoft.com/office/drawing/2014/main" id="{325CC301-16CA-4AFC-AF2D-789EE851F388}"/>
            </a:ext>
          </a:extLst>
        </xdr:cNvPr>
        <xdr:cNvSpPr/>
      </xdr:nvSpPr>
      <xdr:spPr>
        <a:xfrm>
          <a:off x="6858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156211</xdr:rowOff>
    </xdr:from>
    <xdr:to>
      <xdr:col>24</xdr:col>
      <xdr:colOff>62865</xdr:colOff>
      <xdr:row>86</xdr:row>
      <xdr:rowOff>114300</xdr:rowOff>
    </xdr:to>
    <xdr:cxnSp macro="">
      <xdr:nvCxnSpPr>
        <xdr:cNvPr id="290" name="直線コネクタ 289">
          <a:extLst>
            <a:ext uri="{FF2B5EF4-FFF2-40B4-BE49-F238E27FC236}">
              <a16:creationId xmlns:a16="http://schemas.microsoft.com/office/drawing/2014/main" id="{561664FF-1B8C-4448-8F37-3F53E297F393}"/>
            </a:ext>
          </a:extLst>
        </xdr:cNvPr>
        <xdr:cNvCxnSpPr/>
      </xdr:nvCxnSpPr>
      <xdr:spPr>
        <a:xfrm flipV="1">
          <a:off x="4173855" y="13531216"/>
          <a:ext cx="0" cy="1327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1" name="【福祉施設】&#10;有形固定資産減価償却率最小値テキスト">
          <a:extLst>
            <a:ext uri="{FF2B5EF4-FFF2-40B4-BE49-F238E27FC236}">
              <a16:creationId xmlns:a16="http://schemas.microsoft.com/office/drawing/2014/main" id="{010D987C-A677-4A2E-A725-A4D6EF4F07A4}"/>
            </a:ext>
          </a:extLst>
        </xdr:cNvPr>
        <xdr:cNvSpPr txBox="1"/>
      </xdr:nvSpPr>
      <xdr:spPr>
        <a:xfrm>
          <a:off x="4212590" y="1486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2" name="直線コネクタ 291">
          <a:extLst>
            <a:ext uri="{FF2B5EF4-FFF2-40B4-BE49-F238E27FC236}">
              <a16:creationId xmlns:a16="http://schemas.microsoft.com/office/drawing/2014/main" id="{B0064692-C68D-4E7E-A310-E925EB189185}"/>
            </a:ext>
          </a:extLst>
        </xdr:cNvPr>
        <xdr:cNvCxnSpPr/>
      </xdr:nvCxnSpPr>
      <xdr:spPr>
        <a:xfrm>
          <a:off x="4112260" y="14859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102888</xdr:rowOff>
    </xdr:from>
    <xdr:ext cx="405111" cy="259045"/>
    <xdr:sp macro="" textlink="">
      <xdr:nvSpPr>
        <xdr:cNvPr id="293" name="【福祉施設】&#10;有形固定資産減価償却率最大値テキスト">
          <a:extLst>
            <a:ext uri="{FF2B5EF4-FFF2-40B4-BE49-F238E27FC236}">
              <a16:creationId xmlns:a16="http://schemas.microsoft.com/office/drawing/2014/main" id="{8E10FD60-96C1-4B78-A79E-11C23D8AB16C}"/>
            </a:ext>
          </a:extLst>
        </xdr:cNvPr>
        <xdr:cNvSpPr txBox="1"/>
      </xdr:nvSpPr>
      <xdr:spPr>
        <a:xfrm>
          <a:off x="4212590" y="13302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156211</xdr:rowOff>
    </xdr:from>
    <xdr:to>
      <xdr:col>24</xdr:col>
      <xdr:colOff>152400</xdr:colOff>
      <xdr:row>78</xdr:row>
      <xdr:rowOff>156211</xdr:rowOff>
    </xdr:to>
    <xdr:cxnSp macro="">
      <xdr:nvCxnSpPr>
        <xdr:cNvPr id="294" name="直線コネクタ 293">
          <a:extLst>
            <a:ext uri="{FF2B5EF4-FFF2-40B4-BE49-F238E27FC236}">
              <a16:creationId xmlns:a16="http://schemas.microsoft.com/office/drawing/2014/main" id="{D0A0DFA5-891A-4696-BF12-9C24BC49DC36}"/>
            </a:ext>
          </a:extLst>
        </xdr:cNvPr>
        <xdr:cNvCxnSpPr/>
      </xdr:nvCxnSpPr>
      <xdr:spPr>
        <a:xfrm>
          <a:off x="4112260" y="135312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151147</xdr:rowOff>
    </xdr:from>
    <xdr:ext cx="405111" cy="259045"/>
    <xdr:sp macro="" textlink="">
      <xdr:nvSpPr>
        <xdr:cNvPr id="295" name="【福祉施設】&#10;有形固定資産減価償却率平均値テキスト">
          <a:extLst>
            <a:ext uri="{FF2B5EF4-FFF2-40B4-BE49-F238E27FC236}">
              <a16:creationId xmlns:a16="http://schemas.microsoft.com/office/drawing/2014/main" id="{12ECF138-1F11-4434-8B3F-45FA5C06D08C}"/>
            </a:ext>
          </a:extLst>
        </xdr:cNvPr>
        <xdr:cNvSpPr txBox="1"/>
      </xdr:nvSpPr>
      <xdr:spPr>
        <a:xfrm>
          <a:off x="4212590" y="13867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128270</xdr:rowOff>
    </xdr:from>
    <xdr:to>
      <xdr:col>24</xdr:col>
      <xdr:colOff>114300</xdr:colOff>
      <xdr:row>82</xdr:row>
      <xdr:rowOff>58420</xdr:rowOff>
    </xdr:to>
    <xdr:sp macro="" textlink="">
      <xdr:nvSpPr>
        <xdr:cNvPr id="296" name="フローチャート: 判断 295">
          <a:extLst>
            <a:ext uri="{FF2B5EF4-FFF2-40B4-BE49-F238E27FC236}">
              <a16:creationId xmlns:a16="http://schemas.microsoft.com/office/drawing/2014/main" id="{0FE2957B-5117-444A-A2DE-AA5994014BDD}"/>
            </a:ext>
          </a:extLst>
        </xdr:cNvPr>
        <xdr:cNvSpPr/>
      </xdr:nvSpPr>
      <xdr:spPr>
        <a:xfrm>
          <a:off x="4131310" y="1401953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113030</xdr:rowOff>
    </xdr:from>
    <xdr:to>
      <xdr:col>20</xdr:col>
      <xdr:colOff>38100</xdr:colOff>
      <xdr:row>82</xdr:row>
      <xdr:rowOff>43180</xdr:rowOff>
    </xdr:to>
    <xdr:sp macro="" textlink="">
      <xdr:nvSpPr>
        <xdr:cNvPr id="297" name="フローチャート: 判断 296">
          <a:extLst>
            <a:ext uri="{FF2B5EF4-FFF2-40B4-BE49-F238E27FC236}">
              <a16:creationId xmlns:a16="http://schemas.microsoft.com/office/drawing/2014/main" id="{172C04AE-3371-4406-8D46-4254DC6811C4}"/>
            </a:ext>
          </a:extLst>
        </xdr:cNvPr>
        <xdr:cNvSpPr/>
      </xdr:nvSpPr>
      <xdr:spPr>
        <a:xfrm>
          <a:off x="3388360" y="1400048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118745</xdr:rowOff>
    </xdr:from>
    <xdr:to>
      <xdr:col>15</xdr:col>
      <xdr:colOff>101600</xdr:colOff>
      <xdr:row>82</xdr:row>
      <xdr:rowOff>48895</xdr:rowOff>
    </xdr:to>
    <xdr:sp macro="" textlink="">
      <xdr:nvSpPr>
        <xdr:cNvPr id="298" name="フローチャート: 判断 297">
          <a:extLst>
            <a:ext uri="{FF2B5EF4-FFF2-40B4-BE49-F238E27FC236}">
              <a16:creationId xmlns:a16="http://schemas.microsoft.com/office/drawing/2014/main" id="{E08CDB7A-A257-4ACF-A2DD-FB9FFFE48B33}"/>
            </a:ext>
          </a:extLst>
        </xdr:cNvPr>
        <xdr:cNvSpPr/>
      </xdr:nvSpPr>
      <xdr:spPr>
        <a:xfrm>
          <a:off x="2571750" y="1400810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116839</xdr:rowOff>
    </xdr:from>
    <xdr:to>
      <xdr:col>10</xdr:col>
      <xdr:colOff>165100</xdr:colOff>
      <xdr:row>82</xdr:row>
      <xdr:rowOff>46989</xdr:rowOff>
    </xdr:to>
    <xdr:sp macro="" textlink="">
      <xdr:nvSpPr>
        <xdr:cNvPr id="299" name="フローチャート: 判断 298">
          <a:extLst>
            <a:ext uri="{FF2B5EF4-FFF2-40B4-BE49-F238E27FC236}">
              <a16:creationId xmlns:a16="http://schemas.microsoft.com/office/drawing/2014/main" id="{37F4ED36-2BD7-40A5-99D2-3743DAB83A80}"/>
            </a:ext>
          </a:extLst>
        </xdr:cNvPr>
        <xdr:cNvSpPr/>
      </xdr:nvSpPr>
      <xdr:spPr>
        <a:xfrm>
          <a:off x="1774190" y="14004289"/>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74930</xdr:rowOff>
    </xdr:from>
    <xdr:to>
      <xdr:col>6</xdr:col>
      <xdr:colOff>38100</xdr:colOff>
      <xdr:row>82</xdr:row>
      <xdr:rowOff>5080</xdr:rowOff>
    </xdr:to>
    <xdr:sp macro="" textlink="">
      <xdr:nvSpPr>
        <xdr:cNvPr id="300" name="フローチャート: 判断 299">
          <a:extLst>
            <a:ext uri="{FF2B5EF4-FFF2-40B4-BE49-F238E27FC236}">
              <a16:creationId xmlns:a16="http://schemas.microsoft.com/office/drawing/2014/main" id="{41213CB1-68BB-4241-826F-82D9C2FF63E7}"/>
            </a:ext>
          </a:extLst>
        </xdr:cNvPr>
        <xdr:cNvSpPr/>
      </xdr:nvSpPr>
      <xdr:spPr>
        <a:xfrm>
          <a:off x="988060" y="1396238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6638FB48-CBBB-4153-A2F8-C5CF808FAD49}"/>
            </a:ext>
          </a:extLst>
        </xdr:cNvPr>
        <xdr:cNvSpPr txBox="1"/>
      </xdr:nvSpPr>
      <xdr:spPr>
        <a:xfrm>
          <a:off x="40030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A243E4A8-2024-49FB-B5F6-43E5753678CD}"/>
            </a:ext>
          </a:extLst>
        </xdr:cNvPr>
        <xdr:cNvSpPr txBox="1"/>
      </xdr:nvSpPr>
      <xdr:spPr>
        <a:xfrm>
          <a:off x="32600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DDA031C3-D9D0-41B8-999E-C907C7A3FD7A}"/>
            </a:ext>
          </a:extLst>
        </xdr:cNvPr>
        <xdr:cNvSpPr txBox="1"/>
      </xdr:nvSpPr>
      <xdr:spPr>
        <a:xfrm>
          <a:off x="24549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CA1C7592-1BF2-4B33-A344-76F3B35D07DE}"/>
            </a:ext>
          </a:extLst>
        </xdr:cNvPr>
        <xdr:cNvSpPr txBox="1"/>
      </xdr:nvSpPr>
      <xdr:spPr>
        <a:xfrm>
          <a:off x="1657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DC1569C5-8BF5-43E6-9D58-86E3CFD6E3EA}"/>
            </a:ext>
          </a:extLst>
        </xdr:cNvPr>
        <xdr:cNvSpPr txBox="1"/>
      </xdr:nvSpPr>
      <xdr:spPr>
        <a:xfrm>
          <a:off x="859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153036</xdr:rowOff>
    </xdr:from>
    <xdr:to>
      <xdr:col>24</xdr:col>
      <xdr:colOff>114300</xdr:colOff>
      <xdr:row>82</xdr:row>
      <xdr:rowOff>83186</xdr:rowOff>
    </xdr:to>
    <xdr:sp macro="" textlink="">
      <xdr:nvSpPr>
        <xdr:cNvPr id="306" name="楕円 305">
          <a:extLst>
            <a:ext uri="{FF2B5EF4-FFF2-40B4-BE49-F238E27FC236}">
              <a16:creationId xmlns:a16="http://schemas.microsoft.com/office/drawing/2014/main" id="{A4A2A68D-F7DF-4B4B-B9A3-0FE5204EFDD8}"/>
            </a:ext>
          </a:extLst>
        </xdr:cNvPr>
        <xdr:cNvSpPr/>
      </xdr:nvSpPr>
      <xdr:spPr>
        <a:xfrm>
          <a:off x="4131310" y="14040486"/>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131463</xdr:rowOff>
    </xdr:from>
    <xdr:ext cx="405111" cy="259045"/>
    <xdr:sp macro="" textlink="">
      <xdr:nvSpPr>
        <xdr:cNvPr id="307" name="【福祉施設】&#10;有形固定資産減価償却率該当値テキスト">
          <a:extLst>
            <a:ext uri="{FF2B5EF4-FFF2-40B4-BE49-F238E27FC236}">
              <a16:creationId xmlns:a16="http://schemas.microsoft.com/office/drawing/2014/main" id="{784A9471-14FA-45C2-A391-455DA278DE15}"/>
            </a:ext>
          </a:extLst>
        </xdr:cNvPr>
        <xdr:cNvSpPr txBox="1"/>
      </xdr:nvSpPr>
      <xdr:spPr>
        <a:xfrm>
          <a:off x="4212590" y="14022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93980</xdr:rowOff>
    </xdr:from>
    <xdr:to>
      <xdr:col>20</xdr:col>
      <xdr:colOff>38100</xdr:colOff>
      <xdr:row>82</xdr:row>
      <xdr:rowOff>24130</xdr:rowOff>
    </xdr:to>
    <xdr:sp macro="" textlink="">
      <xdr:nvSpPr>
        <xdr:cNvPr id="308" name="楕円 307">
          <a:extLst>
            <a:ext uri="{FF2B5EF4-FFF2-40B4-BE49-F238E27FC236}">
              <a16:creationId xmlns:a16="http://schemas.microsoft.com/office/drawing/2014/main" id="{3896183A-6189-4732-A2D7-C30531536F73}"/>
            </a:ext>
          </a:extLst>
        </xdr:cNvPr>
        <xdr:cNvSpPr/>
      </xdr:nvSpPr>
      <xdr:spPr>
        <a:xfrm>
          <a:off x="3388360" y="13985240"/>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144780</xdr:rowOff>
    </xdr:from>
    <xdr:to>
      <xdr:col>24</xdr:col>
      <xdr:colOff>63500</xdr:colOff>
      <xdr:row>82</xdr:row>
      <xdr:rowOff>32386</xdr:rowOff>
    </xdr:to>
    <xdr:cxnSp macro="">
      <xdr:nvCxnSpPr>
        <xdr:cNvPr id="309" name="直線コネクタ 308">
          <a:extLst>
            <a:ext uri="{FF2B5EF4-FFF2-40B4-BE49-F238E27FC236}">
              <a16:creationId xmlns:a16="http://schemas.microsoft.com/office/drawing/2014/main" id="{A73BC64C-B051-4B87-A443-B4B5DF3EFE43}"/>
            </a:ext>
          </a:extLst>
        </xdr:cNvPr>
        <xdr:cNvCxnSpPr/>
      </xdr:nvCxnSpPr>
      <xdr:spPr>
        <a:xfrm>
          <a:off x="3431540" y="14030325"/>
          <a:ext cx="742950" cy="5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53975</xdr:rowOff>
    </xdr:from>
    <xdr:to>
      <xdr:col>15</xdr:col>
      <xdr:colOff>101600</xdr:colOff>
      <xdr:row>81</xdr:row>
      <xdr:rowOff>155575</xdr:rowOff>
    </xdr:to>
    <xdr:sp macro="" textlink="">
      <xdr:nvSpPr>
        <xdr:cNvPr id="310" name="楕円 309">
          <a:extLst>
            <a:ext uri="{FF2B5EF4-FFF2-40B4-BE49-F238E27FC236}">
              <a16:creationId xmlns:a16="http://schemas.microsoft.com/office/drawing/2014/main" id="{A8588AAC-C5BF-4673-ABA1-D4CBDCD23A61}"/>
            </a:ext>
          </a:extLst>
        </xdr:cNvPr>
        <xdr:cNvSpPr/>
      </xdr:nvSpPr>
      <xdr:spPr>
        <a:xfrm>
          <a:off x="2571750" y="13945235"/>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104775</xdr:rowOff>
    </xdr:from>
    <xdr:to>
      <xdr:col>19</xdr:col>
      <xdr:colOff>177800</xdr:colOff>
      <xdr:row>81</xdr:row>
      <xdr:rowOff>144780</xdr:rowOff>
    </xdr:to>
    <xdr:cxnSp macro="">
      <xdr:nvCxnSpPr>
        <xdr:cNvPr id="311" name="直線コネクタ 310">
          <a:extLst>
            <a:ext uri="{FF2B5EF4-FFF2-40B4-BE49-F238E27FC236}">
              <a16:creationId xmlns:a16="http://schemas.microsoft.com/office/drawing/2014/main" id="{F34BD0D2-FE56-4BEE-82B7-8C2C55B7FD67}"/>
            </a:ext>
          </a:extLst>
        </xdr:cNvPr>
        <xdr:cNvCxnSpPr/>
      </xdr:nvCxnSpPr>
      <xdr:spPr>
        <a:xfrm>
          <a:off x="2626360" y="13990320"/>
          <a:ext cx="80518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17780</xdr:rowOff>
    </xdr:from>
    <xdr:to>
      <xdr:col>10</xdr:col>
      <xdr:colOff>165100</xdr:colOff>
      <xdr:row>81</xdr:row>
      <xdr:rowOff>119380</xdr:rowOff>
    </xdr:to>
    <xdr:sp macro="" textlink="">
      <xdr:nvSpPr>
        <xdr:cNvPr id="312" name="楕円 311">
          <a:extLst>
            <a:ext uri="{FF2B5EF4-FFF2-40B4-BE49-F238E27FC236}">
              <a16:creationId xmlns:a16="http://schemas.microsoft.com/office/drawing/2014/main" id="{B01E787C-877F-475A-84E2-4C8002D19901}"/>
            </a:ext>
          </a:extLst>
        </xdr:cNvPr>
        <xdr:cNvSpPr/>
      </xdr:nvSpPr>
      <xdr:spPr>
        <a:xfrm>
          <a:off x="1774190" y="13909040"/>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68580</xdr:rowOff>
    </xdr:from>
    <xdr:to>
      <xdr:col>15</xdr:col>
      <xdr:colOff>50800</xdr:colOff>
      <xdr:row>81</xdr:row>
      <xdr:rowOff>104775</xdr:rowOff>
    </xdr:to>
    <xdr:cxnSp macro="">
      <xdr:nvCxnSpPr>
        <xdr:cNvPr id="313" name="直線コネクタ 312">
          <a:extLst>
            <a:ext uri="{FF2B5EF4-FFF2-40B4-BE49-F238E27FC236}">
              <a16:creationId xmlns:a16="http://schemas.microsoft.com/office/drawing/2014/main" id="{B89B28DC-3DC6-4022-A096-71C1D0E1D92F}"/>
            </a:ext>
          </a:extLst>
        </xdr:cNvPr>
        <xdr:cNvCxnSpPr/>
      </xdr:nvCxnSpPr>
      <xdr:spPr>
        <a:xfrm>
          <a:off x="1828800" y="13954125"/>
          <a:ext cx="79756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116839</xdr:rowOff>
    </xdr:from>
    <xdr:to>
      <xdr:col>6</xdr:col>
      <xdr:colOff>38100</xdr:colOff>
      <xdr:row>82</xdr:row>
      <xdr:rowOff>46989</xdr:rowOff>
    </xdr:to>
    <xdr:sp macro="" textlink="">
      <xdr:nvSpPr>
        <xdr:cNvPr id="314" name="楕円 313">
          <a:extLst>
            <a:ext uri="{FF2B5EF4-FFF2-40B4-BE49-F238E27FC236}">
              <a16:creationId xmlns:a16="http://schemas.microsoft.com/office/drawing/2014/main" id="{BDB1CE6B-EFB9-491D-95B3-80938C13654B}"/>
            </a:ext>
          </a:extLst>
        </xdr:cNvPr>
        <xdr:cNvSpPr/>
      </xdr:nvSpPr>
      <xdr:spPr>
        <a:xfrm>
          <a:off x="988060" y="14004289"/>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68580</xdr:rowOff>
    </xdr:from>
    <xdr:to>
      <xdr:col>10</xdr:col>
      <xdr:colOff>114300</xdr:colOff>
      <xdr:row>81</xdr:row>
      <xdr:rowOff>167639</xdr:rowOff>
    </xdr:to>
    <xdr:cxnSp macro="">
      <xdr:nvCxnSpPr>
        <xdr:cNvPr id="315" name="直線コネクタ 314">
          <a:extLst>
            <a:ext uri="{FF2B5EF4-FFF2-40B4-BE49-F238E27FC236}">
              <a16:creationId xmlns:a16="http://schemas.microsoft.com/office/drawing/2014/main" id="{6120375E-616B-430C-9208-CBE307F4598F}"/>
            </a:ext>
          </a:extLst>
        </xdr:cNvPr>
        <xdr:cNvCxnSpPr/>
      </xdr:nvCxnSpPr>
      <xdr:spPr>
        <a:xfrm flipV="1">
          <a:off x="1031240" y="13954125"/>
          <a:ext cx="797560" cy="104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34307</xdr:rowOff>
    </xdr:from>
    <xdr:ext cx="405111" cy="259045"/>
    <xdr:sp macro="" textlink="">
      <xdr:nvSpPr>
        <xdr:cNvPr id="316" name="n_1aveValue【福祉施設】&#10;有形固定資産減価償却率">
          <a:extLst>
            <a:ext uri="{FF2B5EF4-FFF2-40B4-BE49-F238E27FC236}">
              <a16:creationId xmlns:a16="http://schemas.microsoft.com/office/drawing/2014/main" id="{2759DD03-0529-48FB-B5CE-7D722A58FFE0}"/>
            </a:ext>
          </a:extLst>
        </xdr:cNvPr>
        <xdr:cNvSpPr txBox="1"/>
      </xdr:nvSpPr>
      <xdr:spPr>
        <a:xfrm>
          <a:off x="3239144" y="1409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40022</xdr:rowOff>
    </xdr:from>
    <xdr:ext cx="405111" cy="259045"/>
    <xdr:sp macro="" textlink="">
      <xdr:nvSpPr>
        <xdr:cNvPr id="317" name="n_2aveValue【福祉施設】&#10;有形固定資産減価償却率">
          <a:extLst>
            <a:ext uri="{FF2B5EF4-FFF2-40B4-BE49-F238E27FC236}">
              <a16:creationId xmlns:a16="http://schemas.microsoft.com/office/drawing/2014/main" id="{22E1DB32-29A9-4DDE-8923-D63813684480}"/>
            </a:ext>
          </a:extLst>
        </xdr:cNvPr>
        <xdr:cNvSpPr txBox="1"/>
      </xdr:nvSpPr>
      <xdr:spPr>
        <a:xfrm>
          <a:off x="2439044" y="1409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38116</xdr:rowOff>
    </xdr:from>
    <xdr:ext cx="405111" cy="259045"/>
    <xdr:sp macro="" textlink="">
      <xdr:nvSpPr>
        <xdr:cNvPr id="318" name="n_3aveValue【福祉施設】&#10;有形固定資産減価償却率">
          <a:extLst>
            <a:ext uri="{FF2B5EF4-FFF2-40B4-BE49-F238E27FC236}">
              <a16:creationId xmlns:a16="http://schemas.microsoft.com/office/drawing/2014/main" id="{748EFD3F-F4B5-4EB0-A6A7-D0D4B23CE9E5}"/>
            </a:ext>
          </a:extLst>
        </xdr:cNvPr>
        <xdr:cNvSpPr txBox="1"/>
      </xdr:nvSpPr>
      <xdr:spPr>
        <a:xfrm>
          <a:off x="1641484" y="14097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21607</xdr:rowOff>
    </xdr:from>
    <xdr:ext cx="405111" cy="259045"/>
    <xdr:sp macro="" textlink="">
      <xdr:nvSpPr>
        <xdr:cNvPr id="319" name="n_4aveValue【福祉施設】&#10;有形固定資産減価償却率">
          <a:extLst>
            <a:ext uri="{FF2B5EF4-FFF2-40B4-BE49-F238E27FC236}">
              <a16:creationId xmlns:a16="http://schemas.microsoft.com/office/drawing/2014/main" id="{014AD56F-3946-4D26-A817-AB0F11B27768}"/>
            </a:ext>
          </a:extLst>
        </xdr:cNvPr>
        <xdr:cNvSpPr txBox="1"/>
      </xdr:nvSpPr>
      <xdr:spPr>
        <a:xfrm>
          <a:off x="855354" y="1373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40657</xdr:rowOff>
    </xdr:from>
    <xdr:ext cx="405111" cy="259045"/>
    <xdr:sp macro="" textlink="">
      <xdr:nvSpPr>
        <xdr:cNvPr id="320" name="n_1mainValue【福祉施設】&#10;有形固定資産減価償却率">
          <a:extLst>
            <a:ext uri="{FF2B5EF4-FFF2-40B4-BE49-F238E27FC236}">
              <a16:creationId xmlns:a16="http://schemas.microsoft.com/office/drawing/2014/main" id="{FA71CB81-3827-435F-A0CA-09D602F6BCF2}"/>
            </a:ext>
          </a:extLst>
        </xdr:cNvPr>
        <xdr:cNvSpPr txBox="1"/>
      </xdr:nvSpPr>
      <xdr:spPr>
        <a:xfrm>
          <a:off x="3239144" y="1375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652</xdr:rowOff>
    </xdr:from>
    <xdr:ext cx="405111" cy="259045"/>
    <xdr:sp macro="" textlink="">
      <xdr:nvSpPr>
        <xdr:cNvPr id="321" name="n_2mainValue【福祉施設】&#10;有形固定資産減価償却率">
          <a:extLst>
            <a:ext uri="{FF2B5EF4-FFF2-40B4-BE49-F238E27FC236}">
              <a16:creationId xmlns:a16="http://schemas.microsoft.com/office/drawing/2014/main" id="{92333AA2-E6B1-41AB-83CD-D168BD41A469}"/>
            </a:ext>
          </a:extLst>
        </xdr:cNvPr>
        <xdr:cNvSpPr txBox="1"/>
      </xdr:nvSpPr>
      <xdr:spPr>
        <a:xfrm>
          <a:off x="2439044" y="1371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135907</xdr:rowOff>
    </xdr:from>
    <xdr:ext cx="405111" cy="259045"/>
    <xdr:sp macro="" textlink="">
      <xdr:nvSpPr>
        <xdr:cNvPr id="322" name="n_3mainValue【福祉施設】&#10;有形固定資産減価償却率">
          <a:extLst>
            <a:ext uri="{FF2B5EF4-FFF2-40B4-BE49-F238E27FC236}">
              <a16:creationId xmlns:a16="http://schemas.microsoft.com/office/drawing/2014/main" id="{9E13CE34-40BE-4AE2-AC4D-5864A16E7A2E}"/>
            </a:ext>
          </a:extLst>
        </xdr:cNvPr>
        <xdr:cNvSpPr txBox="1"/>
      </xdr:nvSpPr>
      <xdr:spPr>
        <a:xfrm>
          <a:off x="1641484" y="1367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38116</xdr:rowOff>
    </xdr:from>
    <xdr:ext cx="405111" cy="259045"/>
    <xdr:sp macro="" textlink="">
      <xdr:nvSpPr>
        <xdr:cNvPr id="323" name="n_4mainValue【福祉施設】&#10;有形固定資産減価償却率">
          <a:extLst>
            <a:ext uri="{FF2B5EF4-FFF2-40B4-BE49-F238E27FC236}">
              <a16:creationId xmlns:a16="http://schemas.microsoft.com/office/drawing/2014/main" id="{707213BE-3E16-49F9-BA9A-B77872E1D42C}"/>
            </a:ext>
          </a:extLst>
        </xdr:cNvPr>
        <xdr:cNvSpPr txBox="1"/>
      </xdr:nvSpPr>
      <xdr:spPr>
        <a:xfrm>
          <a:off x="855354" y="14097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1E48487F-2349-46CF-A613-F0C2ACA307D5}"/>
            </a:ext>
          </a:extLst>
        </xdr:cNvPr>
        <xdr:cNvSpPr/>
      </xdr:nvSpPr>
      <xdr:spPr>
        <a:xfrm>
          <a:off x="596011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4EB79F02-70BC-4CBB-95BD-EC271C65C1A8}"/>
            </a:ext>
          </a:extLst>
        </xdr:cNvPr>
        <xdr:cNvSpPr/>
      </xdr:nvSpPr>
      <xdr:spPr>
        <a:xfrm>
          <a:off x="60604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11F81599-61AA-42A0-9231-4E5A658019C0}"/>
            </a:ext>
          </a:extLst>
        </xdr:cNvPr>
        <xdr:cNvSpPr/>
      </xdr:nvSpPr>
      <xdr:spPr>
        <a:xfrm>
          <a:off x="60604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19B1D59E-29DD-4FBA-98C6-D408C5EB392F}"/>
            </a:ext>
          </a:extLst>
        </xdr:cNvPr>
        <xdr:cNvSpPr/>
      </xdr:nvSpPr>
      <xdr:spPr>
        <a:xfrm>
          <a:off x="69888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D0A1FA1A-D862-4E8D-8B4E-1940B0F196A1}"/>
            </a:ext>
          </a:extLst>
        </xdr:cNvPr>
        <xdr:cNvSpPr/>
      </xdr:nvSpPr>
      <xdr:spPr>
        <a:xfrm>
          <a:off x="69888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A929746C-F7A2-4F44-9155-642CF11FA1C3}"/>
            </a:ext>
          </a:extLst>
        </xdr:cNvPr>
        <xdr:cNvSpPr/>
      </xdr:nvSpPr>
      <xdr:spPr>
        <a:xfrm>
          <a:off x="80175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AB10EF0C-3B16-41D0-A5EC-F0D737C1AD1F}"/>
            </a:ext>
          </a:extLst>
        </xdr:cNvPr>
        <xdr:cNvSpPr/>
      </xdr:nvSpPr>
      <xdr:spPr>
        <a:xfrm>
          <a:off x="80175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C8D6797A-CF7D-464A-80D8-DB0272AB8F8F}"/>
            </a:ext>
          </a:extLst>
        </xdr:cNvPr>
        <xdr:cNvSpPr/>
      </xdr:nvSpPr>
      <xdr:spPr>
        <a:xfrm>
          <a:off x="596011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E21C5F9E-6069-49C9-BBEC-FEC5E70E20FA}"/>
            </a:ext>
          </a:extLst>
        </xdr:cNvPr>
        <xdr:cNvSpPr txBox="1"/>
      </xdr:nvSpPr>
      <xdr:spPr>
        <a:xfrm>
          <a:off x="592201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3F3FCC36-2F6E-4318-A03E-C7F1896628FA}"/>
            </a:ext>
          </a:extLst>
        </xdr:cNvPr>
        <xdr:cNvCxnSpPr/>
      </xdr:nvCxnSpPr>
      <xdr:spPr>
        <a:xfrm>
          <a:off x="5960110" y="1524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4" name="直線コネクタ 333">
          <a:extLst>
            <a:ext uri="{FF2B5EF4-FFF2-40B4-BE49-F238E27FC236}">
              <a16:creationId xmlns:a16="http://schemas.microsoft.com/office/drawing/2014/main" id="{B24E4E46-EC9D-4CB3-A104-6DE57BCE03E9}"/>
            </a:ext>
          </a:extLst>
        </xdr:cNvPr>
        <xdr:cNvCxnSpPr/>
      </xdr:nvCxnSpPr>
      <xdr:spPr>
        <a:xfrm>
          <a:off x="5960110" y="1491723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5" name="テキスト ボックス 334">
          <a:extLst>
            <a:ext uri="{FF2B5EF4-FFF2-40B4-BE49-F238E27FC236}">
              <a16:creationId xmlns:a16="http://schemas.microsoft.com/office/drawing/2014/main" id="{A6DF447B-ED34-49A6-A471-7B988EF781B0}"/>
            </a:ext>
          </a:extLst>
        </xdr:cNvPr>
        <xdr:cNvSpPr txBox="1"/>
      </xdr:nvSpPr>
      <xdr:spPr>
        <a:xfrm>
          <a:off x="5527221" y="1476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6" name="直線コネクタ 335">
          <a:extLst>
            <a:ext uri="{FF2B5EF4-FFF2-40B4-BE49-F238E27FC236}">
              <a16:creationId xmlns:a16="http://schemas.microsoft.com/office/drawing/2014/main" id="{5DA88C7B-0BEE-4922-8E20-671DF39130FE}"/>
            </a:ext>
          </a:extLst>
        </xdr:cNvPr>
        <xdr:cNvCxnSpPr/>
      </xdr:nvCxnSpPr>
      <xdr:spPr>
        <a:xfrm>
          <a:off x="5960110" y="1459066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7" name="テキスト ボックス 336">
          <a:extLst>
            <a:ext uri="{FF2B5EF4-FFF2-40B4-BE49-F238E27FC236}">
              <a16:creationId xmlns:a16="http://schemas.microsoft.com/office/drawing/2014/main" id="{D6B16D80-3D85-4DD9-9D83-7FC096411237}"/>
            </a:ext>
          </a:extLst>
        </xdr:cNvPr>
        <xdr:cNvSpPr txBox="1"/>
      </xdr:nvSpPr>
      <xdr:spPr>
        <a:xfrm>
          <a:off x="5527221" y="1444653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8" name="直線コネクタ 337">
          <a:extLst>
            <a:ext uri="{FF2B5EF4-FFF2-40B4-BE49-F238E27FC236}">
              <a16:creationId xmlns:a16="http://schemas.microsoft.com/office/drawing/2014/main" id="{AA5A0CED-B7DF-4E77-BEB9-A1287EA32550}"/>
            </a:ext>
          </a:extLst>
        </xdr:cNvPr>
        <xdr:cNvCxnSpPr/>
      </xdr:nvCxnSpPr>
      <xdr:spPr>
        <a:xfrm>
          <a:off x="5960110" y="1425838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9" name="テキスト ボックス 338">
          <a:extLst>
            <a:ext uri="{FF2B5EF4-FFF2-40B4-BE49-F238E27FC236}">
              <a16:creationId xmlns:a16="http://schemas.microsoft.com/office/drawing/2014/main" id="{4CB7E275-6D91-4525-B96E-2038FFC65B03}"/>
            </a:ext>
          </a:extLst>
        </xdr:cNvPr>
        <xdr:cNvSpPr txBox="1"/>
      </xdr:nvSpPr>
      <xdr:spPr>
        <a:xfrm>
          <a:off x="5527221" y="1411425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40" name="直線コネクタ 339">
          <a:extLst>
            <a:ext uri="{FF2B5EF4-FFF2-40B4-BE49-F238E27FC236}">
              <a16:creationId xmlns:a16="http://schemas.microsoft.com/office/drawing/2014/main" id="{9FCA0EBE-14EC-41AD-A04A-9F0C0B36BDB2}"/>
            </a:ext>
          </a:extLst>
        </xdr:cNvPr>
        <xdr:cNvCxnSpPr/>
      </xdr:nvCxnSpPr>
      <xdr:spPr>
        <a:xfrm>
          <a:off x="5960110" y="1393561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1" name="テキスト ボックス 340">
          <a:extLst>
            <a:ext uri="{FF2B5EF4-FFF2-40B4-BE49-F238E27FC236}">
              <a16:creationId xmlns:a16="http://schemas.microsoft.com/office/drawing/2014/main" id="{6ADADA3C-CA7D-4EA9-B42A-2E6D5220B87A}"/>
            </a:ext>
          </a:extLst>
        </xdr:cNvPr>
        <xdr:cNvSpPr txBox="1"/>
      </xdr:nvSpPr>
      <xdr:spPr>
        <a:xfrm>
          <a:off x="55272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2" name="直線コネクタ 341">
          <a:extLst>
            <a:ext uri="{FF2B5EF4-FFF2-40B4-BE49-F238E27FC236}">
              <a16:creationId xmlns:a16="http://schemas.microsoft.com/office/drawing/2014/main" id="{72AD92E8-4547-465E-BFD4-8389FD121EA3}"/>
            </a:ext>
          </a:extLst>
        </xdr:cNvPr>
        <xdr:cNvCxnSpPr/>
      </xdr:nvCxnSpPr>
      <xdr:spPr>
        <a:xfrm>
          <a:off x="5960110" y="1360333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3" name="テキスト ボックス 342">
          <a:extLst>
            <a:ext uri="{FF2B5EF4-FFF2-40B4-BE49-F238E27FC236}">
              <a16:creationId xmlns:a16="http://schemas.microsoft.com/office/drawing/2014/main" id="{EB5D50B2-980E-4677-91B3-8B02E6434709}"/>
            </a:ext>
          </a:extLst>
        </xdr:cNvPr>
        <xdr:cNvSpPr txBox="1"/>
      </xdr:nvSpPr>
      <xdr:spPr>
        <a:xfrm>
          <a:off x="5527221" y="1346873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4" name="直線コネクタ 343">
          <a:extLst>
            <a:ext uri="{FF2B5EF4-FFF2-40B4-BE49-F238E27FC236}">
              <a16:creationId xmlns:a16="http://schemas.microsoft.com/office/drawing/2014/main" id="{02BBB805-8AD8-4896-8D34-74C3DC5892DB}"/>
            </a:ext>
          </a:extLst>
        </xdr:cNvPr>
        <xdr:cNvCxnSpPr/>
      </xdr:nvCxnSpPr>
      <xdr:spPr>
        <a:xfrm>
          <a:off x="5960110" y="1328057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5" name="テキスト ボックス 344">
          <a:extLst>
            <a:ext uri="{FF2B5EF4-FFF2-40B4-BE49-F238E27FC236}">
              <a16:creationId xmlns:a16="http://schemas.microsoft.com/office/drawing/2014/main" id="{4421E22E-1E28-49B0-8B4C-1EDB2AE093DE}"/>
            </a:ext>
          </a:extLst>
        </xdr:cNvPr>
        <xdr:cNvSpPr txBox="1"/>
      </xdr:nvSpPr>
      <xdr:spPr>
        <a:xfrm>
          <a:off x="5527221" y="131364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6" name="直線コネクタ 345">
          <a:extLst>
            <a:ext uri="{FF2B5EF4-FFF2-40B4-BE49-F238E27FC236}">
              <a16:creationId xmlns:a16="http://schemas.microsoft.com/office/drawing/2014/main" id="{2770319E-8462-4005-BD07-067E72D903D8}"/>
            </a:ext>
          </a:extLst>
        </xdr:cNvPr>
        <xdr:cNvCxnSpPr/>
      </xdr:nvCxnSpPr>
      <xdr:spPr>
        <a:xfrm>
          <a:off x="5960110" y="1295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7" name="テキスト ボックス 346">
          <a:extLst>
            <a:ext uri="{FF2B5EF4-FFF2-40B4-BE49-F238E27FC236}">
              <a16:creationId xmlns:a16="http://schemas.microsoft.com/office/drawing/2014/main" id="{42520FB5-CA7B-4A89-88EF-A75BA5F8AF1A}"/>
            </a:ext>
          </a:extLst>
        </xdr:cNvPr>
        <xdr:cNvSpPr txBox="1"/>
      </xdr:nvSpPr>
      <xdr:spPr>
        <a:xfrm>
          <a:off x="5527221" y="1281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8" name="【福祉施設】&#10;一人当たり面積グラフ枠">
          <a:extLst>
            <a:ext uri="{FF2B5EF4-FFF2-40B4-BE49-F238E27FC236}">
              <a16:creationId xmlns:a16="http://schemas.microsoft.com/office/drawing/2014/main" id="{1124BFCC-2995-44CF-8C61-DACEC66B99A4}"/>
            </a:ext>
          </a:extLst>
        </xdr:cNvPr>
        <xdr:cNvSpPr/>
      </xdr:nvSpPr>
      <xdr:spPr>
        <a:xfrm>
          <a:off x="596011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114300</xdr:rowOff>
    </xdr:from>
    <xdr:to>
      <xdr:col>54</xdr:col>
      <xdr:colOff>189865</xdr:colOff>
      <xdr:row>86</xdr:row>
      <xdr:rowOff>125186</xdr:rowOff>
    </xdr:to>
    <xdr:cxnSp macro="">
      <xdr:nvCxnSpPr>
        <xdr:cNvPr id="349" name="直線コネクタ 348">
          <a:extLst>
            <a:ext uri="{FF2B5EF4-FFF2-40B4-BE49-F238E27FC236}">
              <a16:creationId xmlns:a16="http://schemas.microsoft.com/office/drawing/2014/main" id="{8EBC631A-A892-4D07-8659-7B927800A30B}"/>
            </a:ext>
          </a:extLst>
        </xdr:cNvPr>
        <xdr:cNvCxnSpPr/>
      </xdr:nvCxnSpPr>
      <xdr:spPr>
        <a:xfrm flipV="1">
          <a:off x="9429115" y="13487400"/>
          <a:ext cx="0" cy="1384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129013</xdr:rowOff>
    </xdr:from>
    <xdr:ext cx="469744" cy="259045"/>
    <xdr:sp macro="" textlink="">
      <xdr:nvSpPr>
        <xdr:cNvPr id="350" name="【福祉施設】&#10;一人当たり面積最小値テキスト">
          <a:extLst>
            <a:ext uri="{FF2B5EF4-FFF2-40B4-BE49-F238E27FC236}">
              <a16:creationId xmlns:a16="http://schemas.microsoft.com/office/drawing/2014/main" id="{A5B03CBC-009F-4515-89E9-D3BE98FDA2E1}"/>
            </a:ext>
          </a:extLst>
        </xdr:cNvPr>
        <xdr:cNvSpPr txBox="1"/>
      </xdr:nvSpPr>
      <xdr:spPr>
        <a:xfrm>
          <a:off x="9467850" y="14877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125186</xdr:rowOff>
    </xdr:from>
    <xdr:to>
      <xdr:col>55</xdr:col>
      <xdr:colOff>88900</xdr:colOff>
      <xdr:row>86</xdr:row>
      <xdr:rowOff>125186</xdr:rowOff>
    </xdr:to>
    <xdr:cxnSp macro="">
      <xdr:nvCxnSpPr>
        <xdr:cNvPr id="351" name="直線コネクタ 350">
          <a:extLst>
            <a:ext uri="{FF2B5EF4-FFF2-40B4-BE49-F238E27FC236}">
              <a16:creationId xmlns:a16="http://schemas.microsoft.com/office/drawing/2014/main" id="{AFF853D5-E6F1-485E-8CA8-24FF60FF1F60}"/>
            </a:ext>
          </a:extLst>
        </xdr:cNvPr>
        <xdr:cNvCxnSpPr/>
      </xdr:nvCxnSpPr>
      <xdr:spPr>
        <a:xfrm>
          <a:off x="9356090" y="14871791"/>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60977</xdr:rowOff>
    </xdr:from>
    <xdr:ext cx="469744" cy="259045"/>
    <xdr:sp macro="" textlink="">
      <xdr:nvSpPr>
        <xdr:cNvPr id="352" name="【福祉施設】&#10;一人当たり面積最大値テキスト">
          <a:extLst>
            <a:ext uri="{FF2B5EF4-FFF2-40B4-BE49-F238E27FC236}">
              <a16:creationId xmlns:a16="http://schemas.microsoft.com/office/drawing/2014/main" id="{ABEB62E0-2934-4059-84AF-008EF7EAD960}"/>
            </a:ext>
          </a:extLst>
        </xdr:cNvPr>
        <xdr:cNvSpPr txBox="1"/>
      </xdr:nvSpPr>
      <xdr:spPr>
        <a:xfrm>
          <a:off x="9467850" y="13258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114300</xdr:rowOff>
    </xdr:from>
    <xdr:to>
      <xdr:col>55</xdr:col>
      <xdr:colOff>88900</xdr:colOff>
      <xdr:row>78</xdr:row>
      <xdr:rowOff>114300</xdr:rowOff>
    </xdr:to>
    <xdr:cxnSp macro="">
      <xdr:nvCxnSpPr>
        <xdr:cNvPr id="353" name="直線コネクタ 352">
          <a:extLst>
            <a:ext uri="{FF2B5EF4-FFF2-40B4-BE49-F238E27FC236}">
              <a16:creationId xmlns:a16="http://schemas.microsoft.com/office/drawing/2014/main" id="{862E2681-BA78-4571-A217-968D896006A2}"/>
            </a:ext>
          </a:extLst>
        </xdr:cNvPr>
        <xdr:cNvCxnSpPr/>
      </xdr:nvCxnSpPr>
      <xdr:spPr>
        <a:xfrm>
          <a:off x="9356090" y="13487400"/>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77306</xdr:rowOff>
    </xdr:from>
    <xdr:ext cx="469744" cy="259045"/>
    <xdr:sp macro="" textlink="">
      <xdr:nvSpPr>
        <xdr:cNvPr id="354" name="【福祉施設】&#10;一人当たり面積平均値テキスト">
          <a:extLst>
            <a:ext uri="{FF2B5EF4-FFF2-40B4-BE49-F238E27FC236}">
              <a16:creationId xmlns:a16="http://schemas.microsoft.com/office/drawing/2014/main" id="{E23A7917-5225-49CA-BF8B-97A69E55EA39}"/>
            </a:ext>
          </a:extLst>
        </xdr:cNvPr>
        <xdr:cNvSpPr txBox="1"/>
      </xdr:nvSpPr>
      <xdr:spPr>
        <a:xfrm>
          <a:off x="9467850" y="143076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98879</xdr:rowOff>
    </xdr:from>
    <xdr:to>
      <xdr:col>55</xdr:col>
      <xdr:colOff>50800</xdr:colOff>
      <xdr:row>84</xdr:row>
      <xdr:rowOff>29029</xdr:rowOff>
    </xdr:to>
    <xdr:sp macro="" textlink="">
      <xdr:nvSpPr>
        <xdr:cNvPr id="355" name="フローチャート: 判断 354">
          <a:extLst>
            <a:ext uri="{FF2B5EF4-FFF2-40B4-BE49-F238E27FC236}">
              <a16:creationId xmlns:a16="http://schemas.microsoft.com/office/drawing/2014/main" id="{AF71D5DD-AD8D-40CB-B007-91786B0FB77E}"/>
            </a:ext>
          </a:extLst>
        </xdr:cNvPr>
        <xdr:cNvSpPr/>
      </xdr:nvSpPr>
      <xdr:spPr>
        <a:xfrm>
          <a:off x="9394190" y="14325419"/>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66221</xdr:rowOff>
    </xdr:from>
    <xdr:to>
      <xdr:col>50</xdr:col>
      <xdr:colOff>165100</xdr:colOff>
      <xdr:row>83</xdr:row>
      <xdr:rowOff>167821</xdr:rowOff>
    </xdr:to>
    <xdr:sp macro="" textlink="">
      <xdr:nvSpPr>
        <xdr:cNvPr id="356" name="フローチャート: 判断 355">
          <a:extLst>
            <a:ext uri="{FF2B5EF4-FFF2-40B4-BE49-F238E27FC236}">
              <a16:creationId xmlns:a16="http://schemas.microsoft.com/office/drawing/2014/main" id="{CAC5101C-37C5-442A-AB87-7A952F6A85D2}"/>
            </a:ext>
          </a:extLst>
        </xdr:cNvPr>
        <xdr:cNvSpPr/>
      </xdr:nvSpPr>
      <xdr:spPr>
        <a:xfrm>
          <a:off x="8632190" y="14294666"/>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907</xdr:rowOff>
    </xdr:from>
    <xdr:to>
      <xdr:col>46</xdr:col>
      <xdr:colOff>38100</xdr:colOff>
      <xdr:row>83</xdr:row>
      <xdr:rowOff>102507</xdr:rowOff>
    </xdr:to>
    <xdr:sp macro="" textlink="">
      <xdr:nvSpPr>
        <xdr:cNvPr id="357" name="フローチャート: 判断 356">
          <a:extLst>
            <a:ext uri="{FF2B5EF4-FFF2-40B4-BE49-F238E27FC236}">
              <a16:creationId xmlns:a16="http://schemas.microsoft.com/office/drawing/2014/main" id="{9537F54E-C24D-4C8B-A2B0-5352AD79AA22}"/>
            </a:ext>
          </a:extLst>
        </xdr:cNvPr>
        <xdr:cNvSpPr/>
      </xdr:nvSpPr>
      <xdr:spPr>
        <a:xfrm>
          <a:off x="7846060" y="1423125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161471</xdr:rowOff>
    </xdr:from>
    <xdr:to>
      <xdr:col>41</xdr:col>
      <xdr:colOff>101600</xdr:colOff>
      <xdr:row>83</xdr:row>
      <xdr:rowOff>91621</xdr:rowOff>
    </xdr:to>
    <xdr:sp macro="" textlink="">
      <xdr:nvSpPr>
        <xdr:cNvPr id="358" name="フローチャート: 判断 357">
          <a:extLst>
            <a:ext uri="{FF2B5EF4-FFF2-40B4-BE49-F238E27FC236}">
              <a16:creationId xmlns:a16="http://schemas.microsoft.com/office/drawing/2014/main" id="{218CF27A-60FE-40EE-AD0D-DCF76DB06F0D}"/>
            </a:ext>
          </a:extLst>
        </xdr:cNvPr>
        <xdr:cNvSpPr/>
      </xdr:nvSpPr>
      <xdr:spPr>
        <a:xfrm>
          <a:off x="7029450" y="14222276"/>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150586</xdr:rowOff>
    </xdr:from>
    <xdr:to>
      <xdr:col>36</xdr:col>
      <xdr:colOff>165100</xdr:colOff>
      <xdr:row>83</xdr:row>
      <xdr:rowOff>80736</xdr:rowOff>
    </xdr:to>
    <xdr:sp macro="" textlink="">
      <xdr:nvSpPr>
        <xdr:cNvPr id="359" name="フローチャート: 判断 358">
          <a:extLst>
            <a:ext uri="{FF2B5EF4-FFF2-40B4-BE49-F238E27FC236}">
              <a16:creationId xmlns:a16="http://schemas.microsoft.com/office/drawing/2014/main" id="{3CF45127-EEA6-4C9B-8724-78AB783BBD86}"/>
            </a:ext>
          </a:extLst>
        </xdr:cNvPr>
        <xdr:cNvSpPr/>
      </xdr:nvSpPr>
      <xdr:spPr>
        <a:xfrm>
          <a:off x="6231890" y="14209486"/>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A536BFCA-19BC-42B7-AD2B-4803B46F8501}"/>
            </a:ext>
          </a:extLst>
        </xdr:cNvPr>
        <xdr:cNvSpPr txBox="1"/>
      </xdr:nvSpPr>
      <xdr:spPr>
        <a:xfrm>
          <a:off x="92583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5BCD54E5-ED80-4199-9606-F247A7654942}"/>
            </a:ext>
          </a:extLst>
        </xdr:cNvPr>
        <xdr:cNvSpPr txBox="1"/>
      </xdr:nvSpPr>
      <xdr:spPr>
        <a:xfrm>
          <a:off x="8515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599AE84F-E1AC-4FA0-A4B1-379ECD9AB313}"/>
            </a:ext>
          </a:extLst>
        </xdr:cNvPr>
        <xdr:cNvSpPr txBox="1"/>
      </xdr:nvSpPr>
      <xdr:spPr>
        <a:xfrm>
          <a:off x="7717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D4700D68-0760-4260-8E96-2BA270078AF8}"/>
            </a:ext>
          </a:extLst>
        </xdr:cNvPr>
        <xdr:cNvSpPr txBox="1"/>
      </xdr:nvSpPr>
      <xdr:spPr>
        <a:xfrm>
          <a:off x="691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id="{A98AEBE8-AF82-4CE0-B998-9323EBBCB08F}"/>
            </a:ext>
          </a:extLst>
        </xdr:cNvPr>
        <xdr:cNvSpPr txBox="1"/>
      </xdr:nvSpPr>
      <xdr:spPr>
        <a:xfrm>
          <a:off x="6115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128814</xdr:rowOff>
    </xdr:from>
    <xdr:to>
      <xdr:col>55</xdr:col>
      <xdr:colOff>50800</xdr:colOff>
      <xdr:row>83</xdr:row>
      <xdr:rowOff>58964</xdr:rowOff>
    </xdr:to>
    <xdr:sp macro="" textlink="">
      <xdr:nvSpPr>
        <xdr:cNvPr id="365" name="楕円 364">
          <a:extLst>
            <a:ext uri="{FF2B5EF4-FFF2-40B4-BE49-F238E27FC236}">
              <a16:creationId xmlns:a16="http://schemas.microsoft.com/office/drawing/2014/main" id="{AB839048-13F0-4986-8F52-5E131E3B9656}"/>
            </a:ext>
          </a:extLst>
        </xdr:cNvPr>
        <xdr:cNvSpPr/>
      </xdr:nvSpPr>
      <xdr:spPr>
        <a:xfrm>
          <a:off x="9394190" y="14191524"/>
          <a:ext cx="9017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151691</xdr:rowOff>
    </xdr:from>
    <xdr:ext cx="469744" cy="259045"/>
    <xdr:sp macro="" textlink="">
      <xdr:nvSpPr>
        <xdr:cNvPr id="366" name="【福祉施設】&#10;一人当たり面積該当値テキスト">
          <a:extLst>
            <a:ext uri="{FF2B5EF4-FFF2-40B4-BE49-F238E27FC236}">
              <a16:creationId xmlns:a16="http://schemas.microsoft.com/office/drawing/2014/main" id="{74E2996E-37B3-450E-82DE-0FAEA2277C39}"/>
            </a:ext>
          </a:extLst>
        </xdr:cNvPr>
        <xdr:cNvSpPr txBox="1"/>
      </xdr:nvSpPr>
      <xdr:spPr>
        <a:xfrm>
          <a:off x="9467850" y="14039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117929</xdr:rowOff>
    </xdr:from>
    <xdr:to>
      <xdr:col>50</xdr:col>
      <xdr:colOff>165100</xdr:colOff>
      <xdr:row>83</xdr:row>
      <xdr:rowOff>48079</xdr:rowOff>
    </xdr:to>
    <xdr:sp macro="" textlink="">
      <xdr:nvSpPr>
        <xdr:cNvPr id="367" name="楕円 366">
          <a:extLst>
            <a:ext uri="{FF2B5EF4-FFF2-40B4-BE49-F238E27FC236}">
              <a16:creationId xmlns:a16="http://schemas.microsoft.com/office/drawing/2014/main" id="{A1B5C73A-A391-4E90-8A9A-D9ECB6802A59}"/>
            </a:ext>
          </a:extLst>
        </xdr:cNvPr>
        <xdr:cNvSpPr/>
      </xdr:nvSpPr>
      <xdr:spPr>
        <a:xfrm>
          <a:off x="8632190" y="14176829"/>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168729</xdr:rowOff>
    </xdr:from>
    <xdr:to>
      <xdr:col>55</xdr:col>
      <xdr:colOff>0</xdr:colOff>
      <xdr:row>83</xdr:row>
      <xdr:rowOff>8164</xdr:rowOff>
    </xdr:to>
    <xdr:cxnSp macro="">
      <xdr:nvCxnSpPr>
        <xdr:cNvPr id="368" name="直線コネクタ 367">
          <a:extLst>
            <a:ext uri="{FF2B5EF4-FFF2-40B4-BE49-F238E27FC236}">
              <a16:creationId xmlns:a16="http://schemas.microsoft.com/office/drawing/2014/main" id="{AB1AE0A7-33DF-40D5-9739-73F5E77893AB}"/>
            </a:ext>
          </a:extLst>
        </xdr:cNvPr>
        <xdr:cNvCxnSpPr/>
      </xdr:nvCxnSpPr>
      <xdr:spPr>
        <a:xfrm>
          <a:off x="8686800" y="14231439"/>
          <a:ext cx="742950" cy="8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107043</xdr:rowOff>
    </xdr:from>
    <xdr:to>
      <xdr:col>46</xdr:col>
      <xdr:colOff>38100</xdr:colOff>
      <xdr:row>83</xdr:row>
      <xdr:rowOff>37193</xdr:rowOff>
    </xdr:to>
    <xdr:sp macro="" textlink="">
      <xdr:nvSpPr>
        <xdr:cNvPr id="369" name="楕円 368">
          <a:extLst>
            <a:ext uri="{FF2B5EF4-FFF2-40B4-BE49-F238E27FC236}">
              <a16:creationId xmlns:a16="http://schemas.microsoft.com/office/drawing/2014/main" id="{B8029297-95E6-413D-9B0F-492912987F5C}"/>
            </a:ext>
          </a:extLst>
        </xdr:cNvPr>
        <xdr:cNvSpPr/>
      </xdr:nvSpPr>
      <xdr:spPr>
        <a:xfrm>
          <a:off x="7846060" y="14164038"/>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157843</xdr:rowOff>
    </xdr:from>
    <xdr:to>
      <xdr:col>50</xdr:col>
      <xdr:colOff>114300</xdr:colOff>
      <xdr:row>82</xdr:row>
      <xdr:rowOff>168729</xdr:rowOff>
    </xdr:to>
    <xdr:cxnSp macro="">
      <xdr:nvCxnSpPr>
        <xdr:cNvPr id="370" name="直線コネクタ 369">
          <a:extLst>
            <a:ext uri="{FF2B5EF4-FFF2-40B4-BE49-F238E27FC236}">
              <a16:creationId xmlns:a16="http://schemas.microsoft.com/office/drawing/2014/main" id="{3C73C29C-DB9A-4A48-9B24-A14794F4BFFC}"/>
            </a:ext>
          </a:extLst>
        </xdr:cNvPr>
        <xdr:cNvCxnSpPr/>
      </xdr:nvCxnSpPr>
      <xdr:spPr>
        <a:xfrm>
          <a:off x="7889240" y="14218648"/>
          <a:ext cx="797560" cy="12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85271</xdr:rowOff>
    </xdr:from>
    <xdr:to>
      <xdr:col>41</xdr:col>
      <xdr:colOff>101600</xdr:colOff>
      <xdr:row>83</xdr:row>
      <xdr:rowOff>15421</xdr:rowOff>
    </xdr:to>
    <xdr:sp macro="" textlink="">
      <xdr:nvSpPr>
        <xdr:cNvPr id="371" name="楕円 370">
          <a:extLst>
            <a:ext uri="{FF2B5EF4-FFF2-40B4-BE49-F238E27FC236}">
              <a16:creationId xmlns:a16="http://schemas.microsoft.com/office/drawing/2014/main" id="{E5A9AC07-1D58-4B29-ADAF-556A09B6E50E}"/>
            </a:ext>
          </a:extLst>
        </xdr:cNvPr>
        <xdr:cNvSpPr/>
      </xdr:nvSpPr>
      <xdr:spPr>
        <a:xfrm>
          <a:off x="7029450" y="14146076"/>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136071</xdr:rowOff>
    </xdr:from>
    <xdr:to>
      <xdr:col>45</xdr:col>
      <xdr:colOff>177800</xdr:colOff>
      <xdr:row>82</xdr:row>
      <xdr:rowOff>157843</xdr:rowOff>
    </xdr:to>
    <xdr:cxnSp macro="">
      <xdr:nvCxnSpPr>
        <xdr:cNvPr id="372" name="直線コネクタ 371">
          <a:extLst>
            <a:ext uri="{FF2B5EF4-FFF2-40B4-BE49-F238E27FC236}">
              <a16:creationId xmlns:a16="http://schemas.microsoft.com/office/drawing/2014/main" id="{6D5737C1-1C07-4E9C-A643-EBFF8EE41F2C}"/>
            </a:ext>
          </a:extLst>
        </xdr:cNvPr>
        <xdr:cNvCxnSpPr/>
      </xdr:nvCxnSpPr>
      <xdr:spPr>
        <a:xfrm>
          <a:off x="7084060" y="14191161"/>
          <a:ext cx="805180" cy="27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117929</xdr:rowOff>
    </xdr:from>
    <xdr:to>
      <xdr:col>36</xdr:col>
      <xdr:colOff>165100</xdr:colOff>
      <xdr:row>83</xdr:row>
      <xdr:rowOff>48079</xdr:rowOff>
    </xdr:to>
    <xdr:sp macro="" textlink="">
      <xdr:nvSpPr>
        <xdr:cNvPr id="373" name="楕円 372">
          <a:extLst>
            <a:ext uri="{FF2B5EF4-FFF2-40B4-BE49-F238E27FC236}">
              <a16:creationId xmlns:a16="http://schemas.microsoft.com/office/drawing/2014/main" id="{298AF437-7DF5-4126-9A33-103069993F91}"/>
            </a:ext>
          </a:extLst>
        </xdr:cNvPr>
        <xdr:cNvSpPr/>
      </xdr:nvSpPr>
      <xdr:spPr>
        <a:xfrm>
          <a:off x="6231890" y="14176829"/>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136071</xdr:rowOff>
    </xdr:from>
    <xdr:to>
      <xdr:col>41</xdr:col>
      <xdr:colOff>50800</xdr:colOff>
      <xdr:row>82</xdr:row>
      <xdr:rowOff>168729</xdr:rowOff>
    </xdr:to>
    <xdr:cxnSp macro="">
      <xdr:nvCxnSpPr>
        <xdr:cNvPr id="374" name="直線コネクタ 373">
          <a:extLst>
            <a:ext uri="{FF2B5EF4-FFF2-40B4-BE49-F238E27FC236}">
              <a16:creationId xmlns:a16="http://schemas.microsoft.com/office/drawing/2014/main" id="{CBB0B704-D31C-41DC-9314-F602B28F345E}"/>
            </a:ext>
          </a:extLst>
        </xdr:cNvPr>
        <xdr:cNvCxnSpPr/>
      </xdr:nvCxnSpPr>
      <xdr:spPr>
        <a:xfrm flipV="1">
          <a:off x="6286500" y="14191161"/>
          <a:ext cx="797560" cy="40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158948</xdr:rowOff>
    </xdr:from>
    <xdr:ext cx="469744" cy="259045"/>
    <xdr:sp macro="" textlink="">
      <xdr:nvSpPr>
        <xdr:cNvPr id="375" name="n_1aveValue【福祉施設】&#10;一人当たり面積">
          <a:extLst>
            <a:ext uri="{FF2B5EF4-FFF2-40B4-BE49-F238E27FC236}">
              <a16:creationId xmlns:a16="http://schemas.microsoft.com/office/drawing/2014/main" id="{F509BA28-5C2C-4141-8B68-809BDD300B2B}"/>
            </a:ext>
          </a:extLst>
        </xdr:cNvPr>
        <xdr:cNvSpPr txBox="1"/>
      </xdr:nvSpPr>
      <xdr:spPr>
        <a:xfrm>
          <a:off x="8454467" y="14391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93634</xdr:rowOff>
    </xdr:from>
    <xdr:ext cx="469744" cy="259045"/>
    <xdr:sp macro="" textlink="">
      <xdr:nvSpPr>
        <xdr:cNvPr id="376" name="n_2aveValue【福祉施設】&#10;一人当たり面積">
          <a:extLst>
            <a:ext uri="{FF2B5EF4-FFF2-40B4-BE49-F238E27FC236}">
              <a16:creationId xmlns:a16="http://schemas.microsoft.com/office/drawing/2014/main" id="{70CCCA15-3A15-46F7-BA6A-95BDD9CA2383}"/>
            </a:ext>
          </a:extLst>
        </xdr:cNvPr>
        <xdr:cNvSpPr txBox="1"/>
      </xdr:nvSpPr>
      <xdr:spPr>
        <a:xfrm>
          <a:off x="7673417" y="14327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82748</xdr:rowOff>
    </xdr:from>
    <xdr:ext cx="469744" cy="259045"/>
    <xdr:sp macro="" textlink="">
      <xdr:nvSpPr>
        <xdr:cNvPr id="377" name="n_3aveValue【福祉施設】&#10;一人当たり面積">
          <a:extLst>
            <a:ext uri="{FF2B5EF4-FFF2-40B4-BE49-F238E27FC236}">
              <a16:creationId xmlns:a16="http://schemas.microsoft.com/office/drawing/2014/main" id="{83C6B056-8B8D-424E-AD9C-B309A5581897}"/>
            </a:ext>
          </a:extLst>
        </xdr:cNvPr>
        <xdr:cNvSpPr txBox="1"/>
      </xdr:nvSpPr>
      <xdr:spPr>
        <a:xfrm>
          <a:off x="6866332" y="14315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71863</xdr:rowOff>
    </xdr:from>
    <xdr:ext cx="469744" cy="259045"/>
    <xdr:sp macro="" textlink="">
      <xdr:nvSpPr>
        <xdr:cNvPr id="378" name="n_4aveValue【福祉施設】&#10;一人当たり面積">
          <a:extLst>
            <a:ext uri="{FF2B5EF4-FFF2-40B4-BE49-F238E27FC236}">
              <a16:creationId xmlns:a16="http://schemas.microsoft.com/office/drawing/2014/main" id="{BC80319D-C920-4C99-90BF-AD3F115655E1}"/>
            </a:ext>
          </a:extLst>
        </xdr:cNvPr>
        <xdr:cNvSpPr txBox="1"/>
      </xdr:nvSpPr>
      <xdr:spPr>
        <a:xfrm>
          <a:off x="6068772" y="14300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64606</xdr:rowOff>
    </xdr:from>
    <xdr:ext cx="469744" cy="259045"/>
    <xdr:sp macro="" textlink="">
      <xdr:nvSpPr>
        <xdr:cNvPr id="379" name="n_1mainValue【福祉施設】&#10;一人当たり面積">
          <a:extLst>
            <a:ext uri="{FF2B5EF4-FFF2-40B4-BE49-F238E27FC236}">
              <a16:creationId xmlns:a16="http://schemas.microsoft.com/office/drawing/2014/main" id="{81BA4BE9-B5DD-4124-84D3-EE6A49496C54}"/>
            </a:ext>
          </a:extLst>
        </xdr:cNvPr>
        <xdr:cNvSpPr txBox="1"/>
      </xdr:nvSpPr>
      <xdr:spPr>
        <a:xfrm>
          <a:off x="8454467" y="13948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53720</xdr:rowOff>
    </xdr:from>
    <xdr:ext cx="469744" cy="259045"/>
    <xdr:sp macro="" textlink="">
      <xdr:nvSpPr>
        <xdr:cNvPr id="380" name="n_2mainValue【福祉施設】&#10;一人当たり面積">
          <a:extLst>
            <a:ext uri="{FF2B5EF4-FFF2-40B4-BE49-F238E27FC236}">
              <a16:creationId xmlns:a16="http://schemas.microsoft.com/office/drawing/2014/main" id="{8306BE50-633E-4977-8FE5-1DC72D716998}"/>
            </a:ext>
          </a:extLst>
        </xdr:cNvPr>
        <xdr:cNvSpPr txBox="1"/>
      </xdr:nvSpPr>
      <xdr:spPr>
        <a:xfrm>
          <a:off x="7673417" y="13944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31948</xdr:rowOff>
    </xdr:from>
    <xdr:ext cx="469744" cy="259045"/>
    <xdr:sp macro="" textlink="">
      <xdr:nvSpPr>
        <xdr:cNvPr id="381" name="n_3mainValue【福祉施設】&#10;一人当たり面積">
          <a:extLst>
            <a:ext uri="{FF2B5EF4-FFF2-40B4-BE49-F238E27FC236}">
              <a16:creationId xmlns:a16="http://schemas.microsoft.com/office/drawing/2014/main" id="{F5D32000-2C48-4040-91EB-F9E78683F3E8}"/>
            </a:ext>
          </a:extLst>
        </xdr:cNvPr>
        <xdr:cNvSpPr txBox="1"/>
      </xdr:nvSpPr>
      <xdr:spPr>
        <a:xfrm>
          <a:off x="6866332" y="13917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64606</xdr:rowOff>
    </xdr:from>
    <xdr:ext cx="469744" cy="259045"/>
    <xdr:sp macro="" textlink="">
      <xdr:nvSpPr>
        <xdr:cNvPr id="382" name="n_4mainValue【福祉施設】&#10;一人当たり面積">
          <a:extLst>
            <a:ext uri="{FF2B5EF4-FFF2-40B4-BE49-F238E27FC236}">
              <a16:creationId xmlns:a16="http://schemas.microsoft.com/office/drawing/2014/main" id="{5DC263E6-2ADB-4AD0-B303-60A71298DE82}"/>
            </a:ext>
          </a:extLst>
        </xdr:cNvPr>
        <xdr:cNvSpPr txBox="1"/>
      </xdr:nvSpPr>
      <xdr:spPr>
        <a:xfrm>
          <a:off x="6068772" y="13948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3" name="正方形/長方形 382">
          <a:extLst>
            <a:ext uri="{FF2B5EF4-FFF2-40B4-BE49-F238E27FC236}">
              <a16:creationId xmlns:a16="http://schemas.microsoft.com/office/drawing/2014/main" id="{6347ADE9-A9E6-41E3-9BD9-4AC69AB4ABEC}"/>
            </a:ext>
          </a:extLst>
        </xdr:cNvPr>
        <xdr:cNvSpPr/>
      </xdr:nvSpPr>
      <xdr:spPr>
        <a:xfrm>
          <a:off x="6858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4" name="正方形/長方形 383">
          <a:extLst>
            <a:ext uri="{FF2B5EF4-FFF2-40B4-BE49-F238E27FC236}">
              <a16:creationId xmlns:a16="http://schemas.microsoft.com/office/drawing/2014/main" id="{E917835A-8B64-4113-8207-05FEE0173A74}"/>
            </a:ext>
          </a:extLst>
        </xdr:cNvPr>
        <xdr:cNvSpPr/>
      </xdr:nvSpPr>
      <xdr:spPr>
        <a:xfrm>
          <a:off x="8166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5" name="正方形/長方形 384">
          <a:extLst>
            <a:ext uri="{FF2B5EF4-FFF2-40B4-BE49-F238E27FC236}">
              <a16:creationId xmlns:a16="http://schemas.microsoft.com/office/drawing/2014/main" id="{43D06FF6-1165-4259-AF23-633496CB61CF}"/>
            </a:ext>
          </a:extLst>
        </xdr:cNvPr>
        <xdr:cNvSpPr/>
      </xdr:nvSpPr>
      <xdr:spPr>
        <a:xfrm>
          <a:off x="8166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6" name="正方形/長方形 385">
          <a:extLst>
            <a:ext uri="{FF2B5EF4-FFF2-40B4-BE49-F238E27FC236}">
              <a16:creationId xmlns:a16="http://schemas.microsoft.com/office/drawing/2014/main" id="{AA4EBE0E-221F-4F53-8A3C-06C9B9497729}"/>
            </a:ext>
          </a:extLst>
        </xdr:cNvPr>
        <xdr:cNvSpPr/>
      </xdr:nvSpPr>
      <xdr:spPr>
        <a:xfrm>
          <a:off x="17145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7" name="正方形/長方形 386">
          <a:extLst>
            <a:ext uri="{FF2B5EF4-FFF2-40B4-BE49-F238E27FC236}">
              <a16:creationId xmlns:a16="http://schemas.microsoft.com/office/drawing/2014/main" id="{D3ECAEA5-899C-4CD2-BA58-183FA3217E66}"/>
            </a:ext>
          </a:extLst>
        </xdr:cNvPr>
        <xdr:cNvSpPr/>
      </xdr:nvSpPr>
      <xdr:spPr>
        <a:xfrm>
          <a:off x="17145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8" name="正方形/長方形 387">
          <a:extLst>
            <a:ext uri="{FF2B5EF4-FFF2-40B4-BE49-F238E27FC236}">
              <a16:creationId xmlns:a16="http://schemas.microsoft.com/office/drawing/2014/main" id="{66FC7E84-B4F0-4543-8DA6-ACC87FDFC326}"/>
            </a:ext>
          </a:extLst>
        </xdr:cNvPr>
        <xdr:cNvSpPr/>
      </xdr:nvSpPr>
      <xdr:spPr>
        <a:xfrm>
          <a:off x="27432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9" name="正方形/長方形 388">
          <a:extLst>
            <a:ext uri="{FF2B5EF4-FFF2-40B4-BE49-F238E27FC236}">
              <a16:creationId xmlns:a16="http://schemas.microsoft.com/office/drawing/2014/main" id="{A2E03778-19AD-45AE-B04D-83034D5866D1}"/>
            </a:ext>
          </a:extLst>
        </xdr:cNvPr>
        <xdr:cNvSpPr/>
      </xdr:nvSpPr>
      <xdr:spPr>
        <a:xfrm>
          <a:off x="27432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0" name="正方形/長方形 389">
          <a:extLst>
            <a:ext uri="{FF2B5EF4-FFF2-40B4-BE49-F238E27FC236}">
              <a16:creationId xmlns:a16="http://schemas.microsoft.com/office/drawing/2014/main" id="{4CE1E73B-5F94-48C1-BFD1-C59CAA17ACA6}"/>
            </a:ext>
          </a:extLst>
        </xdr:cNvPr>
        <xdr:cNvSpPr/>
      </xdr:nvSpPr>
      <xdr:spPr>
        <a:xfrm>
          <a:off x="6858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1" name="テキスト ボックス 390">
          <a:extLst>
            <a:ext uri="{FF2B5EF4-FFF2-40B4-BE49-F238E27FC236}">
              <a16:creationId xmlns:a16="http://schemas.microsoft.com/office/drawing/2014/main" id="{98A96E3E-E9CB-4219-97CF-DF116911483E}"/>
            </a:ext>
          </a:extLst>
        </xdr:cNvPr>
        <xdr:cNvSpPr txBox="1"/>
      </xdr:nvSpPr>
      <xdr:spPr>
        <a:xfrm>
          <a:off x="66675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2" name="直線コネクタ 391">
          <a:extLst>
            <a:ext uri="{FF2B5EF4-FFF2-40B4-BE49-F238E27FC236}">
              <a16:creationId xmlns:a16="http://schemas.microsoft.com/office/drawing/2014/main" id="{33053DB1-04C7-4438-855C-0FF1C15CD466}"/>
            </a:ext>
          </a:extLst>
        </xdr:cNvPr>
        <xdr:cNvCxnSpPr/>
      </xdr:nvCxnSpPr>
      <xdr:spPr>
        <a:xfrm>
          <a:off x="6858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3" name="テキスト ボックス 392">
          <a:extLst>
            <a:ext uri="{FF2B5EF4-FFF2-40B4-BE49-F238E27FC236}">
              <a16:creationId xmlns:a16="http://schemas.microsoft.com/office/drawing/2014/main" id="{B22A95E0-5D86-4588-9A29-2018157DF446}"/>
            </a:ext>
          </a:extLst>
        </xdr:cNvPr>
        <xdr:cNvSpPr txBox="1"/>
      </xdr:nvSpPr>
      <xdr:spPr>
        <a:xfrm>
          <a:off x="273866"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4" name="直線コネクタ 393">
          <a:extLst>
            <a:ext uri="{FF2B5EF4-FFF2-40B4-BE49-F238E27FC236}">
              <a16:creationId xmlns:a16="http://schemas.microsoft.com/office/drawing/2014/main" id="{CF2C1143-3264-4A54-B1AF-F7B36A995FC0}"/>
            </a:ext>
          </a:extLst>
        </xdr:cNvPr>
        <xdr:cNvCxnSpPr/>
      </xdr:nvCxnSpPr>
      <xdr:spPr>
        <a:xfrm>
          <a:off x="685800" y="1866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5" name="テキスト ボックス 394">
          <a:extLst>
            <a:ext uri="{FF2B5EF4-FFF2-40B4-BE49-F238E27FC236}">
              <a16:creationId xmlns:a16="http://schemas.microsoft.com/office/drawing/2014/main" id="{43BD88A2-48A3-4E07-8E20-8115112246B7}"/>
            </a:ext>
          </a:extLst>
        </xdr:cNvPr>
        <xdr:cNvSpPr txBox="1"/>
      </xdr:nvSpPr>
      <xdr:spPr>
        <a:xfrm>
          <a:off x="273866" y="18528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6" name="直線コネクタ 395">
          <a:extLst>
            <a:ext uri="{FF2B5EF4-FFF2-40B4-BE49-F238E27FC236}">
              <a16:creationId xmlns:a16="http://schemas.microsoft.com/office/drawing/2014/main" id="{B69C4132-5C81-4298-8866-E15D49997F3E}"/>
            </a:ext>
          </a:extLst>
        </xdr:cNvPr>
        <xdr:cNvCxnSpPr/>
      </xdr:nvCxnSpPr>
      <xdr:spPr>
        <a:xfrm>
          <a:off x="685800" y="182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7" name="テキスト ボックス 396">
          <a:extLst>
            <a:ext uri="{FF2B5EF4-FFF2-40B4-BE49-F238E27FC236}">
              <a16:creationId xmlns:a16="http://schemas.microsoft.com/office/drawing/2014/main" id="{9E71A656-054F-400E-9900-915188A884F9}"/>
            </a:ext>
          </a:extLst>
        </xdr:cNvPr>
        <xdr:cNvSpPr txBox="1"/>
      </xdr:nvSpPr>
      <xdr:spPr>
        <a:xfrm>
          <a:off x="343701" y="1814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8" name="直線コネクタ 397">
          <a:extLst>
            <a:ext uri="{FF2B5EF4-FFF2-40B4-BE49-F238E27FC236}">
              <a16:creationId xmlns:a16="http://schemas.microsoft.com/office/drawing/2014/main" id="{DF91B34E-5AD3-4851-B9F9-79041DC2BBE9}"/>
            </a:ext>
          </a:extLst>
        </xdr:cNvPr>
        <xdr:cNvCxnSpPr/>
      </xdr:nvCxnSpPr>
      <xdr:spPr>
        <a:xfrm>
          <a:off x="685800" y="1790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9" name="テキスト ボックス 398">
          <a:extLst>
            <a:ext uri="{FF2B5EF4-FFF2-40B4-BE49-F238E27FC236}">
              <a16:creationId xmlns:a16="http://schemas.microsoft.com/office/drawing/2014/main" id="{D62B9156-6E50-489A-8B74-B56D875BCEF6}"/>
            </a:ext>
          </a:extLst>
        </xdr:cNvPr>
        <xdr:cNvSpPr txBox="1"/>
      </xdr:nvSpPr>
      <xdr:spPr>
        <a:xfrm>
          <a:off x="343701" y="1776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400" name="直線コネクタ 399">
          <a:extLst>
            <a:ext uri="{FF2B5EF4-FFF2-40B4-BE49-F238E27FC236}">
              <a16:creationId xmlns:a16="http://schemas.microsoft.com/office/drawing/2014/main" id="{B0394F1D-ECC9-421E-AC1F-FF6914DC8B2E}"/>
            </a:ext>
          </a:extLst>
        </xdr:cNvPr>
        <xdr:cNvCxnSpPr/>
      </xdr:nvCxnSpPr>
      <xdr:spPr>
        <a:xfrm>
          <a:off x="685800" y="1752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401" name="テキスト ボックス 400">
          <a:extLst>
            <a:ext uri="{FF2B5EF4-FFF2-40B4-BE49-F238E27FC236}">
              <a16:creationId xmlns:a16="http://schemas.microsoft.com/office/drawing/2014/main" id="{A82B819A-A9E1-4C8D-A621-ACCF7E14BBEE}"/>
            </a:ext>
          </a:extLst>
        </xdr:cNvPr>
        <xdr:cNvSpPr txBox="1"/>
      </xdr:nvSpPr>
      <xdr:spPr>
        <a:xfrm>
          <a:off x="343701" y="17381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2" name="直線コネクタ 401">
          <a:extLst>
            <a:ext uri="{FF2B5EF4-FFF2-40B4-BE49-F238E27FC236}">
              <a16:creationId xmlns:a16="http://schemas.microsoft.com/office/drawing/2014/main" id="{A3E4CA28-59A2-43D0-B338-848D2A3D966B}"/>
            </a:ext>
          </a:extLst>
        </xdr:cNvPr>
        <xdr:cNvCxnSpPr/>
      </xdr:nvCxnSpPr>
      <xdr:spPr>
        <a:xfrm>
          <a:off x="685800" y="17145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403" name="テキスト ボックス 402">
          <a:extLst>
            <a:ext uri="{FF2B5EF4-FFF2-40B4-BE49-F238E27FC236}">
              <a16:creationId xmlns:a16="http://schemas.microsoft.com/office/drawing/2014/main" id="{97F38669-344B-47B6-8724-3EE6614887D0}"/>
            </a:ext>
          </a:extLst>
        </xdr:cNvPr>
        <xdr:cNvSpPr txBox="1"/>
      </xdr:nvSpPr>
      <xdr:spPr>
        <a:xfrm>
          <a:off x="343701" y="17000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4" name="直線コネクタ 403">
          <a:extLst>
            <a:ext uri="{FF2B5EF4-FFF2-40B4-BE49-F238E27FC236}">
              <a16:creationId xmlns:a16="http://schemas.microsoft.com/office/drawing/2014/main" id="{4A02F711-F93A-41BE-B559-8E8A57B82767}"/>
            </a:ext>
          </a:extLst>
        </xdr:cNvPr>
        <xdr:cNvCxnSpPr/>
      </xdr:nvCxnSpPr>
      <xdr:spPr>
        <a:xfrm>
          <a:off x="6858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5" name="テキスト ボックス 404">
          <a:extLst>
            <a:ext uri="{FF2B5EF4-FFF2-40B4-BE49-F238E27FC236}">
              <a16:creationId xmlns:a16="http://schemas.microsoft.com/office/drawing/2014/main" id="{14486964-4F56-453E-B274-6B0515ACE430}"/>
            </a:ext>
          </a:extLst>
        </xdr:cNvPr>
        <xdr:cNvSpPr txBox="1"/>
      </xdr:nvSpPr>
      <xdr:spPr>
        <a:xfrm>
          <a:off x="386866" y="1662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6" name="【市民会館】&#10;有形固定資産減価償却率グラフ枠">
          <a:extLst>
            <a:ext uri="{FF2B5EF4-FFF2-40B4-BE49-F238E27FC236}">
              <a16:creationId xmlns:a16="http://schemas.microsoft.com/office/drawing/2014/main" id="{9A124E68-92AB-4B95-A8D0-3BE7C4A391F3}"/>
            </a:ext>
          </a:extLst>
        </xdr:cNvPr>
        <xdr:cNvSpPr/>
      </xdr:nvSpPr>
      <xdr:spPr>
        <a:xfrm>
          <a:off x="6858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127636</xdr:rowOff>
    </xdr:from>
    <xdr:to>
      <xdr:col>24</xdr:col>
      <xdr:colOff>62865</xdr:colOff>
      <xdr:row>108</xdr:row>
      <xdr:rowOff>87630</xdr:rowOff>
    </xdr:to>
    <xdr:cxnSp macro="">
      <xdr:nvCxnSpPr>
        <xdr:cNvPr id="407" name="直線コネクタ 406">
          <a:extLst>
            <a:ext uri="{FF2B5EF4-FFF2-40B4-BE49-F238E27FC236}">
              <a16:creationId xmlns:a16="http://schemas.microsoft.com/office/drawing/2014/main" id="{4B285E30-6DAA-493C-BCFC-BFCBEE46FC7F}"/>
            </a:ext>
          </a:extLst>
        </xdr:cNvPr>
        <xdr:cNvCxnSpPr/>
      </xdr:nvCxnSpPr>
      <xdr:spPr>
        <a:xfrm flipV="1">
          <a:off x="4173855" y="17104996"/>
          <a:ext cx="0" cy="1503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91457</xdr:rowOff>
    </xdr:from>
    <xdr:ext cx="405111" cy="259045"/>
    <xdr:sp macro="" textlink="">
      <xdr:nvSpPr>
        <xdr:cNvPr id="408" name="【市民会館】&#10;有形固定資産減価償却率最小値テキスト">
          <a:extLst>
            <a:ext uri="{FF2B5EF4-FFF2-40B4-BE49-F238E27FC236}">
              <a16:creationId xmlns:a16="http://schemas.microsoft.com/office/drawing/2014/main" id="{0AB13CA8-CA0E-4242-BA8F-552AB426CFA4}"/>
            </a:ext>
          </a:extLst>
        </xdr:cNvPr>
        <xdr:cNvSpPr txBox="1"/>
      </xdr:nvSpPr>
      <xdr:spPr>
        <a:xfrm>
          <a:off x="4212590" y="1861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87630</xdr:rowOff>
    </xdr:from>
    <xdr:to>
      <xdr:col>24</xdr:col>
      <xdr:colOff>152400</xdr:colOff>
      <xdr:row>108</xdr:row>
      <xdr:rowOff>87630</xdr:rowOff>
    </xdr:to>
    <xdr:cxnSp macro="">
      <xdr:nvCxnSpPr>
        <xdr:cNvPr id="409" name="直線コネクタ 408">
          <a:extLst>
            <a:ext uri="{FF2B5EF4-FFF2-40B4-BE49-F238E27FC236}">
              <a16:creationId xmlns:a16="http://schemas.microsoft.com/office/drawing/2014/main" id="{C676BF26-E258-4A08-A40B-75B21C1CC83A}"/>
            </a:ext>
          </a:extLst>
        </xdr:cNvPr>
        <xdr:cNvCxnSpPr/>
      </xdr:nvCxnSpPr>
      <xdr:spPr>
        <a:xfrm>
          <a:off x="4112260" y="186080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74313</xdr:rowOff>
    </xdr:from>
    <xdr:ext cx="405111" cy="259045"/>
    <xdr:sp macro="" textlink="">
      <xdr:nvSpPr>
        <xdr:cNvPr id="410" name="【市民会館】&#10;有形固定資産減価償却率最大値テキスト">
          <a:extLst>
            <a:ext uri="{FF2B5EF4-FFF2-40B4-BE49-F238E27FC236}">
              <a16:creationId xmlns:a16="http://schemas.microsoft.com/office/drawing/2014/main" id="{E01D0C10-CFBB-4997-A647-C62A58E353AC}"/>
            </a:ext>
          </a:extLst>
        </xdr:cNvPr>
        <xdr:cNvSpPr txBox="1"/>
      </xdr:nvSpPr>
      <xdr:spPr>
        <a:xfrm>
          <a:off x="4212590" y="16876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127636</xdr:rowOff>
    </xdr:from>
    <xdr:to>
      <xdr:col>24</xdr:col>
      <xdr:colOff>152400</xdr:colOff>
      <xdr:row>99</xdr:row>
      <xdr:rowOff>127636</xdr:rowOff>
    </xdr:to>
    <xdr:cxnSp macro="">
      <xdr:nvCxnSpPr>
        <xdr:cNvPr id="411" name="直線コネクタ 410">
          <a:extLst>
            <a:ext uri="{FF2B5EF4-FFF2-40B4-BE49-F238E27FC236}">
              <a16:creationId xmlns:a16="http://schemas.microsoft.com/office/drawing/2014/main" id="{CEE6A782-6699-4306-B7AE-00103EDD5612}"/>
            </a:ext>
          </a:extLst>
        </xdr:cNvPr>
        <xdr:cNvCxnSpPr/>
      </xdr:nvCxnSpPr>
      <xdr:spPr>
        <a:xfrm>
          <a:off x="4112260" y="1710499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55263</xdr:rowOff>
    </xdr:from>
    <xdr:ext cx="405111" cy="259045"/>
    <xdr:sp macro="" textlink="">
      <xdr:nvSpPr>
        <xdr:cNvPr id="412" name="【市民会館】&#10;有形固定資産減価償却率平均値テキスト">
          <a:extLst>
            <a:ext uri="{FF2B5EF4-FFF2-40B4-BE49-F238E27FC236}">
              <a16:creationId xmlns:a16="http://schemas.microsoft.com/office/drawing/2014/main" id="{285758FE-C8C2-4938-9B3A-561711085D61}"/>
            </a:ext>
          </a:extLst>
        </xdr:cNvPr>
        <xdr:cNvSpPr txBox="1"/>
      </xdr:nvSpPr>
      <xdr:spPr>
        <a:xfrm>
          <a:off x="4212590" y="177184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76836</xdr:rowOff>
    </xdr:from>
    <xdr:to>
      <xdr:col>24</xdr:col>
      <xdr:colOff>114300</xdr:colOff>
      <xdr:row>104</xdr:row>
      <xdr:rowOff>6986</xdr:rowOff>
    </xdr:to>
    <xdr:sp macro="" textlink="">
      <xdr:nvSpPr>
        <xdr:cNvPr id="413" name="フローチャート: 判断 412">
          <a:extLst>
            <a:ext uri="{FF2B5EF4-FFF2-40B4-BE49-F238E27FC236}">
              <a16:creationId xmlns:a16="http://schemas.microsoft.com/office/drawing/2014/main" id="{D51C55B8-B792-409F-B538-F4463A828A47}"/>
            </a:ext>
          </a:extLst>
        </xdr:cNvPr>
        <xdr:cNvSpPr/>
      </xdr:nvSpPr>
      <xdr:spPr>
        <a:xfrm>
          <a:off x="4131310" y="17736186"/>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65405</xdr:rowOff>
    </xdr:from>
    <xdr:to>
      <xdr:col>20</xdr:col>
      <xdr:colOff>38100</xdr:colOff>
      <xdr:row>103</xdr:row>
      <xdr:rowOff>167005</xdr:rowOff>
    </xdr:to>
    <xdr:sp macro="" textlink="">
      <xdr:nvSpPr>
        <xdr:cNvPr id="414" name="フローチャート: 判断 413">
          <a:extLst>
            <a:ext uri="{FF2B5EF4-FFF2-40B4-BE49-F238E27FC236}">
              <a16:creationId xmlns:a16="http://schemas.microsoft.com/office/drawing/2014/main" id="{5852E106-6762-4AB6-B8E1-0885CA2CFD4D}"/>
            </a:ext>
          </a:extLst>
        </xdr:cNvPr>
        <xdr:cNvSpPr/>
      </xdr:nvSpPr>
      <xdr:spPr>
        <a:xfrm>
          <a:off x="3388360" y="17722850"/>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164464</xdr:rowOff>
    </xdr:from>
    <xdr:to>
      <xdr:col>15</xdr:col>
      <xdr:colOff>101600</xdr:colOff>
      <xdr:row>104</xdr:row>
      <xdr:rowOff>94614</xdr:rowOff>
    </xdr:to>
    <xdr:sp macro="" textlink="">
      <xdr:nvSpPr>
        <xdr:cNvPr id="415" name="フローチャート: 判断 414">
          <a:extLst>
            <a:ext uri="{FF2B5EF4-FFF2-40B4-BE49-F238E27FC236}">
              <a16:creationId xmlns:a16="http://schemas.microsoft.com/office/drawing/2014/main" id="{BE88C4D3-87AA-41BF-AE59-2E7C174474D5}"/>
            </a:ext>
          </a:extLst>
        </xdr:cNvPr>
        <xdr:cNvSpPr/>
      </xdr:nvSpPr>
      <xdr:spPr>
        <a:xfrm>
          <a:off x="2571750" y="17827624"/>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137795</xdr:rowOff>
    </xdr:from>
    <xdr:to>
      <xdr:col>10</xdr:col>
      <xdr:colOff>165100</xdr:colOff>
      <xdr:row>104</xdr:row>
      <xdr:rowOff>67945</xdr:rowOff>
    </xdr:to>
    <xdr:sp macro="" textlink="">
      <xdr:nvSpPr>
        <xdr:cNvPr id="416" name="フローチャート: 判断 415">
          <a:extLst>
            <a:ext uri="{FF2B5EF4-FFF2-40B4-BE49-F238E27FC236}">
              <a16:creationId xmlns:a16="http://schemas.microsoft.com/office/drawing/2014/main" id="{E15EB895-4E91-4D4F-BF01-7B4A35CDDE04}"/>
            </a:ext>
          </a:extLst>
        </xdr:cNvPr>
        <xdr:cNvSpPr/>
      </xdr:nvSpPr>
      <xdr:spPr>
        <a:xfrm>
          <a:off x="1774190" y="17793335"/>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61595</xdr:rowOff>
    </xdr:from>
    <xdr:to>
      <xdr:col>6</xdr:col>
      <xdr:colOff>38100</xdr:colOff>
      <xdr:row>103</xdr:row>
      <xdr:rowOff>163195</xdr:rowOff>
    </xdr:to>
    <xdr:sp macro="" textlink="">
      <xdr:nvSpPr>
        <xdr:cNvPr id="417" name="フローチャート: 判断 416">
          <a:extLst>
            <a:ext uri="{FF2B5EF4-FFF2-40B4-BE49-F238E27FC236}">
              <a16:creationId xmlns:a16="http://schemas.microsoft.com/office/drawing/2014/main" id="{BE980F73-5029-4F11-BE5C-4E4C05C583E0}"/>
            </a:ext>
          </a:extLst>
        </xdr:cNvPr>
        <xdr:cNvSpPr/>
      </xdr:nvSpPr>
      <xdr:spPr>
        <a:xfrm>
          <a:off x="988060" y="17717135"/>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971B6174-859B-4F1D-8F65-557DE09104EB}"/>
            </a:ext>
          </a:extLst>
        </xdr:cNvPr>
        <xdr:cNvSpPr txBox="1"/>
      </xdr:nvSpPr>
      <xdr:spPr>
        <a:xfrm>
          <a:off x="40030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2CCD0B3E-F620-4CC7-8331-C937F266637E}"/>
            </a:ext>
          </a:extLst>
        </xdr:cNvPr>
        <xdr:cNvSpPr txBox="1"/>
      </xdr:nvSpPr>
      <xdr:spPr>
        <a:xfrm>
          <a:off x="32600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3E758370-1AC6-4CE4-89F1-D3FAFBF36F22}"/>
            </a:ext>
          </a:extLst>
        </xdr:cNvPr>
        <xdr:cNvSpPr txBox="1"/>
      </xdr:nvSpPr>
      <xdr:spPr>
        <a:xfrm>
          <a:off x="24549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13180039-40CA-4217-8E21-E90B3F16C2F1}"/>
            </a:ext>
          </a:extLst>
        </xdr:cNvPr>
        <xdr:cNvSpPr txBox="1"/>
      </xdr:nvSpPr>
      <xdr:spPr>
        <a:xfrm>
          <a:off x="16573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2" name="テキスト ボックス 421">
          <a:extLst>
            <a:ext uri="{FF2B5EF4-FFF2-40B4-BE49-F238E27FC236}">
              <a16:creationId xmlns:a16="http://schemas.microsoft.com/office/drawing/2014/main" id="{5639A205-09F1-4A39-A3D4-627D3EAC211C}"/>
            </a:ext>
          </a:extLst>
        </xdr:cNvPr>
        <xdr:cNvSpPr txBox="1"/>
      </xdr:nvSpPr>
      <xdr:spPr>
        <a:xfrm>
          <a:off x="8597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46355</xdr:rowOff>
    </xdr:from>
    <xdr:to>
      <xdr:col>24</xdr:col>
      <xdr:colOff>114300</xdr:colOff>
      <xdr:row>100</xdr:row>
      <xdr:rowOff>147955</xdr:rowOff>
    </xdr:to>
    <xdr:sp macro="" textlink="">
      <xdr:nvSpPr>
        <xdr:cNvPr id="423" name="楕円 422">
          <a:extLst>
            <a:ext uri="{FF2B5EF4-FFF2-40B4-BE49-F238E27FC236}">
              <a16:creationId xmlns:a16="http://schemas.microsoft.com/office/drawing/2014/main" id="{DA8F8CBE-A1DD-4C39-BBC1-164B73F0BE9B}"/>
            </a:ext>
          </a:extLst>
        </xdr:cNvPr>
        <xdr:cNvSpPr/>
      </xdr:nvSpPr>
      <xdr:spPr>
        <a:xfrm>
          <a:off x="4131310" y="1719326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69232</xdr:rowOff>
    </xdr:from>
    <xdr:ext cx="405111" cy="259045"/>
    <xdr:sp macro="" textlink="">
      <xdr:nvSpPr>
        <xdr:cNvPr id="424" name="【市民会館】&#10;有形固定資産減価償却率該当値テキスト">
          <a:extLst>
            <a:ext uri="{FF2B5EF4-FFF2-40B4-BE49-F238E27FC236}">
              <a16:creationId xmlns:a16="http://schemas.microsoft.com/office/drawing/2014/main" id="{90CF60B0-EBD5-4B60-92B2-AD719BE23592}"/>
            </a:ext>
          </a:extLst>
        </xdr:cNvPr>
        <xdr:cNvSpPr txBox="1"/>
      </xdr:nvSpPr>
      <xdr:spPr>
        <a:xfrm>
          <a:off x="4212590" y="1704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8255</xdr:rowOff>
    </xdr:from>
    <xdr:to>
      <xdr:col>20</xdr:col>
      <xdr:colOff>38100</xdr:colOff>
      <xdr:row>100</xdr:row>
      <xdr:rowOff>109855</xdr:rowOff>
    </xdr:to>
    <xdr:sp macro="" textlink="">
      <xdr:nvSpPr>
        <xdr:cNvPr id="425" name="楕円 424">
          <a:extLst>
            <a:ext uri="{FF2B5EF4-FFF2-40B4-BE49-F238E27FC236}">
              <a16:creationId xmlns:a16="http://schemas.microsoft.com/office/drawing/2014/main" id="{27560718-B5DE-4DBC-B7BD-67D8AA4F773E}"/>
            </a:ext>
          </a:extLst>
        </xdr:cNvPr>
        <xdr:cNvSpPr/>
      </xdr:nvSpPr>
      <xdr:spPr>
        <a:xfrm>
          <a:off x="3388360" y="171551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59055</xdr:rowOff>
    </xdr:from>
    <xdr:to>
      <xdr:col>24</xdr:col>
      <xdr:colOff>63500</xdr:colOff>
      <xdr:row>100</xdr:row>
      <xdr:rowOff>97155</xdr:rowOff>
    </xdr:to>
    <xdr:cxnSp macro="">
      <xdr:nvCxnSpPr>
        <xdr:cNvPr id="426" name="直線コネクタ 425">
          <a:extLst>
            <a:ext uri="{FF2B5EF4-FFF2-40B4-BE49-F238E27FC236}">
              <a16:creationId xmlns:a16="http://schemas.microsoft.com/office/drawing/2014/main" id="{01BDA211-CAFE-44A9-98E0-AC2D51FCAE43}"/>
            </a:ext>
          </a:extLst>
        </xdr:cNvPr>
        <xdr:cNvCxnSpPr/>
      </xdr:nvCxnSpPr>
      <xdr:spPr>
        <a:xfrm>
          <a:off x="3431540" y="17200245"/>
          <a:ext cx="74295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42545</xdr:rowOff>
    </xdr:from>
    <xdr:to>
      <xdr:col>15</xdr:col>
      <xdr:colOff>101600</xdr:colOff>
      <xdr:row>103</xdr:row>
      <xdr:rowOff>144145</xdr:rowOff>
    </xdr:to>
    <xdr:sp macro="" textlink="">
      <xdr:nvSpPr>
        <xdr:cNvPr id="427" name="楕円 426">
          <a:extLst>
            <a:ext uri="{FF2B5EF4-FFF2-40B4-BE49-F238E27FC236}">
              <a16:creationId xmlns:a16="http://schemas.microsoft.com/office/drawing/2014/main" id="{A80ACBC5-72CD-48A1-AFA4-91AE7A26E30C}"/>
            </a:ext>
          </a:extLst>
        </xdr:cNvPr>
        <xdr:cNvSpPr/>
      </xdr:nvSpPr>
      <xdr:spPr>
        <a:xfrm>
          <a:off x="2571750" y="1770380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59055</xdr:rowOff>
    </xdr:from>
    <xdr:to>
      <xdr:col>19</xdr:col>
      <xdr:colOff>177800</xdr:colOff>
      <xdr:row>103</xdr:row>
      <xdr:rowOff>93345</xdr:rowOff>
    </xdr:to>
    <xdr:cxnSp macro="">
      <xdr:nvCxnSpPr>
        <xdr:cNvPr id="428" name="直線コネクタ 427">
          <a:extLst>
            <a:ext uri="{FF2B5EF4-FFF2-40B4-BE49-F238E27FC236}">
              <a16:creationId xmlns:a16="http://schemas.microsoft.com/office/drawing/2014/main" id="{B7E3D963-E473-47D8-B533-2A2421252000}"/>
            </a:ext>
          </a:extLst>
        </xdr:cNvPr>
        <xdr:cNvCxnSpPr/>
      </xdr:nvCxnSpPr>
      <xdr:spPr>
        <a:xfrm flipV="1">
          <a:off x="2626360" y="17200245"/>
          <a:ext cx="805180" cy="556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4445</xdr:rowOff>
    </xdr:from>
    <xdr:to>
      <xdr:col>10</xdr:col>
      <xdr:colOff>165100</xdr:colOff>
      <xdr:row>103</xdr:row>
      <xdr:rowOff>106045</xdr:rowOff>
    </xdr:to>
    <xdr:sp macro="" textlink="">
      <xdr:nvSpPr>
        <xdr:cNvPr id="429" name="楕円 428">
          <a:extLst>
            <a:ext uri="{FF2B5EF4-FFF2-40B4-BE49-F238E27FC236}">
              <a16:creationId xmlns:a16="http://schemas.microsoft.com/office/drawing/2014/main" id="{829F290D-767A-447A-9660-40CDE254ED7F}"/>
            </a:ext>
          </a:extLst>
        </xdr:cNvPr>
        <xdr:cNvSpPr/>
      </xdr:nvSpPr>
      <xdr:spPr>
        <a:xfrm>
          <a:off x="1774190" y="17665700"/>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55245</xdr:rowOff>
    </xdr:from>
    <xdr:to>
      <xdr:col>15</xdr:col>
      <xdr:colOff>50800</xdr:colOff>
      <xdr:row>103</xdr:row>
      <xdr:rowOff>93345</xdr:rowOff>
    </xdr:to>
    <xdr:cxnSp macro="">
      <xdr:nvCxnSpPr>
        <xdr:cNvPr id="430" name="直線コネクタ 429">
          <a:extLst>
            <a:ext uri="{FF2B5EF4-FFF2-40B4-BE49-F238E27FC236}">
              <a16:creationId xmlns:a16="http://schemas.microsoft.com/office/drawing/2014/main" id="{BDEFCF98-D375-4B9A-BD2E-47CD18139DCE}"/>
            </a:ext>
          </a:extLst>
        </xdr:cNvPr>
        <xdr:cNvCxnSpPr/>
      </xdr:nvCxnSpPr>
      <xdr:spPr>
        <a:xfrm>
          <a:off x="1828800" y="17718405"/>
          <a:ext cx="79756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139700</xdr:rowOff>
    </xdr:from>
    <xdr:to>
      <xdr:col>6</xdr:col>
      <xdr:colOff>38100</xdr:colOff>
      <xdr:row>103</xdr:row>
      <xdr:rowOff>69850</xdr:rowOff>
    </xdr:to>
    <xdr:sp macro="" textlink="">
      <xdr:nvSpPr>
        <xdr:cNvPr id="431" name="楕円 430">
          <a:extLst>
            <a:ext uri="{FF2B5EF4-FFF2-40B4-BE49-F238E27FC236}">
              <a16:creationId xmlns:a16="http://schemas.microsoft.com/office/drawing/2014/main" id="{83798C4F-0E1A-44C7-806C-2E156144FC8C}"/>
            </a:ext>
          </a:extLst>
        </xdr:cNvPr>
        <xdr:cNvSpPr/>
      </xdr:nvSpPr>
      <xdr:spPr>
        <a:xfrm>
          <a:off x="988060" y="1762379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19050</xdr:rowOff>
    </xdr:from>
    <xdr:to>
      <xdr:col>10</xdr:col>
      <xdr:colOff>114300</xdr:colOff>
      <xdr:row>103</xdr:row>
      <xdr:rowOff>55245</xdr:rowOff>
    </xdr:to>
    <xdr:cxnSp macro="">
      <xdr:nvCxnSpPr>
        <xdr:cNvPr id="432" name="直線コネクタ 431">
          <a:extLst>
            <a:ext uri="{FF2B5EF4-FFF2-40B4-BE49-F238E27FC236}">
              <a16:creationId xmlns:a16="http://schemas.microsoft.com/office/drawing/2014/main" id="{AFA6688E-57B8-4408-9DCA-7F44D2CE540D}"/>
            </a:ext>
          </a:extLst>
        </xdr:cNvPr>
        <xdr:cNvCxnSpPr/>
      </xdr:nvCxnSpPr>
      <xdr:spPr>
        <a:xfrm>
          <a:off x="1031240" y="17674590"/>
          <a:ext cx="79756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158132</xdr:rowOff>
    </xdr:from>
    <xdr:ext cx="405111" cy="259045"/>
    <xdr:sp macro="" textlink="">
      <xdr:nvSpPr>
        <xdr:cNvPr id="433" name="n_1aveValue【市民会館】&#10;有形固定資産減価償却率">
          <a:extLst>
            <a:ext uri="{FF2B5EF4-FFF2-40B4-BE49-F238E27FC236}">
              <a16:creationId xmlns:a16="http://schemas.microsoft.com/office/drawing/2014/main" id="{C73CF2DD-919E-4E19-B3E3-0AD49B04CCC1}"/>
            </a:ext>
          </a:extLst>
        </xdr:cNvPr>
        <xdr:cNvSpPr txBox="1"/>
      </xdr:nvSpPr>
      <xdr:spPr>
        <a:xfrm>
          <a:off x="3239144" y="17819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85741</xdr:rowOff>
    </xdr:from>
    <xdr:ext cx="405111" cy="259045"/>
    <xdr:sp macro="" textlink="">
      <xdr:nvSpPr>
        <xdr:cNvPr id="434" name="n_2aveValue【市民会館】&#10;有形固定資産減価償却率">
          <a:extLst>
            <a:ext uri="{FF2B5EF4-FFF2-40B4-BE49-F238E27FC236}">
              <a16:creationId xmlns:a16="http://schemas.microsoft.com/office/drawing/2014/main" id="{18DD8EDB-A6F3-4133-96DB-75046AD3CF60}"/>
            </a:ext>
          </a:extLst>
        </xdr:cNvPr>
        <xdr:cNvSpPr txBox="1"/>
      </xdr:nvSpPr>
      <xdr:spPr>
        <a:xfrm>
          <a:off x="2439044" y="17918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59072</xdr:rowOff>
    </xdr:from>
    <xdr:ext cx="405111" cy="259045"/>
    <xdr:sp macro="" textlink="">
      <xdr:nvSpPr>
        <xdr:cNvPr id="435" name="n_3aveValue【市民会館】&#10;有形固定資産減価償却率">
          <a:extLst>
            <a:ext uri="{FF2B5EF4-FFF2-40B4-BE49-F238E27FC236}">
              <a16:creationId xmlns:a16="http://schemas.microsoft.com/office/drawing/2014/main" id="{DB4A5A3F-1FF9-46A6-9581-077DA2B2B30C}"/>
            </a:ext>
          </a:extLst>
        </xdr:cNvPr>
        <xdr:cNvSpPr txBox="1"/>
      </xdr:nvSpPr>
      <xdr:spPr>
        <a:xfrm>
          <a:off x="1641484" y="17886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154322</xdr:rowOff>
    </xdr:from>
    <xdr:ext cx="405111" cy="259045"/>
    <xdr:sp macro="" textlink="">
      <xdr:nvSpPr>
        <xdr:cNvPr id="436" name="n_4aveValue【市民会館】&#10;有形固定資産減価償却率">
          <a:extLst>
            <a:ext uri="{FF2B5EF4-FFF2-40B4-BE49-F238E27FC236}">
              <a16:creationId xmlns:a16="http://schemas.microsoft.com/office/drawing/2014/main" id="{C40E0A22-95B1-44F6-8DAE-37074846D8EC}"/>
            </a:ext>
          </a:extLst>
        </xdr:cNvPr>
        <xdr:cNvSpPr txBox="1"/>
      </xdr:nvSpPr>
      <xdr:spPr>
        <a:xfrm>
          <a:off x="855354" y="1781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98</xdr:row>
      <xdr:rowOff>126382</xdr:rowOff>
    </xdr:from>
    <xdr:ext cx="405111" cy="259045"/>
    <xdr:sp macro="" textlink="">
      <xdr:nvSpPr>
        <xdr:cNvPr id="437" name="n_1mainValue【市民会館】&#10;有形固定資産減価償却率">
          <a:extLst>
            <a:ext uri="{FF2B5EF4-FFF2-40B4-BE49-F238E27FC236}">
              <a16:creationId xmlns:a16="http://schemas.microsoft.com/office/drawing/2014/main" id="{50093D2C-314C-46A3-A0C7-9E95A414EE8D}"/>
            </a:ext>
          </a:extLst>
        </xdr:cNvPr>
        <xdr:cNvSpPr txBox="1"/>
      </xdr:nvSpPr>
      <xdr:spPr>
        <a:xfrm>
          <a:off x="3239144" y="16932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160672</xdr:rowOff>
    </xdr:from>
    <xdr:ext cx="405111" cy="259045"/>
    <xdr:sp macro="" textlink="">
      <xdr:nvSpPr>
        <xdr:cNvPr id="438" name="n_2mainValue【市民会館】&#10;有形固定資産減価償却率">
          <a:extLst>
            <a:ext uri="{FF2B5EF4-FFF2-40B4-BE49-F238E27FC236}">
              <a16:creationId xmlns:a16="http://schemas.microsoft.com/office/drawing/2014/main" id="{17B729B0-0C44-43B4-BCAB-279B03F503BB}"/>
            </a:ext>
          </a:extLst>
        </xdr:cNvPr>
        <xdr:cNvSpPr txBox="1"/>
      </xdr:nvSpPr>
      <xdr:spPr>
        <a:xfrm>
          <a:off x="2439044" y="1747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122572</xdr:rowOff>
    </xdr:from>
    <xdr:ext cx="405111" cy="259045"/>
    <xdr:sp macro="" textlink="">
      <xdr:nvSpPr>
        <xdr:cNvPr id="439" name="n_3mainValue【市民会館】&#10;有形固定資産減価償却率">
          <a:extLst>
            <a:ext uri="{FF2B5EF4-FFF2-40B4-BE49-F238E27FC236}">
              <a16:creationId xmlns:a16="http://schemas.microsoft.com/office/drawing/2014/main" id="{696A3715-3BC2-4470-8B4F-72484CC09A12}"/>
            </a:ext>
          </a:extLst>
        </xdr:cNvPr>
        <xdr:cNvSpPr txBox="1"/>
      </xdr:nvSpPr>
      <xdr:spPr>
        <a:xfrm>
          <a:off x="1641484" y="1744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86377</xdr:rowOff>
    </xdr:from>
    <xdr:ext cx="405111" cy="259045"/>
    <xdr:sp macro="" textlink="">
      <xdr:nvSpPr>
        <xdr:cNvPr id="440" name="n_4mainValue【市民会館】&#10;有形固定資産減価償却率">
          <a:extLst>
            <a:ext uri="{FF2B5EF4-FFF2-40B4-BE49-F238E27FC236}">
              <a16:creationId xmlns:a16="http://schemas.microsoft.com/office/drawing/2014/main" id="{8190D9A0-73E4-4385-8C92-B657F94F17DD}"/>
            </a:ext>
          </a:extLst>
        </xdr:cNvPr>
        <xdr:cNvSpPr txBox="1"/>
      </xdr:nvSpPr>
      <xdr:spPr>
        <a:xfrm>
          <a:off x="855354" y="1740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1" name="正方形/長方形 440">
          <a:extLst>
            <a:ext uri="{FF2B5EF4-FFF2-40B4-BE49-F238E27FC236}">
              <a16:creationId xmlns:a16="http://schemas.microsoft.com/office/drawing/2014/main" id="{64DCFE43-D647-47FC-B4EC-EF627AD836FA}"/>
            </a:ext>
          </a:extLst>
        </xdr:cNvPr>
        <xdr:cNvSpPr/>
      </xdr:nvSpPr>
      <xdr:spPr>
        <a:xfrm>
          <a:off x="596011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2" name="正方形/長方形 441">
          <a:extLst>
            <a:ext uri="{FF2B5EF4-FFF2-40B4-BE49-F238E27FC236}">
              <a16:creationId xmlns:a16="http://schemas.microsoft.com/office/drawing/2014/main" id="{E294421F-7C18-412C-B2FC-4FAA6913650A}"/>
            </a:ext>
          </a:extLst>
        </xdr:cNvPr>
        <xdr:cNvSpPr/>
      </xdr:nvSpPr>
      <xdr:spPr>
        <a:xfrm>
          <a:off x="60604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3" name="正方形/長方形 442">
          <a:extLst>
            <a:ext uri="{FF2B5EF4-FFF2-40B4-BE49-F238E27FC236}">
              <a16:creationId xmlns:a16="http://schemas.microsoft.com/office/drawing/2014/main" id="{E14D4D33-73B9-4163-B9D2-2CF1A2A407F8}"/>
            </a:ext>
          </a:extLst>
        </xdr:cNvPr>
        <xdr:cNvSpPr/>
      </xdr:nvSpPr>
      <xdr:spPr>
        <a:xfrm>
          <a:off x="60604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4" name="正方形/長方形 443">
          <a:extLst>
            <a:ext uri="{FF2B5EF4-FFF2-40B4-BE49-F238E27FC236}">
              <a16:creationId xmlns:a16="http://schemas.microsoft.com/office/drawing/2014/main" id="{56687709-0947-4CE5-9576-694B8781963E}"/>
            </a:ext>
          </a:extLst>
        </xdr:cNvPr>
        <xdr:cNvSpPr/>
      </xdr:nvSpPr>
      <xdr:spPr>
        <a:xfrm>
          <a:off x="69888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5" name="正方形/長方形 444">
          <a:extLst>
            <a:ext uri="{FF2B5EF4-FFF2-40B4-BE49-F238E27FC236}">
              <a16:creationId xmlns:a16="http://schemas.microsoft.com/office/drawing/2014/main" id="{2E37A07C-9D23-4F4A-8E74-E38AF5C60209}"/>
            </a:ext>
          </a:extLst>
        </xdr:cNvPr>
        <xdr:cNvSpPr/>
      </xdr:nvSpPr>
      <xdr:spPr>
        <a:xfrm>
          <a:off x="69888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6" name="正方形/長方形 445">
          <a:extLst>
            <a:ext uri="{FF2B5EF4-FFF2-40B4-BE49-F238E27FC236}">
              <a16:creationId xmlns:a16="http://schemas.microsoft.com/office/drawing/2014/main" id="{1EFEDEE9-23A0-4B51-972E-E98C69D5593A}"/>
            </a:ext>
          </a:extLst>
        </xdr:cNvPr>
        <xdr:cNvSpPr/>
      </xdr:nvSpPr>
      <xdr:spPr>
        <a:xfrm>
          <a:off x="80175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7" name="正方形/長方形 446">
          <a:extLst>
            <a:ext uri="{FF2B5EF4-FFF2-40B4-BE49-F238E27FC236}">
              <a16:creationId xmlns:a16="http://schemas.microsoft.com/office/drawing/2014/main" id="{A4B5AF12-8E06-4C4C-A2C8-68E1EDAC0EC8}"/>
            </a:ext>
          </a:extLst>
        </xdr:cNvPr>
        <xdr:cNvSpPr/>
      </xdr:nvSpPr>
      <xdr:spPr>
        <a:xfrm>
          <a:off x="80175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8" name="正方形/長方形 447">
          <a:extLst>
            <a:ext uri="{FF2B5EF4-FFF2-40B4-BE49-F238E27FC236}">
              <a16:creationId xmlns:a16="http://schemas.microsoft.com/office/drawing/2014/main" id="{869E4847-6F91-40BD-B321-369C2B8AB812}"/>
            </a:ext>
          </a:extLst>
        </xdr:cNvPr>
        <xdr:cNvSpPr/>
      </xdr:nvSpPr>
      <xdr:spPr>
        <a:xfrm>
          <a:off x="596011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9" name="テキスト ボックス 448">
          <a:extLst>
            <a:ext uri="{FF2B5EF4-FFF2-40B4-BE49-F238E27FC236}">
              <a16:creationId xmlns:a16="http://schemas.microsoft.com/office/drawing/2014/main" id="{A8C88E29-E958-41E2-9B29-CD30D826D054}"/>
            </a:ext>
          </a:extLst>
        </xdr:cNvPr>
        <xdr:cNvSpPr txBox="1"/>
      </xdr:nvSpPr>
      <xdr:spPr>
        <a:xfrm>
          <a:off x="592201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0" name="直線コネクタ 449">
          <a:extLst>
            <a:ext uri="{FF2B5EF4-FFF2-40B4-BE49-F238E27FC236}">
              <a16:creationId xmlns:a16="http://schemas.microsoft.com/office/drawing/2014/main" id="{B16596B5-B766-4A45-89C2-BAFFD7BDAC0A}"/>
            </a:ext>
          </a:extLst>
        </xdr:cNvPr>
        <xdr:cNvCxnSpPr/>
      </xdr:nvCxnSpPr>
      <xdr:spPr>
        <a:xfrm>
          <a:off x="5960110" y="19046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51" name="直線コネクタ 450">
          <a:extLst>
            <a:ext uri="{FF2B5EF4-FFF2-40B4-BE49-F238E27FC236}">
              <a16:creationId xmlns:a16="http://schemas.microsoft.com/office/drawing/2014/main" id="{BCCAFC3A-5B64-4665-A817-2E37E9CCEDF6}"/>
            </a:ext>
          </a:extLst>
        </xdr:cNvPr>
        <xdr:cNvCxnSpPr/>
      </xdr:nvCxnSpPr>
      <xdr:spPr>
        <a:xfrm>
          <a:off x="5960110" y="18592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52" name="テキスト ボックス 451">
          <a:extLst>
            <a:ext uri="{FF2B5EF4-FFF2-40B4-BE49-F238E27FC236}">
              <a16:creationId xmlns:a16="http://schemas.microsoft.com/office/drawing/2014/main" id="{9EB36872-FA08-4FD5-85DA-EB6DCA446628}"/>
            </a:ext>
          </a:extLst>
        </xdr:cNvPr>
        <xdr:cNvSpPr txBox="1"/>
      </xdr:nvSpPr>
      <xdr:spPr>
        <a:xfrm>
          <a:off x="5527221" y="184486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3" name="直線コネクタ 452">
          <a:extLst>
            <a:ext uri="{FF2B5EF4-FFF2-40B4-BE49-F238E27FC236}">
              <a16:creationId xmlns:a16="http://schemas.microsoft.com/office/drawing/2014/main" id="{85C9B330-CFF7-46ED-A3CA-C17ADADE2D2F}"/>
            </a:ext>
          </a:extLst>
        </xdr:cNvPr>
        <xdr:cNvCxnSpPr/>
      </xdr:nvCxnSpPr>
      <xdr:spPr>
        <a:xfrm>
          <a:off x="5960110" y="181317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54" name="テキスト ボックス 453">
          <a:extLst>
            <a:ext uri="{FF2B5EF4-FFF2-40B4-BE49-F238E27FC236}">
              <a16:creationId xmlns:a16="http://schemas.microsoft.com/office/drawing/2014/main" id="{415EC9A6-F41D-4D97-954E-8FA5D11EE217}"/>
            </a:ext>
          </a:extLst>
        </xdr:cNvPr>
        <xdr:cNvSpPr txBox="1"/>
      </xdr:nvSpPr>
      <xdr:spPr>
        <a:xfrm>
          <a:off x="5527221" y="179952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5" name="直線コネクタ 454">
          <a:extLst>
            <a:ext uri="{FF2B5EF4-FFF2-40B4-BE49-F238E27FC236}">
              <a16:creationId xmlns:a16="http://schemas.microsoft.com/office/drawing/2014/main" id="{5815E2C3-4D0D-4C92-B7FA-678486ED7031}"/>
            </a:ext>
          </a:extLst>
        </xdr:cNvPr>
        <xdr:cNvCxnSpPr/>
      </xdr:nvCxnSpPr>
      <xdr:spPr>
        <a:xfrm>
          <a:off x="5960110" y="176745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6" name="テキスト ボックス 455">
          <a:extLst>
            <a:ext uri="{FF2B5EF4-FFF2-40B4-BE49-F238E27FC236}">
              <a16:creationId xmlns:a16="http://schemas.microsoft.com/office/drawing/2014/main" id="{247E81BD-3577-4CA1-8544-2675E7FC7118}"/>
            </a:ext>
          </a:extLst>
        </xdr:cNvPr>
        <xdr:cNvSpPr txBox="1"/>
      </xdr:nvSpPr>
      <xdr:spPr>
        <a:xfrm>
          <a:off x="5527221" y="175380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7" name="直線コネクタ 456">
          <a:extLst>
            <a:ext uri="{FF2B5EF4-FFF2-40B4-BE49-F238E27FC236}">
              <a16:creationId xmlns:a16="http://schemas.microsoft.com/office/drawing/2014/main" id="{4DA874C2-1285-4AF2-B2E3-CC6A0452C951}"/>
            </a:ext>
          </a:extLst>
        </xdr:cNvPr>
        <xdr:cNvCxnSpPr/>
      </xdr:nvCxnSpPr>
      <xdr:spPr>
        <a:xfrm>
          <a:off x="5960110" y="17221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8" name="テキスト ボックス 457">
          <a:extLst>
            <a:ext uri="{FF2B5EF4-FFF2-40B4-BE49-F238E27FC236}">
              <a16:creationId xmlns:a16="http://schemas.microsoft.com/office/drawing/2014/main" id="{FFD4719D-55EE-4880-ADFC-44AE91A17E4F}"/>
            </a:ext>
          </a:extLst>
        </xdr:cNvPr>
        <xdr:cNvSpPr txBox="1"/>
      </xdr:nvSpPr>
      <xdr:spPr>
        <a:xfrm>
          <a:off x="5527221" y="170770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9" name="直線コネクタ 458">
          <a:extLst>
            <a:ext uri="{FF2B5EF4-FFF2-40B4-BE49-F238E27FC236}">
              <a16:creationId xmlns:a16="http://schemas.microsoft.com/office/drawing/2014/main" id="{1BA9AD1D-1259-4491-9EB4-2AEA633AB0EA}"/>
            </a:ext>
          </a:extLst>
        </xdr:cNvPr>
        <xdr:cNvCxnSpPr/>
      </xdr:nvCxnSpPr>
      <xdr:spPr>
        <a:xfrm>
          <a:off x="5960110" y="1676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0" name="テキスト ボックス 459">
          <a:extLst>
            <a:ext uri="{FF2B5EF4-FFF2-40B4-BE49-F238E27FC236}">
              <a16:creationId xmlns:a16="http://schemas.microsoft.com/office/drawing/2014/main" id="{41E4E5AA-CE66-45B0-8A57-8D723E56B8BD}"/>
            </a:ext>
          </a:extLst>
        </xdr:cNvPr>
        <xdr:cNvSpPr txBox="1"/>
      </xdr:nvSpPr>
      <xdr:spPr>
        <a:xfrm>
          <a:off x="5527221" y="1662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1" name="【市民会館】&#10;一人当たり面積グラフ枠">
          <a:extLst>
            <a:ext uri="{FF2B5EF4-FFF2-40B4-BE49-F238E27FC236}">
              <a16:creationId xmlns:a16="http://schemas.microsoft.com/office/drawing/2014/main" id="{0BE67697-0D03-4D22-839D-40B7622D4918}"/>
            </a:ext>
          </a:extLst>
        </xdr:cNvPr>
        <xdr:cNvSpPr/>
      </xdr:nvSpPr>
      <xdr:spPr>
        <a:xfrm>
          <a:off x="596011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83058</xdr:rowOff>
    </xdr:from>
    <xdr:to>
      <xdr:col>54</xdr:col>
      <xdr:colOff>189865</xdr:colOff>
      <xdr:row>108</xdr:row>
      <xdr:rowOff>3048</xdr:rowOff>
    </xdr:to>
    <xdr:cxnSp macro="">
      <xdr:nvCxnSpPr>
        <xdr:cNvPr id="462" name="直線コネクタ 461">
          <a:extLst>
            <a:ext uri="{FF2B5EF4-FFF2-40B4-BE49-F238E27FC236}">
              <a16:creationId xmlns:a16="http://schemas.microsoft.com/office/drawing/2014/main" id="{670E67D5-EE23-410E-8C24-96B6044754B9}"/>
            </a:ext>
          </a:extLst>
        </xdr:cNvPr>
        <xdr:cNvCxnSpPr/>
      </xdr:nvCxnSpPr>
      <xdr:spPr>
        <a:xfrm flipV="1">
          <a:off x="9429115" y="17401413"/>
          <a:ext cx="0" cy="11182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6875</xdr:rowOff>
    </xdr:from>
    <xdr:ext cx="469744" cy="259045"/>
    <xdr:sp macro="" textlink="">
      <xdr:nvSpPr>
        <xdr:cNvPr id="463" name="【市民会館】&#10;一人当たり面積最小値テキスト">
          <a:extLst>
            <a:ext uri="{FF2B5EF4-FFF2-40B4-BE49-F238E27FC236}">
              <a16:creationId xmlns:a16="http://schemas.microsoft.com/office/drawing/2014/main" id="{6D0EAC23-4905-4B27-85A2-208A40E3C343}"/>
            </a:ext>
          </a:extLst>
        </xdr:cNvPr>
        <xdr:cNvSpPr txBox="1"/>
      </xdr:nvSpPr>
      <xdr:spPr>
        <a:xfrm>
          <a:off x="9467850" y="18525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3048</xdr:rowOff>
    </xdr:from>
    <xdr:to>
      <xdr:col>55</xdr:col>
      <xdr:colOff>88900</xdr:colOff>
      <xdr:row>108</xdr:row>
      <xdr:rowOff>3048</xdr:rowOff>
    </xdr:to>
    <xdr:cxnSp macro="">
      <xdr:nvCxnSpPr>
        <xdr:cNvPr id="464" name="直線コネクタ 463">
          <a:extLst>
            <a:ext uri="{FF2B5EF4-FFF2-40B4-BE49-F238E27FC236}">
              <a16:creationId xmlns:a16="http://schemas.microsoft.com/office/drawing/2014/main" id="{19A2C1A9-4C79-4D42-BEE4-3822E2608128}"/>
            </a:ext>
          </a:extLst>
        </xdr:cNvPr>
        <xdr:cNvCxnSpPr/>
      </xdr:nvCxnSpPr>
      <xdr:spPr>
        <a:xfrm>
          <a:off x="9356090" y="18519648"/>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29735</xdr:rowOff>
    </xdr:from>
    <xdr:ext cx="469744" cy="259045"/>
    <xdr:sp macro="" textlink="">
      <xdr:nvSpPr>
        <xdr:cNvPr id="465" name="【市民会館】&#10;一人当たり面積最大値テキスト">
          <a:extLst>
            <a:ext uri="{FF2B5EF4-FFF2-40B4-BE49-F238E27FC236}">
              <a16:creationId xmlns:a16="http://schemas.microsoft.com/office/drawing/2014/main" id="{5FF154DD-8BC6-4DEC-BD83-EC2537D6EAEE}"/>
            </a:ext>
          </a:extLst>
        </xdr:cNvPr>
        <xdr:cNvSpPr txBox="1"/>
      </xdr:nvSpPr>
      <xdr:spPr>
        <a:xfrm>
          <a:off x="9467850" y="17172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83058</xdr:rowOff>
    </xdr:from>
    <xdr:to>
      <xdr:col>55</xdr:col>
      <xdr:colOff>88900</xdr:colOff>
      <xdr:row>101</xdr:row>
      <xdr:rowOff>83058</xdr:rowOff>
    </xdr:to>
    <xdr:cxnSp macro="">
      <xdr:nvCxnSpPr>
        <xdr:cNvPr id="466" name="直線コネクタ 465">
          <a:extLst>
            <a:ext uri="{FF2B5EF4-FFF2-40B4-BE49-F238E27FC236}">
              <a16:creationId xmlns:a16="http://schemas.microsoft.com/office/drawing/2014/main" id="{D51027C0-0608-4BD6-B008-F9F5B1593F71}"/>
            </a:ext>
          </a:extLst>
        </xdr:cNvPr>
        <xdr:cNvCxnSpPr/>
      </xdr:nvCxnSpPr>
      <xdr:spPr>
        <a:xfrm>
          <a:off x="9356090" y="17401413"/>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100855</xdr:rowOff>
    </xdr:from>
    <xdr:ext cx="469744" cy="259045"/>
    <xdr:sp macro="" textlink="">
      <xdr:nvSpPr>
        <xdr:cNvPr id="467" name="【市民会館】&#10;一人当たり面積平均値テキスト">
          <a:extLst>
            <a:ext uri="{FF2B5EF4-FFF2-40B4-BE49-F238E27FC236}">
              <a16:creationId xmlns:a16="http://schemas.microsoft.com/office/drawing/2014/main" id="{08E81A61-67FE-40DF-97B1-676EE611490D}"/>
            </a:ext>
          </a:extLst>
        </xdr:cNvPr>
        <xdr:cNvSpPr txBox="1"/>
      </xdr:nvSpPr>
      <xdr:spPr>
        <a:xfrm>
          <a:off x="9467850" y="179278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77978</xdr:rowOff>
    </xdr:from>
    <xdr:to>
      <xdr:col>55</xdr:col>
      <xdr:colOff>50800</xdr:colOff>
      <xdr:row>106</xdr:row>
      <xdr:rowOff>8128</xdr:rowOff>
    </xdr:to>
    <xdr:sp macro="" textlink="">
      <xdr:nvSpPr>
        <xdr:cNvPr id="468" name="フローチャート: 判断 467">
          <a:extLst>
            <a:ext uri="{FF2B5EF4-FFF2-40B4-BE49-F238E27FC236}">
              <a16:creationId xmlns:a16="http://schemas.microsoft.com/office/drawing/2014/main" id="{6D854C58-A003-42A3-A0C9-EA2B872C7335}"/>
            </a:ext>
          </a:extLst>
        </xdr:cNvPr>
        <xdr:cNvSpPr/>
      </xdr:nvSpPr>
      <xdr:spPr>
        <a:xfrm>
          <a:off x="9394190" y="18080228"/>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55118</xdr:rowOff>
    </xdr:from>
    <xdr:to>
      <xdr:col>50</xdr:col>
      <xdr:colOff>165100</xdr:colOff>
      <xdr:row>105</xdr:row>
      <xdr:rowOff>156718</xdr:rowOff>
    </xdr:to>
    <xdr:sp macro="" textlink="">
      <xdr:nvSpPr>
        <xdr:cNvPr id="469" name="フローチャート: 判断 468">
          <a:extLst>
            <a:ext uri="{FF2B5EF4-FFF2-40B4-BE49-F238E27FC236}">
              <a16:creationId xmlns:a16="http://schemas.microsoft.com/office/drawing/2014/main" id="{3487733A-8AB5-4B02-A8C4-E04CA6B23DD0}"/>
            </a:ext>
          </a:extLst>
        </xdr:cNvPr>
        <xdr:cNvSpPr/>
      </xdr:nvSpPr>
      <xdr:spPr>
        <a:xfrm>
          <a:off x="8632190" y="18061178"/>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148844</xdr:rowOff>
    </xdr:from>
    <xdr:to>
      <xdr:col>46</xdr:col>
      <xdr:colOff>38100</xdr:colOff>
      <xdr:row>105</xdr:row>
      <xdr:rowOff>78994</xdr:rowOff>
    </xdr:to>
    <xdr:sp macro="" textlink="">
      <xdr:nvSpPr>
        <xdr:cNvPr id="470" name="フローチャート: 判断 469">
          <a:extLst>
            <a:ext uri="{FF2B5EF4-FFF2-40B4-BE49-F238E27FC236}">
              <a16:creationId xmlns:a16="http://schemas.microsoft.com/office/drawing/2014/main" id="{C71FD525-2386-4367-8799-C587EF9F1476}"/>
            </a:ext>
          </a:extLst>
        </xdr:cNvPr>
        <xdr:cNvSpPr/>
      </xdr:nvSpPr>
      <xdr:spPr>
        <a:xfrm>
          <a:off x="7846060" y="1797964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148844</xdr:rowOff>
    </xdr:from>
    <xdr:to>
      <xdr:col>41</xdr:col>
      <xdr:colOff>101600</xdr:colOff>
      <xdr:row>105</xdr:row>
      <xdr:rowOff>78994</xdr:rowOff>
    </xdr:to>
    <xdr:sp macro="" textlink="">
      <xdr:nvSpPr>
        <xdr:cNvPr id="471" name="フローチャート: 判断 470">
          <a:extLst>
            <a:ext uri="{FF2B5EF4-FFF2-40B4-BE49-F238E27FC236}">
              <a16:creationId xmlns:a16="http://schemas.microsoft.com/office/drawing/2014/main" id="{E50CA9E6-CCA5-48C9-B19B-285E8EE8002E}"/>
            </a:ext>
          </a:extLst>
        </xdr:cNvPr>
        <xdr:cNvSpPr/>
      </xdr:nvSpPr>
      <xdr:spPr>
        <a:xfrm>
          <a:off x="7029450" y="17979644"/>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130556</xdr:rowOff>
    </xdr:from>
    <xdr:to>
      <xdr:col>36</xdr:col>
      <xdr:colOff>165100</xdr:colOff>
      <xdr:row>105</xdr:row>
      <xdr:rowOff>60706</xdr:rowOff>
    </xdr:to>
    <xdr:sp macro="" textlink="">
      <xdr:nvSpPr>
        <xdr:cNvPr id="472" name="フローチャート: 判断 471">
          <a:extLst>
            <a:ext uri="{FF2B5EF4-FFF2-40B4-BE49-F238E27FC236}">
              <a16:creationId xmlns:a16="http://schemas.microsoft.com/office/drawing/2014/main" id="{D3D3EDD2-1939-4745-98A6-6E2182739B58}"/>
            </a:ext>
          </a:extLst>
        </xdr:cNvPr>
        <xdr:cNvSpPr/>
      </xdr:nvSpPr>
      <xdr:spPr>
        <a:xfrm>
          <a:off x="6231890" y="17965166"/>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130F36A7-485A-4ACB-AF0D-FE05DA3ACE17}"/>
            </a:ext>
          </a:extLst>
        </xdr:cNvPr>
        <xdr:cNvSpPr txBox="1"/>
      </xdr:nvSpPr>
      <xdr:spPr>
        <a:xfrm>
          <a:off x="925830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04CDDEED-8DFF-4228-B2CE-5D1D11F6357A}"/>
            </a:ext>
          </a:extLst>
        </xdr:cNvPr>
        <xdr:cNvSpPr txBox="1"/>
      </xdr:nvSpPr>
      <xdr:spPr>
        <a:xfrm>
          <a:off x="85153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F86328F9-6A09-4DA6-81AF-0A8EB6BB8379}"/>
            </a:ext>
          </a:extLst>
        </xdr:cNvPr>
        <xdr:cNvSpPr txBox="1"/>
      </xdr:nvSpPr>
      <xdr:spPr>
        <a:xfrm>
          <a:off x="77177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2F82E5D8-E6DA-4E32-83E3-601E1B06C40B}"/>
            </a:ext>
          </a:extLst>
        </xdr:cNvPr>
        <xdr:cNvSpPr txBox="1"/>
      </xdr:nvSpPr>
      <xdr:spPr>
        <a:xfrm>
          <a:off x="691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B3E4F3F7-37EC-4D82-9C4E-D366A15FA109}"/>
            </a:ext>
          </a:extLst>
        </xdr:cNvPr>
        <xdr:cNvSpPr txBox="1"/>
      </xdr:nvSpPr>
      <xdr:spPr>
        <a:xfrm>
          <a:off x="6115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144272</xdr:rowOff>
    </xdr:from>
    <xdr:to>
      <xdr:col>55</xdr:col>
      <xdr:colOff>50800</xdr:colOff>
      <xdr:row>107</xdr:row>
      <xdr:rowOff>74422</xdr:rowOff>
    </xdr:to>
    <xdr:sp macro="" textlink="">
      <xdr:nvSpPr>
        <xdr:cNvPr id="478" name="楕円 477">
          <a:extLst>
            <a:ext uri="{FF2B5EF4-FFF2-40B4-BE49-F238E27FC236}">
              <a16:creationId xmlns:a16="http://schemas.microsoft.com/office/drawing/2014/main" id="{105A2D9D-F402-42C7-A507-15FC5A5D177B}"/>
            </a:ext>
          </a:extLst>
        </xdr:cNvPr>
        <xdr:cNvSpPr/>
      </xdr:nvSpPr>
      <xdr:spPr>
        <a:xfrm>
          <a:off x="9394190" y="18316067"/>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122699</xdr:rowOff>
    </xdr:from>
    <xdr:ext cx="469744" cy="259045"/>
    <xdr:sp macro="" textlink="">
      <xdr:nvSpPr>
        <xdr:cNvPr id="479" name="【市民会館】&#10;一人当たり面積該当値テキスト">
          <a:extLst>
            <a:ext uri="{FF2B5EF4-FFF2-40B4-BE49-F238E27FC236}">
              <a16:creationId xmlns:a16="http://schemas.microsoft.com/office/drawing/2014/main" id="{0CEDCE0D-DBC2-4E87-B1A9-F5E4231F80D0}"/>
            </a:ext>
          </a:extLst>
        </xdr:cNvPr>
        <xdr:cNvSpPr txBox="1"/>
      </xdr:nvSpPr>
      <xdr:spPr>
        <a:xfrm>
          <a:off x="9467850" y="18298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139700</xdr:rowOff>
    </xdr:from>
    <xdr:to>
      <xdr:col>50</xdr:col>
      <xdr:colOff>165100</xdr:colOff>
      <xdr:row>107</xdr:row>
      <xdr:rowOff>69850</xdr:rowOff>
    </xdr:to>
    <xdr:sp macro="" textlink="">
      <xdr:nvSpPr>
        <xdr:cNvPr id="480" name="楕円 479">
          <a:extLst>
            <a:ext uri="{FF2B5EF4-FFF2-40B4-BE49-F238E27FC236}">
              <a16:creationId xmlns:a16="http://schemas.microsoft.com/office/drawing/2014/main" id="{9EF4D88B-B1E2-46CA-8005-B5CB92E364EA}"/>
            </a:ext>
          </a:extLst>
        </xdr:cNvPr>
        <xdr:cNvSpPr/>
      </xdr:nvSpPr>
      <xdr:spPr>
        <a:xfrm>
          <a:off x="8632190" y="18309590"/>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19050</xdr:rowOff>
    </xdr:from>
    <xdr:to>
      <xdr:col>55</xdr:col>
      <xdr:colOff>0</xdr:colOff>
      <xdr:row>107</xdr:row>
      <xdr:rowOff>23622</xdr:rowOff>
    </xdr:to>
    <xdr:cxnSp macro="">
      <xdr:nvCxnSpPr>
        <xdr:cNvPr id="481" name="直線コネクタ 480">
          <a:extLst>
            <a:ext uri="{FF2B5EF4-FFF2-40B4-BE49-F238E27FC236}">
              <a16:creationId xmlns:a16="http://schemas.microsoft.com/office/drawing/2014/main" id="{FBEBFD51-16E6-4F1C-9E1F-B466FA64A4A4}"/>
            </a:ext>
          </a:extLst>
        </xdr:cNvPr>
        <xdr:cNvCxnSpPr/>
      </xdr:nvCxnSpPr>
      <xdr:spPr>
        <a:xfrm>
          <a:off x="8686800" y="18360390"/>
          <a:ext cx="74295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135128</xdr:rowOff>
    </xdr:from>
    <xdr:to>
      <xdr:col>46</xdr:col>
      <xdr:colOff>38100</xdr:colOff>
      <xdr:row>107</xdr:row>
      <xdr:rowOff>65278</xdr:rowOff>
    </xdr:to>
    <xdr:sp macro="" textlink="">
      <xdr:nvSpPr>
        <xdr:cNvPr id="482" name="楕円 481">
          <a:extLst>
            <a:ext uri="{FF2B5EF4-FFF2-40B4-BE49-F238E27FC236}">
              <a16:creationId xmlns:a16="http://schemas.microsoft.com/office/drawing/2014/main" id="{5097F3C5-951D-42A8-B7D2-ED1327EE8D12}"/>
            </a:ext>
          </a:extLst>
        </xdr:cNvPr>
        <xdr:cNvSpPr/>
      </xdr:nvSpPr>
      <xdr:spPr>
        <a:xfrm>
          <a:off x="7846060" y="18305018"/>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14478</xdr:rowOff>
    </xdr:from>
    <xdr:to>
      <xdr:col>50</xdr:col>
      <xdr:colOff>114300</xdr:colOff>
      <xdr:row>107</xdr:row>
      <xdr:rowOff>19050</xdr:rowOff>
    </xdr:to>
    <xdr:cxnSp macro="">
      <xdr:nvCxnSpPr>
        <xdr:cNvPr id="483" name="直線コネクタ 482">
          <a:extLst>
            <a:ext uri="{FF2B5EF4-FFF2-40B4-BE49-F238E27FC236}">
              <a16:creationId xmlns:a16="http://schemas.microsoft.com/office/drawing/2014/main" id="{FE7CA671-4C72-404D-BCD9-6A9278F17506}"/>
            </a:ext>
          </a:extLst>
        </xdr:cNvPr>
        <xdr:cNvCxnSpPr/>
      </xdr:nvCxnSpPr>
      <xdr:spPr>
        <a:xfrm>
          <a:off x="7889240" y="18363438"/>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130556</xdr:rowOff>
    </xdr:from>
    <xdr:to>
      <xdr:col>41</xdr:col>
      <xdr:colOff>101600</xdr:colOff>
      <xdr:row>107</xdr:row>
      <xdr:rowOff>60706</xdr:rowOff>
    </xdr:to>
    <xdr:sp macro="" textlink="">
      <xdr:nvSpPr>
        <xdr:cNvPr id="484" name="楕円 483">
          <a:extLst>
            <a:ext uri="{FF2B5EF4-FFF2-40B4-BE49-F238E27FC236}">
              <a16:creationId xmlns:a16="http://schemas.microsoft.com/office/drawing/2014/main" id="{E1CADEAA-D509-420F-8DBD-9E7500AC90FB}"/>
            </a:ext>
          </a:extLst>
        </xdr:cNvPr>
        <xdr:cNvSpPr/>
      </xdr:nvSpPr>
      <xdr:spPr>
        <a:xfrm>
          <a:off x="7029450" y="18308066"/>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9906</xdr:rowOff>
    </xdr:from>
    <xdr:to>
      <xdr:col>45</xdr:col>
      <xdr:colOff>177800</xdr:colOff>
      <xdr:row>107</xdr:row>
      <xdr:rowOff>14478</xdr:rowOff>
    </xdr:to>
    <xdr:cxnSp macro="">
      <xdr:nvCxnSpPr>
        <xdr:cNvPr id="485" name="直線コネクタ 484">
          <a:extLst>
            <a:ext uri="{FF2B5EF4-FFF2-40B4-BE49-F238E27FC236}">
              <a16:creationId xmlns:a16="http://schemas.microsoft.com/office/drawing/2014/main" id="{EE34F9FE-DFAF-480C-BD8F-1719381F0402}"/>
            </a:ext>
          </a:extLst>
        </xdr:cNvPr>
        <xdr:cNvCxnSpPr/>
      </xdr:nvCxnSpPr>
      <xdr:spPr>
        <a:xfrm>
          <a:off x="7084060" y="18356961"/>
          <a:ext cx="80518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121413</xdr:rowOff>
    </xdr:from>
    <xdr:to>
      <xdr:col>36</xdr:col>
      <xdr:colOff>165100</xdr:colOff>
      <xdr:row>107</xdr:row>
      <xdr:rowOff>51563</xdr:rowOff>
    </xdr:to>
    <xdr:sp macro="" textlink="">
      <xdr:nvSpPr>
        <xdr:cNvPr id="486" name="楕円 485">
          <a:extLst>
            <a:ext uri="{FF2B5EF4-FFF2-40B4-BE49-F238E27FC236}">
              <a16:creationId xmlns:a16="http://schemas.microsoft.com/office/drawing/2014/main" id="{62D81E20-2A77-40F1-9620-F1387B61E274}"/>
            </a:ext>
          </a:extLst>
        </xdr:cNvPr>
        <xdr:cNvSpPr/>
      </xdr:nvSpPr>
      <xdr:spPr>
        <a:xfrm>
          <a:off x="6231890" y="18297018"/>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763</xdr:rowOff>
    </xdr:from>
    <xdr:to>
      <xdr:col>41</xdr:col>
      <xdr:colOff>50800</xdr:colOff>
      <xdr:row>107</xdr:row>
      <xdr:rowOff>9906</xdr:rowOff>
    </xdr:to>
    <xdr:cxnSp macro="">
      <xdr:nvCxnSpPr>
        <xdr:cNvPr id="487" name="直線コネクタ 486">
          <a:extLst>
            <a:ext uri="{FF2B5EF4-FFF2-40B4-BE49-F238E27FC236}">
              <a16:creationId xmlns:a16="http://schemas.microsoft.com/office/drawing/2014/main" id="{4A5D263A-36A0-4F65-A0F5-71044E8BC8C6}"/>
            </a:ext>
          </a:extLst>
        </xdr:cNvPr>
        <xdr:cNvCxnSpPr/>
      </xdr:nvCxnSpPr>
      <xdr:spPr>
        <a:xfrm>
          <a:off x="6286500" y="18345913"/>
          <a:ext cx="797560" cy="11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1795</xdr:rowOff>
    </xdr:from>
    <xdr:ext cx="469744" cy="259045"/>
    <xdr:sp macro="" textlink="">
      <xdr:nvSpPr>
        <xdr:cNvPr id="488" name="n_1aveValue【市民会館】&#10;一人当たり面積">
          <a:extLst>
            <a:ext uri="{FF2B5EF4-FFF2-40B4-BE49-F238E27FC236}">
              <a16:creationId xmlns:a16="http://schemas.microsoft.com/office/drawing/2014/main" id="{215364D7-5684-4CE3-BA56-7C8AE0AD5DCC}"/>
            </a:ext>
          </a:extLst>
        </xdr:cNvPr>
        <xdr:cNvSpPr txBox="1"/>
      </xdr:nvSpPr>
      <xdr:spPr>
        <a:xfrm>
          <a:off x="8454467" y="1783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95521</xdr:rowOff>
    </xdr:from>
    <xdr:ext cx="469744" cy="259045"/>
    <xdr:sp macro="" textlink="">
      <xdr:nvSpPr>
        <xdr:cNvPr id="489" name="n_2aveValue【市民会館】&#10;一人当たり面積">
          <a:extLst>
            <a:ext uri="{FF2B5EF4-FFF2-40B4-BE49-F238E27FC236}">
              <a16:creationId xmlns:a16="http://schemas.microsoft.com/office/drawing/2014/main" id="{F985CDB5-E71B-4BF2-AC09-9A00D2FEDCB6}"/>
            </a:ext>
          </a:extLst>
        </xdr:cNvPr>
        <xdr:cNvSpPr txBox="1"/>
      </xdr:nvSpPr>
      <xdr:spPr>
        <a:xfrm>
          <a:off x="7673417" y="17751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95521</xdr:rowOff>
    </xdr:from>
    <xdr:ext cx="469744" cy="259045"/>
    <xdr:sp macro="" textlink="">
      <xdr:nvSpPr>
        <xdr:cNvPr id="490" name="n_3aveValue【市民会館】&#10;一人当たり面積">
          <a:extLst>
            <a:ext uri="{FF2B5EF4-FFF2-40B4-BE49-F238E27FC236}">
              <a16:creationId xmlns:a16="http://schemas.microsoft.com/office/drawing/2014/main" id="{D13085C0-BC6F-42C5-A456-A13784A46BE9}"/>
            </a:ext>
          </a:extLst>
        </xdr:cNvPr>
        <xdr:cNvSpPr txBox="1"/>
      </xdr:nvSpPr>
      <xdr:spPr>
        <a:xfrm>
          <a:off x="6866332" y="17751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77233</xdr:rowOff>
    </xdr:from>
    <xdr:ext cx="469744" cy="259045"/>
    <xdr:sp macro="" textlink="">
      <xdr:nvSpPr>
        <xdr:cNvPr id="491" name="n_4aveValue【市民会館】&#10;一人当たり面積">
          <a:extLst>
            <a:ext uri="{FF2B5EF4-FFF2-40B4-BE49-F238E27FC236}">
              <a16:creationId xmlns:a16="http://schemas.microsoft.com/office/drawing/2014/main" id="{4CCC658F-20BD-459A-988A-BE6C55E52760}"/>
            </a:ext>
          </a:extLst>
        </xdr:cNvPr>
        <xdr:cNvSpPr txBox="1"/>
      </xdr:nvSpPr>
      <xdr:spPr>
        <a:xfrm>
          <a:off x="6068772" y="17736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60977</xdr:rowOff>
    </xdr:from>
    <xdr:ext cx="469744" cy="259045"/>
    <xdr:sp macro="" textlink="">
      <xdr:nvSpPr>
        <xdr:cNvPr id="492" name="n_1mainValue【市民会館】&#10;一人当たり面積">
          <a:extLst>
            <a:ext uri="{FF2B5EF4-FFF2-40B4-BE49-F238E27FC236}">
              <a16:creationId xmlns:a16="http://schemas.microsoft.com/office/drawing/2014/main" id="{FE533201-7430-4FFC-A3D7-D852B758365B}"/>
            </a:ext>
          </a:extLst>
        </xdr:cNvPr>
        <xdr:cNvSpPr txBox="1"/>
      </xdr:nvSpPr>
      <xdr:spPr>
        <a:xfrm>
          <a:off x="8454467" y="1840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56405</xdr:rowOff>
    </xdr:from>
    <xdr:ext cx="469744" cy="259045"/>
    <xdr:sp macro="" textlink="">
      <xdr:nvSpPr>
        <xdr:cNvPr id="493" name="n_2mainValue【市民会館】&#10;一人当たり面積">
          <a:extLst>
            <a:ext uri="{FF2B5EF4-FFF2-40B4-BE49-F238E27FC236}">
              <a16:creationId xmlns:a16="http://schemas.microsoft.com/office/drawing/2014/main" id="{A78E4DBD-BC4D-4A8E-9BEF-6EE886B263EF}"/>
            </a:ext>
          </a:extLst>
        </xdr:cNvPr>
        <xdr:cNvSpPr txBox="1"/>
      </xdr:nvSpPr>
      <xdr:spPr>
        <a:xfrm>
          <a:off x="7673417" y="18405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51833</xdr:rowOff>
    </xdr:from>
    <xdr:ext cx="469744" cy="259045"/>
    <xdr:sp macro="" textlink="">
      <xdr:nvSpPr>
        <xdr:cNvPr id="494" name="n_3mainValue【市民会館】&#10;一人当たり面積">
          <a:extLst>
            <a:ext uri="{FF2B5EF4-FFF2-40B4-BE49-F238E27FC236}">
              <a16:creationId xmlns:a16="http://schemas.microsoft.com/office/drawing/2014/main" id="{F93E2485-23BD-4D42-9596-918234E142FA}"/>
            </a:ext>
          </a:extLst>
        </xdr:cNvPr>
        <xdr:cNvSpPr txBox="1"/>
      </xdr:nvSpPr>
      <xdr:spPr>
        <a:xfrm>
          <a:off x="6866332" y="18400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42690</xdr:rowOff>
    </xdr:from>
    <xdr:ext cx="469744" cy="259045"/>
    <xdr:sp macro="" textlink="">
      <xdr:nvSpPr>
        <xdr:cNvPr id="495" name="n_4mainValue【市民会館】&#10;一人当たり面積">
          <a:extLst>
            <a:ext uri="{FF2B5EF4-FFF2-40B4-BE49-F238E27FC236}">
              <a16:creationId xmlns:a16="http://schemas.microsoft.com/office/drawing/2014/main" id="{BFCFEF70-59E9-44BD-B06B-BFEBBDA41F58}"/>
            </a:ext>
          </a:extLst>
        </xdr:cNvPr>
        <xdr:cNvSpPr txBox="1"/>
      </xdr:nvSpPr>
      <xdr:spPr>
        <a:xfrm>
          <a:off x="6068772" y="18389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6" name="正方形/長方形 495">
          <a:extLst>
            <a:ext uri="{FF2B5EF4-FFF2-40B4-BE49-F238E27FC236}">
              <a16:creationId xmlns:a16="http://schemas.microsoft.com/office/drawing/2014/main" id="{775A727E-D507-4935-8407-8B0AC8936FC5}"/>
            </a:ext>
          </a:extLst>
        </xdr:cNvPr>
        <xdr:cNvSpPr/>
      </xdr:nvSpPr>
      <xdr:spPr>
        <a:xfrm>
          <a:off x="1120394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7" name="正方形/長方形 496">
          <a:extLst>
            <a:ext uri="{FF2B5EF4-FFF2-40B4-BE49-F238E27FC236}">
              <a16:creationId xmlns:a16="http://schemas.microsoft.com/office/drawing/2014/main" id="{81EF7BBA-8E7D-4B15-97A7-20E21C8F6FCA}"/>
            </a:ext>
          </a:extLst>
        </xdr:cNvPr>
        <xdr:cNvSpPr/>
      </xdr:nvSpPr>
      <xdr:spPr>
        <a:xfrm>
          <a:off x="113157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8" name="正方形/長方形 497">
          <a:extLst>
            <a:ext uri="{FF2B5EF4-FFF2-40B4-BE49-F238E27FC236}">
              <a16:creationId xmlns:a16="http://schemas.microsoft.com/office/drawing/2014/main" id="{F5A18AE2-4823-468B-BC7F-99AC7C1AE20F}"/>
            </a:ext>
          </a:extLst>
        </xdr:cNvPr>
        <xdr:cNvSpPr/>
      </xdr:nvSpPr>
      <xdr:spPr>
        <a:xfrm>
          <a:off x="113157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9" name="正方形/長方形 498">
          <a:extLst>
            <a:ext uri="{FF2B5EF4-FFF2-40B4-BE49-F238E27FC236}">
              <a16:creationId xmlns:a16="http://schemas.microsoft.com/office/drawing/2014/main" id="{7B777716-F67A-4FC3-ACD6-0E5C1BC5960B}"/>
            </a:ext>
          </a:extLst>
        </xdr:cNvPr>
        <xdr:cNvSpPr/>
      </xdr:nvSpPr>
      <xdr:spPr>
        <a:xfrm>
          <a:off x="122326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0" name="正方形/長方形 499">
          <a:extLst>
            <a:ext uri="{FF2B5EF4-FFF2-40B4-BE49-F238E27FC236}">
              <a16:creationId xmlns:a16="http://schemas.microsoft.com/office/drawing/2014/main" id="{19673F5E-103B-4CDC-A15E-E7451FFE73AC}"/>
            </a:ext>
          </a:extLst>
        </xdr:cNvPr>
        <xdr:cNvSpPr/>
      </xdr:nvSpPr>
      <xdr:spPr>
        <a:xfrm>
          <a:off x="122326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1" name="正方形/長方形 500">
          <a:extLst>
            <a:ext uri="{FF2B5EF4-FFF2-40B4-BE49-F238E27FC236}">
              <a16:creationId xmlns:a16="http://schemas.microsoft.com/office/drawing/2014/main" id="{0ACF6635-3DAC-4892-A974-D9EA67107958}"/>
            </a:ext>
          </a:extLst>
        </xdr:cNvPr>
        <xdr:cNvSpPr/>
      </xdr:nvSpPr>
      <xdr:spPr>
        <a:xfrm>
          <a:off x="132613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2" name="正方形/長方形 501">
          <a:extLst>
            <a:ext uri="{FF2B5EF4-FFF2-40B4-BE49-F238E27FC236}">
              <a16:creationId xmlns:a16="http://schemas.microsoft.com/office/drawing/2014/main" id="{87047336-6691-4266-9EC7-9C51435EC0B6}"/>
            </a:ext>
          </a:extLst>
        </xdr:cNvPr>
        <xdr:cNvSpPr/>
      </xdr:nvSpPr>
      <xdr:spPr>
        <a:xfrm>
          <a:off x="132613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3" name="正方形/長方形 502">
          <a:extLst>
            <a:ext uri="{FF2B5EF4-FFF2-40B4-BE49-F238E27FC236}">
              <a16:creationId xmlns:a16="http://schemas.microsoft.com/office/drawing/2014/main" id="{A044CCD8-A0A1-4A1D-B73A-1007E0CCAC03}"/>
            </a:ext>
          </a:extLst>
        </xdr:cNvPr>
        <xdr:cNvSpPr/>
      </xdr:nvSpPr>
      <xdr:spPr>
        <a:xfrm>
          <a:off x="11203940" y="5330190"/>
          <a:ext cx="424815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504" name="正方形/長方形 503">
          <a:extLst>
            <a:ext uri="{FF2B5EF4-FFF2-40B4-BE49-F238E27FC236}">
              <a16:creationId xmlns:a16="http://schemas.microsoft.com/office/drawing/2014/main" id="{0C568172-89F7-43F1-83BE-3498901E5FE8}"/>
            </a:ext>
          </a:extLst>
        </xdr:cNvPr>
        <xdr:cNvSpPr/>
      </xdr:nvSpPr>
      <xdr:spPr>
        <a:xfrm>
          <a:off x="164592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5" name="正方形/長方形 504">
          <a:extLst>
            <a:ext uri="{FF2B5EF4-FFF2-40B4-BE49-F238E27FC236}">
              <a16:creationId xmlns:a16="http://schemas.microsoft.com/office/drawing/2014/main" id="{CF97F07D-A726-4F40-B39E-9F5324C4A1E4}"/>
            </a:ext>
          </a:extLst>
        </xdr:cNvPr>
        <xdr:cNvSpPr/>
      </xdr:nvSpPr>
      <xdr:spPr>
        <a:xfrm>
          <a:off x="165900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6" name="正方形/長方形 505">
          <a:extLst>
            <a:ext uri="{FF2B5EF4-FFF2-40B4-BE49-F238E27FC236}">
              <a16:creationId xmlns:a16="http://schemas.microsoft.com/office/drawing/2014/main" id="{1F0F07EB-6E5F-4178-B711-E442B69E33F0}"/>
            </a:ext>
          </a:extLst>
        </xdr:cNvPr>
        <xdr:cNvSpPr/>
      </xdr:nvSpPr>
      <xdr:spPr>
        <a:xfrm>
          <a:off x="165900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7" name="正方形/長方形 506">
          <a:extLst>
            <a:ext uri="{FF2B5EF4-FFF2-40B4-BE49-F238E27FC236}">
              <a16:creationId xmlns:a16="http://schemas.microsoft.com/office/drawing/2014/main" id="{0E9D88B0-90FA-4831-8464-86F12382940B}"/>
            </a:ext>
          </a:extLst>
        </xdr:cNvPr>
        <xdr:cNvSpPr/>
      </xdr:nvSpPr>
      <xdr:spPr>
        <a:xfrm>
          <a:off x="174879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8" name="正方形/長方形 507">
          <a:extLst>
            <a:ext uri="{FF2B5EF4-FFF2-40B4-BE49-F238E27FC236}">
              <a16:creationId xmlns:a16="http://schemas.microsoft.com/office/drawing/2014/main" id="{851E15C0-D5C7-472F-B08E-F575A578E148}"/>
            </a:ext>
          </a:extLst>
        </xdr:cNvPr>
        <xdr:cNvSpPr/>
      </xdr:nvSpPr>
      <xdr:spPr>
        <a:xfrm>
          <a:off x="174879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9" name="正方形/長方形 508">
          <a:extLst>
            <a:ext uri="{FF2B5EF4-FFF2-40B4-BE49-F238E27FC236}">
              <a16:creationId xmlns:a16="http://schemas.microsoft.com/office/drawing/2014/main" id="{A555ED0D-64B3-4AEE-B6C7-41A50AC49177}"/>
            </a:ext>
          </a:extLst>
        </xdr:cNvPr>
        <xdr:cNvSpPr/>
      </xdr:nvSpPr>
      <xdr:spPr>
        <a:xfrm>
          <a:off x="185166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0" name="正方形/長方形 509">
          <a:extLst>
            <a:ext uri="{FF2B5EF4-FFF2-40B4-BE49-F238E27FC236}">
              <a16:creationId xmlns:a16="http://schemas.microsoft.com/office/drawing/2014/main" id="{78FC1B9A-9615-45E3-BE84-681699E611BD}"/>
            </a:ext>
          </a:extLst>
        </xdr:cNvPr>
        <xdr:cNvSpPr/>
      </xdr:nvSpPr>
      <xdr:spPr>
        <a:xfrm>
          <a:off x="185166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1" name="正方形/長方形 510">
          <a:extLst>
            <a:ext uri="{FF2B5EF4-FFF2-40B4-BE49-F238E27FC236}">
              <a16:creationId xmlns:a16="http://schemas.microsoft.com/office/drawing/2014/main" id="{59173B73-E9ED-4E2E-8A97-1AEA5822B315}"/>
            </a:ext>
          </a:extLst>
        </xdr:cNvPr>
        <xdr:cNvSpPr/>
      </xdr:nvSpPr>
      <xdr:spPr>
        <a:xfrm>
          <a:off x="16459200" y="5330190"/>
          <a:ext cx="426720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512" name="正方形/長方形 511">
          <a:extLst>
            <a:ext uri="{FF2B5EF4-FFF2-40B4-BE49-F238E27FC236}">
              <a16:creationId xmlns:a16="http://schemas.microsoft.com/office/drawing/2014/main" id="{A6204738-B3C1-4742-83FB-E7086F9C1B67}"/>
            </a:ext>
          </a:extLst>
        </xdr:cNvPr>
        <xdr:cNvSpPr/>
      </xdr:nvSpPr>
      <xdr:spPr>
        <a:xfrm>
          <a:off x="1120394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3" name="正方形/長方形 512">
          <a:extLst>
            <a:ext uri="{FF2B5EF4-FFF2-40B4-BE49-F238E27FC236}">
              <a16:creationId xmlns:a16="http://schemas.microsoft.com/office/drawing/2014/main" id="{B57D3667-DD6B-4677-B8AB-726C2176AC1E}"/>
            </a:ext>
          </a:extLst>
        </xdr:cNvPr>
        <xdr:cNvSpPr/>
      </xdr:nvSpPr>
      <xdr:spPr>
        <a:xfrm>
          <a:off x="113157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4" name="正方形/長方形 513">
          <a:extLst>
            <a:ext uri="{FF2B5EF4-FFF2-40B4-BE49-F238E27FC236}">
              <a16:creationId xmlns:a16="http://schemas.microsoft.com/office/drawing/2014/main" id="{5B136EDC-35D4-4644-9955-A47147F61D37}"/>
            </a:ext>
          </a:extLst>
        </xdr:cNvPr>
        <xdr:cNvSpPr/>
      </xdr:nvSpPr>
      <xdr:spPr>
        <a:xfrm>
          <a:off x="113157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5" name="正方形/長方形 514">
          <a:extLst>
            <a:ext uri="{FF2B5EF4-FFF2-40B4-BE49-F238E27FC236}">
              <a16:creationId xmlns:a16="http://schemas.microsoft.com/office/drawing/2014/main" id="{9F43D9B2-BA15-43E3-B92B-F3DB169AF3FB}"/>
            </a:ext>
          </a:extLst>
        </xdr:cNvPr>
        <xdr:cNvSpPr/>
      </xdr:nvSpPr>
      <xdr:spPr>
        <a:xfrm>
          <a:off x="122326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6" name="正方形/長方形 515">
          <a:extLst>
            <a:ext uri="{FF2B5EF4-FFF2-40B4-BE49-F238E27FC236}">
              <a16:creationId xmlns:a16="http://schemas.microsoft.com/office/drawing/2014/main" id="{C66EFC40-531B-4D1A-9117-FAC186E9919A}"/>
            </a:ext>
          </a:extLst>
        </xdr:cNvPr>
        <xdr:cNvSpPr/>
      </xdr:nvSpPr>
      <xdr:spPr>
        <a:xfrm>
          <a:off x="122326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7" name="正方形/長方形 516">
          <a:extLst>
            <a:ext uri="{FF2B5EF4-FFF2-40B4-BE49-F238E27FC236}">
              <a16:creationId xmlns:a16="http://schemas.microsoft.com/office/drawing/2014/main" id="{BD060C38-F8BF-48E5-80FE-F7A12F943C79}"/>
            </a:ext>
          </a:extLst>
        </xdr:cNvPr>
        <xdr:cNvSpPr/>
      </xdr:nvSpPr>
      <xdr:spPr>
        <a:xfrm>
          <a:off x="132613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8" name="正方形/長方形 517">
          <a:extLst>
            <a:ext uri="{FF2B5EF4-FFF2-40B4-BE49-F238E27FC236}">
              <a16:creationId xmlns:a16="http://schemas.microsoft.com/office/drawing/2014/main" id="{2FC30462-C980-4908-AAA0-F2353C22D3E8}"/>
            </a:ext>
          </a:extLst>
        </xdr:cNvPr>
        <xdr:cNvSpPr/>
      </xdr:nvSpPr>
      <xdr:spPr>
        <a:xfrm>
          <a:off x="132613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9" name="正方形/長方形 518">
          <a:extLst>
            <a:ext uri="{FF2B5EF4-FFF2-40B4-BE49-F238E27FC236}">
              <a16:creationId xmlns:a16="http://schemas.microsoft.com/office/drawing/2014/main" id="{31989173-6B7B-481C-A181-8EA50E3020A5}"/>
            </a:ext>
          </a:extLst>
        </xdr:cNvPr>
        <xdr:cNvSpPr/>
      </xdr:nvSpPr>
      <xdr:spPr>
        <a:xfrm>
          <a:off x="1120394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0" name="テキスト ボックス 519">
          <a:extLst>
            <a:ext uri="{FF2B5EF4-FFF2-40B4-BE49-F238E27FC236}">
              <a16:creationId xmlns:a16="http://schemas.microsoft.com/office/drawing/2014/main" id="{517ED082-40E8-4A4B-BFB0-67ABB553AADD}"/>
            </a:ext>
          </a:extLst>
        </xdr:cNvPr>
        <xdr:cNvSpPr txBox="1"/>
      </xdr:nvSpPr>
      <xdr:spPr>
        <a:xfrm>
          <a:off x="1116584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1" name="直線コネクタ 520">
          <a:extLst>
            <a:ext uri="{FF2B5EF4-FFF2-40B4-BE49-F238E27FC236}">
              <a16:creationId xmlns:a16="http://schemas.microsoft.com/office/drawing/2014/main" id="{17BDC661-18B2-42C0-955B-C62682DC179D}"/>
            </a:ext>
          </a:extLst>
        </xdr:cNvPr>
        <xdr:cNvCxnSpPr/>
      </xdr:nvCxnSpPr>
      <xdr:spPr>
        <a:xfrm>
          <a:off x="1120394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2" name="テキスト ボックス 521">
          <a:extLst>
            <a:ext uri="{FF2B5EF4-FFF2-40B4-BE49-F238E27FC236}">
              <a16:creationId xmlns:a16="http://schemas.microsoft.com/office/drawing/2014/main" id="{9D572870-46E3-430E-9C28-FF1440E73A08}"/>
            </a:ext>
          </a:extLst>
        </xdr:cNvPr>
        <xdr:cNvSpPr txBox="1"/>
      </xdr:nvSpPr>
      <xdr:spPr>
        <a:xfrm>
          <a:off x="10801531"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3" name="直線コネクタ 522">
          <a:extLst>
            <a:ext uri="{FF2B5EF4-FFF2-40B4-BE49-F238E27FC236}">
              <a16:creationId xmlns:a16="http://schemas.microsoft.com/office/drawing/2014/main" id="{F6F27F8E-71B7-4101-B9EB-48793A83063D}"/>
            </a:ext>
          </a:extLst>
        </xdr:cNvPr>
        <xdr:cNvCxnSpPr/>
      </xdr:nvCxnSpPr>
      <xdr:spPr>
        <a:xfrm>
          <a:off x="11203940" y="1110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4" name="テキスト ボックス 523">
          <a:extLst>
            <a:ext uri="{FF2B5EF4-FFF2-40B4-BE49-F238E27FC236}">
              <a16:creationId xmlns:a16="http://schemas.microsoft.com/office/drawing/2014/main" id="{34F30156-5E0A-4130-8E40-ACC8365D4212}"/>
            </a:ext>
          </a:extLst>
        </xdr:cNvPr>
        <xdr:cNvSpPr txBox="1"/>
      </xdr:nvSpPr>
      <xdr:spPr>
        <a:xfrm>
          <a:off x="10801531" y="1096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5" name="直線コネクタ 524">
          <a:extLst>
            <a:ext uri="{FF2B5EF4-FFF2-40B4-BE49-F238E27FC236}">
              <a16:creationId xmlns:a16="http://schemas.microsoft.com/office/drawing/2014/main" id="{F8C4DF45-EE6F-484F-8AE2-99E0FC749BAF}"/>
            </a:ext>
          </a:extLst>
        </xdr:cNvPr>
        <xdr:cNvCxnSpPr/>
      </xdr:nvCxnSpPr>
      <xdr:spPr>
        <a:xfrm>
          <a:off x="11203940" y="1077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6" name="テキスト ボックス 525">
          <a:extLst>
            <a:ext uri="{FF2B5EF4-FFF2-40B4-BE49-F238E27FC236}">
              <a16:creationId xmlns:a16="http://schemas.microsoft.com/office/drawing/2014/main" id="{27C46DB9-24B5-4417-AB81-821D2E1BE3FF}"/>
            </a:ext>
          </a:extLst>
        </xdr:cNvPr>
        <xdr:cNvSpPr txBox="1"/>
      </xdr:nvSpPr>
      <xdr:spPr>
        <a:xfrm>
          <a:off x="10842791" y="1063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7" name="直線コネクタ 526">
          <a:extLst>
            <a:ext uri="{FF2B5EF4-FFF2-40B4-BE49-F238E27FC236}">
              <a16:creationId xmlns:a16="http://schemas.microsoft.com/office/drawing/2014/main" id="{E7EAC899-E618-4445-B3A4-30D8761E7951}"/>
            </a:ext>
          </a:extLst>
        </xdr:cNvPr>
        <xdr:cNvCxnSpPr/>
      </xdr:nvCxnSpPr>
      <xdr:spPr>
        <a:xfrm>
          <a:off x="11203940" y="1045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8" name="テキスト ボックス 527">
          <a:extLst>
            <a:ext uri="{FF2B5EF4-FFF2-40B4-BE49-F238E27FC236}">
              <a16:creationId xmlns:a16="http://schemas.microsoft.com/office/drawing/2014/main" id="{8A5F01DC-F00D-4D63-AF2C-0809210D220D}"/>
            </a:ext>
          </a:extLst>
        </xdr:cNvPr>
        <xdr:cNvSpPr txBox="1"/>
      </xdr:nvSpPr>
      <xdr:spPr>
        <a:xfrm>
          <a:off x="10842791" y="10304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9" name="直線コネクタ 528">
          <a:extLst>
            <a:ext uri="{FF2B5EF4-FFF2-40B4-BE49-F238E27FC236}">
              <a16:creationId xmlns:a16="http://schemas.microsoft.com/office/drawing/2014/main" id="{FA467D7A-EBC7-42D3-B2F1-B8D1D7768A14}"/>
            </a:ext>
          </a:extLst>
        </xdr:cNvPr>
        <xdr:cNvCxnSpPr/>
      </xdr:nvCxnSpPr>
      <xdr:spPr>
        <a:xfrm>
          <a:off x="11203940" y="1012562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30" name="テキスト ボックス 529">
          <a:extLst>
            <a:ext uri="{FF2B5EF4-FFF2-40B4-BE49-F238E27FC236}">
              <a16:creationId xmlns:a16="http://schemas.microsoft.com/office/drawing/2014/main" id="{B9F4F59F-7C15-4E0F-95E0-22A68723D1D5}"/>
            </a:ext>
          </a:extLst>
        </xdr:cNvPr>
        <xdr:cNvSpPr txBox="1"/>
      </xdr:nvSpPr>
      <xdr:spPr>
        <a:xfrm>
          <a:off x="1084279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1" name="直線コネクタ 530">
          <a:extLst>
            <a:ext uri="{FF2B5EF4-FFF2-40B4-BE49-F238E27FC236}">
              <a16:creationId xmlns:a16="http://schemas.microsoft.com/office/drawing/2014/main" id="{5EF3805C-3737-4D03-9052-E5BE74F2C17A}"/>
            </a:ext>
          </a:extLst>
        </xdr:cNvPr>
        <xdr:cNvCxnSpPr/>
      </xdr:nvCxnSpPr>
      <xdr:spPr>
        <a:xfrm>
          <a:off x="11203940" y="979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2" name="テキスト ボックス 531">
          <a:extLst>
            <a:ext uri="{FF2B5EF4-FFF2-40B4-BE49-F238E27FC236}">
              <a16:creationId xmlns:a16="http://schemas.microsoft.com/office/drawing/2014/main" id="{DAB88BEA-C5AF-489C-8FFC-0872B3C71943}"/>
            </a:ext>
          </a:extLst>
        </xdr:cNvPr>
        <xdr:cNvSpPr txBox="1"/>
      </xdr:nvSpPr>
      <xdr:spPr>
        <a:xfrm>
          <a:off x="10842791" y="965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3" name="直線コネクタ 532">
          <a:extLst>
            <a:ext uri="{FF2B5EF4-FFF2-40B4-BE49-F238E27FC236}">
              <a16:creationId xmlns:a16="http://schemas.microsoft.com/office/drawing/2014/main" id="{2A177AFE-31DA-4066-9C55-BA0DBE08AAA7}"/>
            </a:ext>
          </a:extLst>
        </xdr:cNvPr>
        <xdr:cNvCxnSpPr/>
      </xdr:nvCxnSpPr>
      <xdr:spPr>
        <a:xfrm>
          <a:off x="11203940" y="947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4" name="テキスト ボックス 533">
          <a:extLst>
            <a:ext uri="{FF2B5EF4-FFF2-40B4-BE49-F238E27FC236}">
              <a16:creationId xmlns:a16="http://schemas.microsoft.com/office/drawing/2014/main" id="{DDD42242-8783-415E-81A8-A92820770231}"/>
            </a:ext>
          </a:extLst>
        </xdr:cNvPr>
        <xdr:cNvSpPr txBox="1"/>
      </xdr:nvSpPr>
      <xdr:spPr>
        <a:xfrm>
          <a:off x="10905006" y="932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5" name="直線コネクタ 534">
          <a:extLst>
            <a:ext uri="{FF2B5EF4-FFF2-40B4-BE49-F238E27FC236}">
              <a16:creationId xmlns:a16="http://schemas.microsoft.com/office/drawing/2014/main" id="{414A2917-449E-43BF-A22F-DD4B2DF56C33}"/>
            </a:ext>
          </a:extLst>
        </xdr:cNvPr>
        <xdr:cNvCxnSpPr/>
      </xdr:nvCxnSpPr>
      <xdr:spPr>
        <a:xfrm>
          <a:off x="1120394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6" name="【保健センター・保健所】&#10;有形固定資産減価償却率グラフ枠">
          <a:extLst>
            <a:ext uri="{FF2B5EF4-FFF2-40B4-BE49-F238E27FC236}">
              <a16:creationId xmlns:a16="http://schemas.microsoft.com/office/drawing/2014/main" id="{2476FD61-E554-47C3-A7AA-57244949E746}"/>
            </a:ext>
          </a:extLst>
        </xdr:cNvPr>
        <xdr:cNvSpPr/>
      </xdr:nvSpPr>
      <xdr:spPr>
        <a:xfrm>
          <a:off x="1120394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107769</xdr:rowOff>
    </xdr:from>
    <xdr:to>
      <xdr:col>85</xdr:col>
      <xdr:colOff>126364</xdr:colOff>
      <xdr:row>63</xdr:row>
      <xdr:rowOff>86541</xdr:rowOff>
    </xdr:to>
    <xdr:cxnSp macro="">
      <xdr:nvCxnSpPr>
        <xdr:cNvPr id="537" name="直線コネクタ 536">
          <a:extLst>
            <a:ext uri="{FF2B5EF4-FFF2-40B4-BE49-F238E27FC236}">
              <a16:creationId xmlns:a16="http://schemas.microsoft.com/office/drawing/2014/main" id="{4E63856F-40A7-4956-A070-C3870FA5BFA3}"/>
            </a:ext>
          </a:extLst>
        </xdr:cNvPr>
        <xdr:cNvCxnSpPr/>
      </xdr:nvCxnSpPr>
      <xdr:spPr>
        <a:xfrm flipV="1">
          <a:off x="14703424" y="9535614"/>
          <a:ext cx="0" cy="1354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90368</xdr:rowOff>
    </xdr:from>
    <xdr:ext cx="405111" cy="259045"/>
    <xdr:sp macro="" textlink="">
      <xdr:nvSpPr>
        <xdr:cNvPr id="538" name="【保健センター・保健所】&#10;有形固定資産減価償却率最小値テキスト">
          <a:extLst>
            <a:ext uri="{FF2B5EF4-FFF2-40B4-BE49-F238E27FC236}">
              <a16:creationId xmlns:a16="http://schemas.microsoft.com/office/drawing/2014/main" id="{B2E29511-B6FA-4B27-B86E-C3B34355C68A}"/>
            </a:ext>
          </a:extLst>
        </xdr:cNvPr>
        <xdr:cNvSpPr txBox="1"/>
      </xdr:nvSpPr>
      <xdr:spPr>
        <a:xfrm>
          <a:off x="14742160" y="10895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86541</xdr:rowOff>
    </xdr:from>
    <xdr:to>
      <xdr:col>86</xdr:col>
      <xdr:colOff>25400</xdr:colOff>
      <xdr:row>63</xdr:row>
      <xdr:rowOff>86541</xdr:rowOff>
    </xdr:to>
    <xdr:cxnSp macro="">
      <xdr:nvCxnSpPr>
        <xdr:cNvPr id="539" name="直線コネクタ 538">
          <a:extLst>
            <a:ext uri="{FF2B5EF4-FFF2-40B4-BE49-F238E27FC236}">
              <a16:creationId xmlns:a16="http://schemas.microsoft.com/office/drawing/2014/main" id="{E39AF70E-1FF6-42F8-9B24-8609073687EF}"/>
            </a:ext>
          </a:extLst>
        </xdr:cNvPr>
        <xdr:cNvCxnSpPr/>
      </xdr:nvCxnSpPr>
      <xdr:spPr>
        <a:xfrm>
          <a:off x="14611350" y="1088979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54446</xdr:rowOff>
    </xdr:from>
    <xdr:ext cx="340478" cy="259045"/>
    <xdr:sp macro="" textlink="">
      <xdr:nvSpPr>
        <xdr:cNvPr id="540" name="【保健センター・保健所】&#10;有形固定資産減価償却率最大値テキスト">
          <a:extLst>
            <a:ext uri="{FF2B5EF4-FFF2-40B4-BE49-F238E27FC236}">
              <a16:creationId xmlns:a16="http://schemas.microsoft.com/office/drawing/2014/main" id="{FA723F03-D874-4078-B790-05A42A4F2376}"/>
            </a:ext>
          </a:extLst>
        </xdr:cNvPr>
        <xdr:cNvSpPr txBox="1"/>
      </xdr:nvSpPr>
      <xdr:spPr>
        <a:xfrm>
          <a:off x="14742160" y="93165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107769</xdr:rowOff>
    </xdr:from>
    <xdr:to>
      <xdr:col>86</xdr:col>
      <xdr:colOff>25400</xdr:colOff>
      <xdr:row>55</xdr:row>
      <xdr:rowOff>107769</xdr:rowOff>
    </xdr:to>
    <xdr:cxnSp macro="">
      <xdr:nvCxnSpPr>
        <xdr:cNvPr id="541" name="直線コネクタ 540">
          <a:extLst>
            <a:ext uri="{FF2B5EF4-FFF2-40B4-BE49-F238E27FC236}">
              <a16:creationId xmlns:a16="http://schemas.microsoft.com/office/drawing/2014/main" id="{92005018-DBEB-44DB-937A-03113E7B7332}"/>
            </a:ext>
          </a:extLst>
        </xdr:cNvPr>
        <xdr:cNvCxnSpPr/>
      </xdr:nvCxnSpPr>
      <xdr:spPr>
        <a:xfrm>
          <a:off x="14611350" y="95356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17797</xdr:rowOff>
    </xdr:from>
    <xdr:ext cx="405111" cy="259045"/>
    <xdr:sp macro="" textlink="">
      <xdr:nvSpPr>
        <xdr:cNvPr id="542" name="【保健センター・保健所】&#10;有形固定資産減価償却率平均値テキスト">
          <a:extLst>
            <a:ext uri="{FF2B5EF4-FFF2-40B4-BE49-F238E27FC236}">
              <a16:creationId xmlns:a16="http://schemas.microsoft.com/office/drawing/2014/main" id="{E0D91D80-6101-4511-8D11-332A5555E6B3}"/>
            </a:ext>
          </a:extLst>
        </xdr:cNvPr>
        <xdr:cNvSpPr txBox="1"/>
      </xdr:nvSpPr>
      <xdr:spPr>
        <a:xfrm>
          <a:off x="14742160" y="1013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166370</xdr:rowOff>
    </xdr:from>
    <xdr:to>
      <xdr:col>85</xdr:col>
      <xdr:colOff>177800</xdr:colOff>
      <xdr:row>60</xdr:row>
      <xdr:rowOff>96520</xdr:rowOff>
    </xdr:to>
    <xdr:sp macro="" textlink="">
      <xdr:nvSpPr>
        <xdr:cNvPr id="543" name="フローチャート: 判断 542">
          <a:extLst>
            <a:ext uri="{FF2B5EF4-FFF2-40B4-BE49-F238E27FC236}">
              <a16:creationId xmlns:a16="http://schemas.microsoft.com/office/drawing/2014/main" id="{C3737CBD-2E25-4B25-B2B0-6832A5A3638F}"/>
            </a:ext>
          </a:extLst>
        </xdr:cNvPr>
        <xdr:cNvSpPr/>
      </xdr:nvSpPr>
      <xdr:spPr>
        <a:xfrm>
          <a:off x="14649450" y="1028573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135346</xdr:rowOff>
    </xdr:from>
    <xdr:to>
      <xdr:col>81</xdr:col>
      <xdr:colOff>101600</xdr:colOff>
      <xdr:row>60</xdr:row>
      <xdr:rowOff>65496</xdr:rowOff>
    </xdr:to>
    <xdr:sp macro="" textlink="">
      <xdr:nvSpPr>
        <xdr:cNvPr id="544" name="フローチャート: 判断 543">
          <a:extLst>
            <a:ext uri="{FF2B5EF4-FFF2-40B4-BE49-F238E27FC236}">
              <a16:creationId xmlns:a16="http://schemas.microsoft.com/office/drawing/2014/main" id="{7475E657-A709-4494-ABA6-768F31A4B509}"/>
            </a:ext>
          </a:extLst>
        </xdr:cNvPr>
        <xdr:cNvSpPr/>
      </xdr:nvSpPr>
      <xdr:spPr>
        <a:xfrm>
          <a:off x="13887450" y="10247086"/>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158206</xdr:rowOff>
    </xdr:from>
    <xdr:to>
      <xdr:col>76</xdr:col>
      <xdr:colOff>165100</xdr:colOff>
      <xdr:row>59</xdr:row>
      <xdr:rowOff>88356</xdr:rowOff>
    </xdr:to>
    <xdr:sp macro="" textlink="">
      <xdr:nvSpPr>
        <xdr:cNvPr id="545" name="フローチャート: 判断 544">
          <a:extLst>
            <a:ext uri="{FF2B5EF4-FFF2-40B4-BE49-F238E27FC236}">
              <a16:creationId xmlns:a16="http://schemas.microsoft.com/office/drawing/2014/main" id="{5C56E754-7757-4256-B816-E1397E8126CA}"/>
            </a:ext>
          </a:extLst>
        </xdr:cNvPr>
        <xdr:cNvSpPr/>
      </xdr:nvSpPr>
      <xdr:spPr>
        <a:xfrm>
          <a:off x="13089890" y="10104211"/>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128815</xdr:rowOff>
    </xdr:from>
    <xdr:to>
      <xdr:col>72</xdr:col>
      <xdr:colOff>38100</xdr:colOff>
      <xdr:row>59</xdr:row>
      <xdr:rowOff>58965</xdr:rowOff>
    </xdr:to>
    <xdr:sp macro="" textlink="">
      <xdr:nvSpPr>
        <xdr:cNvPr id="546" name="フローチャート: 判断 545">
          <a:extLst>
            <a:ext uri="{FF2B5EF4-FFF2-40B4-BE49-F238E27FC236}">
              <a16:creationId xmlns:a16="http://schemas.microsoft.com/office/drawing/2014/main" id="{90596401-540C-4E05-8480-B11A737B1A06}"/>
            </a:ext>
          </a:extLst>
        </xdr:cNvPr>
        <xdr:cNvSpPr/>
      </xdr:nvSpPr>
      <xdr:spPr>
        <a:xfrm>
          <a:off x="12303760" y="10076725"/>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109220</xdr:rowOff>
    </xdr:from>
    <xdr:to>
      <xdr:col>67</xdr:col>
      <xdr:colOff>101600</xdr:colOff>
      <xdr:row>59</xdr:row>
      <xdr:rowOff>39370</xdr:rowOff>
    </xdr:to>
    <xdr:sp macro="" textlink="">
      <xdr:nvSpPr>
        <xdr:cNvPr id="547" name="フローチャート: 判断 546">
          <a:extLst>
            <a:ext uri="{FF2B5EF4-FFF2-40B4-BE49-F238E27FC236}">
              <a16:creationId xmlns:a16="http://schemas.microsoft.com/office/drawing/2014/main" id="{5FB2B1F2-3411-4BAA-9183-4812A9822B13}"/>
            </a:ext>
          </a:extLst>
        </xdr:cNvPr>
        <xdr:cNvSpPr/>
      </xdr:nvSpPr>
      <xdr:spPr>
        <a:xfrm>
          <a:off x="11487150" y="1005141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BC570C1C-5893-4F71-818C-47AA84E57683}"/>
            </a:ext>
          </a:extLst>
        </xdr:cNvPr>
        <xdr:cNvSpPr txBox="1"/>
      </xdr:nvSpPr>
      <xdr:spPr>
        <a:xfrm>
          <a:off x="1453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51271014-48AE-4E3F-AACB-AF2ACE8E0E2C}"/>
            </a:ext>
          </a:extLst>
        </xdr:cNvPr>
        <xdr:cNvSpPr txBox="1"/>
      </xdr:nvSpPr>
      <xdr:spPr>
        <a:xfrm>
          <a:off x="13770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51B03084-5332-4887-99CC-F87B97E5FA60}"/>
            </a:ext>
          </a:extLst>
        </xdr:cNvPr>
        <xdr:cNvSpPr txBox="1"/>
      </xdr:nvSpPr>
      <xdr:spPr>
        <a:xfrm>
          <a:off x="12973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993930E0-6AA4-43EB-918C-E7404CFA2E1B}"/>
            </a:ext>
          </a:extLst>
        </xdr:cNvPr>
        <xdr:cNvSpPr txBox="1"/>
      </xdr:nvSpPr>
      <xdr:spPr>
        <a:xfrm>
          <a:off x="12175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CFAF2A57-94C4-4463-83D6-D62D3BDEA760}"/>
            </a:ext>
          </a:extLst>
        </xdr:cNvPr>
        <xdr:cNvSpPr txBox="1"/>
      </xdr:nvSpPr>
      <xdr:spPr>
        <a:xfrm>
          <a:off x="11370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105954</xdr:rowOff>
    </xdr:from>
    <xdr:to>
      <xdr:col>85</xdr:col>
      <xdr:colOff>177800</xdr:colOff>
      <xdr:row>63</xdr:row>
      <xdr:rowOff>36104</xdr:rowOff>
    </xdr:to>
    <xdr:sp macro="" textlink="">
      <xdr:nvSpPr>
        <xdr:cNvPr id="553" name="楕円 552">
          <a:extLst>
            <a:ext uri="{FF2B5EF4-FFF2-40B4-BE49-F238E27FC236}">
              <a16:creationId xmlns:a16="http://schemas.microsoft.com/office/drawing/2014/main" id="{2CBACDB1-3E9E-4FBD-8384-3EC4D1113C48}"/>
            </a:ext>
          </a:extLst>
        </xdr:cNvPr>
        <xdr:cNvSpPr/>
      </xdr:nvSpPr>
      <xdr:spPr>
        <a:xfrm>
          <a:off x="14649450" y="10733949"/>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20881</xdr:rowOff>
    </xdr:from>
    <xdr:ext cx="405111" cy="259045"/>
    <xdr:sp macro="" textlink="">
      <xdr:nvSpPr>
        <xdr:cNvPr id="554" name="【保健センター・保健所】&#10;有形固定資産減価償却率該当値テキスト">
          <a:extLst>
            <a:ext uri="{FF2B5EF4-FFF2-40B4-BE49-F238E27FC236}">
              <a16:creationId xmlns:a16="http://schemas.microsoft.com/office/drawing/2014/main" id="{67B25A51-5513-4F51-9EDF-FF6331270A02}"/>
            </a:ext>
          </a:extLst>
        </xdr:cNvPr>
        <xdr:cNvSpPr txBox="1"/>
      </xdr:nvSpPr>
      <xdr:spPr>
        <a:xfrm>
          <a:off x="14742160" y="10646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71665</xdr:rowOff>
    </xdr:from>
    <xdr:to>
      <xdr:col>81</xdr:col>
      <xdr:colOff>101600</xdr:colOff>
      <xdr:row>63</xdr:row>
      <xdr:rowOff>1815</xdr:rowOff>
    </xdr:to>
    <xdr:sp macro="" textlink="">
      <xdr:nvSpPr>
        <xdr:cNvPr id="555" name="楕円 554">
          <a:extLst>
            <a:ext uri="{FF2B5EF4-FFF2-40B4-BE49-F238E27FC236}">
              <a16:creationId xmlns:a16="http://schemas.microsoft.com/office/drawing/2014/main" id="{5F5E5972-214C-4078-BB18-72FC51E91045}"/>
            </a:ext>
          </a:extLst>
        </xdr:cNvPr>
        <xdr:cNvSpPr/>
      </xdr:nvSpPr>
      <xdr:spPr>
        <a:xfrm>
          <a:off x="13887450" y="1069966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122465</xdr:rowOff>
    </xdr:from>
    <xdr:to>
      <xdr:col>85</xdr:col>
      <xdr:colOff>127000</xdr:colOff>
      <xdr:row>62</xdr:row>
      <xdr:rowOff>156754</xdr:rowOff>
    </xdr:to>
    <xdr:cxnSp macro="">
      <xdr:nvCxnSpPr>
        <xdr:cNvPr id="556" name="直線コネクタ 555">
          <a:extLst>
            <a:ext uri="{FF2B5EF4-FFF2-40B4-BE49-F238E27FC236}">
              <a16:creationId xmlns:a16="http://schemas.microsoft.com/office/drawing/2014/main" id="{1AC8EB3A-3230-4B45-AF6A-6A67E3A9B29B}"/>
            </a:ext>
          </a:extLst>
        </xdr:cNvPr>
        <xdr:cNvCxnSpPr/>
      </xdr:nvCxnSpPr>
      <xdr:spPr>
        <a:xfrm>
          <a:off x="13942060" y="10754270"/>
          <a:ext cx="762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39007</xdr:rowOff>
    </xdr:from>
    <xdr:to>
      <xdr:col>76</xdr:col>
      <xdr:colOff>165100</xdr:colOff>
      <xdr:row>62</xdr:row>
      <xdr:rowOff>140607</xdr:rowOff>
    </xdr:to>
    <xdr:sp macro="" textlink="">
      <xdr:nvSpPr>
        <xdr:cNvPr id="557" name="楕円 556">
          <a:extLst>
            <a:ext uri="{FF2B5EF4-FFF2-40B4-BE49-F238E27FC236}">
              <a16:creationId xmlns:a16="http://schemas.microsoft.com/office/drawing/2014/main" id="{6220BC30-D82E-4C8C-9A0F-3D4934C77DFB}"/>
            </a:ext>
          </a:extLst>
        </xdr:cNvPr>
        <xdr:cNvSpPr/>
      </xdr:nvSpPr>
      <xdr:spPr>
        <a:xfrm>
          <a:off x="13089890" y="10668907"/>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89807</xdr:rowOff>
    </xdr:from>
    <xdr:to>
      <xdr:col>81</xdr:col>
      <xdr:colOff>50800</xdr:colOff>
      <xdr:row>62</xdr:row>
      <xdr:rowOff>122465</xdr:rowOff>
    </xdr:to>
    <xdr:cxnSp macro="">
      <xdr:nvCxnSpPr>
        <xdr:cNvPr id="558" name="直線コネクタ 557">
          <a:extLst>
            <a:ext uri="{FF2B5EF4-FFF2-40B4-BE49-F238E27FC236}">
              <a16:creationId xmlns:a16="http://schemas.microsoft.com/office/drawing/2014/main" id="{3CB7C8F0-1A02-4C7A-A15E-76CA6EE1BC70}"/>
            </a:ext>
          </a:extLst>
        </xdr:cNvPr>
        <xdr:cNvCxnSpPr/>
      </xdr:nvCxnSpPr>
      <xdr:spPr>
        <a:xfrm>
          <a:off x="13144500" y="10723517"/>
          <a:ext cx="797560" cy="30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6350</xdr:rowOff>
    </xdr:from>
    <xdr:to>
      <xdr:col>72</xdr:col>
      <xdr:colOff>38100</xdr:colOff>
      <xdr:row>62</xdr:row>
      <xdr:rowOff>107950</xdr:rowOff>
    </xdr:to>
    <xdr:sp macro="" textlink="">
      <xdr:nvSpPr>
        <xdr:cNvPr id="559" name="楕円 558">
          <a:extLst>
            <a:ext uri="{FF2B5EF4-FFF2-40B4-BE49-F238E27FC236}">
              <a16:creationId xmlns:a16="http://schemas.microsoft.com/office/drawing/2014/main" id="{5E1E08EA-E096-435D-8B6E-013FF7A8B442}"/>
            </a:ext>
          </a:extLst>
        </xdr:cNvPr>
        <xdr:cNvSpPr/>
      </xdr:nvSpPr>
      <xdr:spPr>
        <a:xfrm>
          <a:off x="12303760" y="1063815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57150</xdr:rowOff>
    </xdr:from>
    <xdr:to>
      <xdr:col>76</xdr:col>
      <xdr:colOff>114300</xdr:colOff>
      <xdr:row>62</xdr:row>
      <xdr:rowOff>89807</xdr:rowOff>
    </xdr:to>
    <xdr:cxnSp macro="">
      <xdr:nvCxnSpPr>
        <xdr:cNvPr id="560" name="直線コネクタ 559">
          <a:extLst>
            <a:ext uri="{FF2B5EF4-FFF2-40B4-BE49-F238E27FC236}">
              <a16:creationId xmlns:a16="http://schemas.microsoft.com/office/drawing/2014/main" id="{8B6305A2-9694-44DD-B022-ADB9CA941645}"/>
            </a:ext>
          </a:extLst>
        </xdr:cNvPr>
        <xdr:cNvCxnSpPr/>
      </xdr:nvCxnSpPr>
      <xdr:spPr>
        <a:xfrm>
          <a:off x="12346940" y="10683240"/>
          <a:ext cx="797560" cy="40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145143</xdr:rowOff>
    </xdr:from>
    <xdr:to>
      <xdr:col>67</xdr:col>
      <xdr:colOff>101600</xdr:colOff>
      <xdr:row>62</xdr:row>
      <xdr:rowOff>75293</xdr:rowOff>
    </xdr:to>
    <xdr:sp macro="" textlink="">
      <xdr:nvSpPr>
        <xdr:cNvPr id="561" name="楕円 560">
          <a:extLst>
            <a:ext uri="{FF2B5EF4-FFF2-40B4-BE49-F238E27FC236}">
              <a16:creationId xmlns:a16="http://schemas.microsoft.com/office/drawing/2014/main" id="{220C6FBA-B4E3-4BA6-8BF3-0CE8F9DC1888}"/>
            </a:ext>
          </a:extLst>
        </xdr:cNvPr>
        <xdr:cNvSpPr/>
      </xdr:nvSpPr>
      <xdr:spPr>
        <a:xfrm>
          <a:off x="11487150" y="10601688"/>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24493</xdr:rowOff>
    </xdr:from>
    <xdr:to>
      <xdr:col>71</xdr:col>
      <xdr:colOff>177800</xdr:colOff>
      <xdr:row>62</xdr:row>
      <xdr:rowOff>57150</xdr:rowOff>
    </xdr:to>
    <xdr:cxnSp macro="">
      <xdr:nvCxnSpPr>
        <xdr:cNvPr id="562" name="直線コネクタ 561">
          <a:extLst>
            <a:ext uri="{FF2B5EF4-FFF2-40B4-BE49-F238E27FC236}">
              <a16:creationId xmlns:a16="http://schemas.microsoft.com/office/drawing/2014/main" id="{64F86EE2-453B-4B78-8B6A-F15A9036B292}"/>
            </a:ext>
          </a:extLst>
        </xdr:cNvPr>
        <xdr:cNvCxnSpPr/>
      </xdr:nvCxnSpPr>
      <xdr:spPr>
        <a:xfrm>
          <a:off x="11541760" y="10650583"/>
          <a:ext cx="80518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82023</xdr:rowOff>
    </xdr:from>
    <xdr:ext cx="405111" cy="259045"/>
    <xdr:sp macro="" textlink="">
      <xdr:nvSpPr>
        <xdr:cNvPr id="563" name="n_1aveValue【保健センター・保健所】&#10;有形固定資産減価償却率">
          <a:extLst>
            <a:ext uri="{FF2B5EF4-FFF2-40B4-BE49-F238E27FC236}">
              <a16:creationId xmlns:a16="http://schemas.microsoft.com/office/drawing/2014/main" id="{5ABF41CE-DDFE-4073-A4FA-88621973CB35}"/>
            </a:ext>
          </a:extLst>
        </xdr:cNvPr>
        <xdr:cNvSpPr txBox="1"/>
      </xdr:nvSpPr>
      <xdr:spPr>
        <a:xfrm>
          <a:off x="13738234" y="10028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104883</xdr:rowOff>
    </xdr:from>
    <xdr:ext cx="405111" cy="259045"/>
    <xdr:sp macro="" textlink="">
      <xdr:nvSpPr>
        <xdr:cNvPr id="564" name="n_2aveValue【保健センター・保健所】&#10;有形固定資産減価償却率">
          <a:extLst>
            <a:ext uri="{FF2B5EF4-FFF2-40B4-BE49-F238E27FC236}">
              <a16:creationId xmlns:a16="http://schemas.microsoft.com/office/drawing/2014/main" id="{CF1D1EF0-FC51-489B-B313-45E7DF344BDE}"/>
            </a:ext>
          </a:extLst>
        </xdr:cNvPr>
        <xdr:cNvSpPr txBox="1"/>
      </xdr:nvSpPr>
      <xdr:spPr>
        <a:xfrm>
          <a:off x="12957184" y="9875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75492</xdr:rowOff>
    </xdr:from>
    <xdr:ext cx="405111" cy="259045"/>
    <xdr:sp macro="" textlink="">
      <xdr:nvSpPr>
        <xdr:cNvPr id="565" name="n_3aveValue【保健センター・保健所】&#10;有形固定資産減価償却率">
          <a:extLst>
            <a:ext uri="{FF2B5EF4-FFF2-40B4-BE49-F238E27FC236}">
              <a16:creationId xmlns:a16="http://schemas.microsoft.com/office/drawing/2014/main" id="{5D687A3D-C803-40BE-81D7-24B688E55D8A}"/>
            </a:ext>
          </a:extLst>
        </xdr:cNvPr>
        <xdr:cNvSpPr txBox="1"/>
      </xdr:nvSpPr>
      <xdr:spPr>
        <a:xfrm>
          <a:off x="12171054" y="9848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55897</xdr:rowOff>
    </xdr:from>
    <xdr:ext cx="405111" cy="259045"/>
    <xdr:sp macro="" textlink="">
      <xdr:nvSpPr>
        <xdr:cNvPr id="566" name="n_4aveValue【保健センター・保健所】&#10;有形固定資産減価償却率">
          <a:extLst>
            <a:ext uri="{FF2B5EF4-FFF2-40B4-BE49-F238E27FC236}">
              <a16:creationId xmlns:a16="http://schemas.microsoft.com/office/drawing/2014/main" id="{0DB92216-55FC-4AD3-ABBA-9479C4311C8E}"/>
            </a:ext>
          </a:extLst>
        </xdr:cNvPr>
        <xdr:cNvSpPr txBox="1"/>
      </xdr:nvSpPr>
      <xdr:spPr>
        <a:xfrm>
          <a:off x="11354444" y="983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164392</xdr:rowOff>
    </xdr:from>
    <xdr:ext cx="405111" cy="259045"/>
    <xdr:sp macro="" textlink="">
      <xdr:nvSpPr>
        <xdr:cNvPr id="567" name="n_1mainValue【保健センター・保健所】&#10;有形固定資産減価償却率">
          <a:extLst>
            <a:ext uri="{FF2B5EF4-FFF2-40B4-BE49-F238E27FC236}">
              <a16:creationId xmlns:a16="http://schemas.microsoft.com/office/drawing/2014/main" id="{4E828759-6BD0-4DDF-B2EB-F905CC1C1FA3}"/>
            </a:ext>
          </a:extLst>
        </xdr:cNvPr>
        <xdr:cNvSpPr txBox="1"/>
      </xdr:nvSpPr>
      <xdr:spPr>
        <a:xfrm>
          <a:off x="13738234" y="1079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131734</xdr:rowOff>
    </xdr:from>
    <xdr:ext cx="405111" cy="259045"/>
    <xdr:sp macro="" textlink="">
      <xdr:nvSpPr>
        <xdr:cNvPr id="568" name="n_2mainValue【保健センター・保健所】&#10;有形固定資産減価償却率">
          <a:extLst>
            <a:ext uri="{FF2B5EF4-FFF2-40B4-BE49-F238E27FC236}">
              <a16:creationId xmlns:a16="http://schemas.microsoft.com/office/drawing/2014/main" id="{4A652A38-BAE0-4BD7-8AF6-2E2FF211363E}"/>
            </a:ext>
          </a:extLst>
        </xdr:cNvPr>
        <xdr:cNvSpPr txBox="1"/>
      </xdr:nvSpPr>
      <xdr:spPr>
        <a:xfrm>
          <a:off x="12957184" y="10765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99077</xdr:rowOff>
    </xdr:from>
    <xdr:ext cx="405111" cy="259045"/>
    <xdr:sp macro="" textlink="">
      <xdr:nvSpPr>
        <xdr:cNvPr id="569" name="n_3mainValue【保健センター・保健所】&#10;有形固定資産減価償却率">
          <a:extLst>
            <a:ext uri="{FF2B5EF4-FFF2-40B4-BE49-F238E27FC236}">
              <a16:creationId xmlns:a16="http://schemas.microsoft.com/office/drawing/2014/main" id="{F3C4A69D-0085-4119-916F-077B359CA57D}"/>
            </a:ext>
          </a:extLst>
        </xdr:cNvPr>
        <xdr:cNvSpPr txBox="1"/>
      </xdr:nvSpPr>
      <xdr:spPr>
        <a:xfrm>
          <a:off x="12171054" y="1072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66420</xdr:rowOff>
    </xdr:from>
    <xdr:ext cx="405111" cy="259045"/>
    <xdr:sp macro="" textlink="">
      <xdr:nvSpPr>
        <xdr:cNvPr id="570" name="n_4mainValue【保健センター・保健所】&#10;有形固定資産減価償却率">
          <a:extLst>
            <a:ext uri="{FF2B5EF4-FFF2-40B4-BE49-F238E27FC236}">
              <a16:creationId xmlns:a16="http://schemas.microsoft.com/office/drawing/2014/main" id="{D98643D0-8134-4C61-989B-9D38D4DAB3B5}"/>
            </a:ext>
          </a:extLst>
        </xdr:cNvPr>
        <xdr:cNvSpPr txBox="1"/>
      </xdr:nvSpPr>
      <xdr:spPr>
        <a:xfrm>
          <a:off x="11354444" y="10694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1" name="正方形/長方形 570">
          <a:extLst>
            <a:ext uri="{FF2B5EF4-FFF2-40B4-BE49-F238E27FC236}">
              <a16:creationId xmlns:a16="http://schemas.microsoft.com/office/drawing/2014/main" id="{1FB232F1-E70A-449E-93DB-1A6BC5D2CE97}"/>
            </a:ext>
          </a:extLst>
        </xdr:cNvPr>
        <xdr:cNvSpPr/>
      </xdr:nvSpPr>
      <xdr:spPr>
        <a:xfrm>
          <a:off x="164592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2" name="正方形/長方形 571">
          <a:extLst>
            <a:ext uri="{FF2B5EF4-FFF2-40B4-BE49-F238E27FC236}">
              <a16:creationId xmlns:a16="http://schemas.microsoft.com/office/drawing/2014/main" id="{75ED8C95-E140-435B-A97B-3EB64B3EAFF3}"/>
            </a:ext>
          </a:extLst>
        </xdr:cNvPr>
        <xdr:cNvSpPr/>
      </xdr:nvSpPr>
      <xdr:spPr>
        <a:xfrm>
          <a:off x="165900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3" name="正方形/長方形 572">
          <a:extLst>
            <a:ext uri="{FF2B5EF4-FFF2-40B4-BE49-F238E27FC236}">
              <a16:creationId xmlns:a16="http://schemas.microsoft.com/office/drawing/2014/main" id="{AAE8A8D5-723C-4336-ABCD-AE6DEBE45E8A}"/>
            </a:ext>
          </a:extLst>
        </xdr:cNvPr>
        <xdr:cNvSpPr/>
      </xdr:nvSpPr>
      <xdr:spPr>
        <a:xfrm>
          <a:off x="165900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4" name="正方形/長方形 573">
          <a:extLst>
            <a:ext uri="{FF2B5EF4-FFF2-40B4-BE49-F238E27FC236}">
              <a16:creationId xmlns:a16="http://schemas.microsoft.com/office/drawing/2014/main" id="{62035BEA-A6E0-4DF5-9687-8F714AE338E7}"/>
            </a:ext>
          </a:extLst>
        </xdr:cNvPr>
        <xdr:cNvSpPr/>
      </xdr:nvSpPr>
      <xdr:spPr>
        <a:xfrm>
          <a:off x="174879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5" name="正方形/長方形 574">
          <a:extLst>
            <a:ext uri="{FF2B5EF4-FFF2-40B4-BE49-F238E27FC236}">
              <a16:creationId xmlns:a16="http://schemas.microsoft.com/office/drawing/2014/main" id="{9960E080-3482-49CA-B12F-D97E460F91ED}"/>
            </a:ext>
          </a:extLst>
        </xdr:cNvPr>
        <xdr:cNvSpPr/>
      </xdr:nvSpPr>
      <xdr:spPr>
        <a:xfrm>
          <a:off x="174879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6" name="正方形/長方形 575">
          <a:extLst>
            <a:ext uri="{FF2B5EF4-FFF2-40B4-BE49-F238E27FC236}">
              <a16:creationId xmlns:a16="http://schemas.microsoft.com/office/drawing/2014/main" id="{3C40C6C4-908C-4EFF-A2A5-745C233A0AFB}"/>
            </a:ext>
          </a:extLst>
        </xdr:cNvPr>
        <xdr:cNvSpPr/>
      </xdr:nvSpPr>
      <xdr:spPr>
        <a:xfrm>
          <a:off x="185166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7" name="正方形/長方形 576">
          <a:extLst>
            <a:ext uri="{FF2B5EF4-FFF2-40B4-BE49-F238E27FC236}">
              <a16:creationId xmlns:a16="http://schemas.microsoft.com/office/drawing/2014/main" id="{05779727-85A6-4BD6-B4E3-85CC1936BDF2}"/>
            </a:ext>
          </a:extLst>
        </xdr:cNvPr>
        <xdr:cNvSpPr/>
      </xdr:nvSpPr>
      <xdr:spPr>
        <a:xfrm>
          <a:off x="185166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8" name="正方形/長方形 577">
          <a:extLst>
            <a:ext uri="{FF2B5EF4-FFF2-40B4-BE49-F238E27FC236}">
              <a16:creationId xmlns:a16="http://schemas.microsoft.com/office/drawing/2014/main" id="{72A1F47B-F927-49B0-AFF6-4EB5C62FBE24}"/>
            </a:ext>
          </a:extLst>
        </xdr:cNvPr>
        <xdr:cNvSpPr/>
      </xdr:nvSpPr>
      <xdr:spPr>
        <a:xfrm>
          <a:off x="164592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9" name="テキスト ボックス 578">
          <a:extLst>
            <a:ext uri="{FF2B5EF4-FFF2-40B4-BE49-F238E27FC236}">
              <a16:creationId xmlns:a16="http://schemas.microsoft.com/office/drawing/2014/main" id="{123DF814-A40B-448D-BA56-A3C06F98434D}"/>
            </a:ext>
          </a:extLst>
        </xdr:cNvPr>
        <xdr:cNvSpPr txBox="1"/>
      </xdr:nvSpPr>
      <xdr:spPr>
        <a:xfrm>
          <a:off x="164401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0" name="直線コネクタ 579">
          <a:extLst>
            <a:ext uri="{FF2B5EF4-FFF2-40B4-BE49-F238E27FC236}">
              <a16:creationId xmlns:a16="http://schemas.microsoft.com/office/drawing/2014/main" id="{49C5CCC0-73F0-4507-866F-B05B9CCC547B}"/>
            </a:ext>
          </a:extLst>
        </xdr:cNvPr>
        <xdr:cNvCxnSpPr/>
      </xdr:nvCxnSpPr>
      <xdr:spPr>
        <a:xfrm>
          <a:off x="164592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81" name="直線コネクタ 580">
          <a:extLst>
            <a:ext uri="{FF2B5EF4-FFF2-40B4-BE49-F238E27FC236}">
              <a16:creationId xmlns:a16="http://schemas.microsoft.com/office/drawing/2014/main" id="{8C98EFE8-F04C-44B8-BDF2-A036B2F2F6D6}"/>
            </a:ext>
          </a:extLst>
        </xdr:cNvPr>
        <xdr:cNvCxnSpPr/>
      </xdr:nvCxnSpPr>
      <xdr:spPr>
        <a:xfrm>
          <a:off x="16459200" y="1110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2" name="テキスト ボックス 581">
          <a:extLst>
            <a:ext uri="{FF2B5EF4-FFF2-40B4-BE49-F238E27FC236}">
              <a16:creationId xmlns:a16="http://schemas.microsoft.com/office/drawing/2014/main" id="{A3301DF4-0E4A-4B9B-A410-58DF12150C69}"/>
            </a:ext>
          </a:extLst>
        </xdr:cNvPr>
        <xdr:cNvSpPr txBox="1"/>
      </xdr:nvSpPr>
      <xdr:spPr>
        <a:xfrm>
          <a:off x="16047266" y="1096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3" name="直線コネクタ 582">
          <a:extLst>
            <a:ext uri="{FF2B5EF4-FFF2-40B4-BE49-F238E27FC236}">
              <a16:creationId xmlns:a16="http://schemas.microsoft.com/office/drawing/2014/main" id="{9720B72A-E9AC-4F51-8785-6EAB56BE7848}"/>
            </a:ext>
          </a:extLst>
        </xdr:cNvPr>
        <xdr:cNvCxnSpPr/>
      </xdr:nvCxnSpPr>
      <xdr:spPr>
        <a:xfrm>
          <a:off x="16459200" y="1077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4" name="テキスト ボックス 583">
          <a:extLst>
            <a:ext uri="{FF2B5EF4-FFF2-40B4-BE49-F238E27FC236}">
              <a16:creationId xmlns:a16="http://schemas.microsoft.com/office/drawing/2014/main" id="{2D2444F4-48A1-4099-BC9B-5105CA2ADA48}"/>
            </a:ext>
          </a:extLst>
        </xdr:cNvPr>
        <xdr:cNvSpPr txBox="1"/>
      </xdr:nvSpPr>
      <xdr:spPr>
        <a:xfrm>
          <a:off x="16047266" y="1063653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5" name="直線コネクタ 584">
          <a:extLst>
            <a:ext uri="{FF2B5EF4-FFF2-40B4-BE49-F238E27FC236}">
              <a16:creationId xmlns:a16="http://schemas.microsoft.com/office/drawing/2014/main" id="{1028A2C5-3139-44FB-8919-3D429E2B82B6}"/>
            </a:ext>
          </a:extLst>
        </xdr:cNvPr>
        <xdr:cNvCxnSpPr/>
      </xdr:nvCxnSpPr>
      <xdr:spPr>
        <a:xfrm>
          <a:off x="16459200" y="1045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6" name="テキスト ボックス 585">
          <a:extLst>
            <a:ext uri="{FF2B5EF4-FFF2-40B4-BE49-F238E27FC236}">
              <a16:creationId xmlns:a16="http://schemas.microsoft.com/office/drawing/2014/main" id="{14FD4CF8-1268-40CA-9ADC-4CAF88EB78F1}"/>
            </a:ext>
          </a:extLst>
        </xdr:cNvPr>
        <xdr:cNvSpPr txBox="1"/>
      </xdr:nvSpPr>
      <xdr:spPr>
        <a:xfrm>
          <a:off x="16047266" y="103042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7" name="直線コネクタ 586">
          <a:extLst>
            <a:ext uri="{FF2B5EF4-FFF2-40B4-BE49-F238E27FC236}">
              <a16:creationId xmlns:a16="http://schemas.microsoft.com/office/drawing/2014/main" id="{5C96778D-5248-4573-AFFC-3442169B1C81}"/>
            </a:ext>
          </a:extLst>
        </xdr:cNvPr>
        <xdr:cNvCxnSpPr/>
      </xdr:nvCxnSpPr>
      <xdr:spPr>
        <a:xfrm>
          <a:off x="16459200" y="1012562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8" name="テキスト ボックス 587">
          <a:extLst>
            <a:ext uri="{FF2B5EF4-FFF2-40B4-BE49-F238E27FC236}">
              <a16:creationId xmlns:a16="http://schemas.microsoft.com/office/drawing/2014/main" id="{EB79060F-507F-4A9C-940E-479E90A0AB0A}"/>
            </a:ext>
          </a:extLst>
        </xdr:cNvPr>
        <xdr:cNvSpPr txBox="1"/>
      </xdr:nvSpPr>
      <xdr:spPr>
        <a:xfrm>
          <a:off x="16047266"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9" name="直線コネクタ 588">
          <a:extLst>
            <a:ext uri="{FF2B5EF4-FFF2-40B4-BE49-F238E27FC236}">
              <a16:creationId xmlns:a16="http://schemas.microsoft.com/office/drawing/2014/main" id="{BB8FDA92-87FA-4056-AFF0-1DA9CE6BC2A6}"/>
            </a:ext>
          </a:extLst>
        </xdr:cNvPr>
        <xdr:cNvCxnSpPr/>
      </xdr:nvCxnSpPr>
      <xdr:spPr>
        <a:xfrm>
          <a:off x="16459200" y="979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90" name="テキスト ボックス 589">
          <a:extLst>
            <a:ext uri="{FF2B5EF4-FFF2-40B4-BE49-F238E27FC236}">
              <a16:creationId xmlns:a16="http://schemas.microsoft.com/office/drawing/2014/main" id="{A4CAC061-BE43-4F95-8698-40B25EB18C7C}"/>
            </a:ext>
          </a:extLst>
        </xdr:cNvPr>
        <xdr:cNvSpPr txBox="1"/>
      </xdr:nvSpPr>
      <xdr:spPr>
        <a:xfrm>
          <a:off x="16047266" y="965873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91" name="直線コネクタ 590">
          <a:extLst>
            <a:ext uri="{FF2B5EF4-FFF2-40B4-BE49-F238E27FC236}">
              <a16:creationId xmlns:a16="http://schemas.microsoft.com/office/drawing/2014/main" id="{AE4EFFA9-3FC2-4B9D-B8D7-E69970CF95BB}"/>
            </a:ext>
          </a:extLst>
        </xdr:cNvPr>
        <xdr:cNvCxnSpPr/>
      </xdr:nvCxnSpPr>
      <xdr:spPr>
        <a:xfrm>
          <a:off x="16459200" y="947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92" name="テキスト ボックス 591">
          <a:extLst>
            <a:ext uri="{FF2B5EF4-FFF2-40B4-BE49-F238E27FC236}">
              <a16:creationId xmlns:a16="http://schemas.microsoft.com/office/drawing/2014/main" id="{E1A3412C-3855-4BCE-9E6B-B03F7354829B}"/>
            </a:ext>
          </a:extLst>
        </xdr:cNvPr>
        <xdr:cNvSpPr txBox="1"/>
      </xdr:nvSpPr>
      <xdr:spPr>
        <a:xfrm>
          <a:off x="16047266" y="93264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3" name="直線コネクタ 592">
          <a:extLst>
            <a:ext uri="{FF2B5EF4-FFF2-40B4-BE49-F238E27FC236}">
              <a16:creationId xmlns:a16="http://schemas.microsoft.com/office/drawing/2014/main" id="{244F0D7F-AD4C-4665-8D4F-ED5AD629F530}"/>
            </a:ext>
          </a:extLst>
        </xdr:cNvPr>
        <xdr:cNvCxnSpPr/>
      </xdr:nvCxnSpPr>
      <xdr:spPr>
        <a:xfrm>
          <a:off x="164592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4" name="テキスト ボックス 593">
          <a:extLst>
            <a:ext uri="{FF2B5EF4-FFF2-40B4-BE49-F238E27FC236}">
              <a16:creationId xmlns:a16="http://schemas.microsoft.com/office/drawing/2014/main" id="{D25AF8B9-D21F-4E1F-8FB8-06FEB91255A4}"/>
            </a:ext>
          </a:extLst>
        </xdr:cNvPr>
        <xdr:cNvSpPr txBox="1"/>
      </xdr:nvSpPr>
      <xdr:spPr>
        <a:xfrm>
          <a:off x="16047266" y="900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5" name="【保健センター・保健所】&#10;一人当たり面積グラフ枠">
          <a:extLst>
            <a:ext uri="{FF2B5EF4-FFF2-40B4-BE49-F238E27FC236}">
              <a16:creationId xmlns:a16="http://schemas.microsoft.com/office/drawing/2014/main" id="{F41D74D5-1965-4AE4-AE53-6EA0EBAD2586}"/>
            </a:ext>
          </a:extLst>
        </xdr:cNvPr>
        <xdr:cNvSpPr/>
      </xdr:nvSpPr>
      <xdr:spPr>
        <a:xfrm>
          <a:off x="164592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16328</xdr:rowOff>
    </xdr:from>
    <xdr:to>
      <xdr:col>116</xdr:col>
      <xdr:colOff>62864</xdr:colOff>
      <xdr:row>64</xdr:row>
      <xdr:rowOff>65315</xdr:rowOff>
    </xdr:to>
    <xdr:cxnSp macro="">
      <xdr:nvCxnSpPr>
        <xdr:cNvPr id="596" name="直線コネクタ 595">
          <a:extLst>
            <a:ext uri="{FF2B5EF4-FFF2-40B4-BE49-F238E27FC236}">
              <a16:creationId xmlns:a16="http://schemas.microsoft.com/office/drawing/2014/main" id="{6A475EC7-4DD5-4C68-9CA5-5151E3CC997B}"/>
            </a:ext>
          </a:extLst>
        </xdr:cNvPr>
        <xdr:cNvCxnSpPr/>
      </xdr:nvCxnSpPr>
      <xdr:spPr>
        <a:xfrm flipV="1">
          <a:off x="19947254" y="9621338"/>
          <a:ext cx="0" cy="1414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69142</xdr:rowOff>
    </xdr:from>
    <xdr:ext cx="469744" cy="259045"/>
    <xdr:sp macro="" textlink="">
      <xdr:nvSpPr>
        <xdr:cNvPr id="597" name="【保健センター・保健所】&#10;一人当たり面積最小値テキスト">
          <a:extLst>
            <a:ext uri="{FF2B5EF4-FFF2-40B4-BE49-F238E27FC236}">
              <a16:creationId xmlns:a16="http://schemas.microsoft.com/office/drawing/2014/main" id="{48DDBA53-2704-48C6-B82B-2987F9BE7242}"/>
            </a:ext>
          </a:extLst>
        </xdr:cNvPr>
        <xdr:cNvSpPr txBox="1"/>
      </xdr:nvSpPr>
      <xdr:spPr>
        <a:xfrm>
          <a:off x="19985990" y="1104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65315</xdr:rowOff>
    </xdr:from>
    <xdr:to>
      <xdr:col>116</xdr:col>
      <xdr:colOff>152400</xdr:colOff>
      <xdr:row>64</xdr:row>
      <xdr:rowOff>65315</xdr:rowOff>
    </xdr:to>
    <xdr:cxnSp macro="">
      <xdr:nvCxnSpPr>
        <xdr:cNvPr id="598" name="直線コネクタ 597">
          <a:extLst>
            <a:ext uri="{FF2B5EF4-FFF2-40B4-BE49-F238E27FC236}">
              <a16:creationId xmlns:a16="http://schemas.microsoft.com/office/drawing/2014/main" id="{FFFE0370-021B-4429-8D92-BBF91A478FA9}"/>
            </a:ext>
          </a:extLst>
        </xdr:cNvPr>
        <xdr:cNvCxnSpPr/>
      </xdr:nvCxnSpPr>
      <xdr:spPr>
        <a:xfrm>
          <a:off x="19885660" y="110362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134455</xdr:rowOff>
    </xdr:from>
    <xdr:ext cx="469744" cy="259045"/>
    <xdr:sp macro="" textlink="">
      <xdr:nvSpPr>
        <xdr:cNvPr id="599" name="【保健センター・保健所】&#10;一人当たり面積最大値テキスト">
          <a:extLst>
            <a:ext uri="{FF2B5EF4-FFF2-40B4-BE49-F238E27FC236}">
              <a16:creationId xmlns:a16="http://schemas.microsoft.com/office/drawing/2014/main" id="{FACB360A-A96B-4E23-A83E-1BDF01B47A0E}"/>
            </a:ext>
          </a:extLst>
        </xdr:cNvPr>
        <xdr:cNvSpPr txBox="1"/>
      </xdr:nvSpPr>
      <xdr:spPr>
        <a:xfrm>
          <a:off x="19985990" y="9388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16328</xdr:rowOff>
    </xdr:from>
    <xdr:to>
      <xdr:col>116</xdr:col>
      <xdr:colOff>152400</xdr:colOff>
      <xdr:row>56</xdr:row>
      <xdr:rowOff>16328</xdr:rowOff>
    </xdr:to>
    <xdr:cxnSp macro="">
      <xdr:nvCxnSpPr>
        <xdr:cNvPr id="600" name="直線コネクタ 599">
          <a:extLst>
            <a:ext uri="{FF2B5EF4-FFF2-40B4-BE49-F238E27FC236}">
              <a16:creationId xmlns:a16="http://schemas.microsoft.com/office/drawing/2014/main" id="{4C19ED80-4510-4135-8171-B57FE2D41820}"/>
            </a:ext>
          </a:extLst>
        </xdr:cNvPr>
        <xdr:cNvCxnSpPr/>
      </xdr:nvCxnSpPr>
      <xdr:spPr>
        <a:xfrm>
          <a:off x="19885660" y="96213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159855</xdr:rowOff>
    </xdr:from>
    <xdr:ext cx="469744" cy="259045"/>
    <xdr:sp macro="" textlink="">
      <xdr:nvSpPr>
        <xdr:cNvPr id="601" name="【保健センター・保健所】&#10;一人当たり面積平均値テキスト">
          <a:extLst>
            <a:ext uri="{FF2B5EF4-FFF2-40B4-BE49-F238E27FC236}">
              <a16:creationId xmlns:a16="http://schemas.microsoft.com/office/drawing/2014/main" id="{386B9EFF-6905-42A8-8A10-D69193CABEA9}"/>
            </a:ext>
          </a:extLst>
        </xdr:cNvPr>
        <xdr:cNvSpPr txBox="1"/>
      </xdr:nvSpPr>
      <xdr:spPr>
        <a:xfrm>
          <a:off x="19985990" y="104487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136978</xdr:rowOff>
    </xdr:from>
    <xdr:to>
      <xdr:col>116</xdr:col>
      <xdr:colOff>114300</xdr:colOff>
      <xdr:row>62</xdr:row>
      <xdr:rowOff>67128</xdr:rowOff>
    </xdr:to>
    <xdr:sp macro="" textlink="">
      <xdr:nvSpPr>
        <xdr:cNvPr id="602" name="フローチャート: 判断 601">
          <a:extLst>
            <a:ext uri="{FF2B5EF4-FFF2-40B4-BE49-F238E27FC236}">
              <a16:creationId xmlns:a16="http://schemas.microsoft.com/office/drawing/2014/main" id="{77F20F3F-7D61-4C45-8516-56B91888665A}"/>
            </a:ext>
          </a:extLst>
        </xdr:cNvPr>
        <xdr:cNvSpPr/>
      </xdr:nvSpPr>
      <xdr:spPr>
        <a:xfrm>
          <a:off x="19904710" y="10591618"/>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136978</xdr:rowOff>
    </xdr:from>
    <xdr:to>
      <xdr:col>112</xdr:col>
      <xdr:colOff>38100</xdr:colOff>
      <xdr:row>62</xdr:row>
      <xdr:rowOff>67128</xdr:rowOff>
    </xdr:to>
    <xdr:sp macro="" textlink="">
      <xdr:nvSpPr>
        <xdr:cNvPr id="603" name="フローチャート: 判断 602">
          <a:extLst>
            <a:ext uri="{FF2B5EF4-FFF2-40B4-BE49-F238E27FC236}">
              <a16:creationId xmlns:a16="http://schemas.microsoft.com/office/drawing/2014/main" id="{2364F220-1534-4C73-9284-444237C2F96C}"/>
            </a:ext>
          </a:extLst>
        </xdr:cNvPr>
        <xdr:cNvSpPr/>
      </xdr:nvSpPr>
      <xdr:spPr>
        <a:xfrm>
          <a:off x="19161760" y="10591618"/>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22678</xdr:rowOff>
    </xdr:from>
    <xdr:to>
      <xdr:col>107</xdr:col>
      <xdr:colOff>101600</xdr:colOff>
      <xdr:row>61</xdr:row>
      <xdr:rowOff>124278</xdr:rowOff>
    </xdr:to>
    <xdr:sp macro="" textlink="">
      <xdr:nvSpPr>
        <xdr:cNvPr id="604" name="フローチャート: 判断 603">
          <a:extLst>
            <a:ext uri="{FF2B5EF4-FFF2-40B4-BE49-F238E27FC236}">
              <a16:creationId xmlns:a16="http://schemas.microsoft.com/office/drawing/2014/main" id="{671A7913-55D4-4845-9E3F-1C975B757E6F}"/>
            </a:ext>
          </a:extLst>
        </xdr:cNvPr>
        <xdr:cNvSpPr/>
      </xdr:nvSpPr>
      <xdr:spPr>
        <a:xfrm>
          <a:off x="18345150" y="10477318"/>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22678</xdr:rowOff>
    </xdr:from>
    <xdr:to>
      <xdr:col>102</xdr:col>
      <xdr:colOff>165100</xdr:colOff>
      <xdr:row>61</xdr:row>
      <xdr:rowOff>124278</xdr:rowOff>
    </xdr:to>
    <xdr:sp macro="" textlink="">
      <xdr:nvSpPr>
        <xdr:cNvPr id="605" name="フローチャート: 判断 604">
          <a:extLst>
            <a:ext uri="{FF2B5EF4-FFF2-40B4-BE49-F238E27FC236}">
              <a16:creationId xmlns:a16="http://schemas.microsoft.com/office/drawing/2014/main" id="{59A1C377-9A46-4FC6-AC3D-AB2697915BDA}"/>
            </a:ext>
          </a:extLst>
        </xdr:cNvPr>
        <xdr:cNvSpPr/>
      </xdr:nvSpPr>
      <xdr:spPr>
        <a:xfrm>
          <a:off x="17547590" y="10477318"/>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22678</xdr:rowOff>
    </xdr:from>
    <xdr:to>
      <xdr:col>98</xdr:col>
      <xdr:colOff>38100</xdr:colOff>
      <xdr:row>61</xdr:row>
      <xdr:rowOff>124278</xdr:rowOff>
    </xdr:to>
    <xdr:sp macro="" textlink="">
      <xdr:nvSpPr>
        <xdr:cNvPr id="606" name="フローチャート: 判断 605">
          <a:extLst>
            <a:ext uri="{FF2B5EF4-FFF2-40B4-BE49-F238E27FC236}">
              <a16:creationId xmlns:a16="http://schemas.microsoft.com/office/drawing/2014/main" id="{2E881166-67E0-4DC4-8B09-E6287EEA5598}"/>
            </a:ext>
          </a:extLst>
        </xdr:cNvPr>
        <xdr:cNvSpPr/>
      </xdr:nvSpPr>
      <xdr:spPr>
        <a:xfrm>
          <a:off x="16761460" y="10477318"/>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C59AF1B2-0CF6-40C4-8A02-B3407E84E7AB}"/>
            </a:ext>
          </a:extLst>
        </xdr:cNvPr>
        <xdr:cNvSpPr txBox="1"/>
      </xdr:nvSpPr>
      <xdr:spPr>
        <a:xfrm>
          <a:off x="197764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0C7DCAC0-84C4-4090-9A7F-2628A912211F}"/>
            </a:ext>
          </a:extLst>
        </xdr:cNvPr>
        <xdr:cNvSpPr txBox="1"/>
      </xdr:nvSpPr>
      <xdr:spPr>
        <a:xfrm>
          <a:off x="19033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00669574-B558-4C05-8532-906DDB8D142D}"/>
            </a:ext>
          </a:extLst>
        </xdr:cNvPr>
        <xdr:cNvSpPr txBox="1"/>
      </xdr:nvSpPr>
      <xdr:spPr>
        <a:xfrm>
          <a:off x="18228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0" name="テキスト ボックス 609">
          <a:extLst>
            <a:ext uri="{FF2B5EF4-FFF2-40B4-BE49-F238E27FC236}">
              <a16:creationId xmlns:a16="http://schemas.microsoft.com/office/drawing/2014/main" id="{73F7EAF8-5D2E-438E-968C-FEE860755FDF}"/>
            </a:ext>
          </a:extLst>
        </xdr:cNvPr>
        <xdr:cNvSpPr txBox="1"/>
      </xdr:nvSpPr>
      <xdr:spPr>
        <a:xfrm>
          <a:off x="17430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1" name="テキスト ボックス 610">
          <a:extLst>
            <a:ext uri="{FF2B5EF4-FFF2-40B4-BE49-F238E27FC236}">
              <a16:creationId xmlns:a16="http://schemas.microsoft.com/office/drawing/2014/main" id="{CA39E987-F54B-4F68-B642-3FC26BD8A5D7}"/>
            </a:ext>
          </a:extLst>
        </xdr:cNvPr>
        <xdr:cNvSpPr txBox="1"/>
      </xdr:nvSpPr>
      <xdr:spPr>
        <a:xfrm>
          <a:off x="166331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145143</xdr:rowOff>
    </xdr:from>
    <xdr:to>
      <xdr:col>116</xdr:col>
      <xdr:colOff>114300</xdr:colOff>
      <xdr:row>63</xdr:row>
      <xdr:rowOff>75293</xdr:rowOff>
    </xdr:to>
    <xdr:sp macro="" textlink="">
      <xdr:nvSpPr>
        <xdr:cNvPr id="612" name="楕円 611">
          <a:extLst>
            <a:ext uri="{FF2B5EF4-FFF2-40B4-BE49-F238E27FC236}">
              <a16:creationId xmlns:a16="http://schemas.microsoft.com/office/drawing/2014/main" id="{E1589F85-3E87-4C04-B1B1-C8C10A38270C}"/>
            </a:ext>
          </a:extLst>
        </xdr:cNvPr>
        <xdr:cNvSpPr/>
      </xdr:nvSpPr>
      <xdr:spPr>
        <a:xfrm>
          <a:off x="19904710" y="10773138"/>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123570</xdr:rowOff>
    </xdr:from>
    <xdr:ext cx="469744" cy="259045"/>
    <xdr:sp macro="" textlink="">
      <xdr:nvSpPr>
        <xdr:cNvPr id="613" name="【保健センター・保健所】&#10;一人当たり面積該当値テキスト">
          <a:extLst>
            <a:ext uri="{FF2B5EF4-FFF2-40B4-BE49-F238E27FC236}">
              <a16:creationId xmlns:a16="http://schemas.microsoft.com/office/drawing/2014/main" id="{736DBAE6-7B4E-4748-94A7-38B11F8AB853}"/>
            </a:ext>
          </a:extLst>
        </xdr:cNvPr>
        <xdr:cNvSpPr txBox="1"/>
      </xdr:nvSpPr>
      <xdr:spPr>
        <a:xfrm>
          <a:off x="19985990" y="10755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145143</xdr:rowOff>
    </xdr:from>
    <xdr:to>
      <xdr:col>112</xdr:col>
      <xdr:colOff>38100</xdr:colOff>
      <xdr:row>63</xdr:row>
      <xdr:rowOff>75293</xdr:rowOff>
    </xdr:to>
    <xdr:sp macro="" textlink="">
      <xdr:nvSpPr>
        <xdr:cNvPr id="614" name="楕円 613">
          <a:extLst>
            <a:ext uri="{FF2B5EF4-FFF2-40B4-BE49-F238E27FC236}">
              <a16:creationId xmlns:a16="http://schemas.microsoft.com/office/drawing/2014/main" id="{0BF29372-ABF5-4839-939A-94480AB9FB43}"/>
            </a:ext>
          </a:extLst>
        </xdr:cNvPr>
        <xdr:cNvSpPr/>
      </xdr:nvSpPr>
      <xdr:spPr>
        <a:xfrm>
          <a:off x="19161760" y="10773138"/>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24493</xdr:rowOff>
    </xdr:from>
    <xdr:to>
      <xdr:col>116</xdr:col>
      <xdr:colOff>63500</xdr:colOff>
      <xdr:row>63</xdr:row>
      <xdr:rowOff>24493</xdr:rowOff>
    </xdr:to>
    <xdr:cxnSp macro="">
      <xdr:nvCxnSpPr>
        <xdr:cNvPr id="615" name="直線コネクタ 614">
          <a:extLst>
            <a:ext uri="{FF2B5EF4-FFF2-40B4-BE49-F238E27FC236}">
              <a16:creationId xmlns:a16="http://schemas.microsoft.com/office/drawing/2014/main" id="{FF174F8B-526A-4341-AE73-5DAB178A5A64}"/>
            </a:ext>
          </a:extLst>
        </xdr:cNvPr>
        <xdr:cNvCxnSpPr/>
      </xdr:nvCxnSpPr>
      <xdr:spPr>
        <a:xfrm>
          <a:off x="19204940" y="10822033"/>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128815</xdr:rowOff>
    </xdr:from>
    <xdr:to>
      <xdr:col>107</xdr:col>
      <xdr:colOff>101600</xdr:colOff>
      <xdr:row>63</xdr:row>
      <xdr:rowOff>58965</xdr:rowOff>
    </xdr:to>
    <xdr:sp macro="" textlink="">
      <xdr:nvSpPr>
        <xdr:cNvPr id="616" name="楕円 615">
          <a:extLst>
            <a:ext uri="{FF2B5EF4-FFF2-40B4-BE49-F238E27FC236}">
              <a16:creationId xmlns:a16="http://schemas.microsoft.com/office/drawing/2014/main" id="{ABB468F0-F40C-42BE-8A5C-7DD9A6DD17EA}"/>
            </a:ext>
          </a:extLst>
        </xdr:cNvPr>
        <xdr:cNvSpPr/>
      </xdr:nvSpPr>
      <xdr:spPr>
        <a:xfrm>
          <a:off x="18345150" y="10762525"/>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8165</xdr:rowOff>
    </xdr:from>
    <xdr:to>
      <xdr:col>111</xdr:col>
      <xdr:colOff>177800</xdr:colOff>
      <xdr:row>63</xdr:row>
      <xdr:rowOff>24493</xdr:rowOff>
    </xdr:to>
    <xdr:cxnSp macro="">
      <xdr:nvCxnSpPr>
        <xdr:cNvPr id="617" name="直線コネクタ 616">
          <a:extLst>
            <a:ext uri="{FF2B5EF4-FFF2-40B4-BE49-F238E27FC236}">
              <a16:creationId xmlns:a16="http://schemas.microsoft.com/office/drawing/2014/main" id="{16B86501-C83B-4C58-AE3A-7EF253C37BA3}"/>
            </a:ext>
          </a:extLst>
        </xdr:cNvPr>
        <xdr:cNvCxnSpPr/>
      </xdr:nvCxnSpPr>
      <xdr:spPr>
        <a:xfrm>
          <a:off x="18399760" y="10811420"/>
          <a:ext cx="805180" cy="10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128815</xdr:rowOff>
    </xdr:from>
    <xdr:to>
      <xdr:col>102</xdr:col>
      <xdr:colOff>165100</xdr:colOff>
      <xdr:row>63</xdr:row>
      <xdr:rowOff>58965</xdr:rowOff>
    </xdr:to>
    <xdr:sp macro="" textlink="">
      <xdr:nvSpPr>
        <xdr:cNvPr id="618" name="楕円 617">
          <a:extLst>
            <a:ext uri="{FF2B5EF4-FFF2-40B4-BE49-F238E27FC236}">
              <a16:creationId xmlns:a16="http://schemas.microsoft.com/office/drawing/2014/main" id="{1C6AC3F1-A562-4D3B-AE96-A214FD7C3705}"/>
            </a:ext>
          </a:extLst>
        </xdr:cNvPr>
        <xdr:cNvSpPr/>
      </xdr:nvSpPr>
      <xdr:spPr>
        <a:xfrm>
          <a:off x="17547590" y="10762525"/>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8165</xdr:rowOff>
    </xdr:from>
    <xdr:to>
      <xdr:col>107</xdr:col>
      <xdr:colOff>50800</xdr:colOff>
      <xdr:row>63</xdr:row>
      <xdr:rowOff>8165</xdr:rowOff>
    </xdr:to>
    <xdr:cxnSp macro="">
      <xdr:nvCxnSpPr>
        <xdr:cNvPr id="619" name="直線コネクタ 618">
          <a:extLst>
            <a:ext uri="{FF2B5EF4-FFF2-40B4-BE49-F238E27FC236}">
              <a16:creationId xmlns:a16="http://schemas.microsoft.com/office/drawing/2014/main" id="{10DD7487-B7E3-4957-803F-6D370A35B2D2}"/>
            </a:ext>
          </a:extLst>
        </xdr:cNvPr>
        <xdr:cNvCxnSpPr/>
      </xdr:nvCxnSpPr>
      <xdr:spPr>
        <a:xfrm>
          <a:off x="17602200" y="10811420"/>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128815</xdr:rowOff>
    </xdr:from>
    <xdr:to>
      <xdr:col>98</xdr:col>
      <xdr:colOff>38100</xdr:colOff>
      <xdr:row>63</xdr:row>
      <xdr:rowOff>58965</xdr:rowOff>
    </xdr:to>
    <xdr:sp macro="" textlink="">
      <xdr:nvSpPr>
        <xdr:cNvPr id="620" name="楕円 619">
          <a:extLst>
            <a:ext uri="{FF2B5EF4-FFF2-40B4-BE49-F238E27FC236}">
              <a16:creationId xmlns:a16="http://schemas.microsoft.com/office/drawing/2014/main" id="{0C2BFD9B-53EF-4DA0-949E-B21883A5A599}"/>
            </a:ext>
          </a:extLst>
        </xdr:cNvPr>
        <xdr:cNvSpPr/>
      </xdr:nvSpPr>
      <xdr:spPr>
        <a:xfrm>
          <a:off x="16761460" y="10762525"/>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8165</xdr:rowOff>
    </xdr:from>
    <xdr:to>
      <xdr:col>102</xdr:col>
      <xdr:colOff>114300</xdr:colOff>
      <xdr:row>63</xdr:row>
      <xdr:rowOff>8165</xdr:rowOff>
    </xdr:to>
    <xdr:cxnSp macro="">
      <xdr:nvCxnSpPr>
        <xdr:cNvPr id="621" name="直線コネクタ 620">
          <a:extLst>
            <a:ext uri="{FF2B5EF4-FFF2-40B4-BE49-F238E27FC236}">
              <a16:creationId xmlns:a16="http://schemas.microsoft.com/office/drawing/2014/main" id="{9B22C0FF-0F0F-4CF6-B322-1572FA0BA394}"/>
            </a:ext>
          </a:extLst>
        </xdr:cNvPr>
        <xdr:cNvCxnSpPr/>
      </xdr:nvCxnSpPr>
      <xdr:spPr>
        <a:xfrm>
          <a:off x="16804640" y="10811420"/>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83655</xdr:rowOff>
    </xdr:from>
    <xdr:ext cx="469744" cy="259045"/>
    <xdr:sp macro="" textlink="">
      <xdr:nvSpPr>
        <xdr:cNvPr id="622" name="n_1aveValue【保健センター・保健所】&#10;一人当たり面積">
          <a:extLst>
            <a:ext uri="{FF2B5EF4-FFF2-40B4-BE49-F238E27FC236}">
              <a16:creationId xmlns:a16="http://schemas.microsoft.com/office/drawing/2014/main" id="{09886F44-6C92-402D-A611-2C64E5075C06}"/>
            </a:ext>
          </a:extLst>
        </xdr:cNvPr>
        <xdr:cNvSpPr txBox="1"/>
      </xdr:nvSpPr>
      <xdr:spPr>
        <a:xfrm>
          <a:off x="18982132" y="10372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140805</xdr:rowOff>
    </xdr:from>
    <xdr:ext cx="469744" cy="259045"/>
    <xdr:sp macro="" textlink="">
      <xdr:nvSpPr>
        <xdr:cNvPr id="623" name="n_2aveValue【保健センター・保健所】&#10;一人当たり面積">
          <a:extLst>
            <a:ext uri="{FF2B5EF4-FFF2-40B4-BE49-F238E27FC236}">
              <a16:creationId xmlns:a16="http://schemas.microsoft.com/office/drawing/2014/main" id="{EA7E7C20-2FA4-4CF6-A29E-634603D11271}"/>
            </a:ext>
          </a:extLst>
        </xdr:cNvPr>
        <xdr:cNvSpPr txBox="1"/>
      </xdr:nvSpPr>
      <xdr:spPr>
        <a:xfrm>
          <a:off x="18182032" y="10252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140805</xdr:rowOff>
    </xdr:from>
    <xdr:ext cx="469744" cy="259045"/>
    <xdr:sp macro="" textlink="">
      <xdr:nvSpPr>
        <xdr:cNvPr id="624" name="n_3aveValue【保健センター・保健所】&#10;一人当たり面積">
          <a:extLst>
            <a:ext uri="{FF2B5EF4-FFF2-40B4-BE49-F238E27FC236}">
              <a16:creationId xmlns:a16="http://schemas.microsoft.com/office/drawing/2014/main" id="{000410A5-C6A2-45F5-8E3D-2A04D4661C1C}"/>
            </a:ext>
          </a:extLst>
        </xdr:cNvPr>
        <xdr:cNvSpPr txBox="1"/>
      </xdr:nvSpPr>
      <xdr:spPr>
        <a:xfrm>
          <a:off x="17384472" y="10252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140805</xdr:rowOff>
    </xdr:from>
    <xdr:ext cx="469744" cy="259045"/>
    <xdr:sp macro="" textlink="">
      <xdr:nvSpPr>
        <xdr:cNvPr id="625" name="n_4aveValue【保健センター・保健所】&#10;一人当たり面積">
          <a:extLst>
            <a:ext uri="{FF2B5EF4-FFF2-40B4-BE49-F238E27FC236}">
              <a16:creationId xmlns:a16="http://schemas.microsoft.com/office/drawing/2014/main" id="{074B8606-2F5F-4263-AD30-432140B093B0}"/>
            </a:ext>
          </a:extLst>
        </xdr:cNvPr>
        <xdr:cNvSpPr txBox="1"/>
      </xdr:nvSpPr>
      <xdr:spPr>
        <a:xfrm>
          <a:off x="16588817" y="10252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66420</xdr:rowOff>
    </xdr:from>
    <xdr:ext cx="469744" cy="259045"/>
    <xdr:sp macro="" textlink="">
      <xdr:nvSpPr>
        <xdr:cNvPr id="626" name="n_1mainValue【保健センター・保健所】&#10;一人当たり面積">
          <a:extLst>
            <a:ext uri="{FF2B5EF4-FFF2-40B4-BE49-F238E27FC236}">
              <a16:creationId xmlns:a16="http://schemas.microsoft.com/office/drawing/2014/main" id="{8AABF0C5-486D-4034-A931-768D90350BD3}"/>
            </a:ext>
          </a:extLst>
        </xdr:cNvPr>
        <xdr:cNvSpPr txBox="1"/>
      </xdr:nvSpPr>
      <xdr:spPr>
        <a:xfrm>
          <a:off x="18982132" y="10865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50092</xdr:rowOff>
    </xdr:from>
    <xdr:ext cx="469744" cy="259045"/>
    <xdr:sp macro="" textlink="">
      <xdr:nvSpPr>
        <xdr:cNvPr id="627" name="n_2mainValue【保健センター・保健所】&#10;一人当たり面積">
          <a:extLst>
            <a:ext uri="{FF2B5EF4-FFF2-40B4-BE49-F238E27FC236}">
              <a16:creationId xmlns:a16="http://schemas.microsoft.com/office/drawing/2014/main" id="{D9D1CF4D-BA70-4023-BA62-E7FEFA606BDA}"/>
            </a:ext>
          </a:extLst>
        </xdr:cNvPr>
        <xdr:cNvSpPr txBox="1"/>
      </xdr:nvSpPr>
      <xdr:spPr>
        <a:xfrm>
          <a:off x="18182032" y="10855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50092</xdr:rowOff>
    </xdr:from>
    <xdr:ext cx="469744" cy="259045"/>
    <xdr:sp macro="" textlink="">
      <xdr:nvSpPr>
        <xdr:cNvPr id="628" name="n_3mainValue【保健センター・保健所】&#10;一人当たり面積">
          <a:extLst>
            <a:ext uri="{FF2B5EF4-FFF2-40B4-BE49-F238E27FC236}">
              <a16:creationId xmlns:a16="http://schemas.microsoft.com/office/drawing/2014/main" id="{73F96694-7357-48FB-868E-C76D9D2DD456}"/>
            </a:ext>
          </a:extLst>
        </xdr:cNvPr>
        <xdr:cNvSpPr txBox="1"/>
      </xdr:nvSpPr>
      <xdr:spPr>
        <a:xfrm>
          <a:off x="17384472" y="10855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50092</xdr:rowOff>
    </xdr:from>
    <xdr:ext cx="469744" cy="259045"/>
    <xdr:sp macro="" textlink="">
      <xdr:nvSpPr>
        <xdr:cNvPr id="629" name="n_4mainValue【保健センター・保健所】&#10;一人当たり面積">
          <a:extLst>
            <a:ext uri="{FF2B5EF4-FFF2-40B4-BE49-F238E27FC236}">
              <a16:creationId xmlns:a16="http://schemas.microsoft.com/office/drawing/2014/main" id="{894F0136-4B9A-45B5-805F-7D4A45CEA776}"/>
            </a:ext>
          </a:extLst>
        </xdr:cNvPr>
        <xdr:cNvSpPr txBox="1"/>
      </xdr:nvSpPr>
      <xdr:spPr>
        <a:xfrm>
          <a:off x="16588817" y="10855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0" name="正方形/長方形 629">
          <a:extLst>
            <a:ext uri="{FF2B5EF4-FFF2-40B4-BE49-F238E27FC236}">
              <a16:creationId xmlns:a16="http://schemas.microsoft.com/office/drawing/2014/main" id="{1AFDE0F8-9FFB-498A-AD84-8F7605FA4F74}"/>
            </a:ext>
          </a:extLst>
        </xdr:cNvPr>
        <xdr:cNvSpPr/>
      </xdr:nvSpPr>
      <xdr:spPr>
        <a:xfrm>
          <a:off x="1120394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1" name="正方形/長方形 630">
          <a:extLst>
            <a:ext uri="{FF2B5EF4-FFF2-40B4-BE49-F238E27FC236}">
              <a16:creationId xmlns:a16="http://schemas.microsoft.com/office/drawing/2014/main" id="{EA8E5CBC-2904-4611-A88B-AE2447C87FBA}"/>
            </a:ext>
          </a:extLst>
        </xdr:cNvPr>
        <xdr:cNvSpPr/>
      </xdr:nvSpPr>
      <xdr:spPr>
        <a:xfrm>
          <a:off x="113157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2" name="正方形/長方形 631">
          <a:extLst>
            <a:ext uri="{FF2B5EF4-FFF2-40B4-BE49-F238E27FC236}">
              <a16:creationId xmlns:a16="http://schemas.microsoft.com/office/drawing/2014/main" id="{8AD3559C-8F55-4C8B-9B07-6BDD471D8B17}"/>
            </a:ext>
          </a:extLst>
        </xdr:cNvPr>
        <xdr:cNvSpPr/>
      </xdr:nvSpPr>
      <xdr:spPr>
        <a:xfrm>
          <a:off x="113157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3" name="正方形/長方形 632">
          <a:extLst>
            <a:ext uri="{FF2B5EF4-FFF2-40B4-BE49-F238E27FC236}">
              <a16:creationId xmlns:a16="http://schemas.microsoft.com/office/drawing/2014/main" id="{25465374-E4ED-40C5-A9FC-A2639C5A6C48}"/>
            </a:ext>
          </a:extLst>
        </xdr:cNvPr>
        <xdr:cNvSpPr/>
      </xdr:nvSpPr>
      <xdr:spPr>
        <a:xfrm>
          <a:off x="122326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4" name="正方形/長方形 633">
          <a:extLst>
            <a:ext uri="{FF2B5EF4-FFF2-40B4-BE49-F238E27FC236}">
              <a16:creationId xmlns:a16="http://schemas.microsoft.com/office/drawing/2014/main" id="{42074088-7726-4404-9173-C9BC44657D6D}"/>
            </a:ext>
          </a:extLst>
        </xdr:cNvPr>
        <xdr:cNvSpPr/>
      </xdr:nvSpPr>
      <xdr:spPr>
        <a:xfrm>
          <a:off x="122326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5" name="正方形/長方形 634">
          <a:extLst>
            <a:ext uri="{FF2B5EF4-FFF2-40B4-BE49-F238E27FC236}">
              <a16:creationId xmlns:a16="http://schemas.microsoft.com/office/drawing/2014/main" id="{468E981E-73BA-4140-B2B8-C95E8246F13C}"/>
            </a:ext>
          </a:extLst>
        </xdr:cNvPr>
        <xdr:cNvSpPr/>
      </xdr:nvSpPr>
      <xdr:spPr>
        <a:xfrm>
          <a:off x="132613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6" name="正方形/長方形 635">
          <a:extLst>
            <a:ext uri="{FF2B5EF4-FFF2-40B4-BE49-F238E27FC236}">
              <a16:creationId xmlns:a16="http://schemas.microsoft.com/office/drawing/2014/main" id="{53C37C2F-7425-4591-97D1-9B895E7303A8}"/>
            </a:ext>
          </a:extLst>
        </xdr:cNvPr>
        <xdr:cNvSpPr/>
      </xdr:nvSpPr>
      <xdr:spPr>
        <a:xfrm>
          <a:off x="132613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7" name="正方形/長方形 636">
          <a:extLst>
            <a:ext uri="{FF2B5EF4-FFF2-40B4-BE49-F238E27FC236}">
              <a16:creationId xmlns:a16="http://schemas.microsoft.com/office/drawing/2014/main" id="{26C41D01-AC65-428E-B7B0-B1E71913B501}"/>
            </a:ext>
          </a:extLst>
        </xdr:cNvPr>
        <xdr:cNvSpPr/>
      </xdr:nvSpPr>
      <xdr:spPr>
        <a:xfrm>
          <a:off x="1120394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8" name="テキスト ボックス 637">
          <a:extLst>
            <a:ext uri="{FF2B5EF4-FFF2-40B4-BE49-F238E27FC236}">
              <a16:creationId xmlns:a16="http://schemas.microsoft.com/office/drawing/2014/main" id="{2363E5A2-2E04-4B39-A2F5-1EEF84840B55}"/>
            </a:ext>
          </a:extLst>
        </xdr:cNvPr>
        <xdr:cNvSpPr txBox="1"/>
      </xdr:nvSpPr>
      <xdr:spPr>
        <a:xfrm>
          <a:off x="1116584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9" name="直線コネクタ 638">
          <a:extLst>
            <a:ext uri="{FF2B5EF4-FFF2-40B4-BE49-F238E27FC236}">
              <a16:creationId xmlns:a16="http://schemas.microsoft.com/office/drawing/2014/main" id="{85423626-0470-484F-A419-73823ADC0C61}"/>
            </a:ext>
          </a:extLst>
        </xdr:cNvPr>
        <xdr:cNvCxnSpPr/>
      </xdr:nvCxnSpPr>
      <xdr:spPr>
        <a:xfrm>
          <a:off x="1120394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40" name="テキスト ボックス 639">
          <a:extLst>
            <a:ext uri="{FF2B5EF4-FFF2-40B4-BE49-F238E27FC236}">
              <a16:creationId xmlns:a16="http://schemas.microsoft.com/office/drawing/2014/main" id="{FE334C71-4210-4EE0-8377-7FEE25E7E09A}"/>
            </a:ext>
          </a:extLst>
        </xdr:cNvPr>
        <xdr:cNvSpPr txBox="1"/>
      </xdr:nvSpPr>
      <xdr:spPr>
        <a:xfrm>
          <a:off x="10801531"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41" name="直線コネクタ 640">
          <a:extLst>
            <a:ext uri="{FF2B5EF4-FFF2-40B4-BE49-F238E27FC236}">
              <a16:creationId xmlns:a16="http://schemas.microsoft.com/office/drawing/2014/main" id="{FD2153E3-BBC9-49D4-8A6B-32F376844752}"/>
            </a:ext>
          </a:extLst>
        </xdr:cNvPr>
        <xdr:cNvCxnSpPr/>
      </xdr:nvCxnSpPr>
      <xdr:spPr>
        <a:xfrm>
          <a:off x="11203940" y="1485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42" name="テキスト ボックス 641">
          <a:extLst>
            <a:ext uri="{FF2B5EF4-FFF2-40B4-BE49-F238E27FC236}">
              <a16:creationId xmlns:a16="http://schemas.microsoft.com/office/drawing/2014/main" id="{81CAE3A2-0D36-48C2-98CD-F6401E1C5D3F}"/>
            </a:ext>
          </a:extLst>
        </xdr:cNvPr>
        <xdr:cNvSpPr txBox="1"/>
      </xdr:nvSpPr>
      <xdr:spPr>
        <a:xfrm>
          <a:off x="10801531"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43" name="直線コネクタ 642">
          <a:extLst>
            <a:ext uri="{FF2B5EF4-FFF2-40B4-BE49-F238E27FC236}">
              <a16:creationId xmlns:a16="http://schemas.microsoft.com/office/drawing/2014/main" id="{FBF41442-806D-44F6-8638-ADE442CFB098}"/>
            </a:ext>
          </a:extLst>
        </xdr:cNvPr>
        <xdr:cNvCxnSpPr/>
      </xdr:nvCxnSpPr>
      <xdr:spPr>
        <a:xfrm>
          <a:off x="11203940" y="1447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4" name="テキスト ボックス 643">
          <a:extLst>
            <a:ext uri="{FF2B5EF4-FFF2-40B4-BE49-F238E27FC236}">
              <a16:creationId xmlns:a16="http://schemas.microsoft.com/office/drawing/2014/main" id="{3E29F31A-2840-4DE8-B0CD-A8A0C900E6FF}"/>
            </a:ext>
          </a:extLst>
        </xdr:cNvPr>
        <xdr:cNvSpPr txBox="1"/>
      </xdr:nvSpPr>
      <xdr:spPr>
        <a:xfrm>
          <a:off x="10842791" y="1433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5" name="直線コネクタ 644">
          <a:extLst>
            <a:ext uri="{FF2B5EF4-FFF2-40B4-BE49-F238E27FC236}">
              <a16:creationId xmlns:a16="http://schemas.microsoft.com/office/drawing/2014/main" id="{139EAD29-D602-4F83-B076-58B1A8B80A78}"/>
            </a:ext>
          </a:extLst>
        </xdr:cNvPr>
        <xdr:cNvCxnSpPr/>
      </xdr:nvCxnSpPr>
      <xdr:spPr>
        <a:xfrm>
          <a:off x="11203940" y="1409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6" name="テキスト ボックス 645">
          <a:extLst>
            <a:ext uri="{FF2B5EF4-FFF2-40B4-BE49-F238E27FC236}">
              <a16:creationId xmlns:a16="http://schemas.microsoft.com/office/drawing/2014/main" id="{86074F1E-59C9-4BE3-B435-9DC6DA3A5E98}"/>
            </a:ext>
          </a:extLst>
        </xdr:cNvPr>
        <xdr:cNvSpPr txBox="1"/>
      </xdr:nvSpPr>
      <xdr:spPr>
        <a:xfrm>
          <a:off x="10842791" y="1395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7" name="直線コネクタ 646">
          <a:extLst>
            <a:ext uri="{FF2B5EF4-FFF2-40B4-BE49-F238E27FC236}">
              <a16:creationId xmlns:a16="http://schemas.microsoft.com/office/drawing/2014/main" id="{00F4A30B-78DB-4D8F-B5DE-2C85C98BC9B8}"/>
            </a:ext>
          </a:extLst>
        </xdr:cNvPr>
        <xdr:cNvCxnSpPr/>
      </xdr:nvCxnSpPr>
      <xdr:spPr>
        <a:xfrm>
          <a:off x="11203940" y="1371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8" name="テキスト ボックス 647">
          <a:extLst>
            <a:ext uri="{FF2B5EF4-FFF2-40B4-BE49-F238E27FC236}">
              <a16:creationId xmlns:a16="http://schemas.microsoft.com/office/drawing/2014/main" id="{3C53A06F-2FDA-4017-9334-E1AAF6ECF67A}"/>
            </a:ext>
          </a:extLst>
        </xdr:cNvPr>
        <xdr:cNvSpPr txBox="1"/>
      </xdr:nvSpPr>
      <xdr:spPr>
        <a:xfrm>
          <a:off x="10842791" y="13571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9" name="直線コネクタ 648">
          <a:extLst>
            <a:ext uri="{FF2B5EF4-FFF2-40B4-BE49-F238E27FC236}">
              <a16:creationId xmlns:a16="http://schemas.microsoft.com/office/drawing/2014/main" id="{EFE9FE2C-BD6B-4596-9609-01D6B8200911}"/>
            </a:ext>
          </a:extLst>
        </xdr:cNvPr>
        <xdr:cNvCxnSpPr/>
      </xdr:nvCxnSpPr>
      <xdr:spPr>
        <a:xfrm>
          <a:off x="11203940" y="1333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50" name="テキスト ボックス 649">
          <a:extLst>
            <a:ext uri="{FF2B5EF4-FFF2-40B4-BE49-F238E27FC236}">
              <a16:creationId xmlns:a16="http://schemas.microsoft.com/office/drawing/2014/main" id="{50E9BB7B-5C63-4847-BB19-21D7C1F545D4}"/>
            </a:ext>
          </a:extLst>
        </xdr:cNvPr>
        <xdr:cNvSpPr txBox="1"/>
      </xdr:nvSpPr>
      <xdr:spPr>
        <a:xfrm>
          <a:off x="10842791" y="1319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1" name="直線コネクタ 650">
          <a:extLst>
            <a:ext uri="{FF2B5EF4-FFF2-40B4-BE49-F238E27FC236}">
              <a16:creationId xmlns:a16="http://schemas.microsoft.com/office/drawing/2014/main" id="{9D12DC48-48B3-411C-9D2E-746A087FEA69}"/>
            </a:ext>
          </a:extLst>
        </xdr:cNvPr>
        <xdr:cNvCxnSpPr/>
      </xdr:nvCxnSpPr>
      <xdr:spPr>
        <a:xfrm>
          <a:off x="1120394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52" name="テキスト ボックス 651">
          <a:extLst>
            <a:ext uri="{FF2B5EF4-FFF2-40B4-BE49-F238E27FC236}">
              <a16:creationId xmlns:a16="http://schemas.microsoft.com/office/drawing/2014/main" id="{81E983B3-6DD5-4246-99F8-88C23FC6A985}"/>
            </a:ext>
          </a:extLst>
        </xdr:cNvPr>
        <xdr:cNvSpPr txBox="1"/>
      </xdr:nvSpPr>
      <xdr:spPr>
        <a:xfrm>
          <a:off x="10905006" y="1281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53" name="【消防施設】&#10;有形固定資産減価償却率グラフ枠">
          <a:extLst>
            <a:ext uri="{FF2B5EF4-FFF2-40B4-BE49-F238E27FC236}">
              <a16:creationId xmlns:a16="http://schemas.microsoft.com/office/drawing/2014/main" id="{12C45410-9379-4356-B163-F4908F5554C2}"/>
            </a:ext>
          </a:extLst>
        </xdr:cNvPr>
        <xdr:cNvSpPr/>
      </xdr:nvSpPr>
      <xdr:spPr>
        <a:xfrm>
          <a:off x="1120394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40005</xdr:rowOff>
    </xdr:from>
    <xdr:to>
      <xdr:col>85</xdr:col>
      <xdr:colOff>126364</xdr:colOff>
      <xdr:row>86</xdr:row>
      <xdr:rowOff>3811</xdr:rowOff>
    </xdr:to>
    <xdr:cxnSp macro="">
      <xdr:nvCxnSpPr>
        <xdr:cNvPr id="654" name="直線コネクタ 653">
          <a:extLst>
            <a:ext uri="{FF2B5EF4-FFF2-40B4-BE49-F238E27FC236}">
              <a16:creationId xmlns:a16="http://schemas.microsoft.com/office/drawing/2014/main" id="{20345CBB-887D-41D5-A313-66A80924E6B8}"/>
            </a:ext>
          </a:extLst>
        </xdr:cNvPr>
        <xdr:cNvCxnSpPr/>
      </xdr:nvCxnSpPr>
      <xdr:spPr>
        <a:xfrm flipV="1">
          <a:off x="14703424" y="13241655"/>
          <a:ext cx="0" cy="150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7638</xdr:rowOff>
    </xdr:from>
    <xdr:ext cx="405111" cy="259045"/>
    <xdr:sp macro="" textlink="">
      <xdr:nvSpPr>
        <xdr:cNvPr id="655" name="【消防施設】&#10;有形固定資産減価償却率最小値テキスト">
          <a:extLst>
            <a:ext uri="{FF2B5EF4-FFF2-40B4-BE49-F238E27FC236}">
              <a16:creationId xmlns:a16="http://schemas.microsoft.com/office/drawing/2014/main" id="{B8D5D60F-AAD9-4F90-BBF3-B85D20AAD107}"/>
            </a:ext>
          </a:extLst>
        </xdr:cNvPr>
        <xdr:cNvSpPr txBox="1"/>
      </xdr:nvSpPr>
      <xdr:spPr>
        <a:xfrm>
          <a:off x="14742160" y="14754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3811</xdr:rowOff>
    </xdr:from>
    <xdr:to>
      <xdr:col>86</xdr:col>
      <xdr:colOff>25400</xdr:colOff>
      <xdr:row>86</xdr:row>
      <xdr:rowOff>3811</xdr:rowOff>
    </xdr:to>
    <xdr:cxnSp macro="">
      <xdr:nvCxnSpPr>
        <xdr:cNvPr id="656" name="直線コネクタ 655">
          <a:extLst>
            <a:ext uri="{FF2B5EF4-FFF2-40B4-BE49-F238E27FC236}">
              <a16:creationId xmlns:a16="http://schemas.microsoft.com/office/drawing/2014/main" id="{4EBA70ED-6164-431D-96DE-994EF39D32EF}"/>
            </a:ext>
          </a:extLst>
        </xdr:cNvPr>
        <xdr:cNvCxnSpPr/>
      </xdr:nvCxnSpPr>
      <xdr:spPr>
        <a:xfrm>
          <a:off x="14611350" y="147504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158132</xdr:rowOff>
    </xdr:from>
    <xdr:ext cx="405111" cy="259045"/>
    <xdr:sp macro="" textlink="">
      <xdr:nvSpPr>
        <xdr:cNvPr id="657" name="【消防施設】&#10;有形固定資産減価償却率最大値テキスト">
          <a:extLst>
            <a:ext uri="{FF2B5EF4-FFF2-40B4-BE49-F238E27FC236}">
              <a16:creationId xmlns:a16="http://schemas.microsoft.com/office/drawing/2014/main" id="{CFCA0BC5-CEBC-4A16-B4A3-EE966E4B9E98}"/>
            </a:ext>
          </a:extLst>
        </xdr:cNvPr>
        <xdr:cNvSpPr txBox="1"/>
      </xdr:nvSpPr>
      <xdr:spPr>
        <a:xfrm>
          <a:off x="14742160" y="13018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40005</xdr:rowOff>
    </xdr:from>
    <xdr:to>
      <xdr:col>86</xdr:col>
      <xdr:colOff>25400</xdr:colOff>
      <xdr:row>77</xdr:row>
      <xdr:rowOff>40005</xdr:rowOff>
    </xdr:to>
    <xdr:cxnSp macro="">
      <xdr:nvCxnSpPr>
        <xdr:cNvPr id="658" name="直線コネクタ 657">
          <a:extLst>
            <a:ext uri="{FF2B5EF4-FFF2-40B4-BE49-F238E27FC236}">
              <a16:creationId xmlns:a16="http://schemas.microsoft.com/office/drawing/2014/main" id="{5F269C3C-598D-4177-BF51-520AEE6C731B}"/>
            </a:ext>
          </a:extLst>
        </xdr:cNvPr>
        <xdr:cNvCxnSpPr/>
      </xdr:nvCxnSpPr>
      <xdr:spPr>
        <a:xfrm>
          <a:off x="14611350" y="132416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149241</xdr:rowOff>
    </xdr:from>
    <xdr:ext cx="405111" cy="259045"/>
    <xdr:sp macro="" textlink="">
      <xdr:nvSpPr>
        <xdr:cNvPr id="659" name="【消防施設】&#10;有形固定資産減価償却率平均値テキスト">
          <a:extLst>
            <a:ext uri="{FF2B5EF4-FFF2-40B4-BE49-F238E27FC236}">
              <a16:creationId xmlns:a16="http://schemas.microsoft.com/office/drawing/2014/main" id="{7A412003-9576-49FB-A5EB-8509D2AAD890}"/>
            </a:ext>
          </a:extLst>
        </xdr:cNvPr>
        <xdr:cNvSpPr txBox="1"/>
      </xdr:nvSpPr>
      <xdr:spPr>
        <a:xfrm>
          <a:off x="14742160" y="138652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126364</xdr:rowOff>
    </xdr:from>
    <xdr:to>
      <xdr:col>85</xdr:col>
      <xdr:colOff>177800</xdr:colOff>
      <xdr:row>82</xdr:row>
      <xdr:rowOff>56514</xdr:rowOff>
    </xdr:to>
    <xdr:sp macro="" textlink="">
      <xdr:nvSpPr>
        <xdr:cNvPr id="660" name="フローチャート: 判断 659">
          <a:extLst>
            <a:ext uri="{FF2B5EF4-FFF2-40B4-BE49-F238E27FC236}">
              <a16:creationId xmlns:a16="http://schemas.microsoft.com/office/drawing/2014/main" id="{53EF49C7-4258-44C1-A281-95B1ACD77C7B}"/>
            </a:ext>
          </a:extLst>
        </xdr:cNvPr>
        <xdr:cNvSpPr/>
      </xdr:nvSpPr>
      <xdr:spPr>
        <a:xfrm>
          <a:off x="14649450" y="14017624"/>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92075</xdr:rowOff>
    </xdr:from>
    <xdr:to>
      <xdr:col>81</xdr:col>
      <xdr:colOff>101600</xdr:colOff>
      <xdr:row>82</xdr:row>
      <xdr:rowOff>22225</xdr:rowOff>
    </xdr:to>
    <xdr:sp macro="" textlink="">
      <xdr:nvSpPr>
        <xdr:cNvPr id="661" name="フローチャート: 判断 660">
          <a:extLst>
            <a:ext uri="{FF2B5EF4-FFF2-40B4-BE49-F238E27FC236}">
              <a16:creationId xmlns:a16="http://schemas.microsoft.com/office/drawing/2014/main" id="{328EDB16-ED12-49B5-ACFB-512C9D1C11C9}"/>
            </a:ext>
          </a:extLst>
        </xdr:cNvPr>
        <xdr:cNvSpPr/>
      </xdr:nvSpPr>
      <xdr:spPr>
        <a:xfrm>
          <a:off x="13887450" y="13983335"/>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109220</xdr:rowOff>
    </xdr:from>
    <xdr:to>
      <xdr:col>76</xdr:col>
      <xdr:colOff>165100</xdr:colOff>
      <xdr:row>83</xdr:row>
      <xdr:rowOff>39370</xdr:rowOff>
    </xdr:to>
    <xdr:sp macro="" textlink="">
      <xdr:nvSpPr>
        <xdr:cNvPr id="662" name="フローチャート: 判断 661">
          <a:extLst>
            <a:ext uri="{FF2B5EF4-FFF2-40B4-BE49-F238E27FC236}">
              <a16:creationId xmlns:a16="http://schemas.microsoft.com/office/drawing/2014/main" id="{8067AEBE-49C8-4F50-BB3E-38813F8BE93B}"/>
            </a:ext>
          </a:extLst>
        </xdr:cNvPr>
        <xdr:cNvSpPr/>
      </xdr:nvSpPr>
      <xdr:spPr>
        <a:xfrm>
          <a:off x="13089890" y="14166215"/>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86361</xdr:rowOff>
    </xdr:from>
    <xdr:to>
      <xdr:col>72</xdr:col>
      <xdr:colOff>38100</xdr:colOff>
      <xdr:row>83</xdr:row>
      <xdr:rowOff>16511</xdr:rowOff>
    </xdr:to>
    <xdr:sp macro="" textlink="">
      <xdr:nvSpPr>
        <xdr:cNvPr id="663" name="フローチャート: 判断 662">
          <a:extLst>
            <a:ext uri="{FF2B5EF4-FFF2-40B4-BE49-F238E27FC236}">
              <a16:creationId xmlns:a16="http://schemas.microsoft.com/office/drawing/2014/main" id="{C54864E7-EFF9-48EF-9F87-796E268BED65}"/>
            </a:ext>
          </a:extLst>
        </xdr:cNvPr>
        <xdr:cNvSpPr/>
      </xdr:nvSpPr>
      <xdr:spPr>
        <a:xfrm>
          <a:off x="12303760" y="14147166"/>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78739</xdr:rowOff>
    </xdr:from>
    <xdr:to>
      <xdr:col>67</xdr:col>
      <xdr:colOff>101600</xdr:colOff>
      <xdr:row>83</xdr:row>
      <xdr:rowOff>8889</xdr:rowOff>
    </xdr:to>
    <xdr:sp macro="" textlink="">
      <xdr:nvSpPr>
        <xdr:cNvPr id="664" name="フローチャート: 判断 663">
          <a:extLst>
            <a:ext uri="{FF2B5EF4-FFF2-40B4-BE49-F238E27FC236}">
              <a16:creationId xmlns:a16="http://schemas.microsoft.com/office/drawing/2014/main" id="{FF22E6F3-513A-40C2-9D40-08A68AD5A17D}"/>
            </a:ext>
          </a:extLst>
        </xdr:cNvPr>
        <xdr:cNvSpPr/>
      </xdr:nvSpPr>
      <xdr:spPr>
        <a:xfrm>
          <a:off x="11487150" y="14137639"/>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3A4DE587-2481-46E1-A164-95A891331D4D}"/>
            </a:ext>
          </a:extLst>
        </xdr:cNvPr>
        <xdr:cNvSpPr txBox="1"/>
      </xdr:nvSpPr>
      <xdr:spPr>
        <a:xfrm>
          <a:off x="1453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64BA8BD9-7272-43A0-A80D-D4FE02BA9DED}"/>
            </a:ext>
          </a:extLst>
        </xdr:cNvPr>
        <xdr:cNvSpPr txBox="1"/>
      </xdr:nvSpPr>
      <xdr:spPr>
        <a:xfrm>
          <a:off x="13770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7" name="テキスト ボックス 666">
          <a:extLst>
            <a:ext uri="{FF2B5EF4-FFF2-40B4-BE49-F238E27FC236}">
              <a16:creationId xmlns:a16="http://schemas.microsoft.com/office/drawing/2014/main" id="{8D7D4A6C-9C5D-454F-81F0-296523475560}"/>
            </a:ext>
          </a:extLst>
        </xdr:cNvPr>
        <xdr:cNvSpPr txBox="1"/>
      </xdr:nvSpPr>
      <xdr:spPr>
        <a:xfrm>
          <a:off x="12973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8" name="テキスト ボックス 667">
          <a:extLst>
            <a:ext uri="{FF2B5EF4-FFF2-40B4-BE49-F238E27FC236}">
              <a16:creationId xmlns:a16="http://schemas.microsoft.com/office/drawing/2014/main" id="{0AD69BEA-B003-47DE-87E3-749DB7DFD9D9}"/>
            </a:ext>
          </a:extLst>
        </xdr:cNvPr>
        <xdr:cNvSpPr txBox="1"/>
      </xdr:nvSpPr>
      <xdr:spPr>
        <a:xfrm>
          <a:off x="12175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9" name="テキスト ボックス 668">
          <a:extLst>
            <a:ext uri="{FF2B5EF4-FFF2-40B4-BE49-F238E27FC236}">
              <a16:creationId xmlns:a16="http://schemas.microsoft.com/office/drawing/2014/main" id="{D1D82D72-060D-4D2E-8305-7F557031CD73}"/>
            </a:ext>
          </a:extLst>
        </xdr:cNvPr>
        <xdr:cNvSpPr txBox="1"/>
      </xdr:nvSpPr>
      <xdr:spPr>
        <a:xfrm>
          <a:off x="11370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103505</xdr:rowOff>
    </xdr:from>
    <xdr:to>
      <xdr:col>85</xdr:col>
      <xdr:colOff>177800</xdr:colOff>
      <xdr:row>84</xdr:row>
      <xdr:rowOff>33655</xdr:rowOff>
    </xdr:to>
    <xdr:sp macro="" textlink="">
      <xdr:nvSpPr>
        <xdr:cNvPr id="670" name="楕円 669">
          <a:extLst>
            <a:ext uri="{FF2B5EF4-FFF2-40B4-BE49-F238E27FC236}">
              <a16:creationId xmlns:a16="http://schemas.microsoft.com/office/drawing/2014/main" id="{848A6425-2114-4535-A994-7415B16DFA81}"/>
            </a:ext>
          </a:extLst>
        </xdr:cNvPr>
        <xdr:cNvSpPr/>
      </xdr:nvSpPr>
      <xdr:spPr>
        <a:xfrm>
          <a:off x="14649450" y="1433195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81932</xdr:rowOff>
    </xdr:from>
    <xdr:ext cx="405111" cy="259045"/>
    <xdr:sp macro="" textlink="">
      <xdr:nvSpPr>
        <xdr:cNvPr id="671" name="【消防施設】&#10;有形固定資産減価償却率該当値テキスト">
          <a:extLst>
            <a:ext uri="{FF2B5EF4-FFF2-40B4-BE49-F238E27FC236}">
              <a16:creationId xmlns:a16="http://schemas.microsoft.com/office/drawing/2014/main" id="{FD91FD34-E063-4E67-8C8A-255709C2AAB5}"/>
            </a:ext>
          </a:extLst>
        </xdr:cNvPr>
        <xdr:cNvSpPr txBox="1"/>
      </xdr:nvSpPr>
      <xdr:spPr>
        <a:xfrm>
          <a:off x="14742160" y="14314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105411</xdr:rowOff>
    </xdr:from>
    <xdr:to>
      <xdr:col>81</xdr:col>
      <xdr:colOff>101600</xdr:colOff>
      <xdr:row>84</xdr:row>
      <xdr:rowOff>35561</xdr:rowOff>
    </xdr:to>
    <xdr:sp macro="" textlink="">
      <xdr:nvSpPr>
        <xdr:cNvPr id="672" name="楕円 671">
          <a:extLst>
            <a:ext uri="{FF2B5EF4-FFF2-40B4-BE49-F238E27FC236}">
              <a16:creationId xmlns:a16="http://schemas.microsoft.com/office/drawing/2014/main" id="{1049BA88-F25F-4127-8018-B03B9A0E79C5}"/>
            </a:ext>
          </a:extLst>
        </xdr:cNvPr>
        <xdr:cNvSpPr/>
      </xdr:nvSpPr>
      <xdr:spPr>
        <a:xfrm>
          <a:off x="13887450" y="14333856"/>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154305</xdr:rowOff>
    </xdr:from>
    <xdr:to>
      <xdr:col>85</xdr:col>
      <xdr:colOff>127000</xdr:colOff>
      <xdr:row>83</xdr:row>
      <xdr:rowOff>156211</xdr:rowOff>
    </xdr:to>
    <xdr:cxnSp macro="">
      <xdr:nvCxnSpPr>
        <xdr:cNvPr id="673" name="直線コネクタ 672">
          <a:extLst>
            <a:ext uri="{FF2B5EF4-FFF2-40B4-BE49-F238E27FC236}">
              <a16:creationId xmlns:a16="http://schemas.microsoft.com/office/drawing/2014/main" id="{5C21A840-1FA3-468B-8D60-B1FE78D94BB2}"/>
            </a:ext>
          </a:extLst>
        </xdr:cNvPr>
        <xdr:cNvCxnSpPr/>
      </xdr:nvCxnSpPr>
      <xdr:spPr>
        <a:xfrm flipV="1">
          <a:off x="13942060" y="14384655"/>
          <a:ext cx="762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88264</xdr:rowOff>
    </xdr:from>
    <xdr:to>
      <xdr:col>76</xdr:col>
      <xdr:colOff>165100</xdr:colOff>
      <xdr:row>84</xdr:row>
      <xdr:rowOff>18414</xdr:rowOff>
    </xdr:to>
    <xdr:sp macro="" textlink="">
      <xdr:nvSpPr>
        <xdr:cNvPr id="674" name="楕円 673">
          <a:extLst>
            <a:ext uri="{FF2B5EF4-FFF2-40B4-BE49-F238E27FC236}">
              <a16:creationId xmlns:a16="http://schemas.microsoft.com/office/drawing/2014/main" id="{958B4BEC-8672-4C56-A729-7EBBE6D5C29C}"/>
            </a:ext>
          </a:extLst>
        </xdr:cNvPr>
        <xdr:cNvSpPr/>
      </xdr:nvSpPr>
      <xdr:spPr>
        <a:xfrm>
          <a:off x="13089890" y="14322424"/>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139064</xdr:rowOff>
    </xdr:from>
    <xdr:to>
      <xdr:col>81</xdr:col>
      <xdr:colOff>50800</xdr:colOff>
      <xdr:row>83</xdr:row>
      <xdr:rowOff>156211</xdr:rowOff>
    </xdr:to>
    <xdr:cxnSp macro="">
      <xdr:nvCxnSpPr>
        <xdr:cNvPr id="675" name="直線コネクタ 674">
          <a:extLst>
            <a:ext uri="{FF2B5EF4-FFF2-40B4-BE49-F238E27FC236}">
              <a16:creationId xmlns:a16="http://schemas.microsoft.com/office/drawing/2014/main" id="{9F6CAFE2-14AE-48AD-A44D-87E5F76E8C20}"/>
            </a:ext>
          </a:extLst>
        </xdr:cNvPr>
        <xdr:cNvCxnSpPr/>
      </xdr:nvCxnSpPr>
      <xdr:spPr>
        <a:xfrm>
          <a:off x="13144500" y="14365604"/>
          <a:ext cx="797560" cy="2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42545</xdr:rowOff>
    </xdr:from>
    <xdr:to>
      <xdr:col>72</xdr:col>
      <xdr:colOff>38100</xdr:colOff>
      <xdr:row>83</xdr:row>
      <xdr:rowOff>144145</xdr:rowOff>
    </xdr:to>
    <xdr:sp macro="" textlink="">
      <xdr:nvSpPr>
        <xdr:cNvPr id="676" name="楕円 675">
          <a:extLst>
            <a:ext uri="{FF2B5EF4-FFF2-40B4-BE49-F238E27FC236}">
              <a16:creationId xmlns:a16="http://schemas.microsoft.com/office/drawing/2014/main" id="{76A2F4C9-72FC-43AA-8BB0-EDCE19BCB314}"/>
            </a:ext>
          </a:extLst>
        </xdr:cNvPr>
        <xdr:cNvSpPr/>
      </xdr:nvSpPr>
      <xdr:spPr>
        <a:xfrm>
          <a:off x="12303760" y="142748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93345</xdr:rowOff>
    </xdr:from>
    <xdr:to>
      <xdr:col>76</xdr:col>
      <xdr:colOff>114300</xdr:colOff>
      <xdr:row>83</xdr:row>
      <xdr:rowOff>139064</xdr:rowOff>
    </xdr:to>
    <xdr:cxnSp macro="">
      <xdr:nvCxnSpPr>
        <xdr:cNvPr id="677" name="直線コネクタ 676">
          <a:extLst>
            <a:ext uri="{FF2B5EF4-FFF2-40B4-BE49-F238E27FC236}">
              <a16:creationId xmlns:a16="http://schemas.microsoft.com/office/drawing/2014/main" id="{B8880FEE-05EE-49C4-AD6C-A06E4F9F962C}"/>
            </a:ext>
          </a:extLst>
        </xdr:cNvPr>
        <xdr:cNvCxnSpPr/>
      </xdr:nvCxnSpPr>
      <xdr:spPr>
        <a:xfrm>
          <a:off x="12346940" y="14327505"/>
          <a:ext cx="797560" cy="38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19686</xdr:rowOff>
    </xdr:from>
    <xdr:to>
      <xdr:col>67</xdr:col>
      <xdr:colOff>101600</xdr:colOff>
      <xdr:row>83</xdr:row>
      <xdr:rowOff>121286</xdr:rowOff>
    </xdr:to>
    <xdr:sp macro="" textlink="">
      <xdr:nvSpPr>
        <xdr:cNvPr id="678" name="楕円 677">
          <a:extLst>
            <a:ext uri="{FF2B5EF4-FFF2-40B4-BE49-F238E27FC236}">
              <a16:creationId xmlns:a16="http://schemas.microsoft.com/office/drawing/2014/main" id="{E8E795C5-BE10-494A-A797-47B971E64AA9}"/>
            </a:ext>
          </a:extLst>
        </xdr:cNvPr>
        <xdr:cNvSpPr/>
      </xdr:nvSpPr>
      <xdr:spPr>
        <a:xfrm>
          <a:off x="11487150" y="14246226"/>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70486</xdr:rowOff>
    </xdr:from>
    <xdr:to>
      <xdr:col>71</xdr:col>
      <xdr:colOff>177800</xdr:colOff>
      <xdr:row>83</xdr:row>
      <xdr:rowOff>93345</xdr:rowOff>
    </xdr:to>
    <xdr:cxnSp macro="">
      <xdr:nvCxnSpPr>
        <xdr:cNvPr id="679" name="直線コネクタ 678">
          <a:extLst>
            <a:ext uri="{FF2B5EF4-FFF2-40B4-BE49-F238E27FC236}">
              <a16:creationId xmlns:a16="http://schemas.microsoft.com/office/drawing/2014/main" id="{C2EFE957-4848-4AB2-BB96-A6701226CBE6}"/>
            </a:ext>
          </a:extLst>
        </xdr:cNvPr>
        <xdr:cNvCxnSpPr/>
      </xdr:nvCxnSpPr>
      <xdr:spPr>
        <a:xfrm>
          <a:off x="11541760" y="14298931"/>
          <a:ext cx="805180" cy="28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38752</xdr:rowOff>
    </xdr:from>
    <xdr:ext cx="405111" cy="259045"/>
    <xdr:sp macro="" textlink="">
      <xdr:nvSpPr>
        <xdr:cNvPr id="680" name="n_1aveValue【消防施設】&#10;有形固定資産減価償却率">
          <a:extLst>
            <a:ext uri="{FF2B5EF4-FFF2-40B4-BE49-F238E27FC236}">
              <a16:creationId xmlns:a16="http://schemas.microsoft.com/office/drawing/2014/main" id="{C991410C-91D6-4338-92A4-773E2E0C62E5}"/>
            </a:ext>
          </a:extLst>
        </xdr:cNvPr>
        <xdr:cNvSpPr txBox="1"/>
      </xdr:nvSpPr>
      <xdr:spPr>
        <a:xfrm>
          <a:off x="13738234" y="1375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55897</xdr:rowOff>
    </xdr:from>
    <xdr:ext cx="405111" cy="259045"/>
    <xdr:sp macro="" textlink="">
      <xdr:nvSpPr>
        <xdr:cNvPr id="681" name="n_2aveValue【消防施設】&#10;有形固定資産減価償却率">
          <a:extLst>
            <a:ext uri="{FF2B5EF4-FFF2-40B4-BE49-F238E27FC236}">
              <a16:creationId xmlns:a16="http://schemas.microsoft.com/office/drawing/2014/main" id="{2227D9A0-75FB-4F3F-B124-EEEEF94B38FF}"/>
            </a:ext>
          </a:extLst>
        </xdr:cNvPr>
        <xdr:cNvSpPr txBox="1"/>
      </xdr:nvSpPr>
      <xdr:spPr>
        <a:xfrm>
          <a:off x="12957184" y="1394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33038</xdr:rowOff>
    </xdr:from>
    <xdr:ext cx="405111" cy="259045"/>
    <xdr:sp macro="" textlink="">
      <xdr:nvSpPr>
        <xdr:cNvPr id="682" name="n_3aveValue【消防施設】&#10;有形固定資産減価償却率">
          <a:extLst>
            <a:ext uri="{FF2B5EF4-FFF2-40B4-BE49-F238E27FC236}">
              <a16:creationId xmlns:a16="http://schemas.microsoft.com/office/drawing/2014/main" id="{0B325492-08A2-49FA-9828-887648206A1E}"/>
            </a:ext>
          </a:extLst>
        </xdr:cNvPr>
        <xdr:cNvSpPr txBox="1"/>
      </xdr:nvSpPr>
      <xdr:spPr>
        <a:xfrm>
          <a:off x="12171054" y="13918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25416</xdr:rowOff>
    </xdr:from>
    <xdr:ext cx="405111" cy="259045"/>
    <xdr:sp macro="" textlink="">
      <xdr:nvSpPr>
        <xdr:cNvPr id="683" name="n_4aveValue【消防施設】&#10;有形固定資産減価償却率">
          <a:extLst>
            <a:ext uri="{FF2B5EF4-FFF2-40B4-BE49-F238E27FC236}">
              <a16:creationId xmlns:a16="http://schemas.microsoft.com/office/drawing/2014/main" id="{30AD26D9-702F-45DE-AE87-6740DF6364BD}"/>
            </a:ext>
          </a:extLst>
        </xdr:cNvPr>
        <xdr:cNvSpPr txBox="1"/>
      </xdr:nvSpPr>
      <xdr:spPr>
        <a:xfrm>
          <a:off x="11354444" y="13909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26688</xdr:rowOff>
    </xdr:from>
    <xdr:ext cx="405111" cy="259045"/>
    <xdr:sp macro="" textlink="">
      <xdr:nvSpPr>
        <xdr:cNvPr id="684" name="n_1mainValue【消防施設】&#10;有形固定資産減価償却率">
          <a:extLst>
            <a:ext uri="{FF2B5EF4-FFF2-40B4-BE49-F238E27FC236}">
              <a16:creationId xmlns:a16="http://schemas.microsoft.com/office/drawing/2014/main" id="{98DBBE4A-50BE-4961-8ED4-44C75BCD484F}"/>
            </a:ext>
          </a:extLst>
        </xdr:cNvPr>
        <xdr:cNvSpPr txBox="1"/>
      </xdr:nvSpPr>
      <xdr:spPr>
        <a:xfrm>
          <a:off x="13738234" y="14426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9541</xdr:rowOff>
    </xdr:from>
    <xdr:ext cx="405111" cy="259045"/>
    <xdr:sp macro="" textlink="">
      <xdr:nvSpPr>
        <xdr:cNvPr id="685" name="n_2mainValue【消防施設】&#10;有形固定資産減価償却率">
          <a:extLst>
            <a:ext uri="{FF2B5EF4-FFF2-40B4-BE49-F238E27FC236}">
              <a16:creationId xmlns:a16="http://schemas.microsoft.com/office/drawing/2014/main" id="{9D9CDE96-9A1C-45EE-ACCE-1077FA1151FD}"/>
            </a:ext>
          </a:extLst>
        </xdr:cNvPr>
        <xdr:cNvSpPr txBox="1"/>
      </xdr:nvSpPr>
      <xdr:spPr>
        <a:xfrm>
          <a:off x="12957184" y="14413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135272</xdr:rowOff>
    </xdr:from>
    <xdr:ext cx="405111" cy="259045"/>
    <xdr:sp macro="" textlink="">
      <xdr:nvSpPr>
        <xdr:cNvPr id="686" name="n_3mainValue【消防施設】&#10;有形固定資産減価償却率">
          <a:extLst>
            <a:ext uri="{FF2B5EF4-FFF2-40B4-BE49-F238E27FC236}">
              <a16:creationId xmlns:a16="http://schemas.microsoft.com/office/drawing/2014/main" id="{C2E0D795-72F8-450D-BB20-F87C4D07F93A}"/>
            </a:ext>
          </a:extLst>
        </xdr:cNvPr>
        <xdr:cNvSpPr txBox="1"/>
      </xdr:nvSpPr>
      <xdr:spPr>
        <a:xfrm>
          <a:off x="12171054" y="14361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112413</xdr:rowOff>
    </xdr:from>
    <xdr:ext cx="405111" cy="259045"/>
    <xdr:sp macro="" textlink="">
      <xdr:nvSpPr>
        <xdr:cNvPr id="687" name="n_4mainValue【消防施設】&#10;有形固定資産減価償却率">
          <a:extLst>
            <a:ext uri="{FF2B5EF4-FFF2-40B4-BE49-F238E27FC236}">
              <a16:creationId xmlns:a16="http://schemas.microsoft.com/office/drawing/2014/main" id="{2900E183-FD9A-42B2-839A-ED1DF096BCA2}"/>
            </a:ext>
          </a:extLst>
        </xdr:cNvPr>
        <xdr:cNvSpPr txBox="1"/>
      </xdr:nvSpPr>
      <xdr:spPr>
        <a:xfrm>
          <a:off x="11354444" y="14342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8" name="正方形/長方形 687">
          <a:extLst>
            <a:ext uri="{FF2B5EF4-FFF2-40B4-BE49-F238E27FC236}">
              <a16:creationId xmlns:a16="http://schemas.microsoft.com/office/drawing/2014/main" id="{18F86624-49A5-4FDF-BFDA-A6C51A36288E}"/>
            </a:ext>
          </a:extLst>
        </xdr:cNvPr>
        <xdr:cNvSpPr/>
      </xdr:nvSpPr>
      <xdr:spPr>
        <a:xfrm>
          <a:off x="164592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9" name="正方形/長方形 688">
          <a:extLst>
            <a:ext uri="{FF2B5EF4-FFF2-40B4-BE49-F238E27FC236}">
              <a16:creationId xmlns:a16="http://schemas.microsoft.com/office/drawing/2014/main" id="{66411095-91B7-493C-86A6-AE433AE4DF38}"/>
            </a:ext>
          </a:extLst>
        </xdr:cNvPr>
        <xdr:cNvSpPr/>
      </xdr:nvSpPr>
      <xdr:spPr>
        <a:xfrm>
          <a:off x="165900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0" name="正方形/長方形 689">
          <a:extLst>
            <a:ext uri="{FF2B5EF4-FFF2-40B4-BE49-F238E27FC236}">
              <a16:creationId xmlns:a16="http://schemas.microsoft.com/office/drawing/2014/main" id="{C206A01D-9398-4928-B1D4-34ED40DD155E}"/>
            </a:ext>
          </a:extLst>
        </xdr:cNvPr>
        <xdr:cNvSpPr/>
      </xdr:nvSpPr>
      <xdr:spPr>
        <a:xfrm>
          <a:off x="165900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1" name="正方形/長方形 690">
          <a:extLst>
            <a:ext uri="{FF2B5EF4-FFF2-40B4-BE49-F238E27FC236}">
              <a16:creationId xmlns:a16="http://schemas.microsoft.com/office/drawing/2014/main" id="{39715BB3-A310-44A7-95CC-EC002A5F58B5}"/>
            </a:ext>
          </a:extLst>
        </xdr:cNvPr>
        <xdr:cNvSpPr/>
      </xdr:nvSpPr>
      <xdr:spPr>
        <a:xfrm>
          <a:off x="174879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2" name="正方形/長方形 691">
          <a:extLst>
            <a:ext uri="{FF2B5EF4-FFF2-40B4-BE49-F238E27FC236}">
              <a16:creationId xmlns:a16="http://schemas.microsoft.com/office/drawing/2014/main" id="{A2ADB95C-8ABA-4D4F-B4DE-952A6E0DF0A5}"/>
            </a:ext>
          </a:extLst>
        </xdr:cNvPr>
        <xdr:cNvSpPr/>
      </xdr:nvSpPr>
      <xdr:spPr>
        <a:xfrm>
          <a:off x="174879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3" name="正方形/長方形 692">
          <a:extLst>
            <a:ext uri="{FF2B5EF4-FFF2-40B4-BE49-F238E27FC236}">
              <a16:creationId xmlns:a16="http://schemas.microsoft.com/office/drawing/2014/main" id="{5B7886D4-5DB2-432C-912B-A43AA09B183A}"/>
            </a:ext>
          </a:extLst>
        </xdr:cNvPr>
        <xdr:cNvSpPr/>
      </xdr:nvSpPr>
      <xdr:spPr>
        <a:xfrm>
          <a:off x="185166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4" name="正方形/長方形 693">
          <a:extLst>
            <a:ext uri="{FF2B5EF4-FFF2-40B4-BE49-F238E27FC236}">
              <a16:creationId xmlns:a16="http://schemas.microsoft.com/office/drawing/2014/main" id="{6A645CC2-9655-426C-9920-F7CAFCE7A4CE}"/>
            </a:ext>
          </a:extLst>
        </xdr:cNvPr>
        <xdr:cNvSpPr/>
      </xdr:nvSpPr>
      <xdr:spPr>
        <a:xfrm>
          <a:off x="185166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5" name="正方形/長方形 694">
          <a:extLst>
            <a:ext uri="{FF2B5EF4-FFF2-40B4-BE49-F238E27FC236}">
              <a16:creationId xmlns:a16="http://schemas.microsoft.com/office/drawing/2014/main" id="{927632FB-8ED5-42F3-AA7F-34E4CC448D93}"/>
            </a:ext>
          </a:extLst>
        </xdr:cNvPr>
        <xdr:cNvSpPr/>
      </xdr:nvSpPr>
      <xdr:spPr>
        <a:xfrm>
          <a:off x="164592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6" name="テキスト ボックス 695">
          <a:extLst>
            <a:ext uri="{FF2B5EF4-FFF2-40B4-BE49-F238E27FC236}">
              <a16:creationId xmlns:a16="http://schemas.microsoft.com/office/drawing/2014/main" id="{4EAF9CB5-72E4-4B01-B7FC-3194FD25795D}"/>
            </a:ext>
          </a:extLst>
        </xdr:cNvPr>
        <xdr:cNvSpPr txBox="1"/>
      </xdr:nvSpPr>
      <xdr:spPr>
        <a:xfrm>
          <a:off x="164401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7" name="直線コネクタ 696">
          <a:extLst>
            <a:ext uri="{FF2B5EF4-FFF2-40B4-BE49-F238E27FC236}">
              <a16:creationId xmlns:a16="http://schemas.microsoft.com/office/drawing/2014/main" id="{75F71412-9C5B-4DA5-AEE0-5E408178C454}"/>
            </a:ext>
          </a:extLst>
        </xdr:cNvPr>
        <xdr:cNvCxnSpPr/>
      </xdr:nvCxnSpPr>
      <xdr:spPr>
        <a:xfrm>
          <a:off x="164592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8" name="直線コネクタ 697">
          <a:extLst>
            <a:ext uri="{FF2B5EF4-FFF2-40B4-BE49-F238E27FC236}">
              <a16:creationId xmlns:a16="http://schemas.microsoft.com/office/drawing/2014/main" id="{3759F370-E794-4CE3-985C-76FFB02313FB}"/>
            </a:ext>
          </a:extLst>
        </xdr:cNvPr>
        <xdr:cNvCxnSpPr/>
      </xdr:nvCxnSpPr>
      <xdr:spPr>
        <a:xfrm>
          <a:off x="16459200" y="1485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9" name="テキスト ボックス 698">
          <a:extLst>
            <a:ext uri="{FF2B5EF4-FFF2-40B4-BE49-F238E27FC236}">
              <a16:creationId xmlns:a16="http://schemas.microsoft.com/office/drawing/2014/main" id="{7277C351-AB55-4B8E-8B5B-89478796CA43}"/>
            </a:ext>
          </a:extLst>
        </xdr:cNvPr>
        <xdr:cNvSpPr txBox="1"/>
      </xdr:nvSpPr>
      <xdr:spPr>
        <a:xfrm>
          <a:off x="16047266"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00" name="直線コネクタ 699">
          <a:extLst>
            <a:ext uri="{FF2B5EF4-FFF2-40B4-BE49-F238E27FC236}">
              <a16:creationId xmlns:a16="http://schemas.microsoft.com/office/drawing/2014/main" id="{390BDF0C-4B75-4F1D-B780-09B4A4653798}"/>
            </a:ext>
          </a:extLst>
        </xdr:cNvPr>
        <xdr:cNvCxnSpPr/>
      </xdr:nvCxnSpPr>
      <xdr:spPr>
        <a:xfrm>
          <a:off x="16459200" y="1447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01" name="テキスト ボックス 700">
          <a:extLst>
            <a:ext uri="{FF2B5EF4-FFF2-40B4-BE49-F238E27FC236}">
              <a16:creationId xmlns:a16="http://schemas.microsoft.com/office/drawing/2014/main" id="{6081FB25-7653-42AA-B439-326B62E56A03}"/>
            </a:ext>
          </a:extLst>
        </xdr:cNvPr>
        <xdr:cNvSpPr txBox="1"/>
      </xdr:nvSpPr>
      <xdr:spPr>
        <a:xfrm>
          <a:off x="16047266" y="1433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02" name="直線コネクタ 701">
          <a:extLst>
            <a:ext uri="{FF2B5EF4-FFF2-40B4-BE49-F238E27FC236}">
              <a16:creationId xmlns:a16="http://schemas.microsoft.com/office/drawing/2014/main" id="{D5E93C76-DD90-4306-8B13-A844B76530EB}"/>
            </a:ext>
          </a:extLst>
        </xdr:cNvPr>
        <xdr:cNvCxnSpPr/>
      </xdr:nvCxnSpPr>
      <xdr:spPr>
        <a:xfrm>
          <a:off x="16459200" y="1409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03" name="テキスト ボックス 702">
          <a:extLst>
            <a:ext uri="{FF2B5EF4-FFF2-40B4-BE49-F238E27FC236}">
              <a16:creationId xmlns:a16="http://schemas.microsoft.com/office/drawing/2014/main" id="{16B9490C-FFEB-4ED7-BDF8-EF8903E668D1}"/>
            </a:ext>
          </a:extLst>
        </xdr:cNvPr>
        <xdr:cNvSpPr txBox="1"/>
      </xdr:nvSpPr>
      <xdr:spPr>
        <a:xfrm>
          <a:off x="16047266" y="1395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4" name="直線コネクタ 703">
          <a:extLst>
            <a:ext uri="{FF2B5EF4-FFF2-40B4-BE49-F238E27FC236}">
              <a16:creationId xmlns:a16="http://schemas.microsoft.com/office/drawing/2014/main" id="{1C4135AC-9131-4B99-86A3-F4B6CF3B4A22}"/>
            </a:ext>
          </a:extLst>
        </xdr:cNvPr>
        <xdr:cNvCxnSpPr/>
      </xdr:nvCxnSpPr>
      <xdr:spPr>
        <a:xfrm>
          <a:off x="16459200" y="1371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5" name="テキスト ボックス 704">
          <a:extLst>
            <a:ext uri="{FF2B5EF4-FFF2-40B4-BE49-F238E27FC236}">
              <a16:creationId xmlns:a16="http://schemas.microsoft.com/office/drawing/2014/main" id="{1F49FDCC-0EC5-4B6F-AA42-41C1573E74B7}"/>
            </a:ext>
          </a:extLst>
        </xdr:cNvPr>
        <xdr:cNvSpPr txBox="1"/>
      </xdr:nvSpPr>
      <xdr:spPr>
        <a:xfrm>
          <a:off x="16047266" y="13571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6" name="直線コネクタ 705">
          <a:extLst>
            <a:ext uri="{FF2B5EF4-FFF2-40B4-BE49-F238E27FC236}">
              <a16:creationId xmlns:a16="http://schemas.microsoft.com/office/drawing/2014/main" id="{C32E50FD-1DF4-426D-8A2E-E884B5E00E37}"/>
            </a:ext>
          </a:extLst>
        </xdr:cNvPr>
        <xdr:cNvCxnSpPr/>
      </xdr:nvCxnSpPr>
      <xdr:spPr>
        <a:xfrm>
          <a:off x="16459200" y="1333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7" name="テキスト ボックス 706">
          <a:extLst>
            <a:ext uri="{FF2B5EF4-FFF2-40B4-BE49-F238E27FC236}">
              <a16:creationId xmlns:a16="http://schemas.microsoft.com/office/drawing/2014/main" id="{08325044-10AD-4A49-A158-575EB62AA2B0}"/>
            </a:ext>
          </a:extLst>
        </xdr:cNvPr>
        <xdr:cNvSpPr txBox="1"/>
      </xdr:nvSpPr>
      <xdr:spPr>
        <a:xfrm>
          <a:off x="16047266" y="1319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8" name="直線コネクタ 707">
          <a:extLst>
            <a:ext uri="{FF2B5EF4-FFF2-40B4-BE49-F238E27FC236}">
              <a16:creationId xmlns:a16="http://schemas.microsoft.com/office/drawing/2014/main" id="{5E2CB53A-771D-4B1F-8589-576269AB006C}"/>
            </a:ext>
          </a:extLst>
        </xdr:cNvPr>
        <xdr:cNvCxnSpPr/>
      </xdr:nvCxnSpPr>
      <xdr:spPr>
        <a:xfrm>
          <a:off x="164592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9" name="テキスト ボックス 708">
          <a:extLst>
            <a:ext uri="{FF2B5EF4-FFF2-40B4-BE49-F238E27FC236}">
              <a16:creationId xmlns:a16="http://schemas.microsoft.com/office/drawing/2014/main" id="{8A4A577A-FAF9-4765-A879-FD9C065C8F96}"/>
            </a:ext>
          </a:extLst>
        </xdr:cNvPr>
        <xdr:cNvSpPr txBox="1"/>
      </xdr:nvSpPr>
      <xdr:spPr>
        <a:xfrm>
          <a:off x="16047266" y="1281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10" name="【消防施設】&#10;一人当たり面積グラフ枠">
          <a:extLst>
            <a:ext uri="{FF2B5EF4-FFF2-40B4-BE49-F238E27FC236}">
              <a16:creationId xmlns:a16="http://schemas.microsoft.com/office/drawing/2014/main" id="{E7326F7A-9B9F-4AE9-8EA4-D8B0E0E8F761}"/>
            </a:ext>
          </a:extLst>
        </xdr:cNvPr>
        <xdr:cNvSpPr/>
      </xdr:nvSpPr>
      <xdr:spPr>
        <a:xfrm>
          <a:off x="164592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87630</xdr:rowOff>
    </xdr:from>
    <xdr:to>
      <xdr:col>116</xdr:col>
      <xdr:colOff>62864</xdr:colOff>
      <xdr:row>86</xdr:row>
      <xdr:rowOff>102870</xdr:rowOff>
    </xdr:to>
    <xdr:cxnSp macro="">
      <xdr:nvCxnSpPr>
        <xdr:cNvPr id="711" name="直線コネクタ 710">
          <a:extLst>
            <a:ext uri="{FF2B5EF4-FFF2-40B4-BE49-F238E27FC236}">
              <a16:creationId xmlns:a16="http://schemas.microsoft.com/office/drawing/2014/main" id="{5F48A027-D820-4F85-992E-326AA0E7EEFC}"/>
            </a:ext>
          </a:extLst>
        </xdr:cNvPr>
        <xdr:cNvCxnSpPr/>
      </xdr:nvCxnSpPr>
      <xdr:spPr>
        <a:xfrm flipV="1">
          <a:off x="19947254" y="13293090"/>
          <a:ext cx="0" cy="1552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106697</xdr:rowOff>
    </xdr:from>
    <xdr:ext cx="469744" cy="259045"/>
    <xdr:sp macro="" textlink="">
      <xdr:nvSpPr>
        <xdr:cNvPr id="712" name="【消防施設】&#10;一人当たり面積最小値テキスト">
          <a:extLst>
            <a:ext uri="{FF2B5EF4-FFF2-40B4-BE49-F238E27FC236}">
              <a16:creationId xmlns:a16="http://schemas.microsoft.com/office/drawing/2014/main" id="{5FF01A66-8B3E-4FF7-B4B8-22683AF40374}"/>
            </a:ext>
          </a:extLst>
        </xdr:cNvPr>
        <xdr:cNvSpPr txBox="1"/>
      </xdr:nvSpPr>
      <xdr:spPr>
        <a:xfrm>
          <a:off x="19985990" y="1484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102870</xdr:rowOff>
    </xdr:from>
    <xdr:to>
      <xdr:col>116</xdr:col>
      <xdr:colOff>152400</xdr:colOff>
      <xdr:row>86</xdr:row>
      <xdr:rowOff>102870</xdr:rowOff>
    </xdr:to>
    <xdr:cxnSp macro="">
      <xdr:nvCxnSpPr>
        <xdr:cNvPr id="713" name="直線コネクタ 712">
          <a:extLst>
            <a:ext uri="{FF2B5EF4-FFF2-40B4-BE49-F238E27FC236}">
              <a16:creationId xmlns:a16="http://schemas.microsoft.com/office/drawing/2014/main" id="{0D7CF7AB-E71B-42F7-AC6E-1423CFA635FB}"/>
            </a:ext>
          </a:extLst>
        </xdr:cNvPr>
        <xdr:cNvCxnSpPr/>
      </xdr:nvCxnSpPr>
      <xdr:spPr>
        <a:xfrm>
          <a:off x="19885660" y="148456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34307</xdr:rowOff>
    </xdr:from>
    <xdr:ext cx="469744" cy="259045"/>
    <xdr:sp macro="" textlink="">
      <xdr:nvSpPr>
        <xdr:cNvPr id="714" name="【消防施設】&#10;一人当たり面積最大値テキスト">
          <a:extLst>
            <a:ext uri="{FF2B5EF4-FFF2-40B4-BE49-F238E27FC236}">
              <a16:creationId xmlns:a16="http://schemas.microsoft.com/office/drawing/2014/main" id="{9F412510-9FA9-49F8-AFF8-C19731518185}"/>
            </a:ext>
          </a:extLst>
        </xdr:cNvPr>
        <xdr:cNvSpPr txBox="1"/>
      </xdr:nvSpPr>
      <xdr:spPr>
        <a:xfrm>
          <a:off x="19985990" y="13064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87630</xdr:rowOff>
    </xdr:from>
    <xdr:to>
      <xdr:col>116</xdr:col>
      <xdr:colOff>152400</xdr:colOff>
      <xdr:row>77</xdr:row>
      <xdr:rowOff>87630</xdr:rowOff>
    </xdr:to>
    <xdr:cxnSp macro="">
      <xdr:nvCxnSpPr>
        <xdr:cNvPr id="715" name="直線コネクタ 714">
          <a:extLst>
            <a:ext uri="{FF2B5EF4-FFF2-40B4-BE49-F238E27FC236}">
              <a16:creationId xmlns:a16="http://schemas.microsoft.com/office/drawing/2014/main" id="{49003350-D56C-49BA-8023-9C9215093881}"/>
            </a:ext>
          </a:extLst>
        </xdr:cNvPr>
        <xdr:cNvCxnSpPr/>
      </xdr:nvCxnSpPr>
      <xdr:spPr>
        <a:xfrm>
          <a:off x="19885660" y="132930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166388</xdr:rowOff>
    </xdr:from>
    <xdr:ext cx="469744" cy="259045"/>
    <xdr:sp macro="" textlink="">
      <xdr:nvSpPr>
        <xdr:cNvPr id="716" name="【消防施設】&#10;一人当たり面積平均値テキスト">
          <a:extLst>
            <a:ext uri="{FF2B5EF4-FFF2-40B4-BE49-F238E27FC236}">
              <a16:creationId xmlns:a16="http://schemas.microsoft.com/office/drawing/2014/main" id="{22FCFCAE-4C9C-41F1-97F6-0E4A52458A3E}"/>
            </a:ext>
          </a:extLst>
        </xdr:cNvPr>
        <xdr:cNvSpPr txBox="1"/>
      </xdr:nvSpPr>
      <xdr:spPr>
        <a:xfrm>
          <a:off x="19985990" y="144005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143511</xdr:rowOff>
    </xdr:from>
    <xdr:to>
      <xdr:col>116</xdr:col>
      <xdr:colOff>114300</xdr:colOff>
      <xdr:row>85</xdr:row>
      <xdr:rowOff>73661</xdr:rowOff>
    </xdr:to>
    <xdr:sp macro="" textlink="">
      <xdr:nvSpPr>
        <xdr:cNvPr id="717" name="フローチャート: 判断 716">
          <a:extLst>
            <a:ext uri="{FF2B5EF4-FFF2-40B4-BE49-F238E27FC236}">
              <a16:creationId xmlns:a16="http://schemas.microsoft.com/office/drawing/2014/main" id="{BCC4265C-94F8-4767-AC78-3F7755AABE4E}"/>
            </a:ext>
          </a:extLst>
        </xdr:cNvPr>
        <xdr:cNvSpPr/>
      </xdr:nvSpPr>
      <xdr:spPr>
        <a:xfrm>
          <a:off x="19904710" y="14543406"/>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158750</xdr:rowOff>
    </xdr:from>
    <xdr:to>
      <xdr:col>112</xdr:col>
      <xdr:colOff>38100</xdr:colOff>
      <xdr:row>85</xdr:row>
      <xdr:rowOff>88900</xdr:rowOff>
    </xdr:to>
    <xdr:sp macro="" textlink="">
      <xdr:nvSpPr>
        <xdr:cNvPr id="718" name="フローチャート: 判断 717">
          <a:extLst>
            <a:ext uri="{FF2B5EF4-FFF2-40B4-BE49-F238E27FC236}">
              <a16:creationId xmlns:a16="http://schemas.microsoft.com/office/drawing/2014/main" id="{1A20C0EA-DDAE-4EC5-AD37-7CC2F48E5955}"/>
            </a:ext>
          </a:extLst>
        </xdr:cNvPr>
        <xdr:cNvSpPr/>
      </xdr:nvSpPr>
      <xdr:spPr>
        <a:xfrm>
          <a:off x="19161760" y="1456245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2539</xdr:rowOff>
    </xdr:from>
    <xdr:to>
      <xdr:col>107</xdr:col>
      <xdr:colOff>101600</xdr:colOff>
      <xdr:row>85</xdr:row>
      <xdr:rowOff>104139</xdr:rowOff>
    </xdr:to>
    <xdr:sp macro="" textlink="">
      <xdr:nvSpPr>
        <xdr:cNvPr id="719" name="フローチャート: 判断 718">
          <a:extLst>
            <a:ext uri="{FF2B5EF4-FFF2-40B4-BE49-F238E27FC236}">
              <a16:creationId xmlns:a16="http://schemas.microsoft.com/office/drawing/2014/main" id="{C2FDCC02-5710-473C-90A0-78EE951D9206}"/>
            </a:ext>
          </a:extLst>
        </xdr:cNvPr>
        <xdr:cNvSpPr/>
      </xdr:nvSpPr>
      <xdr:spPr>
        <a:xfrm>
          <a:off x="18345150" y="14575789"/>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170180</xdr:rowOff>
    </xdr:from>
    <xdr:to>
      <xdr:col>102</xdr:col>
      <xdr:colOff>165100</xdr:colOff>
      <xdr:row>85</xdr:row>
      <xdr:rowOff>100330</xdr:rowOff>
    </xdr:to>
    <xdr:sp macro="" textlink="">
      <xdr:nvSpPr>
        <xdr:cNvPr id="720" name="フローチャート: 判断 719">
          <a:extLst>
            <a:ext uri="{FF2B5EF4-FFF2-40B4-BE49-F238E27FC236}">
              <a16:creationId xmlns:a16="http://schemas.microsoft.com/office/drawing/2014/main" id="{58262764-EA04-4BC3-9F30-CC107343B8EB}"/>
            </a:ext>
          </a:extLst>
        </xdr:cNvPr>
        <xdr:cNvSpPr/>
      </xdr:nvSpPr>
      <xdr:spPr>
        <a:xfrm>
          <a:off x="17547590" y="14575790"/>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13970</xdr:rowOff>
    </xdr:from>
    <xdr:to>
      <xdr:col>98</xdr:col>
      <xdr:colOff>38100</xdr:colOff>
      <xdr:row>85</xdr:row>
      <xdr:rowOff>115570</xdr:rowOff>
    </xdr:to>
    <xdr:sp macro="" textlink="">
      <xdr:nvSpPr>
        <xdr:cNvPr id="721" name="フローチャート: 判断 720">
          <a:extLst>
            <a:ext uri="{FF2B5EF4-FFF2-40B4-BE49-F238E27FC236}">
              <a16:creationId xmlns:a16="http://schemas.microsoft.com/office/drawing/2014/main" id="{DD908487-8473-4291-B10F-AC45510537F3}"/>
            </a:ext>
          </a:extLst>
        </xdr:cNvPr>
        <xdr:cNvSpPr/>
      </xdr:nvSpPr>
      <xdr:spPr>
        <a:xfrm>
          <a:off x="16761460" y="145910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613D774C-E53C-4D92-BC40-4AD321A24615}"/>
            </a:ext>
          </a:extLst>
        </xdr:cNvPr>
        <xdr:cNvSpPr txBox="1"/>
      </xdr:nvSpPr>
      <xdr:spPr>
        <a:xfrm>
          <a:off x="197764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3" name="テキスト ボックス 722">
          <a:extLst>
            <a:ext uri="{FF2B5EF4-FFF2-40B4-BE49-F238E27FC236}">
              <a16:creationId xmlns:a16="http://schemas.microsoft.com/office/drawing/2014/main" id="{3AAB10E7-97A8-498C-9AA0-6531C714F61C}"/>
            </a:ext>
          </a:extLst>
        </xdr:cNvPr>
        <xdr:cNvSpPr txBox="1"/>
      </xdr:nvSpPr>
      <xdr:spPr>
        <a:xfrm>
          <a:off x="19033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4" name="テキスト ボックス 723">
          <a:extLst>
            <a:ext uri="{FF2B5EF4-FFF2-40B4-BE49-F238E27FC236}">
              <a16:creationId xmlns:a16="http://schemas.microsoft.com/office/drawing/2014/main" id="{A7EA4F4B-210D-476F-ABE4-FC76E6951234}"/>
            </a:ext>
          </a:extLst>
        </xdr:cNvPr>
        <xdr:cNvSpPr txBox="1"/>
      </xdr:nvSpPr>
      <xdr:spPr>
        <a:xfrm>
          <a:off x="18228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5" name="テキスト ボックス 724">
          <a:extLst>
            <a:ext uri="{FF2B5EF4-FFF2-40B4-BE49-F238E27FC236}">
              <a16:creationId xmlns:a16="http://schemas.microsoft.com/office/drawing/2014/main" id="{07F81200-B10F-4511-B84F-ABF0D9F12892}"/>
            </a:ext>
          </a:extLst>
        </xdr:cNvPr>
        <xdr:cNvSpPr txBox="1"/>
      </xdr:nvSpPr>
      <xdr:spPr>
        <a:xfrm>
          <a:off x="17430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6" name="テキスト ボックス 725">
          <a:extLst>
            <a:ext uri="{FF2B5EF4-FFF2-40B4-BE49-F238E27FC236}">
              <a16:creationId xmlns:a16="http://schemas.microsoft.com/office/drawing/2014/main" id="{B5AA76A2-F8D3-4EEB-ACA6-3F0B736A6EB3}"/>
            </a:ext>
          </a:extLst>
        </xdr:cNvPr>
        <xdr:cNvSpPr txBox="1"/>
      </xdr:nvSpPr>
      <xdr:spPr>
        <a:xfrm>
          <a:off x="166331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128270</xdr:rowOff>
    </xdr:from>
    <xdr:to>
      <xdr:col>116</xdr:col>
      <xdr:colOff>114300</xdr:colOff>
      <xdr:row>86</xdr:row>
      <xdr:rowOff>58420</xdr:rowOff>
    </xdr:to>
    <xdr:sp macro="" textlink="">
      <xdr:nvSpPr>
        <xdr:cNvPr id="727" name="楕円 726">
          <a:extLst>
            <a:ext uri="{FF2B5EF4-FFF2-40B4-BE49-F238E27FC236}">
              <a16:creationId xmlns:a16="http://schemas.microsoft.com/office/drawing/2014/main" id="{4A9A953C-D725-4756-8275-1290A5E9EE2F}"/>
            </a:ext>
          </a:extLst>
        </xdr:cNvPr>
        <xdr:cNvSpPr/>
      </xdr:nvSpPr>
      <xdr:spPr>
        <a:xfrm>
          <a:off x="19904710" y="14705330"/>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43197</xdr:rowOff>
    </xdr:from>
    <xdr:ext cx="469744" cy="259045"/>
    <xdr:sp macro="" textlink="">
      <xdr:nvSpPr>
        <xdr:cNvPr id="728" name="【消防施設】&#10;一人当たり面積該当値テキスト">
          <a:extLst>
            <a:ext uri="{FF2B5EF4-FFF2-40B4-BE49-F238E27FC236}">
              <a16:creationId xmlns:a16="http://schemas.microsoft.com/office/drawing/2014/main" id="{3E7A59F1-63F0-452F-A79E-D6F10850EE5A}"/>
            </a:ext>
          </a:extLst>
        </xdr:cNvPr>
        <xdr:cNvSpPr txBox="1"/>
      </xdr:nvSpPr>
      <xdr:spPr>
        <a:xfrm>
          <a:off x="19985990" y="14618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124461</xdr:rowOff>
    </xdr:from>
    <xdr:to>
      <xdr:col>112</xdr:col>
      <xdr:colOff>38100</xdr:colOff>
      <xdr:row>86</xdr:row>
      <xdr:rowOff>54611</xdr:rowOff>
    </xdr:to>
    <xdr:sp macro="" textlink="">
      <xdr:nvSpPr>
        <xdr:cNvPr id="729" name="楕円 728">
          <a:extLst>
            <a:ext uri="{FF2B5EF4-FFF2-40B4-BE49-F238E27FC236}">
              <a16:creationId xmlns:a16="http://schemas.microsoft.com/office/drawing/2014/main" id="{28FC2F5C-7B91-41B0-A9A4-A126EE42563D}"/>
            </a:ext>
          </a:extLst>
        </xdr:cNvPr>
        <xdr:cNvSpPr/>
      </xdr:nvSpPr>
      <xdr:spPr>
        <a:xfrm>
          <a:off x="19161760" y="14699616"/>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3811</xdr:rowOff>
    </xdr:from>
    <xdr:to>
      <xdr:col>116</xdr:col>
      <xdr:colOff>63500</xdr:colOff>
      <xdr:row>86</xdr:row>
      <xdr:rowOff>7620</xdr:rowOff>
    </xdr:to>
    <xdr:cxnSp macro="">
      <xdr:nvCxnSpPr>
        <xdr:cNvPr id="730" name="直線コネクタ 729">
          <a:extLst>
            <a:ext uri="{FF2B5EF4-FFF2-40B4-BE49-F238E27FC236}">
              <a16:creationId xmlns:a16="http://schemas.microsoft.com/office/drawing/2014/main" id="{15607F14-19FB-466D-B6E7-B3A558F83CB4}"/>
            </a:ext>
          </a:extLst>
        </xdr:cNvPr>
        <xdr:cNvCxnSpPr/>
      </xdr:nvCxnSpPr>
      <xdr:spPr>
        <a:xfrm>
          <a:off x="19204940" y="14750416"/>
          <a:ext cx="74295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124461</xdr:rowOff>
    </xdr:from>
    <xdr:to>
      <xdr:col>107</xdr:col>
      <xdr:colOff>101600</xdr:colOff>
      <xdr:row>86</xdr:row>
      <xdr:rowOff>54611</xdr:rowOff>
    </xdr:to>
    <xdr:sp macro="" textlink="">
      <xdr:nvSpPr>
        <xdr:cNvPr id="731" name="楕円 730">
          <a:extLst>
            <a:ext uri="{FF2B5EF4-FFF2-40B4-BE49-F238E27FC236}">
              <a16:creationId xmlns:a16="http://schemas.microsoft.com/office/drawing/2014/main" id="{A40B66C4-6A13-4798-A1A5-9E96F4F437A0}"/>
            </a:ext>
          </a:extLst>
        </xdr:cNvPr>
        <xdr:cNvSpPr/>
      </xdr:nvSpPr>
      <xdr:spPr>
        <a:xfrm>
          <a:off x="18345150" y="14699616"/>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3811</xdr:rowOff>
    </xdr:from>
    <xdr:to>
      <xdr:col>111</xdr:col>
      <xdr:colOff>177800</xdr:colOff>
      <xdr:row>86</xdr:row>
      <xdr:rowOff>3811</xdr:rowOff>
    </xdr:to>
    <xdr:cxnSp macro="">
      <xdr:nvCxnSpPr>
        <xdr:cNvPr id="732" name="直線コネクタ 731">
          <a:extLst>
            <a:ext uri="{FF2B5EF4-FFF2-40B4-BE49-F238E27FC236}">
              <a16:creationId xmlns:a16="http://schemas.microsoft.com/office/drawing/2014/main" id="{764D1511-1EB0-4C76-BAE0-B5BCC13A6A7A}"/>
            </a:ext>
          </a:extLst>
        </xdr:cNvPr>
        <xdr:cNvCxnSpPr/>
      </xdr:nvCxnSpPr>
      <xdr:spPr>
        <a:xfrm>
          <a:off x="18399760" y="14750416"/>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113030</xdr:rowOff>
    </xdr:from>
    <xdr:to>
      <xdr:col>102</xdr:col>
      <xdr:colOff>165100</xdr:colOff>
      <xdr:row>86</xdr:row>
      <xdr:rowOff>43180</xdr:rowOff>
    </xdr:to>
    <xdr:sp macro="" textlink="">
      <xdr:nvSpPr>
        <xdr:cNvPr id="733" name="楕円 732">
          <a:extLst>
            <a:ext uri="{FF2B5EF4-FFF2-40B4-BE49-F238E27FC236}">
              <a16:creationId xmlns:a16="http://schemas.microsoft.com/office/drawing/2014/main" id="{FF62EC22-6B01-4B4D-932F-A89D70A7D211}"/>
            </a:ext>
          </a:extLst>
        </xdr:cNvPr>
        <xdr:cNvSpPr/>
      </xdr:nvSpPr>
      <xdr:spPr>
        <a:xfrm>
          <a:off x="17547590" y="14686280"/>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163830</xdr:rowOff>
    </xdr:from>
    <xdr:to>
      <xdr:col>107</xdr:col>
      <xdr:colOff>50800</xdr:colOff>
      <xdr:row>86</xdr:row>
      <xdr:rowOff>3811</xdr:rowOff>
    </xdr:to>
    <xdr:cxnSp macro="">
      <xdr:nvCxnSpPr>
        <xdr:cNvPr id="734" name="直線コネクタ 733">
          <a:extLst>
            <a:ext uri="{FF2B5EF4-FFF2-40B4-BE49-F238E27FC236}">
              <a16:creationId xmlns:a16="http://schemas.microsoft.com/office/drawing/2014/main" id="{58E8F27E-9AF4-4407-8160-30F5DB853B9B}"/>
            </a:ext>
          </a:extLst>
        </xdr:cNvPr>
        <xdr:cNvCxnSpPr/>
      </xdr:nvCxnSpPr>
      <xdr:spPr>
        <a:xfrm>
          <a:off x="17602200" y="14740890"/>
          <a:ext cx="797560" cy="9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113030</xdr:rowOff>
    </xdr:from>
    <xdr:to>
      <xdr:col>98</xdr:col>
      <xdr:colOff>38100</xdr:colOff>
      <xdr:row>86</xdr:row>
      <xdr:rowOff>43180</xdr:rowOff>
    </xdr:to>
    <xdr:sp macro="" textlink="">
      <xdr:nvSpPr>
        <xdr:cNvPr id="735" name="楕円 734">
          <a:extLst>
            <a:ext uri="{FF2B5EF4-FFF2-40B4-BE49-F238E27FC236}">
              <a16:creationId xmlns:a16="http://schemas.microsoft.com/office/drawing/2014/main" id="{AD7CC4BB-7859-4625-9EE7-6B045AF2097E}"/>
            </a:ext>
          </a:extLst>
        </xdr:cNvPr>
        <xdr:cNvSpPr/>
      </xdr:nvSpPr>
      <xdr:spPr>
        <a:xfrm>
          <a:off x="16761460" y="1468628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163830</xdr:rowOff>
    </xdr:from>
    <xdr:to>
      <xdr:col>102</xdr:col>
      <xdr:colOff>114300</xdr:colOff>
      <xdr:row>85</xdr:row>
      <xdr:rowOff>163830</xdr:rowOff>
    </xdr:to>
    <xdr:cxnSp macro="">
      <xdr:nvCxnSpPr>
        <xdr:cNvPr id="736" name="直線コネクタ 735">
          <a:extLst>
            <a:ext uri="{FF2B5EF4-FFF2-40B4-BE49-F238E27FC236}">
              <a16:creationId xmlns:a16="http://schemas.microsoft.com/office/drawing/2014/main" id="{B88F3671-A1AE-43F8-91D8-DECACB9B02DB}"/>
            </a:ext>
          </a:extLst>
        </xdr:cNvPr>
        <xdr:cNvCxnSpPr/>
      </xdr:nvCxnSpPr>
      <xdr:spPr>
        <a:xfrm>
          <a:off x="16804640" y="14740890"/>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105427</xdr:rowOff>
    </xdr:from>
    <xdr:ext cx="469744" cy="259045"/>
    <xdr:sp macro="" textlink="">
      <xdr:nvSpPr>
        <xdr:cNvPr id="737" name="n_1aveValue【消防施設】&#10;一人当たり面積">
          <a:extLst>
            <a:ext uri="{FF2B5EF4-FFF2-40B4-BE49-F238E27FC236}">
              <a16:creationId xmlns:a16="http://schemas.microsoft.com/office/drawing/2014/main" id="{FF783E4B-51D4-40B8-8FCE-6656E1605257}"/>
            </a:ext>
          </a:extLst>
        </xdr:cNvPr>
        <xdr:cNvSpPr txBox="1"/>
      </xdr:nvSpPr>
      <xdr:spPr>
        <a:xfrm>
          <a:off x="18982132" y="14333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120666</xdr:rowOff>
    </xdr:from>
    <xdr:ext cx="469744" cy="259045"/>
    <xdr:sp macro="" textlink="">
      <xdr:nvSpPr>
        <xdr:cNvPr id="738" name="n_2aveValue【消防施設】&#10;一人当たり面積">
          <a:extLst>
            <a:ext uri="{FF2B5EF4-FFF2-40B4-BE49-F238E27FC236}">
              <a16:creationId xmlns:a16="http://schemas.microsoft.com/office/drawing/2014/main" id="{D5B6EA43-DDC0-4430-9FC1-CD87F9965D0F}"/>
            </a:ext>
          </a:extLst>
        </xdr:cNvPr>
        <xdr:cNvSpPr txBox="1"/>
      </xdr:nvSpPr>
      <xdr:spPr>
        <a:xfrm>
          <a:off x="18182032" y="14352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116857</xdr:rowOff>
    </xdr:from>
    <xdr:ext cx="469744" cy="259045"/>
    <xdr:sp macro="" textlink="">
      <xdr:nvSpPr>
        <xdr:cNvPr id="739" name="n_3aveValue【消防施設】&#10;一人当たり面積">
          <a:extLst>
            <a:ext uri="{FF2B5EF4-FFF2-40B4-BE49-F238E27FC236}">
              <a16:creationId xmlns:a16="http://schemas.microsoft.com/office/drawing/2014/main" id="{349A16F5-4C78-4C41-AD76-D2321E3F8D3F}"/>
            </a:ext>
          </a:extLst>
        </xdr:cNvPr>
        <xdr:cNvSpPr txBox="1"/>
      </xdr:nvSpPr>
      <xdr:spPr>
        <a:xfrm>
          <a:off x="17384472" y="1434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132097</xdr:rowOff>
    </xdr:from>
    <xdr:ext cx="469744" cy="259045"/>
    <xdr:sp macro="" textlink="">
      <xdr:nvSpPr>
        <xdr:cNvPr id="740" name="n_4aveValue【消防施設】&#10;一人当たり面積">
          <a:extLst>
            <a:ext uri="{FF2B5EF4-FFF2-40B4-BE49-F238E27FC236}">
              <a16:creationId xmlns:a16="http://schemas.microsoft.com/office/drawing/2014/main" id="{8158982D-3B1D-40C6-8FD9-507327CA44EE}"/>
            </a:ext>
          </a:extLst>
        </xdr:cNvPr>
        <xdr:cNvSpPr txBox="1"/>
      </xdr:nvSpPr>
      <xdr:spPr>
        <a:xfrm>
          <a:off x="16588817" y="1436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45738</xdr:rowOff>
    </xdr:from>
    <xdr:ext cx="469744" cy="259045"/>
    <xdr:sp macro="" textlink="">
      <xdr:nvSpPr>
        <xdr:cNvPr id="741" name="n_1mainValue【消防施設】&#10;一人当たり面積">
          <a:extLst>
            <a:ext uri="{FF2B5EF4-FFF2-40B4-BE49-F238E27FC236}">
              <a16:creationId xmlns:a16="http://schemas.microsoft.com/office/drawing/2014/main" id="{39628043-108F-487E-8766-D638039E7962}"/>
            </a:ext>
          </a:extLst>
        </xdr:cNvPr>
        <xdr:cNvSpPr txBox="1"/>
      </xdr:nvSpPr>
      <xdr:spPr>
        <a:xfrm>
          <a:off x="18982132" y="14792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45738</xdr:rowOff>
    </xdr:from>
    <xdr:ext cx="469744" cy="259045"/>
    <xdr:sp macro="" textlink="">
      <xdr:nvSpPr>
        <xdr:cNvPr id="742" name="n_2mainValue【消防施設】&#10;一人当たり面積">
          <a:extLst>
            <a:ext uri="{FF2B5EF4-FFF2-40B4-BE49-F238E27FC236}">
              <a16:creationId xmlns:a16="http://schemas.microsoft.com/office/drawing/2014/main" id="{4CCA911B-E2F5-4BE6-9CAE-24E48F13E806}"/>
            </a:ext>
          </a:extLst>
        </xdr:cNvPr>
        <xdr:cNvSpPr txBox="1"/>
      </xdr:nvSpPr>
      <xdr:spPr>
        <a:xfrm>
          <a:off x="18182032" y="14792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34307</xdr:rowOff>
    </xdr:from>
    <xdr:ext cx="469744" cy="259045"/>
    <xdr:sp macro="" textlink="">
      <xdr:nvSpPr>
        <xdr:cNvPr id="743" name="n_3mainValue【消防施設】&#10;一人当たり面積">
          <a:extLst>
            <a:ext uri="{FF2B5EF4-FFF2-40B4-BE49-F238E27FC236}">
              <a16:creationId xmlns:a16="http://schemas.microsoft.com/office/drawing/2014/main" id="{BDE9671C-A95F-4E69-A7EF-D25E67B7B80E}"/>
            </a:ext>
          </a:extLst>
        </xdr:cNvPr>
        <xdr:cNvSpPr txBox="1"/>
      </xdr:nvSpPr>
      <xdr:spPr>
        <a:xfrm>
          <a:off x="17384472" y="1477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34307</xdr:rowOff>
    </xdr:from>
    <xdr:ext cx="469744" cy="259045"/>
    <xdr:sp macro="" textlink="">
      <xdr:nvSpPr>
        <xdr:cNvPr id="744" name="n_4mainValue【消防施設】&#10;一人当たり面積">
          <a:extLst>
            <a:ext uri="{FF2B5EF4-FFF2-40B4-BE49-F238E27FC236}">
              <a16:creationId xmlns:a16="http://schemas.microsoft.com/office/drawing/2014/main" id="{23E9EFED-A85C-471B-A9CB-7A3499CCA93E}"/>
            </a:ext>
          </a:extLst>
        </xdr:cNvPr>
        <xdr:cNvSpPr txBox="1"/>
      </xdr:nvSpPr>
      <xdr:spPr>
        <a:xfrm>
          <a:off x="16588817" y="1477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5" name="正方形/長方形 744">
          <a:extLst>
            <a:ext uri="{FF2B5EF4-FFF2-40B4-BE49-F238E27FC236}">
              <a16:creationId xmlns:a16="http://schemas.microsoft.com/office/drawing/2014/main" id="{1717C264-F985-4E12-BF90-253160E20EC4}"/>
            </a:ext>
          </a:extLst>
        </xdr:cNvPr>
        <xdr:cNvSpPr/>
      </xdr:nvSpPr>
      <xdr:spPr>
        <a:xfrm>
          <a:off x="1120394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6" name="正方形/長方形 745">
          <a:extLst>
            <a:ext uri="{FF2B5EF4-FFF2-40B4-BE49-F238E27FC236}">
              <a16:creationId xmlns:a16="http://schemas.microsoft.com/office/drawing/2014/main" id="{D0C43F5F-0256-4995-8959-2D2C90D7A1F8}"/>
            </a:ext>
          </a:extLst>
        </xdr:cNvPr>
        <xdr:cNvSpPr/>
      </xdr:nvSpPr>
      <xdr:spPr>
        <a:xfrm>
          <a:off x="113157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7" name="正方形/長方形 746">
          <a:extLst>
            <a:ext uri="{FF2B5EF4-FFF2-40B4-BE49-F238E27FC236}">
              <a16:creationId xmlns:a16="http://schemas.microsoft.com/office/drawing/2014/main" id="{1C65F407-7720-44FB-BD23-74225BF13898}"/>
            </a:ext>
          </a:extLst>
        </xdr:cNvPr>
        <xdr:cNvSpPr/>
      </xdr:nvSpPr>
      <xdr:spPr>
        <a:xfrm>
          <a:off x="113157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8" name="正方形/長方形 747">
          <a:extLst>
            <a:ext uri="{FF2B5EF4-FFF2-40B4-BE49-F238E27FC236}">
              <a16:creationId xmlns:a16="http://schemas.microsoft.com/office/drawing/2014/main" id="{B6313FF5-29EE-4D19-B4E9-A1E59D94BB40}"/>
            </a:ext>
          </a:extLst>
        </xdr:cNvPr>
        <xdr:cNvSpPr/>
      </xdr:nvSpPr>
      <xdr:spPr>
        <a:xfrm>
          <a:off x="122326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9" name="正方形/長方形 748">
          <a:extLst>
            <a:ext uri="{FF2B5EF4-FFF2-40B4-BE49-F238E27FC236}">
              <a16:creationId xmlns:a16="http://schemas.microsoft.com/office/drawing/2014/main" id="{44B5D0F9-25CB-4AE4-ADA9-8236EFA53D25}"/>
            </a:ext>
          </a:extLst>
        </xdr:cNvPr>
        <xdr:cNvSpPr/>
      </xdr:nvSpPr>
      <xdr:spPr>
        <a:xfrm>
          <a:off x="122326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50" name="正方形/長方形 749">
          <a:extLst>
            <a:ext uri="{FF2B5EF4-FFF2-40B4-BE49-F238E27FC236}">
              <a16:creationId xmlns:a16="http://schemas.microsoft.com/office/drawing/2014/main" id="{BC0D213F-DA96-4A24-8796-E3EE2B497EB3}"/>
            </a:ext>
          </a:extLst>
        </xdr:cNvPr>
        <xdr:cNvSpPr/>
      </xdr:nvSpPr>
      <xdr:spPr>
        <a:xfrm>
          <a:off x="132613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1" name="正方形/長方形 750">
          <a:extLst>
            <a:ext uri="{FF2B5EF4-FFF2-40B4-BE49-F238E27FC236}">
              <a16:creationId xmlns:a16="http://schemas.microsoft.com/office/drawing/2014/main" id="{B66A7258-839A-4083-96A8-5B273C2D9039}"/>
            </a:ext>
          </a:extLst>
        </xdr:cNvPr>
        <xdr:cNvSpPr/>
      </xdr:nvSpPr>
      <xdr:spPr>
        <a:xfrm>
          <a:off x="132613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2" name="正方形/長方形 751">
          <a:extLst>
            <a:ext uri="{FF2B5EF4-FFF2-40B4-BE49-F238E27FC236}">
              <a16:creationId xmlns:a16="http://schemas.microsoft.com/office/drawing/2014/main" id="{F831C288-B87A-40E4-9F3E-8049C4E702EA}"/>
            </a:ext>
          </a:extLst>
        </xdr:cNvPr>
        <xdr:cNvSpPr/>
      </xdr:nvSpPr>
      <xdr:spPr>
        <a:xfrm>
          <a:off x="1120394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3" name="テキスト ボックス 752">
          <a:extLst>
            <a:ext uri="{FF2B5EF4-FFF2-40B4-BE49-F238E27FC236}">
              <a16:creationId xmlns:a16="http://schemas.microsoft.com/office/drawing/2014/main" id="{197F244C-C1DD-49EF-AA57-1B21C54B6E43}"/>
            </a:ext>
          </a:extLst>
        </xdr:cNvPr>
        <xdr:cNvSpPr txBox="1"/>
      </xdr:nvSpPr>
      <xdr:spPr>
        <a:xfrm>
          <a:off x="1116584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4" name="直線コネクタ 753">
          <a:extLst>
            <a:ext uri="{FF2B5EF4-FFF2-40B4-BE49-F238E27FC236}">
              <a16:creationId xmlns:a16="http://schemas.microsoft.com/office/drawing/2014/main" id="{268818A2-A5AE-436B-A471-FD76CA026AD2}"/>
            </a:ext>
          </a:extLst>
        </xdr:cNvPr>
        <xdr:cNvCxnSpPr/>
      </xdr:nvCxnSpPr>
      <xdr:spPr>
        <a:xfrm>
          <a:off x="1120394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5" name="テキスト ボックス 754">
          <a:extLst>
            <a:ext uri="{FF2B5EF4-FFF2-40B4-BE49-F238E27FC236}">
              <a16:creationId xmlns:a16="http://schemas.microsoft.com/office/drawing/2014/main" id="{8262FA58-682D-4C3F-A650-543C35554AB3}"/>
            </a:ext>
          </a:extLst>
        </xdr:cNvPr>
        <xdr:cNvSpPr txBox="1"/>
      </xdr:nvSpPr>
      <xdr:spPr>
        <a:xfrm>
          <a:off x="10801531"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6" name="直線コネクタ 755">
          <a:extLst>
            <a:ext uri="{FF2B5EF4-FFF2-40B4-BE49-F238E27FC236}">
              <a16:creationId xmlns:a16="http://schemas.microsoft.com/office/drawing/2014/main" id="{D45A5098-20B6-405F-9885-9078130A9CAB}"/>
            </a:ext>
          </a:extLst>
        </xdr:cNvPr>
        <xdr:cNvCxnSpPr/>
      </xdr:nvCxnSpPr>
      <xdr:spPr>
        <a:xfrm>
          <a:off x="11203940" y="187234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7" name="テキスト ボックス 756">
          <a:extLst>
            <a:ext uri="{FF2B5EF4-FFF2-40B4-BE49-F238E27FC236}">
              <a16:creationId xmlns:a16="http://schemas.microsoft.com/office/drawing/2014/main" id="{F94F4A0B-74DD-47F1-8039-3683DBAC0DF1}"/>
            </a:ext>
          </a:extLst>
        </xdr:cNvPr>
        <xdr:cNvSpPr txBox="1"/>
      </xdr:nvSpPr>
      <xdr:spPr>
        <a:xfrm>
          <a:off x="10801531" y="1857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8" name="直線コネクタ 757">
          <a:extLst>
            <a:ext uri="{FF2B5EF4-FFF2-40B4-BE49-F238E27FC236}">
              <a16:creationId xmlns:a16="http://schemas.microsoft.com/office/drawing/2014/main" id="{FA2B7E81-DCF1-4DC1-A58A-642C0547C94E}"/>
            </a:ext>
          </a:extLst>
        </xdr:cNvPr>
        <xdr:cNvCxnSpPr/>
      </xdr:nvCxnSpPr>
      <xdr:spPr>
        <a:xfrm>
          <a:off x="11203940" y="1840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9" name="テキスト ボックス 758">
          <a:extLst>
            <a:ext uri="{FF2B5EF4-FFF2-40B4-BE49-F238E27FC236}">
              <a16:creationId xmlns:a16="http://schemas.microsoft.com/office/drawing/2014/main" id="{8077B3FD-D5C1-4C49-B129-9A9B70BDD8E1}"/>
            </a:ext>
          </a:extLst>
        </xdr:cNvPr>
        <xdr:cNvSpPr txBox="1"/>
      </xdr:nvSpPr>
      <xdr:spPr>
        <a:xfrm>
          <a:off x="10842791" y="1825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60" name="直線コネクタ 759">
          <a:extLst>
            <a:ext uri="{FF2B5EF4-FFF2-40B4-BE49-F238E27FC236}">
              <a16:creationId xmlns:a16="http://schemas.microsoft.com/office/drawing/2014/main" id="{09059603-6C2F-4D6A-A49E-E4BD97D30E4D}"/>
            </a:ext>
          </a:extLst>
        </xdr:cNvPr>
        <xdr:cNvCxnSpPr/>
      </xdr:nvCxnSpPr>
      <xdr:spPr>
        <a:xfrm>
          <a:off x="11203940" y="1806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61" name="テキスト ボックス 760">
          <a:extLst>
            <a:ext uri="{FF2B5EF4-FFF2-40B4-BE49-F238E27FC236}">
              <a16:creationId xmlns:a16="http://schemas.microsoft.com/office/drawing/2014/main" id="{76E83388-8D0D-408B-B8E4-46C079094AC0}"/>
            </a:ext>
          </a:extLst>
        </xdr:cNvPr>
        <xdr:cNvSpPr txBox="1"/>
      </xdr:nvSpPr>
      <xdr:spPr>
        <a:xfrm>
          <a:off x="10842791" y="1792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62" name="直線コネクタ 761">
          <a:extLst>
            <a:ext uri="{FF2B5EF4-FFF2-40B4-BE49-F238E27FC236}">
              <a16:creationId xmlns:a16="http://schemas.microsoft.com/office/drawing/2014/main" id="{47B056EB-2BD5-4C88-BBEE-319FEF223753}"/>
            </a:ext>
          </a:extLst>
        </xdr:cNvPr>
        <xdr:cNvCxnSpPr/>
      </xdr:nvCxnSpPr>
      <xdr:spPr>
        <a:xfrm>
          <a:off x="11203940" y="1774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63" name="テキスト ボックス 762">
          <a:extLst>
            <a:ext uri="{FF2B5EF4-FFF2-40B4-BE49-F238E27FC236}">
              <a16:creationId xmlns:a16="http://schemas.microsoft.com/office/drawing/2014/main" id="{600F4628-2088-4557-9FEA-859DA3419277}"/>
            </a:ext>
          </a:extLst>
        </xdr:cNvPr>
        <xdr:cNvSpPr txBox="1"/>
      </xdr:nvSpPr>
      <xdr:spPr>
        <a:xfrm>
          <a:off x="1084279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4" name="直線コネクタ 763">
          <a:extLst>
            <a:ext uri="{FF2B5EF4-FFF2-40B4-BE49-F238E27FC236}">
              <a16:creationId xmlns:a16="http://schemas.microsoft.com/office/drawing/2014/main" id="{ECC735C5-B9ED-4B1D-90E1-B155F2599A53}"/>
            </a:ext>
          </a:extLst>
        </xdr:cNvPr>
        <xdr:cNvCxnSpPr/>
      </xdr:nvCxnSpPr>
      <xdr:spPr>
        <a:xfrm>
          <a:off x="11203940" y="1741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5" name="テキスト ボックス 764">
          <a:extLst>
            <a:ext uri="{FF2B5EF4-FFF2-40B4-BE49-F238E27FC236}">
              <a16:creationId xmlns:a16="http://schemas.microsoft.com/office/drawing/2014/main" id="{DD6C3A9E-A948-4CB0-A1F3-ADAE47AD1E0B}"/>
            </a:ext>
          </a:extLst>
        </xdr:cNvPr>
        <xdr:cNvSpPr txBox="1"/>
      </xdr:nvSpPr>
      <xdr:spPr>
        <a:xfrm>
          <a:off x="10842791" y="1727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6" name="直線コネクタ 765">
          <a:extLst>
            <a:ext uri="{FF2B5EF4-FFF2-40B4-BE49-F238E27FC236}">
              <a16:creationId xmlns:a16="http://schemas.microsoft.com/office/drawing/2014/main" id="{C3178E42-DAE2-48FA-B319-6CFAAEBC4508}"/>
            </a:ext>
          </a:extLst>
        </xdr:cNvPr>
        <xdr:cNvCxnSpPr/>
      </xdr:nvCxnSpPr>
      <xdr:spPr>
        <a:xfrm>
          <a:off x="11203940" y="1709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7" name="テキスト ボックス 766">
          <a:extLst>
            <a:ext uri="{FF2B5EF4-FFF2-40B4-BE49-F238E27FC236}">
              <a16:creationId xmlns:a16="http://schemas.microsoft.com/office/drawing/2014/main" id="{E7DC3679-9DDF-4948-B726-DFA91A7735F0}"/>
            </a:ext>
          </a:extLst>
        </xdr:cNvPr>
        <xdr:cNvSpPr txBox="1"/>
      </xdr:nvSpPr>
      <xdr:spPr>
        <a:xfrm>
          <a:off x="10905006" y="1694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8" name="直線コネクタ 767">
          <a:extLst>
            <a:ext uri="{FF2B5EF4-FFF2-40B4-BE49-F238E27FC236}">
              <a16:creationId xmlns:a16="http://schemas.microsoft.com/office/drawing/2014/main" id="{E1075B66-0608-4E33-940F-AB2A81424DFC}"/>
            </a:ext>
          </a:extLst>
        </xdr:cNvPr>
        <xdr:cNvCxnSpPr/>
      </xdr:nvCxnSpPr>
      <xdr:spPr>
        <a:xfrm>
          <a:off x="1120394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9" name="【庁舎】&#10;有形固定資産減価償却率グラフ枠">
          <a:extLst>
            <a:ext uri="{FF2B5EF4-FFF2-40B4-BE49-F238E27FC236}">
              <a16:creationId xmlns:a16="http://schemas.microsoft.com/office/drawing/2014/main" id="{4310FD9C-FE6C-49B4-B7AA-594E5C666EF3}"/>
            </a:ext>
          </a:extLst>
        </xdr:cNvPr>
        <xdr:cNvSpPr/>
      </xdr:nvSpPr>
      <xdr:spPr>
        <a:xfrm>
          <a:off x="1120394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40277</xdr:rowOff>
    </xdr:from>
    <xdr:to>
      <xdr:col>85</xdr:col>
      <xdr:colOff>126364</xdr:colOff>
      <xdr:row>109</xdr:row>
      <xdr:rowOff>35379</xdr:rowOff>
    </xdr:to>
    <xdr:cxnSp macro="">
      <xdr:nvCxnSpPr>
        <xdr:cNvPr id="770" name="直線コネクタ 769">
          <a:extLst>
            <a:ext uri="{FF2B5EF4-FFF2-40B4-BE49-F238E27FC236}">
              <a16:creationId xmlns:a16="http://schemas.microsoft.com/office/drawing/2014/main" id="{C5B7D4F7-77BC-4742-8B0D-917C48197E1C}"/>
            </a:ext>
          </a:extLst>
        </xdr:cNvPr>
        <xdr:cNvCxnSpPr/>
      </xdr:nvCxnSpPr>
      <xdr:spPr>
        <a:xfrm flipV="1">
          <a:off x="14703424" y="17185277"/>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71" name="【庁舎】&#10;有形固定資産減価償却率最小値テキスト">
          <a:extLst>
            <a:ext uri="{FF2B5EF4-FFF2-40B4-BE49-F238E27FC236}">
              <a16:creationId xmlns:a16="http://schemas.microsoft.com/office/drawing/2014/main" id="{93D34259-6C0E-4E43-BE9A-36894DC46004}"/>
            </a:ext>
          </a:extLst>
        </xdr:cNvPr>
        <xdr:cNvSpPr txBox="1"/>
      </xdr:nvSpPr>
      <xdr:spPr>
        <a:xfrm>
          <a:off x="1474216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72" name="直線コネクタ 771">
          <a:extLst>
            <a:ext uri="{FF2B5EF4-FFF2-40B4-BE49-F238E27FC236}">
              <a16:creationId xmlns:a16="http://schemas.microsoft.com/office/drawing/2014/main" id="{D6A99B2B-D3BC-49EC-92CD-D24357694139}"/>
            </a:ext>
          </a:extLst>
        </xdr:cNvPr>
        <xdr:cNvCxnSpPr/>
      </xdr:nvCxnSpPr>
      <xdr:spPr>
        <a:xfrm>
          <a:off x="14611350" y="187234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158404</xdr:rowOff>
    </xdr:from>
    <xdr:ext cx="340478" cy="259045"/>
    <xdr:sp macro="" textlink="">
      <xdr:nvSpPr>
        <xdr:cNvPr id="773" name="【庁舎】&#10;有形固定資産減価償却率最大値テキスト">
          <a:extLst>
            <a:ext uri="{FF2B5EF4-FFF2-40B4-BE49-F238E27FC236}">
              <a16:creationId xmlns:a16="http://schemas.microsoft.com/office/drawing/2014/main" id="{72224A98-4BCC-4B04-AF49-3CE516987FCD}"/>
            </a:ext>
          </a:extLst>
        </xdr:cNvPr>
        <xdr:cNvSpPr txBox="1"/>
      </xdr:nvSpPr>
      <xdr:spPr>
        <a:xfrm>
          <a:off x="14742160" y="169624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40277</xdr:rowOff>
    </xdr:from>
    <xdr:to>
      <xdr:col>86</xdr:col>
      <xdr:colOff>25400</xdr:colOff>
      <xdr:row>100</xdr:row>
      <xdr:rowOff>40277</xdr:rowOff>
    </xdr:to>
    <xdr:cxnSp macro="">
      <xdr:nvCxnSpPr>
        <xdr:cNvPr id="774" name="直線コネクタ 773">
          <a:extLst>
            <a:ext uri="{FF2B5EF4-FFF2-40B4-BE49-F238E27FC236}">
              <a16:creationId xmlns:a16="http://schemas.microsoft.com/office/drawing/2014/main" id="{00AE878E-9F93-456B-A332-5A45B8D92D3F}"/>
            </a:ext>
          </a:extLst>
        </xdr:cNvPr>
        <xdr:cNvCxnSpPr/>
      </xdr:nvCxnSpPr>
      <xdr:spPr>
        <a:xfrm>
          <a:off x="14611350" y="1718527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76035</xdr:rowOff>
    </xdr:from>
    <xdr:ext cx="405111" cy="259045"/>
    <xdr:sp macro="" textlink="">
      <xdr:nvSpPr>
        <xdr:cNvPr id="775" name="【庁舎】&#10;有形固定資産減価償却率平均値テキスト">
          <a:extLst>
            <a:ext uri="{FF2B5EF4-FFF2-40B4-BE49-F238E27FC236}">
              <a16:creationId xmlns:a16="http://schemas.microsoft.com/office/drawing/2014/main" id="{101AE5F5-4043-4DCE-B8BD-C1010CA4C733}"/>
            </a:ext>
          </a:extLst>
        </xdr:cNvPr>
        <xdr:cNvSpPr txBox="1"/>
      </xdr:nvSpPr>
      <xdr:spPr>
        <a:xfrm>
          <a:off x="14742160" y="17735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53158</xdr:rowOff>
    </xdr:from>
    <xdr:to>
      <xdr:col>85</xdr:col>
      <xdr:colOff>177800</xdr:colOff>
      <xdr:row>104</xdr:row>
      <xdr:rowOff>154758</xdr:rowOff>
    </xdr:to>
    <xdr:sp macro="" textlink="">
      <xdr:nvSpPr>
        <xdr:cNvPr id="776" name="フローチャート: 判断 775">
          <a:extLst>
            <a:ext uri="{FF2B5EF4-FFF2-40B4-BE49-F238E27FC236}">
              <a16:creationId xmlns:a16="http://schemas.microsoft.com/office/drawing/2014/main" id="{96D6C0EB-B02A-4FD9-919B-0FF45DA725CA}"/>
            </a:ext>
          </a:extLst>
        </xdr:cNvPr>
        <xdr:cNvSpPr/>
      </xdr:nvSpPr>
      <xdr:spPr>
        <a:xfrm>
          <a:off x="14649450" y="17887768"/>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28666</xdr:rowOff>
    </xdr:from>
    <xdr:to>
      <xdr:col>81</xdr:col>
      <xdr:colOff>101600</xdr:colOff>
      <xdr:row>104</xdr:row>
      <xdr:rowOff>130266</xdr:rowOff>
    </xdr:to>
    <xdr:sp macro="" textlink="">
      <xdr:nvSpPr>
        <xdr:cNvPr id="777" name="フローチャート: 判断 776">
          <a:extLst>
            <a:ext uri="{FF2B5EF4-FFF2-40B4-BE49-F238E27FC236}">
              <a16:creationId xmlns:a16="http://schemas.microsoft.com/office/drawing/2014/main" id="{BBDDC734-89B9-4F7E-8715-DF743EDE86EF}"/>
            </a:ext>
          </a:extLst>
        </xdr:cNvPr>
        <xdr:cNvSpPr/>
      </xdr:nvSpPr>
      <xdr:spPr>
        <a:xfrm>
          <a:off x="13887450" y="17857561"/>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92348</xdr:rowOff>
    </xdr:from>
    <xdr:to>
      <xdr:col>76</xdr:col>
      <xdr:colOff>165100</xdr:colOff>
      <xdr:row>105</xdr:row>
      <xdr:rowOff>22498</xdr:rowOff>
    </xdr:to>
    <xdr:sp macro="" textlink="">
      <xdr:nvSpPr>
        <xdr:cNvPr id="778" name="フローチャート: 判断 777">
          <a:extLst>
            <a:ext uri="{FF2B5EF4-FFF2-40B4-BE49-F238E27FC236}">
              <a16:creationId xmlns:a16="http://schemas.microsoft.com/office/drawing/2014/main" id="{AB2E2B9D-DBB3-482A-9F5E-33C730B16DE3}"/>
            </a:ext>
          </a:extLst>
        </xdr:cNvPr>
        <xdr:cNvSpPr/>
      </xdr:nvSpPr>
      <xdr:spPr>
        <a:xfrm>
          <a:off x="13089890" y="17926958"/>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80918</xdr:rowOff>
    </xdr:from>
    <xdr:to>
      <xdr:col>72</xdr:col>
      <xdr:colOff>38100</xdr:colOff>
      <xdr:row>105</xdr:row>
      <xdr:rowOff>11068</xdr:rowOff>
    </xdr:to>
    <xdr:sp macro="" textlink="">
      <xdr:nvSpPr>
        <xdr:cNvPr id="779" name="フローチャート: 判断 778">
          <a:extLst>
            <a:ext uri="{FF2B5EF4-FFF2-40B4-BE49-F238E27FC236}">
              <a16:creationId xmlns:a16="http://schemas.microsoft.com/office/drawing/2014/main" id="{187500D2-3AF4-41A8-993C-9CC4174CF0B0}"/>
            </a:ext>
          </a:extLst>
        </xdr:cNvPr>
        <xdr:cNvSpPr/>
      </xdr:nvSpPr>
      <xdr:spPr>
        <a:xfrm>
          <a:off x="12303760" y="1791362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84182</xdr:rowOff>
    </xdr:from>
    <xdr:to>
      <xdr:col>67</xdr:col>
      <xdr:colOff>101600</xdr:colOff>
      <xdr:row>105</xdr:row>
      <xdr:rowOff>14332</xdr:rowOff>
    </xdr:to>
    <xdr:sp macro="" textlink="">
      <xdr:nvSpPr>
        <xdr:cNvPr id="780" name="フローチャート: 判断 779">
          <a:extLst>
            <a:ext uri="{FF2B5EF4-FFF2-40B4-BE49-F238E27FC236}">
              <a16:creationId xmlns:a16="http://schemas.microsoft.com/office/drawing/2014/main" id="{084723C7-F611-487F-AFE7-F9693D5C9424}"/>
            </a:ext>
          </a:extLst>
        </xdr:cNvPr>
        <xdr:cNvSpPr/>
      </xdr:nvSpPr>
      <xdr:spPr>
        <a:xfrm>
          <a:off x="11487150" y="17916887"/>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id="{1F87FD97-96CE-4646-8580-D113B36ABE4F}"/>
            </a:ext>
          </a:extLst>
        </xdr:cNvPr>
        <xdr:cNvSpPr txBox="1"/>
      </xdr:nvSpPr>
      <xdr:spPr>
        <a:xfrm>
          <a:off x="1453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2" name="テキスト ボックス 781">
          <a:extLst>
            <a:ext uri="{FF2B5EF4-FFF2-40B4-BE49-F238E27FC236}">
              <a16:creationId xmlns:a16="http://schemas.microsoft.com/office/drawing/2014/main" id="{7A2F2B5F-F4EE-4838-8D82-872F5E1EEB62}"/>
            </a:ext>
          </a:extLst>
        </xdr:cNvPr>
        <xdr:cNvSpPr txBox="1"/>
      </xdr:nvSpPr>
      <xdr:spPr>
        <a:xfrm>
          <a:off x="13770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3" name="テキスト ボックス 782">
          <a:extLst>
            <a:ext uri="{FF2B5EF4-FFF2-40B4-BE49-F238E27FC236}">
              <a16:creationId xmlns:a16="http://schemas.microsoft.com/office/drawing/2014/main" id="{77161861-F6CF-4C70-816B-59EB155B3E41}"/>
            </a:ext>
          </a:extLst>
        </xdr:cNvPr>
        <xdr:cNvSpPr txBox="1"/>
      </xdr:nvSpPr>
      <xdr:spPr>
        <a:xfrm>
          <a:off x="12973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4" name="テキスト ボックス 783">
          <a:extLst>
            <a:ext uri="{FF2B5EF4-FFF2-40B4-BE49-F238E27FC236}">
              <a16:creationId xmlns:a16="http://schemas.microsoft.com/office/drawing/2014/main" id="{36993C02-13E2-42D8-A4AD-DCE3A3593419}"/>
            </a:ext>
          </a:extLst>
        </xdr:cNvPr>
        <xdr:cNvSpPr txBox="1"/>
      </xdr:nvSpPr>
      <xdr:spPr>
        <a:xfrm>
          <a:off x="12175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5" name="テキスト ボックス 784">
          <a:extLst>
            <a:ext uri="{FF2B5EF4-FFF2-40B4-BE49-F238E27FC236}">
              <a16:creationId xmlns:a16="http://schemas.microsoft.com/office/drawing/2014/main" id="{3E5ACAB6-264F-4DA8-83A8-373B5F0C8E87}"/>
            </a:ext>
          </a:extLst>
        </xdr:cNvPr>
        <xdr:cNvSpPr txBox="1"/>
      </xdr:nvSpPr>
      <xdr:spPr>
        <a:xfrm>
          <a:off x="11370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20501</xdr:rowOff>
    </xdr:from>
    <xdr:to>
      <xdr:col>85</xdr:col>
      <xdr:colOff>177800</xdr:colOff>
      <xdr:row>105</xdr:row>
      <xdr:rowOff>122101</xdr:rowOff>
    </xdr:to>
    <xdr:sp macro="" textlink="">
      <xdr:nvSpPr>
        <xdr:cNvPr id="786" name="楕円 785">
          <a:extLst>
            <a:ext uri="{FF2B5EF4-FFF2-40B4-BE49-F238E27FC236}">
              <a16:creationId xmlns:a16="http://schemas.microsoft.com/office/drawing/2014/main" id="{95550C1C-35B6-464A-A424-40A560886198}"/>
            </a:ext>
          </a:extLst>
        </xdr:cNvPr>
        <xdr:cNvSpPr/>
      </xdr:nvSpPr>
      <xdr:spPr>
        <a:xfrm>
          <a:off x="14649450" y="18018941"/>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170378</xdr:rowOff>
    </xdr:from>
    <xdr:ext cx="405111" cy="259045"/>
    <xdr:sp macro="" textlink="">
      <xdr:nvSpPr>
        <xdr:cNvPr id="787" name="【庁舎】&#10;有形固定資産減価償却率該当値テキスト">
          <a:extLst>
            <a:ext uri="{FF2B5EF4-FFF2-40B4-BE49-F238E27FC236}">
              <a16:creationId xmlns:a16="http://schemas.microsoft.com/office/drawing/2014/main" id="{1503C333-CF8A-4EFB-A28A-34474BE83745}"/>
            </a:ext>
          </a:extLst>
        </xdr:cNvPr>
        <xdr:cNvSpPr txBox="1"/>
      </xdr:nvSpPr>
      <xdr:spPr>
        <a:xfrm>
          <a:off x="14742160" y="1800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49893</xdr:rowOff>
    </xdr:from>
    <xdr:to>
      <xdr:col>81</xdr:col>
      <xdr:colOff>101600</xdr:colOff>
      <xdr:row>105</xdr:row>
      <xdr:rowOff>151493</xdr:rowOff>
    </xdr:to>
    <xdr:sp macro="" textlink="">
      <xdr:nvSpPr>
        <xdr:cNvPr id="788" name="楕円 787">
          <a:extLst>
            <a:ext uri="{FF2B5EF4-FFF2-40B4-BE49-F238E27FC236}">
              <a16:creationId xmlns:a16="http://schemas.microsoft.com/office/drawing/2014/main" id="{1486339C-1DF9-4533-8E7A-70FD9F8D6B71}"/>
            </a:ext>
          </a:extLst>
        </xdr:cNvPr>
        <xdr:cNvSpPr/>
      </xdr:nvSpPr>
      <xdr:spPr>
        <a:xfrm>
          <a:off x="13887450" y="18055953"/>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71301</xdr:rowOff>
    </xdr:from>
    <xdr:to>
      <xdr:col>85</xdr:col>
      <xdr:colOff>127000</xdr:colOff>
      <xdr:row>105</xdr:row>
      <xdr:rowOff>100693</xdr:rowOff>
    </xdr:to>
    <xdr:cxnSp macro="">
      <xdr:nvCxnSpPr>
        <xdr:cNvPr id="789" name="直線コネクタ 788">
          <a:extLst>
            <a:ext uri="{FF2B5EF4-FFF2-40B4-BE49-F238E27FC236}">
              <a16:creationId xmlns:a16="http://schemas.microsoft.com/office/drawing/2014/main" id="{C369833B-E503-4D96-A211-27B7C65D4B40}"/>
            </a:ext>
          </a:extLst>
        </xdr:cNvPr>
        <xdr:cNvCxnSpPr/>
      </xdr:nvCxnSpPr>
      <xdr:spPr>
        <a:xfrm flipV="1">
          <a:off x="13942060" y="18071646"/>
          <a:ext cx="762000" cy="27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18869</xdr:rowOff>
    </xdr:from>
    <xdr:to>
      <xdr:col>76</xdr:col>
      <xdr:colOff>165100</xdr:colOff>
      <xdr:row>105</xdr:row>
      <xdr:rowOff>120469</xdr:rowOff>
    </xdr:to>
    <xdr:sp macro="" textlink="">
      <xdr:nvSpPr>
        <xdr:cNvPr id="790" name="楕円 789">
          <a:extLst>
            <a:ext uri="{FF2B5EF4-FFF2-40B4-BE49-F238E27FC236}">
              <a16:creationId xmlns:a16="http://schemas.microsoft.com/office/drawing/2014/main" id="{8EB8F658-E8EF-40BE-B177-C3FD5A387B25}"/>
            </a:ext>
          </a:extLst>
        </xdr:cNvPr>
        <xdr:cNvSpPr/>
      </xdr:nvSpPr>
      <xdr:spPr>
        <a:xfrm>
          <a:off x="13089890" y="18024929"/>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69669</xdr:rowOff>
    </xdr:from>
    <xdr:to>
      <xdr:col>81</xdr:col>
      <xdr:colOff>50800</xdr:colOff>
      <xdr:row>105</xdr:row>
      <xdr:rowOff>100693</xdr:rowOff>
    </xdr:to>
    <xdr:cxnSp macro="">
      <xdr:nvCxnSpPr>
        <xdr:cNvPr id="791" name="直線コネクタ 790">
          <a:extLst>
            <a:ext uri="{FF2B5EF4-FFF2-40B4-BE49-F238E27FC236}">
              <a16:creationId xmlns:a16="http://schemas.microsoft.com/office/drawing/2014/main" id="{8CECE3B1-F599-44E0-A504-7140E49ADBE2}"/>
            </a:ext>
          </a:extLst>
        </xdr:cNvPr>
        <xdr:cNvCxnSpPr/>
      </xdr:nvCxnSpPr>
      <xdr:spPr>
        <a:xfrm>
          <a:off x="13144500" y="18070014"/>
          <a:ext cx="797560" cy="29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152763</xdr:rowOff>
    </xdr:from>
    <xdr:to>
      <xdr:col>72</xdr:col>
      <xdr:colOff>38100</xdr:colOff>
      <xdr:row>105</xdr:row>
      <xdr:rowOff>82913</xdr:rowOff>
    </xdr:to>
    <xdr:sp macro="" textlink="">
      <xdr:nvSpPr>
        <xdr:cNvPr id="792" name="楕円 791">
          <a:extLst>
            <a:ext uri="{FF2B5EF4-FFF2-40B4-BE49-F238E27FC236}">
              <a16:creationId xmlns:a16="http://schemas.microsoft.com/office/drawing/2014/main" id="{AAED1222-17E6-4B5C-91DF-D9AC36921A64}"/>
            </a:ext>
          </a:extLst>
        </xdr:cNvPr>
        <xdr:cNvSpPr/>
      </xdr:nvSpPr>
      <xdr:spPr>
        <a:xfrm>
          <a:off x="12303760" y="17983563"/>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32113</xdr:rowOff>
    </xdr:from>
    <xdr:to>
      <xdr:col>76</xdr:col>
      <xdr:colOff>114300</xdr:colOff>
      <xdr:row>105</xdr:row>
      <xdr:rowOff>69669</xdr:rowOff>
    </xdr:to>
    <xdr:cxnSp macro="">
      <xdr:nvCxnSpPr>
        <xdr:cNvPr id="793" name="直線コネクタ 792">
          <a:extLst>
            <a:ext uri="{FF2B5EF4-FFF2-40B4-BE49-F238E27FC236}">
              <a16:creationId xmlns:a16="http://schemas.microsoft.com/office/drawing/2014/main" id="{CD67FC81-9E48-4ADB-8588-663DEBD95616}"/>
            </a:ext>
          </a:extLst>
        </xdr:cNvPr>
        <xdr:cNvCxnSpPr/>
      </xdr:nvCxnSpPr>
      <xdr:spPr>
        <a:xfrm>
          <a:off x="12346940" y="18032458"/>
          <a:ext cx="79756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107043</xdr:rowOff>
    </xdr:from>
    <xdr:to>
      <xdr:col>67</xdr:col>
      <xdr:colOff>101600</xdr:colOff>
      <xdr:row>105</xdr:row>
      <xdr:rowOff>37193</xdr:rowOff>
    </xdr:to>
    <xdr:sp macro="" textlink="">
      <xdr:nvSpPr>
        <xdr:cNvPr id="794" name="楕円 793">
          <a:extLst>
            <a:ext uri="{FF2B5EF4-FFF2-40B4-BE49-F238E27FC236}">
              <a16:creationId xmlns:a16="http://schemas.microsoft.com/office/drawing/2014/main" id="{F7D9C6B3-2203-44E1-803A-C908A07453AE}"/>
            </a:ext>
          </a:extLst>
        </xdr:cNvPr>
        <xdr:cNvSpPr/>
      </xdr:nvSpPr>
      <xdr:spPr>
        <a:xfrm>
          <a:off x="11487150" y="17935938"/>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157843</xdr:rowOff>
    </xdr:from>
    <xdr:to>
      <xdr:col>71</xdr:col>
      <xdr:colOff>177800</xdr:colOff>
      <xdr:row>105</xdr:row>
      <xdr:rowOff>32113</xdr:rowOff>
    </xdr:to>
    <xdr:cxnSp macro="">
      <xdr:nvCxnSpPr>
        <xdr:cNvPr id="795" name="直線コネクタ 794">
          <a:extLst>
            <a:ext uri="{FF2B5EF4-FFF2-40B4-BE49-F238E27FC236}">
              <a16:creationId xmlns:a16="http://schemas.microsoft.com/office/drawing/2014/main" id="{1221D952-EE7B-4531-89F6-3023BD457DF0}"/>
            </a:ext>
          </a:extLst>
        </xdr:cNvPr>
        <xdr:cNvCxnSpPr/>
      </xdr:nvCxnSpPr>
      <xdr:spPr>
        <a:xfrm>
          <a:off x="11541760" y="17990548"/>
          <a:ext cx="80518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146793</xdr:rowOff>
    </xdr:from>
    <xdr:ext cx="405111" cy="259045"/>
    <xdr:sp macro="" textlink="">
      <xdr:nvSpPr>
        <xdr:cNvPr id="796" name="n_1aveValue【庁舎】&#10;有形固定資産減価償却率">
          <a:extLst>
            <a:ext uri="{FF2B5EF4-FFF2-40B4-BE49-F238E27FC236}">
              <a16:creationId xmlns:a16="http://schemas.microsoft.com/office/drawing/2014/main" id="{2BE6482B-2286-4E58-8551-DD11FDEE243D}"/>
            </a:ext>
          </a:extLst>
        </xdr:cNvPr>
        <xdr:cNvSpPr txBox="1"/>
      </xdr:nvSpPr>
      <xdr:spPr>
        <a:xfrm>
          <a:off x="13738234" y="17632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39025</xdr:rowOff>
    </xdr:from>
    <xdr:ext cx="405111" cy="259045"/>
    <xdr:sp macro="" textlink="">
      <xdr:nvSpPr>
        <xdr:cNvPr id="797" name="n_2aveValue【庁舎】&#10;有形固定資産減価償却率">
          <a:extLst>
            <a:ext uri="{FF2B5EF4-FFF2-40B4-BE49-F238E27FC236}">
              <a16:creationId xmlns:a16="http://schemas.microsoft.com/office/drawing/2014/main" id="{53566519-1BFD-449B-93D8-5DC2F7FB90D9}"/>
            </a:ext>
          </a:extLst>
        </xdr:cNvPr>
        <xdr:cNvSpPr txBox="1"/>
      </xdr:nvSpPr>
      <xdr:spPr>
        <a:xfrm>
          <a:off x="12957184" y="1769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27595</xdr:rowOff>
    </xdr:from>
    <xdr:ext cx="405111" cy="259045"/>
    <xdr:sp macro="" textlink="">
      <xdr:nvSpPr>
        <xdr:cNvPr id="798" name="n_3aveValue【庁舎】&#10;有形固定資産減価償却率">
          <a:extLst>
            <a:ext uri="{FF2B5EF4-FFF2-40B4-BE49-F238E27FC236}">
              <a16:creationId xmlns:a16="http://schemas.microsoft.com/office/drawing/2014/main" id="{217A56DF-ED72-431F-8D0E-44A6F3DB0829}"/>
            </a:ext>
          </a:extLst>
        </xdr:cNvPr>
        <xdr:cNvSpPr txBox="1"/>
      </xdr:nvSpPr>
      <xdr:spPr>
        <a:xfrm>
          <a:off x="12171054" y="17685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30859</xdr:rowOff>
    </xdr:from>
    <xdr:ext cx="405111" cy="259045"/>
    <xdr:sp macro="" textlink="">
      <xdr:nvSpPr>
        <xdr:cNvPr id="799" name="n_4aveValue【庁舎】&#10;有形固定資産減価償却率">
          <a:extLst>
            <a:ext uri="{FF2B5EF4-FFF2-40B4-BE49-F238E27FC236}">
              <a16:creationId xmlns:a16="http://schemas.microsoft.com/office/drawing/2014/main" id="{73C43DFD-56EC-494D-B04D-DBCD145C742D}"/>
            </a:ext>
          </a:extLst>
        </xdr:cNvPr>
        <xdr:cNvSpPr txBox="1"/>
      </xdr:nvSpPr>
      <xdr:spPr>
        <a:xfrm>
          <a:off x="11354444" y="17688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142620</xdr:rowOff>
    </xdr:from>
    <xdr:ext cx="405111" cy="259045"/>
    <xdr:sp macro="" textlink="">
      <xdr:nvSpPr>
        <xdr:cNvPr id="800" name="n_1mainValue【庁舎】&#10;有形固定資産減価償却率">
          <a:extLst>
            <a:ext uri="{FF2B5EF4-FFF2-40B4-BE49-F238E27FC236}">
              <a16:creationId xmlns:a16="http://schemas.microsoft.com/office/drawing/2014/main" id="{6B129B2E-C46F-42A2-AF56-FF750071DE17}"/>
            </a:ext>
          </a:extLst>
        </xdr:cNvPr>
        <xdr:cNvSpPr txBox="1"/>
      </xdr:nvSpPr>
      <xdr:spPr>
        <a:xfrm>
          <a:off x="13738234" y="18142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111596</xdr:rowOff>
    </xdr:from>
    <xdr:ext cx="405111" cy="259045"/>
    <xdr:sp macro="" textlink="">
      <xdr:nvSpPr>
        <xdr:cNvPr id="801" name="n_2mainValue【庁舎】&#10;有形固定資産減価償却率">
          <a:extLst>
            <a:ext uri="{FF2B5EF4-FFF2-40B4-BE49-F238E27FC236}">
              <a16:creationId xmlns:a16="http://schemas.microsoft.com/office/drawing/2014/main" id="{79ED3F1E-8FFB-41E7-80D7-176DDE094F06}"/>
            </a:ext>
          </a:extLst>
        </xdr:cNvPr>
        <xdr:cNvSpPr txBox="1"/>
      </xdr:nvSpPr>
      <xdr:spPr>
        <a:xfrm>
          <a:off x="12957184" y="1811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74040</xdr:rowOff>
    </xdr:from>
    <xdr:ext cx="405111" cy="259045"/>
    <xdr:sp macro="" textlink="">
      <xdr:nvSpPr>
        <xdr:cNvPr id="802" name="n_3mainValue【庁舎】&#10;有形固定資産減価償却率">
          <a:extLst>
            <a:ext uri="{FF2B5EF4-FFF2-40B4-BE49-F238E27FC236}">
              <a16:creationId xmlns:a16="http://schemas.microsoft.com/office/drawing/2014/main" id="{73908CF9-94DB-4797-8C34-C7350BB0AD79}"/>
            </a:ext>
          </a:extLst>
        </xdr:cNvPr>
        <xdr:cNvSpPr txBox="1"/>
      </xdr:nvSpPr>
      <xdr:spPr>
        <a:xfrm>
          <a:off x="12171054" y="1807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28320</xdr:rowOff>
    </xdr:from>
    <xdr:ext cx="405111" cy="259045"/>
    <xdr:sp macro="" textlink="">
      <xdr:nvSpPr>
        <xdr:cNvPr id="803" name="n_4mainValue【庁舎】&#10;有形固定資産減価償却率">
          <a:extLst>
            <a:ext uri="{FF2B5EF4-FFF2-40B4-BE49-F238E27FC236}">
              <a16:creationId xmlns:a16="http://schemas.microsoft.com/office/drawing/2014/main" id="{18813D0E-5A5A-42F2-A72A-DB3F7FBFF699}"/>
            </a:ext>
          </a:extLst>
        </xdr:cNvPr>
        <xdr:cNvSpPr txBox="1"/>
      </xdr:nvSpPr>
      <xdr:spPr>
        <a:xfrm>
          <a:off x="11354444" y="18028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4" name="正方形/長方形 803">
          <a:extLst>
            <a:ext uri="{FF2B5EF4-FFF2-40B4-BE49-F238E27FC236}">
              <a16:creationId xmlns:a16="http://schemas.microsoft.com/office/drawing/2014/main" id="{712B651C-F7A5-48AE-906E-C7E27FB7B511}"/>
            </a:ext>
          </a:extLst>
        </xdr:cNvPr>
        <xdr:cNvSpPr/>
      </xdr:nvSpPr>
      <xdr:spPr>
        <a:xfrm>
          <a:off x="164592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5" name="正方形/長方形 804">
          <a:extLst>
            <a:ext uri="{FF2B5EF4-FFF2-40B4-BE49-F238E27FC236}">
              <a16:creationId xmlns:a16="http://schemas.microsoft.com/office/drawing/2014/main" id="{2A7C3800-29EA-4ECA-89A0-532C6195BD41}"/>
            </a:ext>
          </a:extLst>
        </xdr:cNvPr>
        <xdr:cNvSpPr/>
      </xdr:nvSpPr>
      <xdr:spPr>
        <a:xfrm>
          <a:off x="165900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6" name="正方形/長方形 805">
          <a:extLst>
            <a:ext uri="{FF2B5EF4-FFF2-40B4-BE49-F238E27FC236}">
              <a16:creationId xmlns:a16="http://schemas.microsoft.com/office/drawing/2014/main" id="{7E51304B-4C72-4B0C-858A-D92525745847}"/>
            </a:ext>
          </a:extLst>
        </xdr:cNvPr>
        <xdr:cNvSpPr/>
      </xdr:nvSpPr>
      <xdr:spPr>
        <a:xfrm>
          <a:off x="165900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7" name="正方形/長方形 806">
          <a:extLst>
            <a:ext uri="{FF2B5EF4-FFF2-40B4-BE49-F238E27FC236}">
              <a16:creationId xmlns:a16="http://schemas.microsoft.com/office/drawing/2014/main" id="{EFC6EE98-B7BC-4121-9F6F-8099C716A117}"/>
            </a:ext>
          </a:extLst>
        </xdr:cNvPr>
        <xdr:cNvSpPr/>
      </xdr:nvSpPr>
      <xdr:spPr>
        <a:xfrm>
          <a:off x="174879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8" name="正方形/長方形 807">
          <a:extLst>
            <a:ext uri="{FF2B5EF4-FFF2-40B4-BE49-F238E27FC236}">
              <a16:creationId xmlns:a16="http://schemas.microsoft.com/office/drawing/2014/main" id="{D9242F72-5DFE-46C3-A40D-A4A411D872F9}"/>
            </a:ext>
          </a:extLst>
        </xdr:cNvPr>
        <xdr:cNvSpPr/>
      </xdr:nvSpPr>
      <xdr:spPr>
        <a:xfrm>
          <a:off x="174879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9" name="正方形/長方形 808">
          <a:extLst>
            <a:ext uri="{FF2B5EF4-FFF2-40B4-BE49-F238E27FC236}">
              <a16:creationId xmlns:a16="http://schemas.microsoft.com/office/drawing/2014/main" id="{954AE66A-735E-4419-8EB6-42F3643EF3EA}"/>
            </a:ext>
          </a:extLst>
        </xdr:cNvPr>
        <xdr:cNvSpPr/>
      </xdr:nvSpPr>
      <xdr:spPr>
        <a:xfrm>
          <a:off x="185166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10" name="正方形/長方形 809">
          <a:extLst>
            <a:ext uri="{FF2B5EF4-FFF2-40B4-BE49-F238E27FC236}">
              <a16:creationId xmlns:a16="http://schemas.microsoft.com/office/drawing/2014/main" id="{0AC0A930-F4B2-43D5-9304-75AB12B18270}"/>
            </a:ext>
          </a:extLst>
        </xdr:cNvPr>
        <xdr:cNvSpPr/>
      </xdr:nvSpPr>
      <xdr:spPr>
        <a:xfrm>
          <a:off x="185166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1" name="正方形/長方形 810">
          <a:extLst>
            <a:ext uri="{FF2B5EF4-FFF2-40B4-BE49-F238E27FC236}">
              <a16:creationId xmlns:a16="http://schemas.microsoft.com/office/drawing/2014/main" id="{EA613485-19CD-407D-B1E2-CBB0CD087E74}"/>
            </a:ext>
          </a:extLst>
        </xdr:cNvPr>
        <xdr:cNvSpPr/>
      </xdr:nvSpPr>
      <xdr:spPr>
        <a:xfrm>
          <a:off x="164592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2" name="テキスト ボックス 811">
          <a:extLst>
            <a:ext uri="{FF2B5EF4-FFF2-40B4-BE49-F238E27FC236}">
              <a16:creationId xmlns:a16="http://schemas.microsoft.com/office/drawing/2014/main" id="{8B3B40AD-5803-4929-96FA-463AEC60993C}"/>
            </a:ext>
          </a:extLst>
        </xdr:cNvPr>
        <xdr:cNvSpPr txBox="1"/>
      </xdr:nvSpPr>
      <xdr:spPr>
        <a:xfrm>
          <a:off x="164401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3" name="直線コネクタ 812">
          <a:extLst>
            <a:ext uri="{FF2B5EF4-FFF2-40B4-BE49-F238E27FC236}">
              <a16:creationId xmlns:a16="http://schemas.microsoft.com/office/drawing/2014/main" id="{D801DAB6-7FFF-494B-A292-F3C2671A6D0D}"/>
            </a:ext>
          </a:extLst>
        </xdr:cNvPr>
        <xdr:cNvCxnSpPr/>
      </xdr:nvCxnSpPr>
      <xdr:spPr>
        <a:xfrm>
          <a:off x="164592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14" name="直線コネクタ 813">
          <a:extLst>
            <a:ext uri="{FF2B5EF4-FFF2-40B4-BE49-F238E27FC236}">
              <a16:creationId xmlns:a16="http://schemas.microsoft.com/office/drawing/2014/main" id="{B0AF78B6-F557-49EC-BE11-291EDD0F382E}"/>
            </a:ext>
          </a:extLst>
        </xdr:cNvPr>
        <xdr:cNvCxnSpPr/>
      </xdr:nvCxnSpPr>
      <xdr:spPr>
        <a:xfrm>
          <a:off x="16459200" y="1866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15" name="テキスト ボックス 814">
          <a:extLst>
            <a:ext uri="{FF2B5EF4-FFF2-40B4-BE49-F238E27FC236}">
              <a16:creationId xmlns:a16="http://schemas.microsoft.com/office/drawing/2014/main" id="{241A2193-65D1-4E2F-8C40-FC58705E43F2}"/>
            </a:ext>
          </a:extLst>
        </xdr:cNvPr>
        <xdr:cNvSpPr txBox="1"/>
      </xdr:nvSpPr>
      <xdr:spPr>
        <a:xfrm>
          <a:off x="16047266" y="18528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6" name="直線コネクタ 815">
          <a:extLst>
            <a:ext uri="{FF2B5EF4-FFF2-40B4-BE49-F238E27FC236}">
              <a16:creationId xmlns:a16="http://schemas.microsoft.com/office/drawing/2014/main" id="{A576FBE2-0859-40A2-943E-E0CC878726E2}"/>
            </a:ext>
          </a:extLst>
        </xdr:cNvPr>
        <xdr:cNvCxnSpPr/>
      </xdr:nvCxnSpPr>
      <xdr:spPr>
        <a:xfrm>
          <a:off x="16459200" y="182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7" name="テキスト ボックス 816">
          <a:extLst>
            <a:ext uri="{FF2B5EF4-FFF2-40B4-BE49-F238E27FC236}">
              <a16:creationId xmlns:a16="http://schemas.microsoft.com/office/drawing/2014/main" id="{E551DF6C-800D-41C3-92D9-3D2F3CE8E63A}"/>
            </a:ext>
          </a:extLst>
        </xdr:cNvPr>
        <xdr:cNvSpPr txBox="1"/>
      </xdr:nvSpPr>
      <xdr:spPr>
        <a:xfrm>
          <a:off x="16047266" y="1814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8" name="直線コネクタ 817">
          <a:extLst>
            <a:ext uri="{FF2B5EF4-FFF2-40B4-BE49-F238E27FC236}">
              <a16:creationId xmlns:a16="http://schemas.microsoft.com/office/drawing/2014/main" id="{F0E460AC-3EB1-440A-8095-EECD4E243018}"/>
            </a:ext>
          </a:extLst>
        </xdr:cNvPr>
        <xdr:cNvCxnSpPr/>
      </xdr:nvCxnSpPr>
      <xdr:spPr>
        <a:xfrm>
          <a:off x="16459200" y="1790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9" name="テキスト ボックス 818">
          <a:extLst>
            <a:ext uri="{FF2B5EF4-FFF2-40B4-BE49-F238E27FC236}">
              <a16:creationId xmlns:a16="http://schemas.microsoft.com/office/drawing/2014/main" id="{A516661C-41FB-4D5F-94F8-FE192D538382}"/>
            </a:ext>
          </a:extLst>
        </xdr:cNvPr>
        <xdr:cNvSpPr txBox="1"/>
      </xdr:nvSpPr>
      <xdr:spPr>
        <a:xfrm>
          <a:off x="16047266" y="1776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20" name="直線コネクタ 819">
          <a:extLst>
            <a:ext uri="{FF2B5EF4-FFF2-40B4-BE49-F238E27FC236}">
              <a16:creationId xmlns:a16="http://schemas.microsoft.com/office/drawing/2014/main" id="{D358DB75-A49F-4A2B-8C3C-334E696E7E49}"/>
            </a:ext>
          </a:extLst>
        </xdr:cNvPr>
        <xdr:cNvCxnSpPr/>
      </xdr:nvCxnSpPr>
      <xdr:spPr>
        <a:xfrm>
          <a:off x="16459200" y="1752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21" name="テキスト ボックス 820">
          <a:extLst>
            <a:ext uri="{FF2B5EF4-FFF2-40B4-BE49-F238E27FC236}">
              <a16:creationId xmlns:a16="http://schemas.microsoft.com/office/drawing/2014/main" id="{7FB32DC6-9AE5-4961-BBBF-E86926401D41}"/>
            </a:ext>
          </a:extLst>
        </xdr:cNvPr>
        <xdr:cNvSpPr txBox="1"/>
      </xdr:nvSpPr>
      <xdr:spPr>
        <a:xfrm>
          <a:off x="16047266" y="17381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22" name="直線コネクタ 821">
          <a:extLst>
            <a:ext uri="{FF2B5EF4-FFF2-40B4-BE49-F238E27FC236}">
              <a16:creationId xmlns:a16="http://schemas.microsoft.com/office/drawing/2014/main" id="{10E6F43E-53FA-4028-9E7A-36C5B231CEC4}"/>
            </a:ext>
          </a:extLst>
        </xdr:cNvPr>
        <xdr:cNvCxnSpPr/>
      </xdr:nvCxnSpPr>
      <xdr:spPr>
        <a:xfrm>
          <a:off x="16459200" y="17145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23" name="テキスト ボックス 822">
          <a:extLst>
            <a:ext uri="{FF2B5EF4-FFF2-40B4-BE49-F238E27FC236}">
              <a16:creationId xmlns:a16="http://schemas.microsoft.com/office/drawing/2014/main" id="{E2D6A176-84D0-4F3F-B49E-C5DF7D844A58}"/>
            </a:ext>
          </a:extLst>
        </xdr:cNvPr>
        <xdr:cNvSpPr txBox="1"/>
      </xdr:nvSpPr>
      <xdr:spPr>
        <a:xfrm>
          <a:off x="16047266" y="17000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4" name="直線コネクタ 823">
          <a:extLst>
            <a:ext uri="{FF2B5EF4-FFF2-40B4-BE49-F238E27FC236}">
              <a16:creationId xmlns:a16="http://schemas.microsoft.com/office/drawing/2014/main" id="{733C26F7-4AC3-4F94-9C83-94BB864027DE}"/>
            </a:ext>
          </a:extLst>
        </xdr:cNvPr>
        <xdr:cNvCxnSpPr/>
      </xdr:nvCxnSpPr>
      <xdr:spPr>
        <a:xfrm>
          <a:off x="164592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5" name="テキスト ボックス 824">
          <a:extLst>
            <a:ext uri="{FF2B5EF4-FFF2-40B4-BE49-F238E27FC236}">
              <a16:creationId xmlns:a16="http://schemas.microsoft.com/office/drawing/2014/main" id="{7959B7A0-4869-4DAD-BF5E-FD47B0F63971}"/>
            </a:ext>
          </a:extLst>
        </xdr:cNvPr>
        <xdr:cNvSpPr txBox="1"/>
      </xdr:nvSpPr>
      <xdr:spPr>
        <a:xfrm>
          <a:off x="16047266" y="1662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6" name="【庁舎】&#10;一人当たり面積グラフ枠">
          <a:extLst>
            <a:ext uri="{FF2B5EF4-FFF2-40B4-BE49-F238E27FC236}">
              <a16:creationId xmlns:a16="http://schemas.microsoft.com/office/drawing/2014/main" id="{060F5C80-60AE-4525-AC69-89AA8E695230}"/>
            </a:ext>
          </a:extLst>
        </xdr:cNvPr>
        <xdr:cNvSpPr/>
      </xdr:nvSpPr>
      <xdr:spPr>
        <a:xfrm>
          <a:off x="164592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76200</xdr:rowOff>
    </xdr:from>
    <xdr:to>
      <xdr:col>116</xdr:col>
      <xdr:colOff>62864</xdr:colOff>
      <xdr:row>108</xdr:row>
      <xdr:rowOff>148589</xdr:rowOff>
    </xdr:to>
    <xdr:cxnSp macro="">
      <xdr:nvCxnSpPr>
        <xdr:cNvPr id="827" name="直線コネクタ 826">
          <a:extLst>
            <a:ext uri="{FF2B5EF4-FFF2-40B4-BE49-F238E27FC236}">
              <a16:creationId xmlns:a16="http://schemas.microsoft.com/office/drawing/2014/main" id="{355DF6E7-C1BC-4596-B42B-3880FCA356C5}"/>
            </a:ext>
          </a:extLst>
        </xdr:cNvPr>
        <xdr:cNvCxnSpPr/>
      </xdr:nvCxnSpPr>
      <xdr:spPr>
        <a:xfrm flipV="1">
          <a:off x="19947254" y="17221200"/>
          <a:ext cx="0" cy="14420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152416</xdr:rowOff>
    </xdr:from>
    <xdr:ext cx="469744" cy="259045"/>
    <xdr:sp macro="" textlink="">
      <xdr:nvSpPr>
        <xdr:cNvPr id="828" name="【庁舎】&#10;一人当たり面積最小値テキスト">
          <a:extLst>
            <a:ext uri="{FF2B5EF4-FFF2-40B4-BE49-F238E27FC236}">
              <a16:creationId xmlns:a16="http://schemas.microsoft.com/office/drawing/2014/main" id="{F3179564-02FD-47E9-B6E3-99BE3CE435E4}"/>
            </a:ext>
          </a:extLst>
        </xdr:cNvPr>
        <xdr:cNvSpPr txBox="1"/>
      </xdr:nvSpPr>
      <xdr:spPr>
        <a:xfrm>
          <a:off x="19985990" y="1866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148589</xdr:rowOff>
    </xdr:from>
    <xdr:to>
      <xdr:col>116</xdr:col>
      <xdr:colOff>152400</xdr:colOff>
      <xdr:row>108</xdr:row>
      <xdr:rowOff>148589</xdr:rowOff>
    </xdr:to>
    <xdr:cxnSp macro="">
      <xdr:nvCxnSpPr>
        <xdr:cNvPr id="829" name="直線コネクタ 828">
          <a:extLst>
            <a:ext uri="{FF2B5EF4-FFF2-40B4-BE49-F238E27FC236}">
              <a16:creationId xmlns:a16="http://schemas.microsoft.com/office/drawing/2014/main" id="{443F927C-6030-432D-AA94-6C24BD06D754}"/>
            </a:ext>
          </a:extLst>
        </xdr:cNvPr>
        <xdr:cNvCxnSpPr/>
      </xdr:nvCxnSpPr>
      <xdr:spPr>
        <a:xfrm>
          <a:off x="19885660" y="1866328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22877</xdr:rowOff>
    </xdr:from>
    <xdr:ext cx="469744" cy="259045"/>
    <xdr:sp macro="" textlink="">
      <xdr:nvSpPr>
        <xdr:cNvPr id="830" name="【庁舎】&#10;一人当たり面積最大値テキスト">
          <a:extLst>
            <a:ext uri="{FF2B5EF4-FFF2-40B4-BE49-F238E27FC236}">
              <a16:creationId xmlns:a16="http://schemas.microsoft.com/office/drawing/2014/main" id="{A74E28CD-D1CB-4A0B-96A6-75D349BFC067}"/>
            </a:ext>
          </a:extLst>
        </xdr:cNvPr>
        <xdr:cNvSpPr txBox="1"/>
      </xdr:nvSpPr>
      <xdr:spPr>
        <a:xfrm>
          <a:off x="19985990" y="16992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76200</xdr:rowOff>
    </xdr:from>
    <xdr:to>
      <xdr:col>116</xdr:col>
      <xdr:colOff>152400</xdr:colOff>
      <xdr:row>100</xdr:row>
      <xdr:rowOff>76200</xdr:rowOff>
    </xdr:to>
    <xdr:cxnSp macro="">
      <xdr:nvCxnSpPr>
        <xdr:cNvPr id="831" name="直線コネクタ 830">
          <a:extLst>
            <a:ext uri="{FF2B5EF4-FFF2-40B4-BE49-F238E27FC236}">
              <a16:creationId xmlns:a16="http://schemas.microsoft.com/office/drawing/2014/main" id="{9098D0AA-5769-4685-AFCC-18893F7D8E1B}"/>
            </a:ext>
          </a:extLst>
        </xdr:cNvPr>
        <xdr:cNvCxnSpPr/>
      </xdr:nvCxnSpPr>
      <xdr:spPr>
        <a:xfrm>
          <a:off x="19885660" y="172212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140988</xdr:rowOff>
    </xdr:from>
    <xdr:ext cx="469744" cy="259045"/>
    <xdr:sp macro="" textlink="">
      <xdr:nvSpPr>
        <xdr:cNvPr id="832" name="【庁舎】&#10;一人当たり面積平均値テキスト">
          <a:extLst>
            <a:ext uri="{FF2B5EF4-FFF2-40B4-BE49-F238E27FC236}">
              <a16:creationId xmlns:a16="http://schemas.microsoft.com/office/drawing/2014/main" id="{454C3426-34C4-495C-8F97-4A6BD28FB450}"/>
            </a:ext>
          </a:extLst>
        </xdr:cNvPr>
        <xdr:cNvSpPr txBox="1"/>
      </xdr:nvSpPr>
      <xdr:spPr>
        <a:xfrm>
          <a:off x="19985990" y="179698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162561</xdr:rowOff>
    </xdr:from>
    <xdr:to>
      <xdr:col>116</xdr:col>
      <xdr:colOff>114300</xdr:colOff>
      <xdr:row>105</xdr:row>
      <xdr:rowOff>92711</xdr:rowOff>
    </xdr:to>
    <xdr:sp macro="" textlink="">
      <xdr:nvSpPr>
        <xdr:cNvPr id="833" name="フローチャート: 判断 832">
          <a:extLst>
            <a:ext uri="{FF2B5EF4-FFF2-40B4-BE49-F238E27FC236}">
              <a16:creationId xmlns:a16="http://schemas.microsoft.com/office/drawing/2014/main" id="{D44E9CC7-C7D1-434B-92B4-57BBCF899645}"/>
            </a:ext>
          </a:extLst>
        </xdr:cNvPr>
        <xdr:cNvSpPr/>
      </xdr:nvSpPr>
      <xdr:spPr>
        <a:xfrm>
          <a:off x="19904710" y="17995266"/>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10161</xdr:rowOff>
    </xdr:from>
    <xdr:to>
      <xdr:col>112</xdr:col>
      <xdr:colOff>38100</xdr:colOff>
      <xdr:row>105</xdr:row>
      <xdr:rowOff>111761</xdr:rowOff>
    </xdr:to>
    <xdr:sp macro="" textlink="">
      <xdr:nvSpPr>
        <xdr:cNvPr id="834" name="フローチャート: 判断 833">
          <a:extLst>
            <a:ext uri="{FF2B5EF4-FFF2-40B4-BE49-F238E27FC236}">
              <a16:creationId xmlns:a16="http://schemas.microsoft.com/office/drawing/2014/main" id="{CB43D9E1-4792-4978-9862-7B5CFBC2886D}"/>
            </a:ext>
          </a:extLst>
        </xdr:cNvPr>
        <xdr:cNvSpPr/>
      </xdr:nvSpPr>
      <xdr:spPr>
        <a:xfrm>
          <a:off x="19161760" y="18014316"/>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116839</xdr:rowOff>
    </xdr:from>
    <xdr:to>
      <xdr:col>107</xdr:col>
      <xdr:colOff>101600</xdr:colOff>
      <xdr:row>105</xdr:row>
      <xdr:rowOff>46989</xdr:rowOff>
    </xdr:to>
    <xdr:sp macro="" textlink="">
      <xdr:nvSpPr>
        <xdr:cNvPr id="835" name="フローチャート: 判断 834">
          <a:extLst>
            <a:ext uri="{FF2B5EF4-FFF2-40B4-BE49-F238E27FC236}">
              <a16:creationId xmlns:a16="http://schemas.microsoft.com/office/drawing/2014/main" id="{973BD357-F20C-4F81-A33A-C002B78DCC77}"/>
            </a:ext>
          </a:extLst>
        </xdr:cNvPr>
        <xdr:cNvSpPr/>
      </xdr:nvSpPr>
      <xdr:spPr>
        <a:xfrm>
          <a:off x="18345150" y="17947639"/>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116839</xdr:rowOff>
    </xdr:from>
    <xdr:to>
      <xdr:col>102</xdr:col>
      <xdr:colOff>165100</xdr:colOff>
      <xdr:row>105</xdr:row>
      <xdr:rowOff>46989</xdr:rowOff>
    </xdr:to>
    <xdr:sp macro="" textlink="">
      <xdr:nvSpPr>
        <xdr:cNvPr id="836" name="フローチャート: 判断 835">
          <a:extLst>
            <a:ext uri="{FF2B5EF4-FFF2-40B4-BE49-F238E27FC236}">
              <a16:creationId xmlns:a16="http://schemas.microsoft.com/office/drawing/2014/main" id="{69461115-2BDB-43D6-9193-F81770634A4C}"/>
            </a:ext>
          </a:extLst>
        </xdr:cNvPr>
        <xdr:cNvSpPr/>
      </xdr:nvSpPr>
      <xdr:spPr>
        <a:xfrm>
          <a:off x="17547590" y="17947639"/>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132080</xdr:rowOff>
    </xdr:from>
    <xdr:to>
      <xdr:col>98</xdr:col>
      <xdr:colOff>38100</xdr:colOff>
      <xdr:row>105</xdr:row>
      <xdr:rowOff>62230</xdr:rowOff>
    </xdr:to>
    <xdr:sp macro="" textlink="">
      <xdr:nvSpPr>
        <xdr:cNvPr id="837" name="フローチャート: 判断 836">
          <a:extLst>
            <a:ext uri="{FF2B5EF4-FFF2-40B4-BE49-F238E27FC236}">
              <a16:creationId xmlns:a16="http://schemas.microsoft.com/office/drawing/2014/main" id="{AA6466AF-F061-451C-8B4E-CE51F852C91A}"/>
            </a:ext>
          </a:extLst>
        </xdr:cNvPr>
        <xdr:cNvSpPr/>
      </xdr:nvSpPr>
      <xdr:spPr>
        <a:xfrm>
          <a:off x="16761460" y="17966690"/>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32A610C8-E88F-4206-8D1D-F93A4A6BB5A5}"/>
            </a:ext>
          </a:extLst>
        </xdr:cNvPr>
        <xdr:cNvSpPr txBox="1"/>
      </xdr:nvSpPr>
      <xdr:spPr>
        <a:xfrm>
          <a:off x="197764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id="{178916D2-D747-4B4A-BBEF-204C96178110}"/>
            </a:ext>
          </a:extLst>
        </xdr:cNvPr>
        <xdr:cNvSpPr txBox="1"/>
      </xdr:nvSpPr>
      <xdr:spPr>
        <a:xfrm>
          <a:off x="19033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0" name="テキスト ボックス 839">
          <a:extLst>
            <a:ext uri="{FF2B5EF4-FFF2-40B4-BE49-F238E27FC236}">
              <a16:creationId xmlns:a16="http://schemas.microsoft.com/office/drawing/2014/main" id="{F195B8AB-7CED-4EBC-8B52-BD4E5DEB5077}"/>
            </a:ext>
          </a:extLst>
        </xdr:cNvPr>
        <xdr:cNvSpPr txBox="1"/>
      </xdr:nvSpPr>
      <xdr:spPr>
        <a:xfrm>
          <a:off x="18228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1" name="テキスト ボックス 840">
          <a:extLst>
            <a:ext uri="{FF2B5EF4-FFF2-40B4-BE49-F238E27FC236}">
              <a16:creationId xmlns:a16="http://schemas.microsoft.com/office/drawing/2014/main" id="{80A02307-A4EA-48E7-925E-CA321942AAB0}"/>
            </a:ext>
          </a:extLst>
        </xdr:cNvPr>
        <xdr:cNvSpPr txBox="1"/>
      </xdr:nvSpPr>
      <xdr:spPr>
        <a:xfrm>
          <a:off x="174307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2" name="テキスト ボックス 841">
          <a:extLst>
            <a:ext uri="{FF2B5EF4-FFF2-40B4-BE49-F238E27FC236}">
              <a16:creationId xmlns:a16="http://schemas.microsoft.com/office/drawing/2014/main" id="{775BCBE4-30DE-47AD-924A-B6952E111FAB}"/>
            </a:ext>
          </a:extLst>
        </xdr:cNvPr>
        <xdr:cNvSpPr txBox="1"/>
      </xdr:nvSpPr>
      <xdr:spPr>
        <a:xfrm>
          <a:off x="166331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93980</xdr:rowOff>
    </xdr:from>
    <xdr:to>
      <xdr:col>116</xdr:col>
      <xdr:colOff>114300</xdr:colOff>
      <xdr:row>105</xdr:row>
      <xdr:rowOff>24130</xdr:rowOff>
    </xdr:to>
    <xdr:sp macro="" textlink="">
      <xdr:nvSpPr>
        <xdr:cNvPr id="843" name="楕円 842">
          <a:extLst>
            <a:ext uri="{FF2B5EF4-FFF2-40B4-BE49-F238E27FC236}">
              <a16:creationId xmlns:a16="http://schemas.microsoft.com/office/drawing/2014/main" id="{8AAD603D-B59D-450C-BBC0-0F1343DAB7BC}"/>
            </a:ext>
          </a:extLst>
        </xdr:cNvPr>
        <xdr:cNvSpPr/>
      </xdr:nvSpPr>
      <xdr:spPr>
        <a:xfrm>
          <a:off x="19904710" y="17928590"/>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116857</xdr:rowOff>
    </xdr:from>
    <xdr:ext cx="469744" cy="259045"/>
    <xdr:sp macro="" textlink="">
      <xdr:nvSpPr>
        <xdr:cNvPr id="844" name="【庁舎】&#10;一人当たり面積該当値テキスト">
          <a:extLst>
            <a:ext uri="{FF2B5EF4-FFF2-40B4-BE49-F238E27FC236}">
              <a16:creationId xmlns:a16="http://schemas.microsoft.com/office/drawing/2014/main" id="{739C613F-6177-4DD0-8CDE-BDB1485BB889}"/>
            </a:ext>
          </a:extLst>
        </xdr:cNvPr>
        <xdr:cNvSpPr txBox="1"/>
      </xdr:nvSpPr>
      <xdr:spPr>
        <a:xfrm>
          <a:off x="19985990" y="1777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82550</xdr:rowOff>
    </xdr:from>
    <xdr:to>
      <xdr:col>112</xdr:col>
      <xdr:colOff>38100</xdr:colOff>
      <xdr:row>105</xdr:row>
      <xdr:rowOff>12700</xdr:rowOff>
    </xdr:to>
    <xdr:sp macro="" textlink="">
      <xdr:nvSpPr>
        <xdr:cNvPr id="845" name="楕円 844">
          <a:extLst>
            <a:ext uri="{FF2B5EF4-FFF2-40B4-BE49-F238E27FC236}">
              <a16:creationId xmlns:a16="http://schemas.microsoft.com/office/drawing/2014/main" id="{CEA7BA4F-247C-4884-92B4-6467AA381C76}"/>
            </a:ext>
          </a:extLst>
        </xdr:cNvPr>
        <xdr:cNvSpPr/>
      </xdr:nvSpPr>
      <xdr:spPr>
        <a:xfrm>
          <a:off x="19161760" y="1791525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133350</xdr:rowOff>
    </xdr:from>
    <xdr:to>
      <xdr:col>116</xdr:col>
      <xdr:colOff>63500</xdr:colOff>
      <xdr:row>104</xdr:row>
      <xdr:rowOff>144780</xdr:rowOff>
    </xdr:to>
    <xdr:cxnSp macro="">
      <xdr:nvCxnSpPr>
        <xdr:cNvPr id="846" name="直線コネクタ 845">
          <a:extLst>
            <a:ext uri="{FF2B5EF4-FFF2-40B4-BE49-F238E27FC236}">
              <a16:creationId xmlns:a16="http://schemas.microsoft.com/office/drawing/2014/main" id="{F0E77DDE-EB68-4164-BD1D-7D6C618A11EF}"/>
            </a:ext>
          </a:extLst>
        </xdr:cNvPr>
        <xdr:cNvCxnSpPr/>
      </xdr:nvCxnSpPr>
      <xdr:spPr>
        <a:xfrm>
          <a:off x="19204940" y="17960340"/>
          <a:ext cx="74295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67311</xdr:rowOff>
    </xdr:from>
    <xdr:to>
      <xdr:col>107</xdr:col>
      <xdr:colOff>101600</xdr:colOff>
      <xdr:row>104</xdr:row>
      <xdr:rowOff>168911</xdr:rowOff>
    </xdr:to>
    <xdr:sp macro="" textlink="">
      <xdr:nvSpPr>
        <xdr:cNvPr id="847" name="楕円 846">
          <a:extLst>
            <a:ext uri="{FF2B5EF4-FFF2-40B4-BE49-F238E27FC236}">
              <a16:creationId xmlns:a16="http://schemas.microsoft.com/office/drawing/2014/main" id="{7BC4C8DB-75AA-4A55-A13D-8E1B42C0D6B0}"/>
            </a:ext>
          </a:extLst>
        </xdr:cNvPr>
        <xdr:cNvSpPr/>
      </xdr:nvSpPr>
      <xdr:spPr>
        <a:xfrm>
          <a:off x="18345150" y="17896206"/>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118111</xdr:rowOff>
    </xdr:from>
    <xdr:to>
      <xdr:col>111</xdr:col>
      <xdr:colOff>177800</xdr:colOff>
      <xdr:row>104</xdr:row>
      <xdr:rowOff>133350</xdr:rowOff>
    </xdr:to>
    <xdr:cxnSp macro="">
      <xdr:nvCxnSpPr>
        <xdr:cNvPr id="848" name="直線コネクタ 847">
          <a:extLst>
            <a:ext uri="{FF2B5EF4-FFF2-40B4-BE49-F238E27FC236}">
              <a16:creationId xmlns:a16="http://schemas.microsoft.com/office/drawing/2014/main" id="{E31ECE55-8CD6-4DA7-B0B6-5D1CF16084D9}"/>
            </a:ext>
          </a:extLst>
        </xdr:cNvPr>
        <xdr:cNvCxnSpPr/>
      </xdr:nvCxnSpPr>
      <xdr:spPr>
        <a:xfrm>
          <a:off x="18399760" y="17950816"/>
          <a:ext cx="805180" cy="9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52070</xdr:rowOff>
    </xdr:from>
    <xdr:to>
      <xdr:col>102</xdr:col>
      <xdr:colOff>165100</xdr:colOff>
      <xdr:row>104</xdr:row>
      <xdr:rowOff>153670</xdr:rowOff>
    </xdr:to>
    <xdr:sp macro="" textlink="">
      <xdr:nvSpPr>
        <xdr:cNvPr id="849" name="楕円 848">
          <a:extLst>
            <a:ext uri="{FF2B5EF4-FFF2-40B4-BE49-F238E27FC236}">
              <a16:creationId xmlns:a16="http://schemas.microsoft.com/office/drawing/2014/main" id="{230A4A33-4669-4B13-A80C-95DB2C814E12}"/>
            </a:ext>
          </a:extLst>
        </xdr:cNvPr>
        <xdr:cNvSpPr/>
      </xdr:nvSpPr>
      <xdr:spPr>
        <a:xfrm>
          <a:off x="17547590" y="17886680"/>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102870</xdr:rowOff>
    </xdr:from>
    <xdr:to>
      <xdr:col>107</xdr:col>
      <xdr:colOff>50800</xdr:colOff>
      <xdr:row>104</xdr:row>
      <xdr:rowOff>118111</xdr:rowOff>
    </xdr:to>
    <xdr:cxnSp macro="">
      <xdr:nvCxnSpPr>
        <xdr:cNvPr id="850" name="直線コネクタ 849">
          <a:extLst>
            <a:ext uri="{FF2B5EF4-FFF2-40B4-BE49-F238E27FC236}">
              <a16:creationId xmlns:a16="http://schemas.microsoft.com/office/drawing/2014/main" id="{00DD51D8-B509-40A9-82C0-58F1158EC7F2}"/>
            </a:ext>
          </a:extLst>
        </xdr:cNvPr>
        <xdr:cNvCxnSpPr/>
      </xdr:nvCxnSpPr>
      <xdr:spPr>
        <a:xfrm>
          <a:off x="17602200" y="17931765"/>
          <a:ext cx="797560" cy="19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36830</xdr:rowOff>
    </xdr:from>
    <xdr:to>
      <xdr:col>98</xdr:col>
      <xdr:colOff>38100</xdr:colOff>
      <xdr:row>104</xdr:row>
      <xdr:rowOff>138430</xdr:rowOff>
    </xdr:to>
    <xdr:sp macro="" textlink="">
      <xdr:nvSpPr>
        <xdr:cNvPr id="851" name="楕円 850">
          <a:extLst>
            <a:ext uri="{FF2B5EF4-FFF2-40B4-BE49-F238E27FC236}">
              <a16:creationId xmlns:a16="http://schemas.microsoft.com/office/drawing/2014/main" id="{02367F44-F8D2-45FD-AE15-F6135030BEE2}"/>
            </a:ext>
          </a:extLst>
        </xdr:cNvPr>
        <xdr:cNvSpPr/>
      </xdr:nvSpPr>
      <xdr:spPr>
        <a:xfrm>
          <a:off x="16761460" y="178676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87630</xdr:rowOff>
    </xdr:from>
    <xdr:to>
      <xdr:col>102</xdr:col>
      <xdr:colOff>114300</xdr:colOff>
      <xdr:row>104</xdr:row>
      <xdr:rowOff>102870</xdr:rowOff>
    </xdr:to>
    <xdr:cxnSp macro="">
      <xdr:nvCxnSpPr>
        <xdr:cNvPr id="852" name="直線コネクタ 851">
          <a:extLst>
            <a:ext uri="{FF2B5EF4-FFF2-40B4-BE49-F238E27FC236}">
              <a16:creationId xmlns:a16="http://schemas.microsoft.com/office/drawing/2014/main" id="{57BBEB18-DB6D-482C-97CB-09648940EB9F}"/>
            </a:ext>
          </a:extLst>
        </xdr:cNvPr>
        <xdr:cNvCxnSpPr/>
      </xdr:nvCxnSpPr>
      <xdr:spPr>
        <a:xfrm>
          <a:off x="16804640" y="17922240"/>
          <a:ext cx="79756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102888</xdr:rowOff>
    </xdr:from>
    <xdr:ext cx="469744" cy="259045"/>
    <xdr:sp macro="" textlink="">
      <xdr:nvSpPr>
        <xdr:cNvPr id="853" name="n_1aveValue【庁舎】&#10;一人当たり面積">
          <a:extLst>
            <a:ext uri="{FF2B5EF4-FFF2-40B4-BE49-F238E27FC236}">
              <a16:creationId xmlns:a16="http://schemas.microsoft.com/office/drawing/2014/main" id="{777E009C-9BD2-41B8-9F63-E4CF1C87FF80}"/>
            </a:ext>
          </a:extLst>
        </xdr:cNvPr>
        <xdr:cNvSpPr txBox="1"/>
      </xdr:nvSpPr>
      <xdr:spPr>
        <a:xfrm>
          <a:off x="18982132" y="1810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38116</xdr:rowOff>
    </xdr:from>
    <xdr:ext cx="469744" cy="259045"/>
    <xdr:sp macro="" textlink="">
      <xdr:nvSpPr>
        <xdr:cNvPr id="854" name="n_2aveValue【庁舎】&#10;一人当たり面積">
          <a:extLst>
            <a:ext uri="{FF2B5EF4-FFF2-40B4-BE49-F238E27FC236}">
              <a16:creationId xmlns:a16="http://schemas.microsoft.com/office/drawing/2014/main" id="{3010B8D0-3D8A-46BE-874D-F1703FE645DE}"/>
            </a:ext>
          </a:extLst>
        </xdr:cNvPr>
        <xdr:cNvSpPr txBox="1"/>
      </xdr:nvSpPr>
      <xdr:spPr>
        <a:xfrm>
          <a:off x="18182032" y="1804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38116</xdr:rowOff>
    </xdr:from>
    <xdr:ext cx="469744" cy="259045"/>
    <xdr:sp macro="" textlink="">
      <xdr:nvSpPr>
        <xdr:cNvPr id="855" name="n_3aveValue【庁舎】&#10;一人当たり面積">
          <a:extLst>
            <a:ext uri="{FF2B5EF4-FFF2-40B4-BE49-F238E27FC236}">
              <a16:creationId xmlns:a16="http://schemas.microsoft.com/office/drawing/2014/main" id="{06DB59DD-FD12-444F-BBC0-355FCB7FA9AC}"/>
            </a:ext>
          </a:extLst>
        </xdr:cNvPr>
        <xdr:cNvSpPr txBox="1"/>
      </xdr:nvSpPr>
      <xdr:spPr>
        <a:xfrm>
          <a:off x="17384472" y="1804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53357</xdr:rowOff>
    </xdr:from>
    <xdr:ext cx="469744" cy="259045"/>
    <xdr:sp macro="" textlink="">
      <xdr:nvSpPr>
        <xdr:cNvPr id="856" name="n_4aveValue【庁舎】&#10;一人当たり面積">
          <a:extLst>
            <a:ext uri="{FF2B5EF4-FFF2-40B4-BE49-F238E27FC236}">
              <a16:creationId xmlns:a16="http://schemas.microsoft.com/office/drawing/2014/main" id="{88D2AF62-5F7E-4189-B107-7E069AF1E4B0}"/>
            </a:ext>
          </a:extLst>
        </xdr:cNvPr>
        <xdr:cNvSpPr txBox="1"/>
      </xdr:nvSpPr>
      <xdr:spPr>
        <a:xfrm>
          <a:off x="16588817" y="18059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29227</xdr:rowOff>
    </xdr:from>
    <xdr:ext cx="469744" cy="259045"/>
    <xdr:sp macro="" textlink="">
      <xdr:nvSpPr>
        <xdr:cNvPr id="857" name="n_1mainValue【庁舎】&#10;一人当たり面積">
          <a:extLst>
            <a:ext uri="{FF2B5EF4-FFF2-40B4-BE49-F238E27FC236}">
              <a16:creationId xmlns:a16="http://schemas.microsoft.com/office/drawing/2014/main" id="{91B1987B-1E05-49AC-8ACA-8D97F046D30A}"/>
            </a:ext>
          </a:extLst>
        </xdr:cNvPr>
        <xdr:cNvSpPr txBox="1"/>
      </xdr:nvSpPr>
      <xdr:spPr>
        <a:xfrm>
          <a:off x="18982132" y="17686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13988</xdr:rowOff>
    </xdr:from>
    <xdr:ext cx="469744" cy="259045"/>
    <xdr:sp macro="" textlink="">
      <xdr:nvSpPr>
        <xdr:cNvPr id="858" name="n_2mainValue【庁舎】&#10;一人当たり面積">
          <a:extLst>
            <a:ext uri="{FF2B5EF4-FFF2-40B4-BE49-F238E27FC236}">
              <a16:creationId xmlns:a16="http://schemas.microsoft.com/office/drawing/2014/main" id="{D7415ED6-66AC-40AC-ABF3-BE5D49F46A03}"/>
            </a:ext>
          </a:extLst>
        </xdr:cNvPr>
        <xdr:cNvSpPr txBox="1"/>
      </xdr:nvSpPr>
      <xdr:spPr>
        <a:xfrm>
          <a:off x="18182032" y="17677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170197</xdr:rowOff>
    </xdr:from>
    <xdr:ext cx="469744" cy="259045"/>
    <xdr:sp macro="" textlink="">
      <xdr:nvSpPr>
        <xdr:cNvPr id="859" name="n_3mainValue【庁舎】&#10;一人当たり面積">
          <a:extLst>
            <a:ext uri="{FF2B5EF4-FFF2-40B4-BE49-F238E27FC236}">
              <a16:creationId xmlns:a16="http://schemas.microsoft.com/office/drawing/2014/main" id="{F20BA213-18FE-4C49-AB3E-D69B06A1E495}"/>
            </a:ext>
          </a:extLst>
        </xdr:cNvPr>
        <xdr:cNvSpPr txBox="1"/>
      </xdr:nvSpPr>
      <xdr:spPr>
        <a:xfrm>
          <a:off x="17384472" y="1766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154957</xdr:rowOff>
    </xdr:from>
    <xdr:ext cx="469744" cy="259045"/>
    <xdr:sp macro="" textlink="">
      <xdr:nvSpPr>
        <xdr:cNvPr id="860" name="n_4mainValue【庁舎】&#10;一人当たり面積">
          <a:extLst>
            <a:ext uri="{FF2B5EF4-FFF2-40B4-BE49-F238E27FC236}">
              <a16:creationId xmlns:a16="http://schemas.microsoft.com/office/drawing/2014/main" id="{205241C9-125A-4DC5-8CC5-DA8E246BF5B1}"/>
            </a:ext>
          </a:extLst>
        </xdr:cNvPr>
        <xdr:cNvSpPr txBox="1"/>
      </xdr:nvSpPr>
      <xdr:spPr>
        <a:xfrm>
          <a:off x="16588817" y="1764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1" name="正方形/長方形 860">
          <a:extLst>
            <a:ext uri="{FF2B5EF4-FFF2-40B4-BE49-F238E27FC236}">
              <a16:creationId xmlns:a16="http://schemas.microsoft.com/office/drawing/2014/main" id="{E67A3354-2618-43AF-80B2-33A6D9222566}"/>
            </a:ext>
          </a:extLst>
        </xdr:cNvPr>
        <xdr:cNvSpPr/>
      </xdr:nvSpPr>
      <xdr:spPr>
        <a:xfrm>
          <a:off x="685800" y="19427190"/>
          <a:ext cx="20040600" cy="1908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2" name="正方形/長方形 861">
          <a:extLst>
            <a:ext uri="{FF2B5EF4-FFF2-40B4-BE49-F238E27FC236}">
              <a16:creationId xmlns:a16="http://schemas.microsoft.com/office/drawing/2014/main" id="{EC24ECDB-3D0C-4454-966E-29CE25EB9574}"/>
            </a:ext>
          </a:extLst>
        </xdr:cNvPr>
        <xdr:cNvSpPr/>
      </xdr:nvSpPr>
      <xdr:spPr>
        <a:xfrm>
          <a:off x="685800" y="19496405"/>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3" name="テキスト ボックス 862">
          <a:extLst>
            <a:ext uri="{FF2B5EF4-FFF2-40B4-BE49-F238E27FC236}">
              <a16:creationId xmlns:a16="http://schemas.microsoft.com/office/drawing/2014/main" id="{1E399EE0-F3D0-471A-88DA-0B9C410E0F82}"/>
            </a:ext>
          </a:extLst>
        </xdr:cNvPr>
        <xdr:cNvSpPr txBox="1"/>
      </xdr:nvSpPr>
      <xdr:spPr>
        <a:xfrm>
          <a:off x="762000" y="19746595"/>
          <a:ext cx="1987169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本表における公共施設で、有形固定資産減価償却率が類似団体平均値を上回っているのは、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保健センター・保健所</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消防施設</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庁舎</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であり、特に高くなっているのは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保健センター・保健所</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である。特に保健センターは、検診等で活用されているものの、複数の施設で老朽化が進行していることから、施設のあり方の検討を踏まえて施設の集約化を進めて行く。また、</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消防施設</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防災倉庫及び消防団の器具庫であり、災害時に重要な施設であるものの、約半数が建築後２０年を経過し、建物の老朽化が進行していることから、適正な維持管理に努め、計画的な修繕・改修に取り組んでいく。</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庁舎</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については、市庁舎は、市の拠点となる施設であることから、適切な維持管理に努め、計画的な修繕・改修により、施設の長期利用を図るとともに、建替え時には、立地場所等を含めた検討を行う。</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なお、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体育館・プール</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については、平成２２年に松山下公園総合体育館を建設したため、有形固定資産減価償却率が類似団体平均値を大きく下回っている。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千葉県印西市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107,633
105,260
123.79
47,522,438
42,455,344
3,617,459
22,728,735
12,861,949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0.2
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基準財政需要において、基礎数値となる人口が国勢調査により増加したため増額となり、歳出についても扶助費をはじめ増額となったため、１．０４となった。</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第６次行政改革実施計画（令和３～７年度）に基づき、職員数の適正化による人件費の抑制及び組織の合理化を更に推進しつつ、公債費の抑制を図るなど、歳出全般の見直しを行うとともに、併せて市税徴収強化を中心に財政基盤の安定に努め、自主・自立可能な財政運営を目指す。</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140607</xdr:rowOff>
    </xdr:from>
    <xdr:to>
      <xdr:col>23</xdr:col>
      <xdr:colOff>133350</xdr:colOff>
      <xdr:row>45</xdr:row>
      <xdr:rowOff>28122</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312807"/>
          <a:ext cx="0" cy="14305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199</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28122</xdr:rowOff>
    </xdr:from>
    <xdr:to>
      <xdr:col>24</xdr:col>
      <xdr:colOff>12700</xdr:colOff>
      <xdr:row>45</xdr:row>
      <xdr:rowOff>28122</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55534</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5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140607</xdr:rowOff>
    </xdr:from>
    <xdr:to>
      <xdr:col>24</xdr:col>
      <xdr:colOff>12700</xdr:colOff>
      <xdr:row>36</xdr:row>
      <xdr:rowOff>140607</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31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5443</xdr:rowOff>
    </xdr:from>
    <xdr:to>
      <xdr:col>23</xdr:col>
      <xdr:colOff>133350</xdr:colOff>
      <xdr:row>39</xdr:row>
      <xdr:rowOff>57150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6691993"/>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100892</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1303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128815</xdr:rowOff>
    </xdr:from>
    <xdr:to>
      <xdr:col>23</xdr:col>
      <xdr:colOff>184150</xdr:colOff>
      <xdr:row>42</xdr:row>
      <xdr:rowOff>58965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5443</xdr:rowOff>
    </xdr:from>
    <xdr:to>
      <xdr:col>19</xdr:col>
      <xdr:colOff>133350</xdr:colOff>
      <xdr:row>39</xdr:row>
      <xdr:rowOff>57150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3225800" y="669199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94343</xdr:rowOff>
    </xdr:from>
    <xdr:to>
      <xdr:col>19</xdr:col>
      <xdr:colOff>184150</xdr:colOff>
      <xdr:row>42</xdr:row>
      <xdr:rowOff>24493</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9270</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210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57150</xdr:rowOff>
    </xdr:from>
    <xdr:to>
      <xdr:col>15</xdr:col>
      <xdr:colOff>82550</xdr:colOff>
      <xdr:row>39</xdr:row>
      <xdr:rowOff>91622</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2336800" y="674370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9072</xdr:rowOff>
    </xdr:from>
    <xdr:to>
      <xdr:col>15</xdr:col>
      <xdr:colOff>133350</xdr:colOff>
      <xdr:row>42</xdr:row>
      <xdr:rowOff>110672</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95449</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91622</xdr:rowOff>
    </xdr:from>
    <xdr:to>
      <xdr:col>11</xdr:col>
      <xdr:colOff>31750</xdr:colOff>
      <xdr:row>39</xdr:row>
      <xdr:rowOff>143328</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flipV="1">
          <a:off x="1447800" y="6778172"/>
          <a:ext cx="889000" cy="51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9072</xdr:rowOff>
    </xdr:from>
    <xdr:to>
      <xdr:col>11</xdr:col>
      <xdr:colOff>82550</xdr:colOff>
      <xdr:row>42</xdr:row>
      <xdr:rowOff>110672</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95449</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26307</xdr:rowOff>
    </xdr:from>
    <xdr:to>
      <xdr:col>7</xdr:col>
      <xdr:colOff>31750</xdr:colOff>
      <xdr:row>42</xdr:row>
      <xdr:rowOff>127907</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112684</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31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6350</xdr:rowOff>
    </xdr:from>
    <xdr:to>
      <xdr:col>23</xdr:col>
      <xdr:colOff>184150</xdr:colOff>
      <xdr:row>39</xdr:row>
      <xdr:rowOff>107950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22877</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126093</xdr:rowOff>
    </xdr:from>
    <xdr:to>
      <xdr:col>19</xdr:col>
      <xdr:colOff>184150</xdr:colOff>
      <xdr:row>39</xdr:row>
      <xdr:rowOff>56243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664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66420</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6410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6350</xdr:rowOff>
    </xdr:from>
    <xdr:to>
      <xdr:col>15</xdr:col>
      <xdr:colOff>133350</xdr:colOff>
      <xdr:row>39</xdr:row>
      <xdr:rowOff>107950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118127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40822</xdr:rowOff>
    </xdr:from>
    <xdr:to>
      <xdr:col>11</xdr:col>
      <xdr:colOff>82550</xdr:colOff>
      <xdr:row>39</xdr:row>
      <xdr:rowOff>142422</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672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152599</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649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92528</xdr:rowOff>
    </xdr:from>
    <xdr:to>
      <xdr:col>7</xdr:col>
      <xdr:colOff>31750</xdr:colOff>
      <xdr:row>40</xdr:row>
      <xdr:rowOff>22678</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677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32855</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6547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分子となる扶助費や経常的物件費の増加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に対し、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分母となる経常一般財源のうち普通交付税が交付となった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、千葉ニュータウンの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開発等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に伴い地方税が増加したことにより昨年度を下回る８６．</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％となり、依然として類似団体を下回っている。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印西市財政計画（令和３～７年度）に基づき、９０％以下を維持するため、民間委託・指定管理者制度の活用、事務事業の見直しなど、第６次行政改革実施計画の推進により、経常経費の削減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84244</xdr:rowOff>
    </xdr:from>
    <xdr:to>
      <xdr:col>23</xdr:col>
      <xdr:colOff>133350</xdr:colOff>
      <xdr:row>67</xdr:row>
      <xdr:rowOff>71967</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199794"/>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44044</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53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71967</xdr:rowOff>
    </xdr:from>
    <xdr:to>
      <xdr:col>24</xdr:col>
      <xdr:colOff>12700</xdr:colOff>
      <xdr:row>67</xdr:row>
      <xdr:rowOff>71967</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55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170621</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943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84244</xdr:rowOff>
    </xdr:from>
    <xdr:to>
      <xdr:col>24</xdr:col>
      <xdr:colOff>12700</xdr:colOff>
      <xdr:row>59</xdr:row>
      <xdr:rowOff>84244</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199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14817</xdr:rowOff>
    </xdr:from>
    <xdr:to>
      <xdr:col>23</xdr:col>
      <xdr:colOff>133350</xdr:colOff>
      <xdr:row>61</xdr:row>
      <xdr:rowOff>79163</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0473267"/>
          <a:ext cx="8382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54204</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6841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82127</xdr:rowOff>
    </xdr:from>
    <xdr:to>
      <xdr:col>23</xdr:col>
      <xdr:colOff>184150</xdr:colOff>
      <xdr:row>63</xdr:row>
      <xdr:rowOff>12277</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79163</xdr:rowOff>
    </xdr:from>
    <xdr:to>
      <xdr:col>19</xdr:col>
      <xdr:colOff>133350</xdr:colOff>
      <xdr:row>61</xdr:row>
      <xdr:rowOff>95250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3225800" y="1053761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85090</xdr:rowOff>
    </xdr:from>
    <xdr:to>
      <xdr:col>19</xdr:col>
      <xdr:colOff>184150</xdr:colOff>
      <xdr:row>65</xdr:row>
      <xdr:rowOff>15240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17</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1144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25400</xdr:rowOff>
    </xdr:from>
    <xdr:to>
      <xdr:col>15</xdr:col>
      <xdr:colOff>82550</xdr:colOff>
      <xdr:row>61</xdr:row>
      <xdr:rowOff>95250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03124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85090</xdr:rowOff>
    </xdr:from>
    <xdr:to>
      <xdr:col>15</xdr:col>
      <xdr:colOff>133350</xdr:colOff>
      <xdr:row>65</xdr:row>
      <xdr:rowOff>15240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143087</xdr:rowOff>
    </xdr:from>
    <xdr:to>
      <xdr:col>11</xdr:col>
      <xdr:colOff>31750</xdr:colOff>
      <xdr:row>60</xdr:row>
      <xdr:rowOff>25400</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0087187"/>
          <a:ext cx="889000" cy="225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69004</xdr:rowOff>
    </xdr:from>
    <xdr:to>
      <xdr:col>11</xdr:col>
      <xdr:colOff>82550</xdr:colOff>
      <xdr:row>64</xdr:row>
      <xdr:rowOff>170604</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104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155381</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112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93133</xdr:rowOff>
    </xdr:from>
    <xdr:to>
      <xdr:col>7</xdr:col>
      <xdr:colOff>31750</xdr:colOff>
      <xdr:row>65</xdr:row>
      <xdr:rowOff>23283</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106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8060</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115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135467</xdr:rowOff>
    </xdr:from>
    <xdr:to>
      <xdr:col>23</xdr:col>
      <xdr:colOff>184150</xdr:colOff>
      <xdr:row>61</xdr:row>
      <xdr:rowOff>65617</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42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151994</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26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28363</xdr:rowOff>
    </xdr:from>
    <xdr:to>
      <xdr:col>19</xdr:col>
      <xdr:colOff>184150</xdr:colOff>
      <xdr:row>61</xdr:row>
      <xdr:rowOff>129963</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48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140140</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255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44450</xdr:rowOff>
    </xdr:from>
    <xdr:to>
      <xdr:col>15</xdr:col>
      <xdr:colOff>133350</xdr:colOff>
      <xdr:row>61</xdr:row>
      <xdr:rowOff>146050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156227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146050</xdr:rowOff>
    </xdr:from>
    <xdr:to>
      <xdr:col>11</xdr:col>
      <xdr:colOff>82550</xdr:colOff>
      <xdr:row>60</xdr:row>
      <xdr:rowOff>76200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86377</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92287</xdr:rowOff>
    </xdr:from>
    <xdr:to>
      <xdr:col>7</xdr:col>
      <xdr:colOff>31750</xdr:colOff>
      <xdr:row>59</xdr:row>
      <xdr:rowOff>22437</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03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32614</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9805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[125,461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平成２７年度以来６年度ぶりに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及び</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等の合</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計額の人口１人当たりの金額が類似団体平均を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回っ</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前年度と比較すると増額となっている。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情報基盤整備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備品購入費や委託料、及び</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新型コロナウイルス感染症対策事業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の増加に伴うものである。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、公共施設老朽化に伴い、維持補修費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についても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額となっており、今後も増大が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見込まれるため、歳出事業の精査・削減に取り組んでいく。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a:extLst>
            <a:ext uri="{FF2B5EF4-FFF2-40B4-BE49-F238E27FC236}">
              <a16:creationId xmlns:a16="http://schemas.microsoft.com/office/drawing/2014/main" id="{00000000-0008-0000-0300-0000C0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a:extLst>
            <a:ext uri="{FF2B5EF4-FFF2-40B4-BE49-F238E27FC236}">
              <a16:creationId xmlns:a16="http://schemas.microsoft.com/office/drawing/2014/main" id="{00000000-0008-0000-0300-0000C1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95779</xdr:rowOff>
    </xdr:from>
    <xdr:to>
      <xdr:col>23</xdr:col>
      <xdr:colOff>133350</xdr:colOff>
      <xdr:row>90</xdr:row>
      <xdr:rowOff>76462</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4953000" y="13811779"/>
          <a:ext cx="0" cy="16951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48539</xdr:rowOff>
    </xdr:from>
    <xdr:ext cx="762000" cy="259045"/>
    <xdr:sp macro="" textlink="">
      <xdr:nvSpPr>
        <xdr:cNvPr id="195" name="人件費・物件費等の状況最小値テキスト">
          <a:extLst>
            <a:ext uri="{FF2B5EF4-FFF2-40B4-BE49-F238E27FC236}">
              <a16:creationId xmlns:a16="http://schemas.microsoft.com/office/drawing/2014/main" id="{00000000-0008-0000-0300-0000C3000000}"/>
            </a:ext>
          </a:extLst>
        </xdr:cNvPr>
        <xdr:cNvSpPr txBox="1"/>
      </xdr:nvSpPr>
      <xdr:spPr>
        <a:xfrm>
          <a:off x="5041900" y="1547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76462</xdr:rowOff>
    </xdr:from>
    <xdr:to>
      <xdr:col>24</xdr:col>
      <xdr:colOff>12700</xdr:colOff>
      <xdr:row>90</xdr:row>
      <xdr:rowOff>76462</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5506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10706</xdr:rowOff>
    </xdr:from>
    <xdr:ext cx="762000" cy="259045"/>
    <xdr:sp macro="" textlink="">
      <xdr:nvSpPr>
        <xdr:cNvPr id="197" name="人件費・物件費等の状況最大値テキスト">
          <a:extLst>
            <a:ext uri="{FF2B5EF4-FFF2-40B4-BE49-F238E27FC236}">
              <a16:creationId xmlns:a16="http://schemas.microsoft.com/office/drawing/2014/main" id="{00000000-0008-0000-0300-0000C5000000}"/>
            </a:ext>
          </a:extLst>
        </xdr:cNvPr>
        <xdr:cNvSpPr txBox="1"/>
      </xdr:nvSpPr>
      <xdr:spPr>
        <a:xfrm>
          <a:off x="5041900" y="13555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95779</xdr:rowOff>
    </xdr:from>
    <xdr:to>
      <xdr:col>24</xdr:col>
      <xdr:colOff>12700</xdr:colOff>
      <xdr:row>80</xdr:row>
      <xdr:rowOff>95779</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864100" y="13811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99493</xdr:rowOff>
    </xdr:from>
    <xdr:to>
      <xdr:col>23</xdr:col>
      <xdr:colOff>133350</xdr:colOff>
      <xdr:row>84</xdr:row>
      <xdr:rowOff>124968</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4114800" y="14501293"/>
          <a:ext cx="838200" cy="25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78923</xdr:rowOff>
    </xdr:from>
    <xdr:ext cx="762000" cy="259045"/>
    <xdr:sp macro="" textlink="">
      <xdr:nvSpPr>
        <xdr:cNvPr id="200" name="人件費・物件費等の状況平均値テキスト">
          <a:extLst>
            <a:ext uri="{FF2B5EF4-FFF2-40B4-BE49-F238E27FC236}">
              <a16:creationId xmlns:a16="http://schemas.microsoft.com/office/drawing/2014/main" id="{00000000-0008-0000-0300-0000C8000000}"/>
            </a:ext>
          </a:extLst>
        </xdr:cNvPr>
        <xdr:cNvSpPr txBox="1"/>
      </xdr:nvSpPr>
      <xdr:spPr>
        <a:xfrm>
          <a:off x="5041900" y="144807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106846</xdr:rowOff>
    </xdr:from>
    <xdr:to>
      <xdr:col>23</xdr:col>
      <xdr:colOff>184150</xdr:colOff>
      <xdr:row>85</xdr:row>
      <xdr:rowOff>36996</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902200" y="14508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147380</xdr:rowOff>
    </xdr:from>
    <xdr:to>
      <xdr:col>19</xdr:col>
      <xdr:colOff>133350</xdr:colOff>
      <xdr:row>84</xdr:row>
      <xdr:rowOff>99493</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3225800" y="14377730"/>
          <a:ext cx="889000" cy="123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147442</xdr:rowOff>
    </xdr:from>
    <xdr:to>
      <xdr:col>19</xdr:col>
      <xdr:colOff>184150</xdr:colOff>
      <xdr:row>84</xdr:row>
      <xdr:rowOff>77592</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4064000" y="1437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87769</xdr:rowOff>
    </xdr:from>
    <xdr:ext cx="7366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733800" y="14146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130265</xdr:rowOff>
    </xdr:from>
    <xdr:to>
      <xdr:col>15</xdr:col>
      <xdr:colOff>82550</xdr:colOff>
      <xdr:row>83</xdr:row>
      <xdr:rowOff>147380</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2336800" y="14360615"/>
          <a:ext cx="889000" cy="17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34170</xdr:rowOff>
    </xdr:from>
    <xdr:to>
      <xdr:col>15</xdr:col>
      <xdr:colOff>133350</xdr:colOff>
      <xdr:row>83</xdr:row>
      <xdr:rowOff>135770</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3175000" y="1426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145947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844800" y="1403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80609</xdr:rowOff>
    </xdr:from>
    <xdr:to>
      <xdr:col>11</xdr:col>
      <xdr:colOff>31750</xdr:colOff>
      <xdr:row>83</xdr:row>
      <xdr:rowOff>130265</xdr:rowOff>
    </xdr:to>
    <xdr:cxnSp macro="">
      <xdr:nvCxnSpPr>
        <xdr:cNvPr id="208" name="直線コネクタ 207">
          <a:extLst>
            <a:ext uri="{FF2B5EF4-FFF2-40B4-BE49-F238E27FC236}">
              <a16:creationId xmlns:a16="http://schemas.microsoft.com/office/drawing/2014/main" id="{00000000-0008-0000-0300-0000D0000000}"/>
            </a:ext>
          </a:extLst>
        </xdr:cNvPr>
        <xdr:cNvCxnSpPr/>
      </xdr:nvCxnSpPr>
      <xdr:spPr>
        <a:xfrm>
          <a:off x="1447800" y="14310959"/>
          <a:ext cx="889000" cy="49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140692</xdr:rowOff>
    </xdr:from>
    <xdr:to>
      <xdr:col>11</xdr:col>
      <xdr:colOff>82550</xdr:colOff>
      <xdr:row>83</xdr:row>
      <xdr:rowOff>70842</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2286000" y="1419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81019</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955800" y="13968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123301</xdr:rowOff>
    </xdr:from>
    <xdr:to>
      <xdr:col>7</xdr:col>
      <xdr:colOff>31750</xdr:colOff>
      <xdr:row>83</xdr:row>
      <xdr:rowOff>53451</xdr:rowOff>
    </xdr:to>
    <xdr:sp macro="" textlink="">
      <xdr:nvSpPr>
        <xdr:cNvPr id="211" name="フローチャート: 判断 210">
          <a:extLst>
            <a:ext uri="{FF2B5EF4-FFF2-40B4-BE49-F238E27FC236}">
              <a16:creationId xmlns:a16="http://schemas.microsoft.com/office/drawing/2014/main" id="{00000000-0008-0000-0300-0000D3000000}"/>
            </a:ext>
          </a:extLst>
        </xdr:cNvPr>
        <xdr:cNvSpPr/>
      </xdr:nvSpPr>
      <xdr:spPr>
        <a:xfrm>
          <a:off x="1397000" y="1418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63628</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066800" y="13951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74168</xdr:rowOff>
    </xdr:from>
    <xdr:to>
      <xdr:col>23</xdr:col>
      <xdr:colOff>184150</xdr:colOff>
      <xdr:row>85</xdr:row>
      <xdr:rowOff>4318</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902200" y="1447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90695</xdr:rowOff>
    </xdr:from>
    <xdr:ext cx="762000" cy="259045"/>
    <xdr:sp macro="" textlink="">
      <xdr:nvSpPr>
        <xdr:cNvPr id="219" name="人件費・物件費等の状況該当値テキスト">
          <a:extLst>
            <a:ext uri="{FF2B5EF4-FFF2-40B4-BE49-F238E27FC236}">
              <a16:creationId xmlns:a16="http://schemas.microsoft.com/office/drawing/2014/main" id="{00000000-0008-0000-0300-0000DB000000}"/>
            </a:ext>
          </a:extLst>
        </xdr:cNvPr>
        <xdr:cNvSpPr txBox="1"/>
      </xdr:nvSpPr>
      <xdr:spPr>
        <a:xfrm>
          <a:off x="5041900" y="14321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48693</xdr:rowOff>
    </xdr:from>
    <xdr:to>
      <xdr:col>19</xdr:col>
      <xdr:colOff>184150</xdr:colOff>
      <xdr:row>84</xdr:row>
      <xdr:rowOff>150293</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4064000" y="14450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135070</xdr:rowOff>
    </xdr:from>
    <xdr:ext cx="7366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3733800" y="14536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96580</xdr:rowOff>
    </xdr:from>
    <xdr:to>
      <xdr:col>15</xdr:col>
      <xdr:colOff>133350</xdr:colOff>
      <xdr:row>84</xdr:row>
      <xdr:rowOff>26730</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3175000" y="1432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11507</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2844800" y="14413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79465</xdr:rowOff>
    </xdr:from>
    <xdr:to>
      <xdr:col>11</xdr:col>
      <xdr:colOff>82550</xdr:colOff>
      <xdr:row>84</xdr:row>
      <xdr:rowOff>9615</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2286000" y="1430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165842</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955800" y="1439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29809</xdr:rowOff>
    </xdr:from>
    <xdr:to>
      <xdr:col>7</xdr:col>
      <xdr:colOff>31750</xdr:colOff>
      <xdr:row>83</xdr:row>
      <xdr:rowOff>131409</xdr:rowOff>
    </xdr:to>
    <xdr:sp macro="" textlink="">
      <xdr:nvSpPr>
        <xdr:cNvPr id="226" name="楕円 225">
          <a:extLst>
            <a:ext uri="{FF2B5EF4-FFF2-40B4-BE49-F238E27FC236}">
              <a16:creationId xmlns:a16="http://schemas.microsoft.com/office/drawing/2014/main" id="{00000000-0008-0000-0300-0000E2000000}"/>
            </a:ext>
          </a:extLst>
        </xdr:cNvPr>
        <xdr:cNvSpPr/>
      </xdr:nvSpPr>
      <xdr:spPr>
        <a:xfrm>
          <a:off x="1397000" y="14260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116186</xdr:rowOff>
    </xdr:from>
    <xdr:ext cx="762000" cy="259045"/>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066800" y="14346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ラスパイレス指数については、職員の年齢構成上、高齢層の職の割合が高いため、数値を押し上げている状況である。高齢層の職の割合を抑制するため、平成３０年度から職制の見直しを行い、令和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おいては、類似団体とほぼ同数となった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ものの上回る状況は続いている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高齢層の退職に伴い、令和４年度約２０名の新規採用、令和５年度約４０名の新規採用職員を見込んでいるため、指数が下がる見込みである。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引き続き印西市定員管理計画に基づく定員管理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民間の給与水準</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及び国</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他団体の状況を踏まえた給与水準の適正化を図っていく。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7" name="給与水準   （国との比較）グラフ枠">
          <a:extLst>
            <a:ext uri="{FF2B5EF4-FFF2-40B4-BE49-F238E27FC236}">
              <a16:creationId xmlns:a16="http://schemas.microsoft.com/office/drawing/2014/main" id="{00000000-0008-0000-0300-00000101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89</xdr:row>
      <xdr:rowOff>52614</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7018000" y="13863864"/>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24691</xdr:rowOff>
    </xdr:from>
    <xdr:ext cx="762000" cy="259045"/>
    <xdr:sp macro="" textlink="">
      <xdr:nvSpPr>
        <xdr:cNvPr id="259" name="給与水準   （国との比較）最小値テキスト">
          <a:extLst>
            <a:ext uri="{FF2B5EF4-FFF2-40B4-BE49-F238E27FC236}">
              <a16:creationId xmlns:a16="http://schemas.microsoft.com/office/drawing/2014/main" id="{00000000-0008-0000-0300-000003010000}"/>
            </a:ext>
          </a:extLst>
        </xdr:cNvPr>
        <xdr:cNvSpPr txBox="1"/>
      </xdr:nvSpPr>
      <xdr:spPr>
        <a:xfrm>
          <a:off x="17106900" y="1528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52614</xdr:rowOff>
    </xdr:from>
    <xdr:to>
      <xdr:col>81</xdr:col>
      <xdr:colOff>133350</xdr:colOff>
      <xdr:row>89</xdr:row>
      <xdr:rowOff>52614</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531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61" name="給与水準   （国との比較）最大値テキスト">
          <a:extLst>
            <a:ext uri="{FF2B5EF4-FFF2-40B4-BE49-F238E27FC236}">
              <a16:creationId xmlns:a16="http://schemas.microsoft.com/office/drawing/2014/main" id="{00000000-0008-0000-0300-000005010000}"/>
            </a:ext>
          </a:extLst>
        </xdr:cNvPr>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135164</xdr:rowOff>
    </xdr:from>
    <xdr:to>
      <xdr:col>81</xdr:col>
      <xdr:colOff>44450</xdr:colOff>
      <xdr:row>85</xdr:row>
      <xdr:rowOff>135164</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6179800" y="147084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168927</xdr:rowOff>
    </xdr:from>
    <xdr:ext cx="762000" cy="259045"/>
    <xdr:sp macro="" textlink="">
      <xdr:nvSpPr>
        <xdr:cNvPr id="264" name="給与水準   （国との比較）平均値テキスト">
          <a:extLst>
            <a:ext uri="{FF2B5EF4-FFF2-40B4-BE49-F238E27FC236}">
              <a16:creationId xmlns:a16="http://schemas.microsoft.com/office/drawing/2014/main" id="{00000000-0008-0000-0300-000008010000}"/>
            </a:ext>
          </a:extLst>
        </xdr:cNvPr>
        <xdr:cNvSpPr txBox="1"/>
      </xdr:nvSpPr>
      <xdr:spPr>
        <a:xfrm>
          <a:off x="17106900" y="1439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135164</xdr:rowOff>
    </xdr:from>
    <xdr:to>
      <xdr:col>77</xdr:col>
      <xdr:colOff>44450</xdr:colOff>
      <xdr:row>86</xdr:row>
      <xdr:rowOff>32657</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5290800" y="14708414"/>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127198</xdr:rowOff>
    </xdr:from>
    <xdr:ext cx="7366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798800" y="14357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32657</xdr:rowOff>
    </xdr:from>
    <xdr:to>
      <xdr:col>72</xdr:col>
      <xdr:colOff>203200</xdr:colOff>
      <xdr:row>87</xdr:row>
      <xdr:rowOff>68036</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flipV="1">
          <a:off x="14401800" y="14777357"/>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48986</xdr:rowOff>
    </xdr:from>
    <xdr:to>
      <xdr:col>73</xdr:col>
      <xdr:colOff>44450</xdr:colOff>
      <xdr:row>84</xdr:row>
      <xdr:rowOff>150586</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52400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160763</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909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68036</xdr:rowOff>
    </xdr:from>
    <xdr:to>
      <xdr:col>68</xdr:col>
      <xdr:colOff>152400</xdr:colOff>
      <xdr:row>88</xdr:row>
      <xdr:rowOff>34471</xdr:rowOff>
    </xdr:to>
    <xdr:cxnSp macro="">
      <xdr:nvCxnSpPr>
        <xdr:cNvPr id="272" name="直線コネクタ 271">
          <a:extLst>
            <a:ext uri="{FF2B5EF4-FFF2-40B4-BE49-F238E27FC236}">
              <a16:creationId xmlns:a16="http://schemas.microsoft.com/office/drawing/2014/main" id="{00000000-0008-0000-0300-000010010000}"/>
            </a:ext>
          </a:extLst>
        </xdr:cNvPr>
        <xdr:cNvCxnSpPr/>
      </xdr:nvCxnSpPr>
      <xdr:spPr>
        <a:xfrm flipV="1">
          <a:off x="13512800" y="14984186"/>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66221</xdr:rowOff>
    </xdr:from>
    <xdr:to>
      <xdr:col>68</xdr:col>
      <xdr:colOff>203200</xdr:colOff>
      <xdr:row>84</xdr:row>
      <xdr:rowOff>167821</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4351000" y="14468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6548</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020800" y="14236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100693</xdr:rowOff>
    </xdr:from>
    <xdr:to>
      <xdr:col>64</xdr:col>
      <xdr:colOff>152400</xdr:colOff>
      <xdr:row>85</xdr:row>
      <xdr:rowOff>30843</xdr:rowOff>
    </xdr:to>
    <xdr:sp macro="" textlink="">
      <xdr:nvSpPr>
        <xdr:cNvPr id="275" name="フローチャート: 判断 274">
          <a:extLst>
            <a:ext uri="{FF2B5EF4-FFF2-40B4-BE49-F238E27FC236}">
              <a16:creationId xmlns:a16="http://schemas.microsoft.com/office/drawing/2014/main" id="{00000000-0008-0000-0300-000013010000}"/>
            </a:ext>
          </a:extLst>
        </xdr:cNvPr>
        <xdr:cNvSpPr/>
      </xdr:nvSpPr>
      <xdr:spPr>
        <a:xfrm>
          <a:off x="13462000" y="14502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41020</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131800" y="1427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9672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56441</xdr:rowOff>
    </xdr:from>
    <xdr:ext cx="762000" cy="259045"/>
    <xdr:sp macro="" textlink="">
      <xdr:nvSpPr>
        <xdr:cNvPr id="283" name="給与水準   （国との比較）該当値テキスト">
          <a:extLst>
            <a:ext uri="{FF2B5EF4-FFF2-40B4-BE49-F238E27FC236}">
              <a16:creationId xmlns:a16="http://schemas.microsoft.com/office/drawing/2014/main" id="{00000000-0008-0000-0300-00001B010000}"/>
            </a:ext>
          </a:extLst>
        </xdr:cNvPr>
        <xdr:cNvSpPr txBox="1"/>
      </xdr:nvSpPr>
      <xdr:spPr>
        <a:xfrm>
          <a:off x="17106900" y="1462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84364</xdr:rowOff>
    </xdr:from>
    <xdr:to>
      <xdr:col>77</xdr:col>
      <xdr:colOff>95250</xdr:colOff>
      <xdr:row>86</xdr:row>
      <xdr:rowOff>14514</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6129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170741</xdr:rowOff>
    </xdr:from>
    <xdr:ext cx="7366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5798800" y="14743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153307</xdr:rowOff>
    </xdr:from>
    <xdr:to>
      <xdr:col>73</xdr:col>
      <xdr:colOff>44450</xdr:colOff>
      <xdr:row>86</xdr:row>
      <xdr:rowOff>83457</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5240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68234</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909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17236</xdr:rowOff>
    </xdr:from>
    <xdr:to>
      <xdr:col>68</xdr:col>
      <xdr:colOff>203200</xdr:colOff>
      <xdr:row>87</xdr:row>
      <xdr:rowOff>118836</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4351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103613</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4020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155121</xdr:rowOff>
    </xdr:from>
    <xdr:to>
      <xdr:col>64</xdr:col>
      <xdr:colOff>152400</xdr:colOff>
      <xdr:row>88</xdr:row>
      <xdr:rowOff>85271</xdr:rowOff>
    </xdr:to>
    <xdr:sp macro="" textlink="">
      <xdr:nvSpPr>
        <xdr:cNvPr id="290" name="楕円 289">
          <a:extLst>
            <a:ext uri="{FF2B5EF4-FFF2-40B4-BE49-F238E27FC236}">
              <a16:creationId xmlns:a16="http://schemas.microsoft.com/office/drawing/2014/main" id="{00000000-0008-0000-0300-000022010000}"/>
            </a:ext>
          </a:extLst>
        </xdr:cNvPr>
        <xdr:cNvSpPr/>
      </xdr:nvSpPr>
      <xdr:spPr>
        <a:xfrm>
          <a:off x="13462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70048</xdr:rowOff>
    </xdr:from>
    <xdr:ext cx="762000" cy="259045"/>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131800" y="15157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2" name="正方形/長方形 301">
          <a:extLst>
            <a:ext uri="{FF2B5EF4-FFF2-40B4-BE49-F238E27FC236}">
              <a16:creationId xmlns:a16="http://schemas.microsoft.com/office/drawing/2014/main" id="{00000000-0008-0000-0300-00002E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3" name="正方形/長方形 302">
          <a:extLst>
            <a:ext uri="{FF2B5EF4-FFF2-40B4-BE49-F238E27FC236}">
              <a16:creationId xmlns:a16="http://schemas.microsoft.com/office/drawing/2014/main" id="{00000000-0008-0000-0300-00002F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人口千人当たり職員数については、類似団体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を下回る数値となった。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令和２年度に策定した定員管理計画において、計画最終年度の令和７年度に７０２人とする目標値を掲げている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（令和４年度末時点職員数は再任用職員含め６７６人）</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予想される人口や行政需要の増加に対応するとともに、現状の職員の年齢構成では、若年層の職員数が少ないことから、これを補充し、将来的な世代間の不均衡による空洞化が生じないようにするもの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108373</xdr:rowOff>
    </xdr:from>
    <xdr:to>
      <xdr:col>81</xdr:col>
      <xdr:colOff>44450</xdr:colOff>
      <xdr:row>66</xdr:row>
      <xdr:rowOff>162983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22392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135060</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45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162983</xdr:rowOff>
    </xdr:from>
    <xdr:to>
      <xdr:col>81</xdr:col>
      <xdr:colOff>133350</xdr:colOff>
      <xdr:row>66</xdr:row>
      <xdr:rowOff>162983</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47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23300</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96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108373</xdr:rowOff>
    </xdr:from>
    <xdr:to>
      <xdr:col>81</xdr:col>
      <xdr:colOff>133350</xdr:colOff>
      <xdr:row>59</xdr:row>
      <xdr:rowOff>108373</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22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147003</xdr:rowOff>
    </xdr:from>
    <xdr:to>
      <xdr:col>81</xdr:col>
      <xdr:colOff>44450</xdr:colOff>
      <xdr:row>62</xdr:row>
      <xdr:rowOff>167111</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6179800" y="10776903"/>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106485</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736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134408</xdr:rowOff>
    </xdr:from>
    <xdr:to>
      <xdr:col>81</xdr:col>
      <xdr:colOff>95250</xdr:colOff>
      <xdr:row>63</xdr:row>
      <xdr:rowOff>64558</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76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167111</xdr:rowOff>
    </xdr:from>
    <xdr:to>
      <xdr:col>77</xdr:col>
      <xdr:colOff>44450</xdr:colOff>
      <xdr:row>63</xdr:row>
      <xdr:rowOff>11747</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5290800" y="10797011"/>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126365</xdr:rowOff>
    </xdr:from>
    <xdr:to>
      <xdr:col>77</xdr:col>
      <xdr:colOff>95250</xdr:colOff>
      <xdr:row>63</xdr:row>
      <xdr:rowOff>56515</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41292</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842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11747</xdr:rowOff>
    </xdr:from>
    <xdr:to>
      <xdr:col>72</xdr:col>
      <xdr:colOff>203200</xdr:colOff>
      <xdr:row>63</xdr:row>
      <xdr:rowOff>27834</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flipV="1">
          <a:off x="14401800" y="10813097"/>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63</xdr:row>
      <xdr:rowOff>5186</xdr:rowOff>
    </xdr:from>
    <xdr:to>
      <xdr:col>73</xdr:col>
      <xdr:colOff>44450</xdr:colOff>
      <xdr:row>63</xdr:row>
      <xdr:rowOff>106786</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80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91563</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89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27834</xdr:rowOff>
    </xdr:from>
    <xdr:to>
      <xdr:col>68</xdr:col>
      <xdr:colOff>152400</xdr:colOff>
      <xdr:row>63</xdr:row>
      <xdr:rowOff>45931</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flipV="1">
          <a:off x="13512800" y="10829184"/>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160549</xdr:rowOff>
    </xdr:from>
    <xdr:to>
      <xdr:col>68</xdr:col>
      <xdr:colOff>203200</xdr:colOff>
      <xdr:row>63</xdr:row>
      <xdr:rowOff>90699</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79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75476</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876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154517</xdr:rowOff>
    </xdr:from>
    <xdr:to>
      <xdr:col>64</xdr:col>
      <xdr:colOff>152400</xdr:colOff>
      <xdr:row>63</xdr:row>
      <xdr:rowOff>84667</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94844</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55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96203</xdr:rowOff>
    </xdr:from>
    <xdr:to>
      <xdr:col>81</xdr:col>
      <xdr:colOff>95250</xdr:colOff>
      <xdr:row>63</xdr:row>
      <xdr:rowOff>26353</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72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112730</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571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116311</xdr:rowOff>
    </xdr:from>
    <xdr:to>
      <xdr:col>77</xdr:col>
      <xdr:colOff>95250</xdr:colOff>
      <xdr:row>63</xdr:row>
      <xdr:rowOff>46461</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74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56638</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10515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132397</xdr:rowOff>
    </xdr:from>
    <xdr:to>
      <xdr:col>73</xdr:col>
      <xdr:colOff>44450</xdr:colOff>
      <xdr:row>63</xdr:row>
      <xdr:rowOff>62547</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76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72724</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1053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148484</xdr:rowOff>
    </xdr:from>
    <xdr:to>
      <xdr:col>68</xdr:col>
      <xdr:colOff>203200</xdr:colOff>
      <xdr:row>63</xdr:row>
      <xdr:rowOff>78634</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77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88811</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1054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166581</xdr:rowOff>
    </xdr:from>
    <xdr:to>
      <xdr:col>64</xdr:col>
      <xdr:colOff>152400</xdr:colOff>
      <xdr:row>63</xdr:row>
      <xdr:rowOff>96731</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796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81508</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10882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年次進行により、千葉ニュータウン事業関連の公共施設整備に要した地方債及び立替施行の償還等が完了してきたことに伴い、徐々に比率が下がってきている。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しかしながら、今後は、老朽化した公共施設の改修、広域でごみ・し尿処理、消防事務等を行う一部事務組合の施設整備が予定されていることから、将来の財政需要に備える必要がある。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46</xdr:row>
      <xdr:rowOff>3175</xdr:rowOff>
    </xdr:from>
    <xdr:to>
      <xdr:col>85</xdr:col>
      <xdr:colOff>95250</xdr:colOff>
      <xdr:row>46</xdr:row>
      <xdr:rowOff>3175</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45</xdr:row>
      <xdr:rowOff>32402</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85725</xdr:rowOff>
    </xdr:from>
    <xdr:to>
      <xdr:col>85</xdr:col>
      <xdr:colOff>95250</xdr:colOff>
      <xdr:row>42</xdr:row>
      <xdr:rowOff>85725</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114952</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168275</xdr:rowOff>
    </xdr:from>
    <xdr:to>
      <xdr:col>85</xdr:col>
      <xdr:colOff>95250</xdr:colOff>
      <xdr:row>38</xdr:row>
      <xdr:rowOff>168275</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26052</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35</xdr:row>
      <xdr:rowOff>79375</xdr:rowOff>
    </xdr:from>
    <xdr:to>
      <xdr:col>85</xdr:col>
      <xdr:colOff>95250</xdr:colOff>
      <xdr:row>35</xdr:row>
      <xdr:rowOff>79375</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4" name="公債費負担の状況グラフ枠">
          <a:extLst>
            <a:ext uri="{FF2B5EF4-FFF2-40B4-BE49-F238E27FC236}">
              <a16:creationId xmlns:a16="http://schemas.microsoft.com/office/drawing/2014/main" id="{00000000-0008-0000-0300-00008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109008</xdr:rowOff>
    </xdr:from>
    <xdr:to>
      <xdr:col>81</xdr:col>
      <xdr:colOff>44450</xdr:colOff>
      <xdr:row>44</xdr:row>
      <xdr:rowOff>155046</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7018000" y="6281208"/>
          <a:ext cx="0" cy="14176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127123</xdr:rowOff>
    </xdr:from>
    <xdr:ext cx="762000" cy="259045"/>
    <xdr:sp macro="" textlink="">
      <xdr:nvSpPr>
        <xdr:cNvPr id="386" name="公債費負担の状況最小値テキスト">
          <a:extLst>
            <a:ext uri="{FF2B5EF4-FFF2-40B4-BE49-F238E27FC236}">
              <a16:creationId xmlns:a16="http://schemas.microsoft.com/office/drawing/2014/main" id="{00000000-0008-0000-0300-000082010000}"/>
            </a:ext>
          </a:extLst>
        </xdr:cNvPr>
        <xdr:cNvSpPr txBox="1"/>
      </xdr:nvSpPr>
      <xdr:spPr>
        <a:xfrm>
          <a:off x="17106900" y="767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155046</xdr:rowOff>
    </xdr:from>
    <xdr:to>
      <xdr:col>81</xdr:col>
      <xdr:colOff>133350</xdr:colOff>
      <xdr:row>44</xdr:row>
      <xdr:rowOff>155046</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929100" y="7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23935</xdr:rowOff>
    </xdr:from>
    <xdr:ext cx="762000" cy="259045"/>
    <xdr:sp macro="" textlink="">
      <xdr:nvSpPr>
        <xdr:cNvPr id="388" name="公債費負担の状況最大値テキスト">
          <a:extLst>
            <a:ext uri="{FF2B5EF4-FFF2-40B4-BE49-F238E27FC236}">
              <a16:creationId xmlns:a16="http://schemas.microsoft.com/office/drawing/2014/main" id="{00000000-0008-0000-0300-000084010000}"/>
            </a:ext>
          </a:extLst>
        </xdr:cNvPr>
        <xdr:cNvSpPr txBox="1"/>
      </xdr:nvSpPr>
      <xdr:spPr>
        <a:xfrm>
          <a:off x="17106900" y="6024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109008</xdr:rowOff>
    </xdr:from>
    <xdr:to>
      <xdr:col>81</xdr:col>
      <xdr:colOff>133350</xdr:colOff>
      <xdr:row>36</xdr:row>
      <xdr:rowOff>109008</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6929100" y="6281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16933</xdr:rowOff>
    </xdr:from>
    <xdr:to>
      <xdr:col>81</xdr:col>
      <xdr:colOff>44450</xdr:colOff>
      <xdr:row>39</xdr:row>
      <xdr:rowOff>47096</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6179800" y="6703483"/>
          <a:ext cx="8382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27640</xdr:rowOff>
    </xdr:from>
    <xdr:ext cx="762000" cy="259045"/>
    <xdr:sp macro="" textlink="">
      <xdr:nvSpPr>
        <xdr:cNvPr id="391" name="公債費負担の状況平均値テキスト">
          <a:extLst>
            <a:ext uri="{FF2B5EF4-FFF2-40B4-BE49-F238E27FC236}">
              <a16:creationId xmlns:a16="http://schemas.microsoft.com/office/drawing/2014/main" id="{00000000-0008-0000-0300-000087010000}"/>
            </a:ext>
          </a:extLst>
        </xdr:cNvPr>
        <xdr:cNvSpPr txBox="1"/>
      </xdr:nvSpPr>
      <xdr:spPr>
        <a:xfrm>
          <a:off x="17106900" y="70570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55563</xdr:rowOff>
    </xdr:from>
    <xdr:to>
      <xdr:col>81</xdr:col>
      <xdr:colOff>95250</xdr:colOff>
      <xdr:row>41</xdr:row>
      <xdr:rowOff>157163</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6967200" y="708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47096</xdr:rowOff>
    </xdr:from>
    <xdr:to>
      <xdr:col>77</xdr:col>
      <xdr:colOff>44450</xdr:colOff>
      <xdr:row>39</xdr:row>
      <xdr:rowOff>97367</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5290800" y="6733646"/>
          <a:ext cx="889000" cy="5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25400</xdr:rowOff>
    </xdr:from>
    <xdr:to>
      <xdr:col>77</xdr:col>
      <xdr:colOff>95250</xdr:colOff>
      <xdr:row>41</xdr:row>
      <xdr:rowOff>127000</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6129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111777</xdr:rowOff>
    </xdr:from>
    <xdr:ext cx="7366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798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97367</xdr:rowOff>
    </xdr:from>
    <xdr:to>
      <xdr:col>72</xdr:col>
      <xdr:colOff>203200</xdr:colOff>
      <xdr:row>40</xdr:row>
      <xdr:rowOff>6350</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flipV="1">
          <a:off x="14401800" y="678391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65088</xdr:rowOff>
    </xdr:from>
    <xdr:to>
      <xdr:col>73</xdr:col>
      <xdr:colOff>44450</xdr:colOff>
      <xdr:row>42</xdr:row>
      <xdr:rowOff>166688</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5240000" y="726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151465</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909800" y="7352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6350</xdr:rowOff>
    </xdr:from>
    <xdr:to>
      <xdr:col>68</xdr:col>
      <xdr:colOff>152400</xdr:colOff>
      <xdr:row>40</xdr:row>
      <xdr:rowOff>137054</xdr:rowOff>
    </xdr:to>
    <xdr:cxnSp macro="">
      <xdr:nvCxnSpPr>
        <xdr:cNvPr id="399" name="直線コネクタ 398">
          <a:extLst>
            <a:ext uri="{FF2B5EF4-FFF2-40B4-BE49-F238E27FC236}">
              <a16:creationId xmlns:a16="http://schemas.microsoft.com/office/drawing/2014/main" id="{00000000-0008-0000-0300-00008F010000}"/>
            </a:ext>
          </a:extLst>
        </xdr:cNvPr>
        <xdr:cNvCxnSpPr/>
      </xdr:nvCxnSpPr>
      <xdr:spPr>
        <a:xfrm flipV="1">
          <a:off x="13512800" y="6864350"/>
          <a:ext cx="889000" cy="130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75142</xdr:rowOff>
    </xdr:from>
    <xdr:to>
      <xdr:col>68</xdr:col>
      <xdr:colOff>203200</xdr:colOff>
      <xdr:row>43</xdr:row>
      <xdr:rowOff>5292</xdr:rowOff>
    </xdr:to>
    <xdr:sp macro="" textlink="">
      <xdr:nvSpPr>
        <xdr:cNvPr id="400" name="フローチャート: 判断 399">
          <a:extLst>
            <a:ext uri="{FF2B5EF4-FFF2-40B4-BE49-F238E27FC236}">
              <a16:creationId xmlns:a16="http://schemas.microsoft.com/office/drawing/2014/main" id="{00000000-0008-0000-0300-000090010000}"/>
            </a:ext>
          </a:extLst>
        </xdr:cNvPr>
        <xdr:cNvSpPr/>
      </xdr:nvSpPr>
      <xdr:spPr>
        <a:xfrm>
          <a:off x="14351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161519</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020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95250</xdr:rowOff>
    </xdr:from>
    <xdr:to>
      <xdr:col>64</xdr:col>
      <xdr:colOff>152400</xdr:colOff>
      <xdr:row>43</xdr:row>
      <xdr:rowOff>25400</xdr:rowOff>
    </xdr:to>
    <xdr:sp macro="" textlink="">
      <xdr:nvSpPr>
        <xdr:cNvPr id="402" name="フローチャート: 判断 401">
          <a:extLst>
            <a:ext uri="{FF2B5EF4-FFF2-40B4-BE49-F238E27FC236}">
              <a16:creationId xmlns:a16="http://schemas.microsoft.com/office/drawing/2014/main" id="{00000000-0008-0000-0300-000092010000}"/>
            </a:ext>
          </a:extLst>
        </xdr:cNvPr>
        <xdr:cNvSpPr/>
      </xdr:nvSpPr>
      <xdr:spPr>
        <a:xfrm>
          <a:off x="13462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10177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131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137583</xdr:rowOff>
    </xdr:from>
    <xdr:to>
      <xdr:col>81</xdr:col>
      <xdr:colOff>95250</xdr:colOff>
      <xdr:row>39</xdr:row>
      <xdr:rowOff>67733</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69672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154110</xdr:rowOff>
    </xdr:from>
    <xdr:ext cx="762000" cy="259045"/>
    <xdr:sp macro="" textlink="">
      <xdr:nvSpPr>
        <xdr:cNvPr id="410" name="公債費負担の状況該当値テキスト">
          <a:extLst>
            <a:ext uri="{FF2B5EF4-FFF2-40B4-BE49-F238E27FC236}">
              <a16:creationId xmlns:a16="http://schemas.microsoft.com/office/drawing/2014/main" id="{00000000-0008-0000-0300-00009A010000}"/>
            </a:ext>
          </a:extLst>
        </xdr:cNvPr>
        <xdr:cNvSpPr txBox="1"/>
      </xdr:nvSpPr>
      <xdr:spPr>
        <a:xfrm>
          <a:off x="17106900" y="6497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167746</xdr:rowOff>
    </xdr:from>
    <xdr:to>
      <xdr:col>77</xdr:col>
      <xdr:colOff>95250</xdr:colOff>
      <xdr:row>39</xdr:row>
      <xdr:rowOff>97896</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6129000" y="668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108073</xdr:rowOff>
    </xdr:from>
    <xdr:ext cx="7366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798800" y="64517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46567</xdr:rowOff>
    </xdr:from>
    <xdr:to>
      <xdr:col>73</xdr:col>
      <xdr:colOff>44450</xdr:colOff>
      <xdr:row>39</xdr:row>
      <xdr:rowOff>148167</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5240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158344</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4909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127000</xdr:rowOff>
    </xdr:from>
    <xdr:to>
      <xdr:col>68</xdr:col>
      <xdr:colOff>203200</xdr:colOff>
      <xdr:row>40</xdr:row>
      <xdr:rowOff>57150</xdr:rowOff>
    </xdr:to>
    <xdr:sp macro="" textlink="">
      <xdr:nvSpPr>
        <xdr:cNvPr id="415" name="楕円 414">
          <a:extLst>
            <a:ext uri="{FF2B5EF4-FFF2-40B4-BE49-F238E27FC236}">
              <a16:creationId xmlns:a16="http://schemas.microsoft.com/office/drawing/2014/main" id="{00000000-0008-0000-0300-00009F010000}"/>
            </a:ext>
          </a:extLst>
        </xdr:cNvPr>
        <xdr:cNvSpPr/>
      </xdr:nvSpPr>
      <xdr:spPr>
        <a:xfrm>
          <a:off x="14351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67327</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4020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86254</xdr:rowOff>
    </xdr:from>
    <xdr:to>
      <xdr:col>64</xdr:col>
      <xdr:colOff>152400</xdr:colOff>
      <xdr:row>41</xdr:row>
      <xdr:rowOff>16404</xdr:rowOff>
    </xdr:to>
    <xdr:sp macro="" textlink="">
      <xdr:nvSpPr>
        <xdr:cNvPr id="417" name="楕円 416">
          <a:extLst>
            <a:ext uri="{FF2B5EF4-FFF2-40B4-BE49-F238E27FC236}">
              <a16:creationId xmlns:a16="http://schemas.microsoft.com/office/drawing/2014/main" id="{00000000-0008-0000-0300-0000A1010000}"/>
            </a:ext>
          </a:extLst>
        </xdr:cNvPr>
        <xdr:cNvSpPr/>
      </xdr:nvSpPr>
      <xdr:spPr>
        <a:xfrm>
          <a:off x="13462000" y="694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26581</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3131800" y="671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9" name="正方形/長方形 428">
          <a:extLst>
            <a:ext uri="{FF2B5EF4-FFF2-40B4-BE49-F238E27FC236}">
              <a16:creationId xmlns:a16="http://schemas.microsoft.com/office/drawing/2014/main" id="{00000000-0008-0000-0300-0000A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0" name="正方形/長方形 429">
          <a:extLst>
            <a:ext uri="{FF2B5EF4-FFF2-40B4-BE49-F238E27FC236}">
              <a16:creationId xmlns:a16="http://schemas.microsoft.com/office/drawing/2014/main" id="{00000000-0008-0000-0300-0000A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令和４年度から令和２６年度にかけて、（仮称）千葉ニュータウン中央駅圏複合施設整備事業をＰＦＩ手法により実施するため債務負担行為を設定したことにより大きく上昇した。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、老朽化した公共施設の改修、広域でごみ・し尿処理、消防事務等を行う一部事務組合の施設整備が予定されていることから、将来の財政需要に備える必要がある。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8" name="将来負担の状況グラフ枠">
          <a:extLst>
            <a:ext uri="{FF2B5EF4-FFF2-40B4-BE49-F238E27FC236}">
              <a16:creationId xmlns:a16="http://schemas.microsoft.com/office/drawing/2014/main" id="{00000000-0008-0000-0300-0000C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83094</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7018000" y="2313214"/>
          <a:ext cx="0" cy="17132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55171</xdr:rowOff>
    </xdr:from>
    <xdr:ext cx="762000" cy="259045"/>
    <xdr:sp macro="" textlink="">
      <xdr:nvSpPr>
        <xdr:cNvPr id="450" name="将来負担の状況最小値テキスト">
          <a:extLst>
            <a:ext uri="{FF2B5EF4-FFF2-40B4-BE49-F238E27FC236}">
              <a16:creationId xmlns:a16="http://schemas.microsoft.com/office/drawing/2014/main" id="{00000000-0008-0000-0300-0000C2010000}"/>
            </a:ext>
          </a:extLst>
        </xdr:cNvPr>
        <xdr:cNvSpPr txBox="1"/>
      </xdr:nvSpPr>
      <xdr:spPr>
        <a:xfrm>
          <a:off x="17106900" y="399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83094</xdr:rowOff>
    </xdr:from>
    <xdr:to>
      <xdr:col>81</xdr:col>
      <xdr:colOff>133350</xdr:colOff>
      <xdr:row>23</xdr:row>
      <xdr:rowOff>83094</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6929100" y="402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52" name="将来負担の状況最大値テキスト">
          <a:extLst>
            <a:ext uri="{FF2B5EF4-FFF2-40B4-BE49-F238E27FC236}">
              <a16:creationId xmlns:a16="http://schemas.microsoft.com/office/drawing/2014/main" id="{00000000-0008-0000-0300-0000C4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54" name="将来負担の状況平均値テキスト">
          <a:extLst>
            <a:ext uri="{FF2B5EF4-FFF2-40B4-BE49-F238E27FC236}">
              <a16:creationId xmlns:a16="http://schemas.microsoft.com/office/drawing/2014/main" id="{00000000-0008-0000-0300-0000C6010000}"/>
            </a:ext>
          </a:extLst>
        </xdr:cNvPr>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100784</xdr:rowOff>
    </xdr:from>
    <xdr:to>
      <xdr:col>77</xdr:col>
      <xdr:colOff>95250</xdr:colOff>
      <xdr:row>14</xdr:row>
      <xdr:rowOff>30934</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6129000" y="2329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41111</xdr:rowOff>
    </xdr:from>
    <xdr:ext cx="7366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798800" y="2098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71574</xdr:rowOff>
    </xdr:from>
    <xdr:to>
      <xdr:col>73</xdr:col>
      <xdr:colOff>44450</xdr:colOff>
      <xdr:row>16</xdr:row>
      <xdr:rowOff>1724</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5240000" y="264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11901</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909800" y="2412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107769</xdr:rowOff>
    </xdr:from>
    <xdr:to>
      <xdr:col>68</xdr:col>
      <xdr:colOff>203200</xdr:colOff>
      <xdr:row>16</xdr:row>
      <xdr:rowOff>37919</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4351000" y="267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48096</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020800" y="244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69034</xdr:rowOff>
    </xdr:from>
    <xdr:to>
      <xdr:col>64</xdr:col>
      <xdr:colOff>152400</xdr:colOff>
      <xdr:row>16</xdr:row>
      <xdr:rowOff>170634</xdr:rowOff>
    </xdr:to>
    <xdr:sp macro="" textlink="">
      <xdr:nvSpPr>
        <xdr:cNvPr id="462" name="フローチャート: 判断 461">
          <a:extLst>
            <a:ext uri="{FF2B5EF4-FFF2-40B4-BE49-F238E27FC236}">
              <a16:creationId xmlns:a16="http://schemas.microsoft.com/office/drawing/2014/main" id="{00000000-0008-0000-0300-0000CE010000}"/>
            </a:ext>
          </a:extLst>
        </xdr:cNvPr>
        <xdr:cNvSpPr/>
      </xdr:nvSpPr>
      <xdr:spPr>
        <a:xfrm>
          <a:off x="13462000" y="2812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9361</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131800" y="2581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71483</xdr:rowOff>
    </xdr:from>
    <xdr:to>
      <xdr:col>81</xdr:col>
      <xdr:colOff>95250</xdr:colOff>
      <xdr:row>14</xdr:row>
      <xdr:rowOff>1633</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6967200" y="2300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43560</xdr:rowOff>
    </xdr:from>
    <xdr:ext cx="762000" cy="259045"/>
    <xdr:sp macro="" textlink="">
      <xdr:nvSpPr>
        <xdr:cNvPr id="470" name="将来負担の状況該当値テキスト">
          <a:extLst>
            <a:ext uri="{FF2B5EF4-FFF2-40B4-BE49-F238E27FC236}">
              <a16:creationId xmlns:a16="http://schemas.microsoft.com/office/drawing/2014/main" id="{00000000-0008-0000-0300-0000D6010000}"/>
            </a:ext>
          </a:extLst>
        </xdr:cNvPr>
        <xdr:cNvSpPr txBox="1"/>
      </xdr:nvSpPr>
      <xdr:spPr>
        <a:xfrm>
          <a:off x="17106900" y="2272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千葉県印西市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107,633
105,260
123.79
47,522,438
42,455,344
3,617,459
22,728,735
12,861,949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0.2
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人件費に係る経常収支比率は類似団体平均を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回っ</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が、概ね例年通りの数値となっている。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令和４年度及び令和５年度は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高齢層の退職に伴い若年層の比率が上がる見込みとなっている。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印西市定員管理計画に基づき、職員の年齢構成の平準化を図りながら、計画的に職員を採用し人件費の抑制に努めていく。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115570</xdr:rowOff>
    </xdr:from>
    <xdr:to>
      <xdr:col>24</xdr:col>
      <xdr:colOff>25400</xdr:colOff>
      <xdr:row>41</xdr:row>
      <xdr:rowOff>143002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73420"/>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115079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4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143002</xdr:rowOff>
    </xdr:from>
    <xdr:to>
      <xdr:col>24</xdr:col>
      <xdr:colOff>114300</xdr:colOff>
      <xdr:row>41</xdr:row>
      <xdr:rowOff>143002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72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30497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115570</xdr:rowOff>
    </xdr:from>
    <xdr:to>
      <xdr:col>24</xdr:col>
      <xdr:colOff>114300</xdr:colOff>
      <xdr:row>33</xdr:row>
      <xdr:rowOff>115570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133858</xdr:rowOff>
    </xdr:from>
    <xdr:to>
      <xdr:col>24</xdr:col>
      <xdr:colOff>25400</xdr:colOff>
      <xdr:row>38</xdr:row>
      <xdr:rowOff>17272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47750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127017</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992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110490</xdr:rowOff>
    </xdr:from>
    <xdr:to>
      <xdr:col>24</xdr:col>
      <xdr:colOff>76200</xdr:colOff>
      <xdr:row>38</xdr:row>
      <xdr:rowOff>40640</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133858</xdr:rowOff>
    </xdr:from>
    <xdr:to>
      <xdr:col>19</xdr:col>
      <xdr:colOff>187325</xdr:colOff>
      <xdr:row>37</xdr:row>
      <xdr:rowOff>170434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47750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94488</xdr:rowOff>
    </xdr:from>
    <xdr:to>
      <xdr:col>20</xdr:col>
      <xdr:colOff>38100</xdr:colOff>
      <xdr:row>39</xdr:row>
      <xdr:rowOff>24638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60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9415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695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170434</xdr:rowOff>
    </xdr:from>
    <xdr:to>
      <xdr:col>15</xdr:col>
      <xdr:colOff>98425</xdr:colOff>
      <xdr:row>38</xdr:row>
      <xdr:rowOff>81280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51408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110490</xdr:rowOff>
    </xdr:from>
    <xdr:to>
      <xdr:col>15</xdr:col>
      <xdr:colOff>149225</xdr:colOff>
      <xdr:row>38</xdr:row>
      <xdr:rowOff>40640</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50817</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22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152146</xdr:rowOff>
    </xdr:from>
    <xdr:to>
      <xdr:col>11</xdr:col>
      <xdr:colOff>9525</xdr:colOff>
      <xdr:row>38</xdr:row>
      <xdr:rowOff>81280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495796"/>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137922</xdr:rowOff>
    </xdr:from>
    <xdr:to>
      <xdr:col>11</xdr:col>
      <xdr:colOff>60325</xdr:colOff>
      <xdr:row>38</xdr:row>
      <xdr:rowOff>68072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481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78249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250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156210</xdr:rowOff>
    </xdr:from>
    <xdr:to>
      <xdr:col>6</xdr:col>
      <xdr:colOff>171450</xdr:colOff>
      <xdr:row>38</xdr:row>
      <xdr:rowOff>86360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71137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137922</xdr:rowOff>
    </xdr:from>
    <xdr:to>
      <xdr:col>24</xdr:col>
      <xdr:colOff>76200</xdr:colOff>
      <xdr:row>38</xdr:row>
      <xdr:rowOff>68072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109999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83058</xdr:rowOff>
    </xdr:from>
    <xdr:to>
      <xdr:col>20</xdr:col>
      <xdr:colOff>38100</xdr:colOff>
      <xdr:row>38</xdr:row>
      <xdr:rowOff>13208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23385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195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119634</xdr:rowOff>
    </xdr:from>
    <xdr:to>
      <xdr:col>15</xdr:col>
      <xdr:colOff>149225</xdr:colOff>
      <xdr:row>38</xdr:row>
      <xdr:rowOff>49785</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34561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30480</xdr:rowOff>
    </xdr:from>
    <xdr:to>
      <xdr:col>11</xdr:col>
      <xdr:colOff>60325</xdr:colOff>
      <xdr:row>38</xdr:row>
      <xdr:rowOff>132080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116857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101346</xdr:rowOff>
    </xdr:from>
    <xdr:to>
      <xdr:col>6</xdr:col>
      <xdr:colOff>171450</xdr:colOff>
      <xdr:row>38</xdr:row>
      <xdr:rowOff>31496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41673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21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に係る経常収支比率が類似団体平均を上回っているのは、市の定員管理計画に基づき定員管理を行う上で、業務の電算化や指定管理者制度等の民間委託化を推進し、人件費等から委託料へのシフトが起きていることが主な要因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今後も、印西市行政改革実施計画に基づき、更なる業務の効率化を図る等、物件費の抑制に努めていく。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21</xdr:row>
      <xdr:rowOff>124278</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00729"/>
          <a:ext cx="0" cy="1523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96355</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69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124278</xdr:rowOff>
    </xdr:from>
    <xdr:to>
      <xdr:col>82</xdr:col>
      <xdr:colOff>196850</xdr:colOff>
      <xdr:row>21</xdr:row>
      <xdr:rowOff>124278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2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127000</xdr:rowOff>
    </xdr:from>
    <xdr:to>
      <xdr:col>82</xdr:col>
      <xdr:colOff>107950</xdr:colOff>
      <xdr:row>19</xdr:row>
      <xdr:rowOff>53522</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3213100"/>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130827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02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127000</xdr:rowOff>
    </xdr:from>
    <xdr:to>
      <xdr:col>78</xdr:col>
      <xdr:colOff>69850</xdr:colOff>
      <xdr:row>19</xdr:row>
      <xdr:rowOff>107950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32131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130827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70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159657</xdr:rowOff>
    </xdr:from>
    <xdr:to>
      <xdr:col>73</xdr:col>
      <xdr:colOff>180975</xdr:colOff>
      <xdr:row>19</xdr:row>
      <xdr:rowOff>107950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3245757"/>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157843</xdr:rowOff>
    </xdr:from>
    <xdr:to>
      <xdr:col>74</xdr:col>
      <xdr:colOff>31750</xdr:colOff>
      <xdr:row>17</xdr:row>
      <xdr:rowOff>87993</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98170</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6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135164</xdr:rowOff>
    </xdr:from>
    <xdr:to>
      <xdr:col>69</xdr:col>
      <xdr:colOff>92075</xdr:colOff>
      <xdr:row>18</xdr:row>
      <xdr:rowOff>159657</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3049814"/>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146957</xdr:rowOff>
    </xdr:from>
    <xdr:to>
      <xdr:col>69</xdr:col>
      <xdr:colOff>142875</xdr:colOff>
      <xdr:row>17</xdr:row>
      <xdr:rowOff>77107</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87284</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65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125186</xdr:rowOff>
    </xdr:from>
    <xdr:to>
      <xdr:col>65</xdr:col>
      <xdr:colOff>53975</xdr:colOff>
      <xdr:row>17</xdr:row>
      <xdr:rowOff>55336</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65513</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2722</xdr:rowOff>
    </xdr:from>
    <xdr:to>
      <xdr:col>82</xdr:col>
      <xdr:colOff>158750</xdr:colOff>
      <xdr:row>19</xdr:row>
      <xdr:rowOff>104322</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26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146249</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23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76200</xdr:rowOff>
    </xdr:from>
    <xdr:to>
      <xdr:col>78</xdr:col>
      <xdr:colOff>120650</xdr:colOff>
      <xdr:row>19</xdr:row>
      <xdr:rowOff>6350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162577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24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57150</xdr:rowOff>
    </xdr:from>
    <xdr:to>
      <xdr:col>74</xdr:col>
      <xdr:colOff>31750</xdr:colOff>
      <xdr:row>19</xdr:row>
      <xdr:rowOff>158750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3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143527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40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108857</xdr:rowOff>
    </xdr:from>
    <xdr:to>
      <xdr:col>69</xdr:col>
      <xdr:colOff>142875</xdr:colOff>
      <xdr:row>19</xdr:row>
      <xdr:rowOff>39007</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19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23784</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281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84364</xdr:rowOff>
    </xdr:from>
    <xdr:to>
      <xdr:col>65</xdr:col>
      <xdr:colOff>53975</xdr:colOff>
      <xdr:row>18</xdr:row>
      <xdr:rowOff>14514</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99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170741</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085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扶助費に係る経常収支比率が類似団体平均を下回っているのは、生活保護費が少ないことが主な要因である。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しかし、児童福祉費や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社会</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福祉費等の扶助費が人口増に伴い増加傾向にあることから、今後も適正な執行に努めていく。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168910</xdr:rowOff>
    </xdr:from>
    <xdr:to>
      <xdr:col>24</xdr:col>
      <xdr:colOff>25400</xdr:colOff>
      <xdr:row>60</xdr:row>
      <xdr:rowOff>157480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25576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129557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157480</xdr:rowOff>
    </xdr:from>
    <xdr:to>
      <xdr:col>24</xdr:col>
      <xdr:colOff>114300</xdr:colOff>
      <xdr:row>60</xdr:row>
      <xdr:rowOff>157480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44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83837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168910</xdr:rowOff>
    </xdr:from>
    <xdr:to>
      <xdr:col>24</xdr:col>
      <xdr:colOff>114300</xdr:colOff>
      <xdr:row>53</xdr:row>
      <xdr:rowOff>168910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54610</xdr:rowOff>
    </xdr:from>
    <xdr:to>
      <xdr:col>24</xdr:col>
      <xdr:colOff>25400</xdr:colOff>
      <xdr:row>56</xdr:row>
      <xdr:rowOff>43180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48436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63517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664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91440</xdr:rowOff>
    </xdr:from>
    <xdr:to>
      <xdr:col>24</xdr:col>
      <xdr:colOff>76200</xdr:colOff>
      <xdr:row>57</xdr:row>
      <xdr:rowOff>21590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31750</xdr:rowOff>
    </xdr:from>
    <xdr:to>
      <xdr:col>19</xdr:col>
      <xdr:colOff>187325</xdr:colOff>
      <xdr:row>56</xdr:row>
      <xdr:rowOff>43180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46150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91440</xdr:rowOff>
    </xdr:from>
    <xdr:to>
      <xdr:col>20</xdr:col>
      <xdr:colOff>38100</xdr:colOff>
      <xdr:row>57</xdr:row>
      <xdr:rowOff>21590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6367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779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81280</xdr:rowOff>
    </xdr:from>
    <xdr:to>
      <xdr:col>15</xdr:col>
      <xdr:colOff>98425</xdr:colOff>
      <xdr:row>55</xdr:row>
      <xdr:rowOff>31750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33958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30480</xdr:rowOff>
    </xdr:from>
    <xdr:to>
      <xdr:col>15</xdr:col>
      <xdr:colOff>149225</xdr:colOff>
      <xdr:row>56</xdr:row>
      <xdr:rowOff>132080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116857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81280</xdr:rowOff>
    </xdr:from>
    <xdr:to>
      <xdr:col>11</xdr:col>
      <xdr:colOff>9525</xdr:colOff>
      <xdr:row>54</xdr:row>
      <xdr:rowOff>165100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1320800" y="93395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163830</xdr:rowOff>
    </xdr:from>
    <xdr:to>
      <xdr:col>11</xdr:col>
      <xdr:colOff>60325</xdr:colOff>
      <xdr:row>56</xdr:row>
      <xdr:rowOff>93980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78757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86377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3810</xdr:rowOff>
    </xdr:from>
    <xdr:to>
      <xdr:col>24</xdr:col>
      <xdr:colOff>76200</xdr:colOff>
      <xdr:row>55</xdr:row>
      <xdr:rowOff>105410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20337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27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163830</xdr:rowOff>
    </xdr:from>
    <xdr:to>
      <xdr:col>20</xdr:col>
      <xdr:colOff>38100</xdr:colOff>
      <xdr:row>56</xdr:row>
      <xdr:rowOff>93980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104157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36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152400</xdr:rowOff>
    </xdr:from>
    <xdr:to>
      <xdr:col>15</xdr:col>
      <xdr:colOff>149225</xdr:colOff>
      <xdr:row>55</xdr:row>
      <xdr:rowOff>82550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92727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30480</xdr:rowOff>
    </xdr:from>
    <xdr:to>
      <xdr:col>11</xdr:col>
      <xdr:colOff>60325</xdr:colOff>
      <xdr:row>54</xdr:row>
      <xdr:rowOff>132080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142257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114300</xdr:rowOff>
    </xdr:from>
    <xdr:to>
      <xdr:col>6</xdr:col>
      <xdr:colOff>171450</xdr:colOff>
      <xdr:row>55</xdr:row>
      <xdr:rowOff>44450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54627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その他に係る経常収支比率が類似団体平均を下回っているのは、各特別会計が比較的健全に運営されていることにより繰出金等が抑制されていることが主な要因である。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しかしながら、高齢化社会により、特別会計への繰出金は増額の一途を辿っているため、連携をとりながら支出削減に努めていく。</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91622</xdr:rowOff>
    </xdr:from>
    <xdr:to>
      <xdr:col>82</xdr:col>
      <xdr:colOff>107950</xdr:colOff>
      <xdr:row>61</xdr:row>
      <xdr:rowOff>4535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78472"/>
          <a:ext cx="0" cy="128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6549</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2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91622</xdr:rowOff>
    </xdr:from>
    <xdr:to>
      <xdr:col>82</xdr:col>
      <xdr:colOff>196850</xdr:colOff>
      <xdr:row>53</xdr:row>
      <xdr:rowOff>91622</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78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29028</xdr:rowOff>
    </xdr:from>
    <xdr:to>
      <xdr:col>82</xdr:col>
      <xdr:colOff>107950</xdr:colOff>
      <xdr:row>54</xdr:row>
      <xdr:rowOff>61685</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28732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53720</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654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81643</xdr:rowOff>
    </xdr:from>
    <xdr:to>
      <xdr:col>82</xdr:col>
      <xdr:colOff>158750</xdr:colOff>
      <xdr:row>57</xdr:row>
      <xdr:rowOff>11793</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29028</xdr:rowOff>
    </xdr:from>
    <xdr:to>
      <xdr:col>78</xdr:col>
      <xdr:colOff>69850</xdr:colOff>
      <xdr:row>54</xdr:row>
      <xdr:rowOff>170543</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287328"/>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105427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137885</xdr:rowOff>
    </xdr:from>
    <xdr:to>
      <xdr:col>73</xdr:col>
      <xdr:colOff>180975</xdr:colOff>
      <xdr:row>54</xdr:row>
      <xdr:rowOff>170543</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3961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94542</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94343</xdr:rowOff>
    </xdr:from>
    <xdr:to>
      <xdr:col>69</xdr:col>
      <xdr:colOff>92075</xdr:colOff>
      <xdr:row>54</xdr:row>
      <xdr:rowOff>137885</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352643"/>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62593</xdr:rowOff>
    </xdr:from>
    <xdr:to>
      <xdr:col>69</xdr:col>
      <xdr:colOff>142875</xdr:colOff>
      <xdr:row>57</xdr:row>
      <xdr:rowOff>164193</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148970</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92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84365</xdr:rowOff>
    </xdr:from>
    <xdr:to>
      <xdr:col>65</xdr:col>
      <xdr:colOff>53975</xdr:colOff>
      <xdr:row>58</xdr:row>
      <xdr:rowOff>14515</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170742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10885</xdr:rowOff>
    </xdr:from>
    <xdr:to>
      <xdr:col>82</xdr:col>
      <xdr:colOff>158750</xdr:colOff>
      <xdr:row>54</xdr:row>
      <xdr:rowOff>112485</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27412</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149678</xdr:rowOff>
    </xdr:from>
    <xdr:to>
      <xdr:col>78</xdr:col>
      <xdr:colOff>120650</xdr:colOff>
      <xdr:row>54</xdr:row>
      <xdr:rowOff>79828</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90005</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005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119743</xdr:rowOff>
    </xdr:from>
    <xdr:to>
      <xdr:col>74</xdr:col>
      <xdr:colOff>31750</xdr:colOff>
      <xdr:row>55</xdr:row>
      <xdr:rowOff>49893</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37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60070</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87085</xdr:rowOff>
    </xdr:from>
    <xdr:to>
      <xdr:col>69</xdr:col>
      <xdr:colOff>142875</xdr:colOff>
      <xdr:row>55</xdr:row>
      <xdr:rowOff>17235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34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27412</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43543</xdr:rowOff>
    </xdr:from>
    <xdr:to>
      <xdr:col>65</xdr:col>
      <xdr:colOff>53975</xdr:colOff>
      <xdr:row>54</xdr:row>
      <xdr:rowOff>145143</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155320</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補助費等に係る経常収支比率が類似団体平均を上回っているのは、一部事務組合への負担金の割合が高いことが主な要因である。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今後も、適正な負担金の交付に努めていく。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104140</xdr:rowOff>
    </xdr:from>
    <xdr:to>
      <xdr:col>82</xdr:col>
      <xdr:colOff>107950</xdr:colOff>
      <xdr:row>41</xdr:row>
      <xdr:rowOff>24130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59054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167657</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24130</xdr:rowOff>
    </xdr:from>
    <xdr:to>
      <xdr:col>82</xdr:col>
      <xdr:colOff>196850</xdr:colOff>
      <xdr:row>41</xdr:row>
      <xdr:rowOff>24130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19067</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33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104140</xdr:rowOff>
    </xdr:from>
    <xdr:to>
      <xdr:col>82</xdr:col>
      <xdr:colOff>196850</xdr:colOff>
      <xdr:row>32</xdr:row>
      <xdr:rowOff>104140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590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120142</xdr:rowOff>
    </xdr:from>
    <xdr:to>
      <xdr:col>82</xdr:col>
      <xdr:colOff>107950</xdr:colOff>
      <xdr:row>39</xdr:row>
      <xdr:rowOff>129286</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5671800" y="680669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5859</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6006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160782</xdr:rowOff>
    </xdr:from>
    <xdr:to>
      <xdr:col>82</xdr:col>
      <xdr:colOff>158750</xdr:colOff>
      <xdr:row>36</xdr:row>
      <xdr:rowOff>90932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1270</xdr:rowOff>
    </xdr:from>
    <xdr:to>
      <xdr:col>78</xdr:col>
      <xdr:colOff>69850</xdr:colOff>
      <xdr:row>39</xdr:row>
      <xdr:rowOff>129286</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4782800" y="6687820"/>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25908</xdr:rowOff>
    </xdr:from>
    <xdr:to>
      <xdr:col>78</xdr:col>
      <xdr:colOff>120650</xdr:colOff>
      <xdr:row>36</xdr:row>
      <xdr:rowOff>127508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137685</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5966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26416</xdr:rowOff>
    </xdr:from>
    <xdr:to>
      <xdr:col>73</xdr:col>
      <xdr:colOff>180975</xdr:colOff>
      <xdr:row>39</xdr:row>
      <xdr:rowOff>1270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893800" y="6541516"/>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46482</xdr:rowOff>
    </xdr:from>
    <xdr:to>
      <xdr:col>74</xdr:col>
      <xdr:colOff>31750</xdr:colOff>
      <xdr:row>37</xdr:row>
      <xdr:rowOff>148082</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158259</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615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78994</xdr:rowOff>
    </xdr:from>
    <xdr:to>
      <xdr:col>69</xdr:col>
      <xdr:colOff>92075</xdr:colOff>
      <xdr:row>38</xdr:row>
      <xdr:rowOff>26416</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004800" y="6422644"/>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103395</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66819</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69342</xdr:rowOff>
    </xdr:from>
    <xdr:to>
      <xdr:col>82</xdr:col>
      <xdr:colOff>158750</xdr:colOff>
      <xdr:row>39</xdr:row>
      <xdr:rowOff>170942</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675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41419</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672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78486</xdr:rowOff>
    </xdr:from>
    <xdr:to>
      <xdr:col>78</xdr:col>
      <xdr:colOff>120650</xdr:colOff>
      <xdr:row>40</xdr:row>
      <xdr:rowOff>8636</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676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164863</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6851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121920</xdr:rowOff>
    </xdr:from>
    <xdr:to>
      <xdr:col>74</xdr:col>
      <xdr:colOff>31750</xdr:colOff>
      <xdr:row>39</xdr:row>
      <xdr:rowOff>52070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36847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147066</xdr:rowOff>
    </xdr:from>
    <xdr:to>
      <xdr:col>69</xdr:col>
      <xdr:colOff>142875</xdr:colOff>
      <xdr:row>38</xdr:row>
      <xdr:rowOff>77215</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61993</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28194</xdr:rowOff>
    </xdr:from>
    <xdr:to>
      <xdr:col>65</xdr:col>
      <xdr:colOff>53975</xdr:colOff>
      <xdr:row>37</xdr:row>
      <xdr:rowOff>129794</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114571</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公債費に係る経常収支比率が類似団体平均を下回り、前年度値よりも下回っているのは、新規の起債を抑制していることに加え、千葉ニュータウン事業関連の公共施設整備に要した起債</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及び立替施行の償還等が完了してきたためである。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人口増に伴う施設の新設、及び公共施設の老朽化に伴い増加が見込まれる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31750</xdr:rowOff>
    </xdr:from>
    <xdr:to>
      <xdr:col>24</xdr:col>
      <xdr:colOff>25400</xdr:colOff>
      <xdr:row>80</xdr:row>
      <xdr:rowOff>35561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547600"/>
          <a:ext cx="0" cy="1203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118127</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31750</xdr:rowOff>
    </xdr:from>
    <xdr:to>
      <xdr:col>24</xdr:col>
      <xdr:colOff>114300</xdr:colOff>
      <xdr:row>73</xdr:row>
      <xdr:rowOff>31750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138430</xdr:rowOff>
    </xdr:from>
    <xdr:to>
      <xdr:col>24</xdr:col>
      <xdr:colOff>25400</xdr:colOff>
      <xdr:row>73</xdr:row>
      <xdr:rowOff>168910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987800" y="126542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71138</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3101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99061</xdr:rowOff>
    </xdr:from>
    <xdr:to>
      <xdr:col>24</xdr:col>
      <xdr:colOff>76200</xdr:colOff>
      <xdr:row>77</xdr:row>
      <xdr:rowOff>29211</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168910</xdr:rowOff>
    </xdr:from>
    <xdr:to>
      <xdr:col>19</xdr:col>
      <xdr:colOff>187325</xdr:colOff>
      <xdr:row>74</xdr:row>
      <xdr:rowOff>66040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098800" y="126847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137161</xdr:rowOff>
    </xdr:from>
    <xdr:to>
      <xdr:col>20</xdr:col>
      <xdr:colOff>38100</xdr:colOff>
      <xdr:row>77</xdr:row>
      <xdr:rowOff>67311</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316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52088</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3253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66040</xdr:rowOff>
    </xdr:from>
    <xdr:to>
      <xdr:col>15</xdr:col>
      <xdr:colOff>98425</xdr:colOff>
      <xdr:row>74</xdr:row>
      <xdr:rowOff>119380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2209800" y="127533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26670</xdr:rowOff>
    </xdr:from>
    <xdr:to>
      <xdr:col>15</xdr:col>
      <xdr:colOff>149225</xdr:colOff>
      <xdr:row>77</xdr:row>
      <xdr:rowOff>128270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113047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119380</xdr:rowOff>
    </xdr:from>
    <xdr:to>
      <xdr:col>11</xdr:col>
      <xdr:colOff>9525</xdr:colOff>
      <xdr:row>75</xdr:row>
      <xdr:rowOff>1270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1320800" y="128066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41911</xdr:rowOff>
    </xdr:from>
    <xdr:to>
      <xdr:col>11</xdr:col>
      <xdr:colOff>60325</xdr:colOff>
      <xdr:row>77</xdr:row>
      <xdr:rowOff>143511</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128288</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72389</xdr:rowOff>
    </xdr:from>
    <xdr:to>
      <xdr:col>6</xdr:col>
      <xdr:colOff>171450</xdr:colOff>
      <xdr:row>78</xdr:row>
      <xdr:rowOff>2539</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158766</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87630</xdr:rowOff>
    </xdr:from>
    <xdr:to>
      <xdr:col>24</xdr:col>
      <xdr:colOff>76200</xdr:colOff>
      <xdr:row>74</xdr:row>
      <xdr:rowOff>17780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260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167657</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118110</xdr:rowOff>
    </xdr:from>
    <xdr:to>
      <xdr:col>20</xdr:col>
      <xdr:colOff>38100</xdr:colOff>
      <xdr:row>74</xdr:row>
      <xdr:rowOff>48260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263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58437</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2402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15240</xdr:rowOff>
    </xdr:from>
    <xdr:to>
      <xdr:col>15</xdr:col>
      <xdr:colOff>149225</xdr:colOff>
      <xdr:row>74</xdr:row>
      <xdr:rowOff>116840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270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127017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247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68580</xdr:rowOff>
    </xdr:from>
    <xdr:to>
      <xdr:col>11</xdr:col>
      <xdr:colOff>60325</xdr:colOff>
      <xdr:row>74</xdr:row>
      <xdr:rowOff>170180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275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8907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252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121920</xdr:rowOff>
    </xdr:from>
    <xdr:to>
      <xdr:col>6</xdr:col>
      <xdr:colOff>171450</xdr:colOff>
      <xdr:row>75</xdr:row>
      <xdr:rowOff>52070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62247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公債費以外の経常収支比率は、類似団体平均を上回ったが、市の数値としては減少している。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平成３０年度から増加傾向にあるのは、人口増に伴う扶助費の増、民間委託へのシフトによる物件費の増が要因であり、現在も人口は増えている。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印西市行政改革実施計画に基づき、定員管理、業務の効率化等を推進し、コスト削減に努めていく。</a:t>
          </a: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80</xdr:row>
      <xdr:rowOff>85852</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814300"/>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57929</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85852</xdr:rowOff>
    </xdr:from>
    <xdr:to>
      <xdr:col>82</xdr:col>
      <xdr:colOff>196850</xdr:colOff>
      <xdr:row>80</xdr:row>
      <xdr:rowOff>85852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85852</xdr:rowOff>
    </xdr:from>
    <xdr:to>
      <xdr:col>82</xdr:col>
      <xdr:colOff>107950</xdr:colOff>
      <xdr:row>78</xdr:row>
      <xdr:rowOff>104139</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5671800" y="13458952"/>
          <a:ext cx="8382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72153</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102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55626</xdr:rowOff>
    </xdr:from>
    <xdr:to>
      <xdr:col>82</xdr:col>
      <xdr:colOff>158750</xdr:colOff>
      <xdr:row>77</xdr:row>
      <xdr:rowOff>157226</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72137</xdr:rowOff>
    </xdr:from>
    <xdr:to>
      <xdr:col>78</xdr:col>
      <xdr:colOff>69850</xdr:colOff>
      <xdr:row>78</xdr:row>
      <xdr:rowOff>104139</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4782800" y="13445237"/>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57913</xdr:rowOff>
    </xdr:from>
    <xdr:to>
      <xdr:col>78</xdr:col>
      <xdr:colOff>120650</xdr:colOff>
      <xdr:row>78</xdr:row>
      <xdr:rowOff>159513</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431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144290</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3517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74422</xdr:rowOff>
    </xdr:from>
    <xdr:to>
      <xdr:col>73</xdr:col>
      <xdr:colOff>180975</xdr:colOff>
      <xdr:row>78</xdr:row>
      <xdr:rowOff>72137</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893800" y="13276072"/>
          <a:ext cx="889000" cy="169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21337</xdr:rowOff>
    </xdr:from>
    <xdr:to>
      <xdr:col>74</xdr:col>
      <xdr:colOff>31750</xdr:colOff>
      <xdr:row>78</xdr:row>
      <xdr:rowOff>122937</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133114</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316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85852</xdr:rowOff>
    </xdr:from>
    <xdr:to>
      <xdr:col>69</xdr:col>
      <xdr:colOff>92075</xdr:colOff>
      <xdr:row>77</xdr:row>
      <xdr:rowOff>74422</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004800" y="13116052"/>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3048</xdr:rowOff>
    </xdr:from>
    <xdr:to>
      <xdr:col>69</xdr:col>
      <xdr:colOff>142875</xdr:colOff>
      <xdr:row>78</xdr:row>
      <xdr:rowOff>104648</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89425</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169926</xdr:rowOff>
    </xdr:from>
    <xdr:to>
      <xdr:col>65</xdr:col>
      <xdr:colOff>53975</xdr:colOff>
      <xdr:row>78</xdr:row>
      <xdr:rowOff>100076</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84853</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35052</xdr:rowOff>
    </xdr:from>
    <xdr:to>
      <xdr:col>82</xdr:col>
      <xdr:colOff>158750</xdr:colOff>
      <xdr:row>78</xdr:row>
      <xdr:rowOff>136652</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7129</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53339</xdr:rowOff>
    </xdr:from>
    <xdr:to>
      <xdr:col>78</xdr:col>
      <xdr:colOff>120650</xdr:colOff>
      <xdr:row>78</xdr:row>
      <xdr:rowOff>154939</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165116</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3195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21337</xdr:rowOff>
    </xdr:from>
    <xdr:to>
      <xdr:col>74</xdr:col>
      <xdr:colOff>31750</xdr:colOff>
      <xdr:row>78</xdr:row>
      <xdr:rowOff>122937</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107714</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23622</xdr:rowOff>
    </xdr:from>
    <xdr:to>
      <xdr:col>69</xdr:col>
      <xdr:colOff>142875</xdr:colOff>
      <xdr:row>77</xdr:row>
      <xdr:rowOff>125222</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135399</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35052</xdr:rowOff>
    </xdr:from>
    <xdr:to>
      <xdr:col>65</xdr:col>
      <xdr:colOff>53975</xdr:colOff>
      <xdr:row>76</xdr:row>
      <xdr:rowOff>136652</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146829</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千葉県印西市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130219</xdr:rowOff>
    </xdr:from>
    <xdr:to>
      <xdr:col>29</xdr:col>
      <xdr:colOff>127000</xdr:colOff>
      <xdr:row>20</xdr:row>
      <xdr:rowOff>2261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063794"/>
          <a:ext cx="0" cy="14150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145788</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5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2261</xdr:rowOff>
    </xdr:from>
    <xdr:to>
      <xdr:col>30</xdr:col>
      <xdr:colOff>25400</xdr:colOff>
      <xdr:row>20</xdr:row>
      <xdr:rowOff>2261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788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45146</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807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130219</xdr:rowOff>
    </xdr:from>
    <xdr:to>
      <xdr:col>30</xdr:col>
      <xdr:colOff>25400</xdr:colOff>
      <xdr:row>11</xdr:row>
      <xdr:rowOff>130219</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0637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43380</xdr:rowOff>
    </xdr:from>
    <xdr:to>
      <xdr:col>29</xdr:col>
      <xdr:colOff>127000</xdr:colOff>
      <xdr:row>15</xdr:row>
      <xdr:rowOff>65926</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5003800" y="2662755"/>
          <a:ext cx="647700" cy="225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26208</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8170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54131</xdr:rowOff>
    </xdr:from>
    <xdr:to>
      <xdr:col>29</xdr:col>
      <xdr:colOff>177800</xdr:colOff>
      <xdr:row>16</xdr:row>
      <xdr:rowOff>155731</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28449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144478</xdr:rowOff>
    </xdr:from>
    <xdr:to>
      <xdr:col>26</xdr:col>
      <xdr:colOff>50800</xdr:colOff>
      <xdr:row>15</xdr:row>
      <xdr:rowOff>43380</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4305300" y="2592403"/>
          <a:ext cx="698500" cy="703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83763</xdr:rowOff>
    </xdr:from>
    <xdr:to>
      <xdr:col>26</xdr:col>
      <xdr:colOff>101600</xdr:colOff>
      <xdr:row>17</xdr:row>
      <xdr:rowOff>13913</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28745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170140</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2960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144478</xdr:rowOff>
    </xdr:from>
    <xdr:to>
      <xdr:col>22</xdr:col>
      <xdr:colOff>114300</xdr:colOff>
      <xdr:row>14</xdr:row>
      <xdr:rowOff>151965</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3606800" y="2592403"/>
          <a:ext cx="698500" cy="74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141199</xdr:rowOff>
    </xdr:from>
    <xdr:to>
      <xdr:col>22</xdr:col>
      <xdr:colOff>165100</xdr:colOff>
      <xdr:row>16</xdr:row>
      <xdr:rowOff>71349</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27605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56126</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2846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150022</xdr:rowOff>
    </xdr:from>
    <xdr:to>
      <xdr:col>18</xdr:col>
      <xdr:colOff>177800</xdr:colOff>
      <xdr:row>14</xdr:row>
      <xdr:rowOff>151965</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a:off x="2908300" y="2597947"/>
          <a:ext cx="698500" cy="19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168459</xdr:rowOff>
    </xdr:from>
    <xdr:to>
      <xdr:col>19</xdr:col>
      <xdr:colOff>38100</xdr:colOff>
      <xdr:row>16</xdr:row>
      <xdr:rowOff>98609</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27878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83386</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2874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12297</xdr:rowOff>
    </xdr:from>
    <xdr:to>
      <xdr:col>15</xdr:col>
      <xdr:colOff>101600</xdr:colOff>
      <xdr:row>16</xdr:row>
      <xdr:rowOff>113897</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28031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98674</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2889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15126</xdr:rowOff>
    </xdr:from>
    <xdr:to>
      <xdr:col>29</xdr:col>
      <xdr:colOff>177800</xdr:colOff>
      <xdr:row>15</xdr:row>
      <xdr:rowOff>116726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26345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31653</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2479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164030</xdr:rowOff>
    </xdr:from>
    <xdr:to>
      <xdr:col>26</xdr:col>
      <xdr:colOff>101600</xdr:colOff>
      <xdr:row>15</xdr:row>
      <xdr:rowOff>94180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26119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104357</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2380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93678</xdr:rowOff>
    </xdr:from>
    <xdr:to>
      <xdr:col>22</xdr:col>
      <xdr:colOff>165100</xdr:colOff>
      <xdr:row>15</xdr:row>
      <xdr:rowOff>23828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25416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34005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231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101165</xdr:rowOff>
    </xdr:from>
    <xdr:to>
      <xdr:col>19</xdr:col>
      <xdr:colOff>38100</xdr:colOff>
      <xdr:row>15</xdr:row>
      <xdr:rowOff>31315</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25490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41492</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2317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99222</xdr:rowOff>
    </xdr:from>
    <xdr:to>
      <xdr:col>15</xdr:col>
      <xdr:colOff>101600</xdr:colOff>
      <xdr:row>15</xdr:row>
      <xdr:rowOff>29372</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25471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39549</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2316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279019</xdr:rowOff>
    </xdr:from>
    <xdr:to>
      <xdr:col>29</xdr:col>
      <xdr:colOff>127000</xdr:colOff>
      <xdr:row>37</xdr:row>
      <xdr:rowOff>328054</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203569"/>
          <a:ext cx="0" cy="124918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300131</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424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328054</xdr:rowOff>
    </xdr:from>
    <xdr:to>
      <xdr:col>30</xdr:col>
      <xdr:colOff>25400</xdr:colOff>
      <xdr:row>37</xdr:row>
      <xdr:rowOff>328054</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527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22496</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947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279019</xdr:rowOff>
    </xdr:from>
    <xdr:to>
      <xdr:col>30</xdr:col>
      <xdr:colOff>25400</xdr:colOff>
      <xdr:row>33</xdr:row>
      <xdr:rowOff>279019</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2035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41770</xdr:rowOff>
    </xdr:from>
    <xdr:to>
      <xdr:col>29</xdr:col>
      <xdr:colOff>127000</xdr:colOff>
      <xdr:row>37</xdr:row>
      <xdr:rowOff>50381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003800" y="7166470"/>
          <a:ext cx="647700" cy="86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11574</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6219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166497</xdr:rowOff>
    </xdr:from>
    <xdr:to>
      <xdr:col>29</xdr:col>
      <xdr:colOff>177800</xdr:colOff>
      <xdr:row>35</xdr:row>
      <xdr:rowOff>268097</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7768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171044</xdr:rowOff>
    </xdr:from>
    <xdr:to>
      <xdr:col>26</xdr:col>
      <xdr:colOff>50800</xdr:colOff>
      <xdr:row>37</xdr:row>
      <xdr:rowOff>41770</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4305300" y="7124294"/>
          <a:ext cx="698500" cy="421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220866</xdr:rowOff>
    </xdr:from>
    <xdr:to>
      <xdr:col>26</xdr:col>
      <xdr:colOff>101600</xdr:colOff>
      <xdr:row>35</xdr:row>
      <xdr:rowOff>322466</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312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332643</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600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151155</xdr:rowOff>
    </xdr:from>
    <xdr:to>
      <xdr:col>22</xdr:col>
      <xdr:colOff>114300</xdr:colOff>
      <xdr:row>36</xdr:row>
      <xdr:rowOff>171044</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3606800" y="7104405"/>
          <a:ext cx="698500" cy="198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76200</xdr:rowOff>
    </xdr:from>
    <xdr:to>
      <xdr:col>22</xdr:col>
      <xdr:colOff>165100</xdr:colOff>
      <xdr:row>35</xdr:row>
      <xdr:rowOff>177800</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686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187977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455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118351</xdr:rowOff>
    </xdr:from>
    <xdr:to>
      <xdr:col>18</xdr:col>
      <xdr:colOff>177800</xdr:colOff>
      <xdr:row>36</xdr:row>
      <xdr:rowOff>151155</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2908300" y="7071601"/>
          <a:ext cx="698500" cy="328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82601</xdr:rowOff>
    </xdr:from>
    <xdr:to>
      <xdr:col>19</xdr:col>
      <xdr:colOff>38100</xdr:colOff>
      <xdr:row>35</xdr:row>
      <xdr:rowOff>184201</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6929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194378</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46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60731</xdr:rowOff>
    </xdr:from>
    <xdr:to>
      <xdr:col>15</xdr:col>
      <xdr:colOff>101600</xdr:colOff>
      <xdr:row>35</xdr:row>
      <xdr:rowOff>162331</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6710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172508</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439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171031</xdr:rowOff>
    </xdr:from>
    <xdr:to>
      <xdr:col>29</xdr:col>
      <xdr:colOff>177800</xdr:colOff>
      <xdr:row>37</xdr:row>
      <xdr:rowOff>101181</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71242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143108</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7096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162420</xdr:rowOff>
    </xdr:from>
    <xdr:to>
      <xdr:col>26</xdr:col>
      <xdr:colOff>101600</xdr:colOff>
      <xdr:row>37</xdr:row>
      <xdr:rowOff>92570</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71156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77347</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7202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120244</xdr:rowOff>
    </xdr:from>
    <xdr:to>
      <xdr:col>22</xdr:col>
      <xdr:colOff>165100</xdr:colOff>
      <xdr:row>37</xdr:row>
      <xdr:rowOff>50394</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70734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35171</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7159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100355</xdr:rowOff>
    </xdr:from>
    <xdr:to>
      <xdr:col>19</xdr:col>
      <xdr:colOff>38100</xdr:colOff>
      <xdr:row>37</xdr:row>
      <xdr:rowOff>30505</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70536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15282</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7139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67551</xdr:rowOff>
    </xdr:from>
    <xdr:to>
      <xdr:col>15</xdr:col>
      <xdr:colOff>101600</xdr:colOff>
      <xdr:row>36</xdr:row>
      <xdr:rowOff>169151</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70208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153928</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7107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千葉県印西市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107,633
105,260
123.79
47,522,438
42,455,344
3,617,459
22,728,735
12,861,949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0.2
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33904</xdr:rowOff>
    </xdr:from>
    <xdr:to>
      <xdr:col>24</xdr:col>
      <xdr:colOff>62865</xdr:colOff>
      <xdr:row>39</xdr:row>
      <xdr:rowOff>21262</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348854"/>
          <a:ext cx="1270" cy="1358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25089</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711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21262</xdr:rowOff>
    </xdr:from>
    <xdr:to>
      <xdr:col>24</xdr:col>
      <xdr:colOff>152400</xdr:colOff>
      <xdr:row>39</xdr:row>
      <xdr:rowOff>21262</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707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152031</xdr:rowOff>
    </xdr:from>
    <xdr:ext cx="534377"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12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33904</xdr:rowOff>
    </xdr:from>
    <xdr:to>
      <xdr:col>24</xdr:col>
      <xdr:colOff>152400</xdr:colOff>
      <xdr:row>31</xdr:row>
      <xdr:rowOff>33904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348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64857</xdr:rowOff>
    </xdr:from>
    <xdr:to>
      <xdr:col>24</xdr:col>
      <xdr:colOff>63500</xdr:colOff>
      <xdr:row>36</xdr:row>
      <xdr:rowOff>70114</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3797300" y="6237057"/>
          <a:ext cx="838200" cy="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122727</xdr:rowOff>
    </xdr:from>
    <xdr:ext cx="534377"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5952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99850</xdr:rowOff>
    </xdr:from>
    <xdr:to>
      <xdr:col>24</xdr:col>
      <xdr:colOff>114300</xdr:colOff>
      <xdr:row>36</xdr:row>
      <xdr:rowOff>30000</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10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64857</xdr:rowOff>
    </xdr:from>
    <xdr:to>
      <xdr:col>19</xdr:col>
      <xdr:colOff>177800</xdr:colOff>
      <xdr:row>36</xdr:row>
      <xdr:rowOff>101341</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6237057"/>
          <a:ext cx="889000" cy="36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116698</xdr:rowOff>
    </xdr:from>
    <xdr:to>
      <xdr:col>20</xdr:col>
      <xdr:colOff>38100</xdr:colOff>
      <xdr:row>36</xdr:row>
      <xdr:rowOff>46848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11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63375</xdr:rowOff>
    </xdr:from>
    <xdr:ext cx="534377"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530111" y="5892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66297</xdr:rowOff>
    </xdr:from>
    <xdr:to>
      <xdr:col>15</xdr:col>
      <xdr:colOff>50800</xdr:colOff>
      <xdr:row>36</xdr:row>
      <xdr:rowOff>101341</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a:off x="2019300" y="6238497"/>
          <a:ext cx="889000" cy="35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25943</xdr:rowOff>
    </xdr:from>
    <xdr:to>
      <xdr:col>15</xdr:col>
      <xdr:colOff>101600</xdr:colOff>
      <xdr:row>36</xdr:row>
      <xdr:rowOff>127543</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19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144070</xdr:rowOff>
    </xdr:from>
    <xdr:ext cx="534377"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41111" y="5973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61473</xdr:rowOff>
    </xdr:from>
    <xdr:to>
      <xdr:col>10</xdr:col>
      <xdr:colOff>114300</xdr:colOff>
      <xdr:row>36</xdr:row>
      <xdr:rowOff>66297</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a:off x="1130300" y="6233673"/>
          <a:ext cx="889000" cy="4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39865</xdr:rowOff>
    </xdr:from>
    <xdr:to>
      <xdr:col>10</xdr:col>
      <xdr:colOff>165100</xdr:colOff>
      <xdr:row>36</xdr:row>
      <xdr:rowOff>141465</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212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132592</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2111" y="6304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35956</xdr:rowOff>
    </xdr:from>
    <xdr:to>
      <xdr:col>6</xdr:col>
      <xdr:colOff>38100</xdr:colOff>
      <xdr:row>36</xdr:row>
      <xdr:rowOff>137556</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20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128683</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6300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19314</xdr:rowOff>
    </xdr:from>
    <xdr:to>
      <xdr:col>24</xdr:col>
      <xdr:colOff>114300</xdr:colOff>
      <xdr:row>36</xdr:row>
      <xdr:rowOff>120914</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619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169191</xdr:rowOff>
    </xdr:from>
    <xdr:ext cx="534377"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616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14057</xdr:rowOff>
    </xdr:from>
    <xdr:to>
      <xdr:col>20</xdr:col>
      <xdr:colOff>38100</xdr:colOff>
      <xdr:row>36</xdr:row>
      <xdr:rowOff>115657</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6186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106784</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530111" y="6278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50541</xdr:rowOff>
    </xdr:from>
    <xdr:to>
      <xdr:col>15</xdr:col>
      <xdr:colOff>101600</xdr:colOff>
      <xdr:row>36</xdr:row>
      <xdr:rowOff>152141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22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143268</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41111" y="6315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15497</xdr:rowOff>
    </xdr:from>
    <xdr:to>
      <xdr:col>10</xdr:col>
      <xdr:colOff>165100</xdr:colOff>
      <xdr:row>36</xdr:row>
      <xdr:rowOff>117097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187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133624</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5962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10673</xdr:rowOff>
    </xdr:from>
    <xdr:to>
      <xdr:col>6</xdr:col>
      <xdr:colOff>38100</xdr:colOff>
      <xdr:row>36</xdr:row>
      <xdr:rowOff>112273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182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128800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5958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64453</xdr:rowOff>
    </xdr:from>
    <xdr:to>
      <xdr:col>24</xdr:col>
      <xdr:colOff>62865</xdr:colOff>
      <xdr:row>59</xdr:row>
      <xdr:rowOff>19895</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808403"/>
          <a:ext cx="1270" cy="1327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23722</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139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19895</xdr:rowOff>
    </xdr:from>
    <xdr:to>
      <xdr:col>24</xdr:col>
      <xdr:colOff>152400</xdr:colOff>
      <xdr:row>59</xdr:row>
      <xdr:rowOff>19895</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135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11130</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583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64453</xdr:rowOff>
    </xdr:from>
    <xdr:to>
      <xdr:col>24</xdr:col>
      <xdr:colOff>152400</xdr:colOff>
      <xdr:row>51</xdr:row>
      <xdr:rowOff>64453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80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80131</xdr:rowOff>
    </xdr:from>
    <xdr:to>
      <xdr:col>24</xdr:col>
      <xdr:colOff>63500</xdr:colOff>
      <xdr:row>56</xdr:row>
      <xdr:rowOff>103162</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681331"/>
          <a:ext cx="838200" cy="23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20388</xdr:rowOff>
    </xdr:from>
    <xdr:ext cx="534377"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621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41961</xdr:rowOff>
    </xdr:from>
    <xdr:to>
      <xdr:col>24</xdr:col>
      <xdr:colOff>114300</xdr:colOff>
      <xdr:row>56</xdr:row>
      <xdr:rowOff>143561</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643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103162</xdr:rowOff>
    </xdr:from>
    <xdr:to>
      <xdr:col>19</xdr:col>
      <xdr:colOff>177800</xdr:colOff>
      <xdr:row>57</xdr:row>
      <xdr:rowOff>36640</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704362"/>
          <a:ext cx="889000" cy="10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165633</xdr:rowOff>
    </xdr:from>
    <xdr:to>
      <xdr:col>20</xdr:col>
      <xdr:colOff>38100</xdr:colOff>
      <xdr:row>57</xdr:row>
      <xdr:rowOff>95783</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76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86910</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530111" y="985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36640</xdr:rowOff>
    </xdr:from>
    <xdr:to>
      <xdr:col>15</xdr:col>
      <xdr:colOff>50800</xdr:colOff>
      <xdr:row>57</xdr:row>
      <xdr:rowOff>61005</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809290"/>
          <a:ext cx="889000" cy="24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61049</xdr:rowOff>
    </xdr:from>
    <xdr:to>
      <xdr:col>15</xdr:col>
      <xdr:colOff>101600</xdr:colOff>
      <xdr:row>57</xdr:row>
      <xdr:rowOff>162649</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833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153776</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41111" y="9926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61005</xdr:rowOff>
    </xdr:from>
    <xdr:to>
      <xdr:col>10</xdr:col>
      <xdr:colOff>114300</xdr:colOff>
      <xdr:row>57</xdr:row>
      <xdr:rowOff>125146</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833655"/>
          <a:ext cx="889000" cy="64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117932</xdr:rowOff>
    </xdr:from>
    <xdr:to>
      <xdr:col>10</xdr:col>
      <xdr:colOff>165100</xdr:colOff>
      <xdr:row>58</xdr:row>
      <xdr:rowOff>48082</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890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39209</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52111" y="998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138316</xdr:rowOff>
    </xdr:from>
    <xdr:to>
      <xdr:col>6</xdr:col>
      <xdr:colOff>38100</xdr:colOff>
      <xdr:row>58</xdr:row>
      <xdr:rowOff>68466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91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59593</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63111" y="10003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29331</xdr:rowOff>
    </xdr:from>
    <xdr:to>
      <xdr:col>24</xdr:col>
      <xdr:colOff>114300</xdr:colOff>
      <xdr:row>56</xdr:row>
      <xdr:rowOff>130931</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630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52208</xdr:rowOff>
    </xdr:from>
    <xdr:ext cx="534377"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481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52362</xdr:rowOff>
    </xdr:from>
    <xdr:to>
      <xdr:col>20</xdr:col>
      <xdr:colOff>38100</xdr:colOff>
      <xdr:row>56</xdr:row>
      <xdr:rowOff>153962</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653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170489</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30111" y="9428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157290</xdr:rowOff>
    </xdr:from>
    <xdr:to>
      <xdr:col>15</xdr:col>
      <xdr:colOff>101600</xdr:colOff>
      <xdr:row>57</xdr:row>
      <xdr:rowOff>87440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75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103967</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1111" y="9533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10205</xdr:rowOff>
    </xdr:from>
    <xdr:to>
      <xdr:col>10</xdr:col>
      <xdr:colOff>165100</xdr:colOff>
      <xdr:row>57</xdr:row>
      <xdr:rowOff>111805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78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128332</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9558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74346</xdr:rowOff>
    </xdr:from>
    <xdr:to>
      <xdr:col>6</xdr:col>
      <xdr:colOff>38100</xdr:colOff>
      <xdr:row>58</xdr:row>
      <xdr:rowOff>4496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84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21023</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9622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121698</xdr:rowOff>
    </xdr:from>
    <xdr:to>
      <xdr:col>24</xdr:col>
      <xdr:colOff>62865</xdr:colOff>
      <xdr:row>77</xdr:row>
      <xdr:rowOff>153815</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123198"/>
          <a:ext cx="1270" cy="1232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157642</xdr:rowOff>
    </xdr:from>
    <xdr:ext cx="378565"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3592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153815</xdr:rowOff>
    </xdr:from>
    <xdr:to>
      <xdr:col>24</xdr:col>
      <xdr:colOff>152400</xdr:colOff>
      <xdr:row>77</xdr:row>
      <xdr:rowOff>153815</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355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68375</xdr:rowOff>
    </xdr:from>
    <xdr:ext cx="534377"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1898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121698</xdr:rowOff>
    </xdr:from>
    <xdr:to>
      <xdr:col>24</xdr:col>
      <xdr:colOff>152400</xdr:colOff>
      <xdr:row>70</xdr:row>
      <xdr:rowOff>121698</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123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77121</xdr:rowOff>
    </xdr:from>
    <xdr:to>
      <xdr:col>24</xdr:col>
      <xdr:colOff>63500</xdr:colOff>
      <xdr:row>77</xdr:row>
      <xdr:rowOff>102381</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3797300" y="13278771"/>
          <a:ext cx="838200" cy="2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118121</xdr:rowOff>
    </xdr:from>
    <xdr:ext cx="469744"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29768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95244</xdr:rowOff>
    </xdr:from>
    <xdr:to>
      <xdr:col>24</xdr:col>
      <xdr:colOff>114300</xdr:colOff>
      <xdr:row>77</xdr:row>
      <xdr:rowOff>25394</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125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102381</xdr:rowOff>
    </xdr:from>
    <xdr:to>
      <xdr:col>19</xdr:col>
      <xdr:colOff>177800</xdr:colOff>
      <xdr:row>77</xdr:row>
      <xdr:rowOff>108896</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2908300" y="13304031"/>
          <a:ext cx="889000" cy="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112903</xdr:rowOff>
    </xdr:from>
    <xdr:to>
      <xdr:col>20</xdr:col>
      <xdr:colOff>38100</xdr:colOff>
      <xdr:row>77</xdr:row>
      <xdr:rowOff>43053</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14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59580</xdr:rowOff>
    </xdr:from>
    <xdr:ext cx="469744"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62428" y="12918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108896</xdr:rowOff>
    </xdr:from>
    <xdr:to>
      <xdr:col>15</xdr:col>
      <xdr:colOff>50800</xdr:colOff>
      <xdr:row>77</xdr:row>
      <xdr:rowOff>111182</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019300" y="1331054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106102</xdr:rowOff>
    </xdr:from>
    <xdr:to>
      <xdr:col>15</xdr:col>
      <xdr:colOff>101600</xdr:colOff>
      <xdr:row>77</xdr:row>
      <xdr:rowOff>36252</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136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52779</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73428" y="12911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107011</xdr:rowOff>
    </xdr:from>
    <xdr:to>
      <xdr:col>10</xdr:col>
      <xdr:colOff>114300</xdr:colOff>
      <xdr:row>77</xdr:row>
      <xdr:rowOff>111182</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1130300" y="13308661"/>
          <a:ext cx="889000" cy="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104617</xdr:rowOff>
    </xdr:from>
    <xdr:to>
      <xdr:col>10</xdr:col>
      <xdr:colOff>165100</xdr:colOff>
      <xdr:row>77</xdr:row>
      <xdr:rowOff>34767</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13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51293</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84428" y="12910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96729</xdr:rowOff>
    </xdr:from>
    <xdr:to>
      <xdr:col>6</xdr:col>
      <xdr:colOff>38100</xdr:colOff>
      <xdr:row>77</xdr:row>
      <xdr:rowOff>26879</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126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43407</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95428" y="12902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26321</xdr:rowOff>
    </xdr:from>
    <xdr:to>
      <xdr:col>24</xdr:col>
      <xdr:colOff>114300</xdr:colOff>
      <xdr:row>77</xdr:row>
      <xdr:rowOff>127921</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227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112698</xdr:rowOff>
    </xdr:from>
    <xdr:ext cx="469744"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142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51581</xdr:rowOff>
    </xdr:from>
    <xdr:to>
      <xdr:col>20</xdr:col>
      <xdr:colOff>38100</xdr:colOff>
      <xdr:row>77</xdr:row>
      <xdr:rowOff>153181</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253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144308</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62428" y="13345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58096</xdr:rowOff>
    </xdr:from>
    <xdr:to>
      <xdr:col>15</xdr:col>
      <xdr:colOff>101600</xdr:colOff>
      <xdr:row>77</xdr:row>
      <xdr:rowOff>159696</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259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150823</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73428" y="13352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60382</xdr:rowOff>
    </xdr:from>
    <xdr:to>
      <xdr:col>10</xdr:col>
      <xdr:colOff>165100</xdr:colOff>
      <xdr:row>77</xdr:row>
      <xdr:rowOff>161982</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262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153109</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84428" y="13354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56211</xdr:rowOff>
    </xdr:from>
    <xdr:to>
      <xdr:col>6</xdr:col>
      <xdr:colOff>38100</xdr:colOff>
      <xdr:row>77</xdr:row>
      <xdr:rowOff>157811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2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148938</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428" y="13350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a:extLst>
            <a:ext uri="{FF2B5EF4-FFF2-40B4-BE49-F238E27FC236}">
              <a16:creationId xmlns:a16="http://schemas.microsoft.com/office/drawing/2014/main" id="{00000000-0008-0000-0600-0000DE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135181</xdr:rowOff>
    </xdr:from>
    <xdr:to>
      <xdr:col>24</xdr:col>
      <xdr:colOff>62865</xdr:colOff>
      <xdr:row>97</xdr:row>
      <xdr:rowOff>92052</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flipV="1">
          <a:off x="4633595" y="15565681"/>
          <a:ext cx="1270" cy="1157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95879</xdr:rowOff>
    </xdr:from>
    <xdr:ext cx="534377" cy="259045"/>
    <xdr:sp macro="" textlink="">
      <xdr:nvSpPr>
        <xdr:cNvPr id="224" name="扶助費最小値テキスト">
          <a:extLst>
            <a:ext uri="{FF2B5EF4-FFF2-40B4-BE49-F238E27FC236}">
              <a16:creationId xmlns:a16="http://schemas.microsoft.com/office/drawing/2014/main" id="{00000000-0008-0000-0600-0000E0000000}"/>
            </a:ext>
          </a:extLst>
        </xdr:cNvPr>
        <xdr:cNvSpPr txBox="1"/>
      </xdr:nvSpPr>
      <xdr:spPr>
        <a:xfrm>
          <a:off x="4686300" y="16726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92052</xdr:rowOff>
    </xdr:from>
    <xdr:to>
      <xdr:col>24</xdr:col>
      <xdr:colOff>152400</xdr:colOff>
      <xdr:row>97</xdr:row>
      <xdr:rowOff>92052</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4546600" y="16722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81858</xdr:rowOff>
    </xdr:from>
    <xdr:ext cx="599010" cy="259045"/>
    <xdr:sp macro="" textlink="">
      <xdr:nvSpPr>
        <xdr:cNvPr id="226" name="扶助費最大値テキスト">
          <a:extLst>
            <a:ext uri="{FF2B5EF4-FFF2-40B4-BE49-F238E27FC236}">
              <a16:creationId xmlns:a16="http://schemas.microsoft.com/office/drawing/2014/main" id="{00000000-0008-0000-0600-0000E2000000}"/>
            </a:ext>
          </a:extLst>
        </xdr:cNvPr>
        <xdr:cNvSpPr txBox="1"/>
      </xdr:nvSpPr>
      <xdr:spPr>
        <a:xfrm>
          <a:off x="4686300" y="15340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135181</xdr:rowOff>
    </xdr:from>
    <xdr:to>
      <xdr:col>24</xdr:col>
      <xdr:colOff>152400</xdr:colOff>
      <xdr:row>90</xdr:row>
      <xdr:rowOff>135181</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5565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40900</xdr:rowOff>
    </xdr:from>
    <xdr:to>
      <xdr:col>24</xdr:col>
      <xdr:colOff>63500</xdr:colOff>
      <xdr:row>97</xdr:row>
      <xdr:rowOff>52077</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3797300" y="16500100"/>
          <a:ext cx="838200" cy="182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26007</xdr:rowOff>
    </xdr:from>
    <xdr:ext cx="599010" cy="259045"/>
    <xdr:sp macro="" textlink="">
      <xdr:nvSpPr>
        <xdr:cNvPr id="229" name="扶助費平均値テキスト">
          <a:extLst>
            <a:ext uri="{FF2B5EF4-FFF2-40B4-BE49-F238E27FC236}">
              <a16:creationId xmlns:a16="http://schemas.microsoft.com/office/drawing/2014/main" id="{00000000-0008-0000-0600-0000E5000000}"/>
            </a:ext>
          </a:extLst>
        </xdr:cNvPr>
        <xdr:cNvSpPr txBox="1"/>
      </xdr:nvSpPr>
      <xdr:spPr>
        <a:xfrm>
          <a:off x="4686300" y="161423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3130</xdr:rowOff>
    </xdr:from>
    <xdr:to>
      <xdr:col>24</xdr:col>
      <xdr:colOff>114300</xdr:colOff>
      <xdr:row>95</xdr:row>
      <xdr:rowOff>104730</xdr:rowOff>
    </xdr:to>
    <xdr:sp macro="" textlink="">
      <xdr:nvSpPr>
        <xdr:cNvPr id="230" name="フローチャート: 判断 229">
          <a:extLst>
            <a:ext uri="{FF2B5EF4-FFF2-40B4-BE49-F238E27FC236}">
              <a16:creationId xmlns:a16="http://schemas.microsoft.com/office/drawing/2014/main" id="{00000000-0008-0000-0600-0000E6000000}"/>
            </a:ext>
          </a:extLst>
        </xdr:cNvPr>
        <xdr:cNvSpPr/>
      </xdr:nvSpPr>
      <xdr:spPr>
        <a:xfrm>
          <a:off x="4584700" y="1629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52077</xdr:rowOff>
    </xdr:from>
    <xdr:to>
      <xdr:col>19</xdr:col>
      <xdr:colOff>177800</xdr:colOff>
      <xdr:row>97</xdr:row>
      <xdr:rowOff>158141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2908300" y="16682727"/>
          <a:ext cx="889000" cy="106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57521</xdr:rowOff>
    </xdr:from>
    <xdr:to>
      <xdr:col>20</xdr:col>
      <xdr:colOff>38100</xdr:colOff>
      <xdr:row>96</xdr:row>
      <xdr:rowOff>159121</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3746500" y="16516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4198</xdr:rowOff>
    </xdr:from>
    <xdr:ext cx="599010"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3497795" y="16291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158141</xdr:rowOff>
    </xdr:from>
    <xdr:to>
      <xdr:col>15</xdr:col>
      <xdr:colOff>50800</xdr:colOff>
      <xdr:row>98</xdr:row>
      <xdr:rowOff>37029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019300" y="16788791"/>
          <a:ext cx="889000" cy="50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158341</xdr:rowOff>
    </xdr:from>
    <xdr:to>
      <xdr:col>15</xdr:col>
      <xdr:colOff>101600</xdr:colOff>
      <xdr:row>97</xdr:row>
      <xdr:rowOff>88491</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2857500" y="1661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105018</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2641111" y="1639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37029</xdr:rowOff>
    </xdr:from>
    <xdr:to>
      <xdr:col>10</xdr:col>
      <xdr:colOff>114300</xdr:colOff>
      <xdr:row>98</xdr:row>
      <xdr:rowOff>69031</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1130300" y="16839129"/>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24541</xdr:rowOff>
    </xdr:from>
    <xdr:to>
      <xdr:col>10</xdr:col>
      <xdr:colOff>165100</xdr:colOff>
      <xdr:row>97</xdr:row>
      <xdr:rowOff>126141</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1968500" y="1665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142668</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1752111" y="16430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23155</xdr:rowOff>
    </xdr:from>
    <xdr:to>
      <xdr:col>6</xdr:col>
      <xdr:colOff>38100</xdr:colOff>
      <xdr:row>97</xdr:row>
      <xdr:rowOff>124755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079500" y="1665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141282</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863111" y="16429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161550</xdr:rowOff>
    </xdr:from>
    <xdr:to>
      <xdr:col>24</xdr:col>
      <xdr:colOff>114300</xdr:colOff>
      <xdr:row>96</xdr:row>
      <xdr:rowOff>91700</xdr:rowOff>
    </xdr:to>
    <xdr:sp macro="" textlink="">
      <xdr:nvSpPr>
        <xdr:cNvPr id="247" name="楕円 246">
          <a:extLst>
            <a:ext uri="{FF2B5EF4-FFF2-40B4-BE49-F238E27FC236}">
              <a16:creationId xmlns:a16="http://schemas.microsoft.com/office/drawing/2014/main" id="{00000000-0008-0000-0600-0000F7000000}"/>
            </a:ext>
          </a:extLst>
        </xdr:cNvPr>
        <xdr:cNvSpPr/>
      </xdr:nvSpPr>
      <xdr:spPr>
        <a:xfrm>
          <a:off x="4584700" y="16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139977</xdr:rowOff>
    </xdr:from>
    <xdr:ext cx="599010" cy="259045"/>
    <xdr:sp macro="" textlink="">
      <xdr:nvSpPr>
        <xdr:cNvPr id="248" name="扶助費該当値テキスト">
          <a:extLst>
            <a:ext uri="{FF2B5EF4-FFF2-40B4-BE49-F238E27FC236}">
              <a16:creationId xmlns:a16="http://schemas.microsoft.com/office/drawing/2014/main" id="{00000000-0008-0000-0600-0000F8000000}"/>
            </a:ext>
          </a:extLst>
        </xdr:cNvPr>
        <xdr:cNvSpPr txBox="1"/>
      </xdr:nvSpPr>
      <xdr:spPr>
        <a:xfrm>
          <a:off x="4686300" y="16427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1277</xdr:rowOff>
    </xdr:from>
    <xdr:to>
      <xdr:col>20</xdr:col>
      <xdr:colOff>38100</xdr:colOff>
      <xdr:row>97</xdr:row>
      <xdr:rowOff>102877</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3746500" y="16631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94004</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530111" y="16724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107341</xdr:rowOff>
    </xdr:from>
    <xdr:to>
      <xdr:col>15</xdr:col>
      <xdr:colOff>101600</xdr:colOff>
      <xdr:row>98</xdr:row>
      <xdr:rowOff>37491</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2857500" y="16737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28618</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641111" y="1683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157679</xdr:rowOff>
    </xdr:from>
    <xdr:to>
      <xdr:col>10</xdr:col>
      <xdr:colOff>165100</xdr:colOff>
      <xdr:row>98</xdr:row>
      <xdr:rowOff>87829</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1968500" y="1678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78956</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752111" y="1688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18231</xdr:rowOff>
    </xdr:from>
    <xdr:to>
      <xdr:col>6</xdr:col>
      <xdr:colOff>38100</xdr:colOff>
      <xdr:row>98</xdr:row>
      <xdr:rowOff>119831</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079500" y="16820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110958</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863111" y="16913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a16="http://schemas.microsoft.com/office/drawing/2014/main" id="{00000000-0008-0000-0600-00000A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補助費等グラフ枠">
          <a:extLst>
            <a:ext uri="{FF2B5EF4-FFF2-40B4-BE49-F238E27FC236}">
              <a16:creationId xmlns:a16="http://schemas.microsoft.com/office/drawing/2014/main" id="{00000000-0008-0000-06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142661</xdr:rowOff>
    </xdr:from>
    <xdr:to>
      <xdr:col>54</xdr:col>
      <xdr:colOff>189865</xdr:colOff>
      <xdr:row>38</xdr:row>
      <xdr:rowOff>74614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flipV="1">
          <a:off x="10475595" y="5629061"/>
          <a:ext cx="1270" cy="960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78441</xdr:rowOff>
    </xdr:from>
    <xdr:ext cx="534377" cy="259045"/>
    <xdr:sp macro="" textlink="">
      <xdr:nvSpPr>
        <xdr:cNvPr id="283" name="補助費等最小値テキスト">
          <a:extLst>
            <a:ext uri="{FF2B5EF4-FFF2-40B4-BE49-F238E27FC236}">
              <a16:creationId xmlns:a16="http://schemas.microsoft.com/office/drawing/2014/main" id="{00000000-0008-0000-0600-00001B010000}"/>
            </a:ext>
          </a:extLst>
        </xdr:cNvPr>
        <xdr:cNvSpPr txBox="1"/>
      </xdr:nvSpPr>
      <xdr:spPr>
        <a:xfrm>
          <a:off x="10528300" y="659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74614</xdr:rowOff>
    </xdr:from>
    <xdr:to>
      <xdr:col>55</xdr:col>
      <xdr:colOff>88900</xdr:colOff>
      <xdr:row>38</xdr:row>
      <xdr:rowOff>74614</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6589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89338</xdr:rowOff>
    </xdr:from>
    <xdr:ext cx="599010" cy="259045"/>
    <xdr:sp macro="" textlink="">
      <xdr:nvSpPr>
        <xdr:cNvPr id="285" name="補助費等最大値テキスト">
          <a:extLst>
            <a:ext uri="{FF2B5EF4-FFF2-40B4-BE49-F238E27FC236}">
              <a16:creationId xmlns:a16="http://schemas.microsoft.com/office/drawing/2014/main" id="{00000000-0008-0000-0600-00001D010000}"/>
            </a:ext>
          </a:extLst>
        </xdr:cNvPr>
        <xdr:cNvSpPr txBox="1"/>
      </xdr:nvSpPr>
      <xdr:spPr>
        <a:xfrm>
          <a:off x="10528300" y="5404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142661</xdr:rowOff>
    </xdr:from>
    <xdr:to>
      <xdr:col>55</xdr:col>
      <xdr:colOff>88900</xdr:colOff>
      <xdr:row>32</xdr:row>
      <xdr:rowOff>142661</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5629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15625</xdr:rowOff>
    </xdr:from>
    <xdr:to>
      <xdr:col>55</xdr:col>
      <xdr:colOff>0</xdr:colOff>
      <xdr:row>36</xdr:row>
      <xdr:rowOff>36166</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9639300" y="5159125"/>
          <a:ext cx="838200" cy="1049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52141</xdr:rowOff>
    </xdr:from>
    <xdr:ext cx="534377" cy="259045"/>
    <xdr:sp macro="" textlink="">
      <xdr:nvSpPr>
        <xdr:cNvPr id="288" name="補助費等平均値テキスト">
          <a:extLst>
            <a:ext uri="{FF2B5EF4-FFF2-40B4-BE49-F238E27FC236}">
              <a16:creationId xmlns:a16="http://schemas.microsoft.com/office/drawing/2014/main" id="{00000000-0008-0000-0600-000020010000}"/>
            </a:ext>
          </a:extLst>
        </xdr:cNvPr>
        <xdr:cNvSpPr txBox="1"/>
      </xdr:nvSpPr>
      <xdr:spPr>
        <a:xfrm>
          <a:off x="10528300" y="6224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73714</xdr:rowOff>
    </xdr:from>
    <xdr:to>
      <xdr:col>55</xdr:col>
      <xdr:colOff>50800</xdr:colOff>
      <xdr:row>37</xdr:row>
      <xdr:rowOff>3864</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10426700" y="624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15625</xdr:rowOff>
    </xdr:from>
    <xdr:to>
      <xdr:col>50</xdr:col>
      <xdr:colOff>114300</xdr:colOff>
      <xdr:row>36</xdr:row>
      <xdr:rowOff>153960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8750300" y="5159125"/>
          <a:ext cx="889000" cy="1167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13527</xdr:rowOff>
    </xdr:from>
    <xdr:to>
      <xdr:col>50</xdr:col>
      <xdr:colOff>165100</xdr:colOff>
      <xdr:row>30</xdr:row>
      <xdr:rowOff>115127</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9588500" y="5157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106254</xdr:rowOff>
    </xdr:from>
    <xdr:ext cx="599010"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9339795" y="5249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153960</xdr:rowOff>
    </xdr:from>
    <xdr:to>
      <xdr:col>45</xdr:col>
      <xdr:colOff>177800</xdr:colOff>
      <xdr:row>37</xdr:row>
      <xdr:rowOff>23266</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7861300" y="6326160"/>
          <a:ext cx="889000" cy="40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82412</xdr:rowOff>
    </xdr:from>
    <xdr:to>
      <xdr:col>46</xdr:col>
      <xdr:colOff>38100</xdr:colOff>
      <xdr:row>37</xdr:row>
      <xdr:rowOff>12562</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8699500" y="625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29089</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8483111" y="602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87383</xdr:rowOff>
    </xdr:from>
    <xdr:to>
      <xdr:col>41</xdr:col>
      <xdr:colOff>50800</xdr:colOff>
      <xdr:row>37</xdr:row>
      <xdr:rowOff>23266</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6972300" y="6259583"/>
          <a:ext cx="889000" cy="107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126619</xdr:rowOff>
    </xdr:from>
    <xdr:to>
      <xdr:col>41</xdr:col>
      <xdr:colOff>101600</xdr:colOff>
      <xdr:row>37</xdr:row>
      <xdr:rowOff>56769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7810500" y="6298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73296</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7594111" y="6074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134805</xdr:rowOff>
    </xdr:from>
    <xdr:to>
      <xdr:col>36</xdr:col>
      <xdr:colOff>165100</xdr:colOff>
      <xdr:row>37</xdr:row>
      <xdr:rowOff>64955</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6921500" y="630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56082</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6705111" y="6399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156816</xdr:rowOff>
    </xdr:from>
    <xdr:to>
      <xdr:col>55</xdr:col>
      <xdr:colOff>50800</xdr:colOff>
      <xdr:row>36</xdr:row>
      <xdr:rowOff>86966</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10426700" y="6157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8243</xdr:rowOff>
    </xdr:from>
    <xdr:ext cx="534377" cy="259045"/>
    <xdr:sp macro="" textlink="">
      <xdr:nvSpPr>
        <xdr:cNvPr id="307" name="補助費等該当値テキスト">
          <a:extLst>
            <a:ext uri="{FF2B5EF4-FFF2-40B4-BE49-F238E27FC236}">
              <a16:creationId xmlns:a16="http://schemas.microsoft.com/office/drawing/2014/main" id="{00000000-0008-0000-0600-000033010000}"/>
            </a:ext>
          </a:extLst>
        </xdr:cNvPr>
        <xdr:cNvSpPr txBox="1"/>
      </xdr:nvSpPr>
      <xdr:spPr>
        <a:xfrm>
          <a:off x="10528300" y="6008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29</xdr:row>
      <xdr:rowOff>136275</xdr:rowOff>
    </xdr:from>
    <xdr:to>
      <xdr:col>50</xdr:col>
      <xdr:colOff>165100</xdr:colOff>
      <xdr:row>30</xdr:row>
      <xdr:rowOff>66425</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9588500" y="510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82952</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339795" y="4883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103160</xdr:rowOff>
    </xdr:from>
    <xdr:to>
      <xdr:col>46</xdr:col>
      <xdr:colOff>38100</xdr:colOff>
      <xdr:row>37</xdr:row>
      <xdr:rowOff>33310</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8699500" y="627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24437</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483111" y="6368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143916</xdr:rowOff>
    </xdr:from>
    <xdr:to>
      <xdr:col>41</xdr:col>
      <xdr:colOff>101600</xdr:colOff>
      <xdr:row>37</xdr:row>
      <xdr:rowOff>74066</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7810500" y="6316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65193</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594111" y="6408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36583</xdr:rowOff>
    </xdr:from>
    <xdr:to>
      <xdr:col>36</xdr:col>
      <xdr:colOff>165100</xdr:colOff>
      <xdr:row>36</xdr:row>
      <xdr:rowOff>138183</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6921500" y="6208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154710</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05111" y="598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a:extLst>
            <a:ext uri="{FF2B5EF4-FFF2-40B4-BE49-F238E27FC236}">
              <a16:creationId xmlns:a16="http://schemas.microsoft.com/office/drawing/2014/main" id="{00000000-0008-0000-06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39474</xdr:rowOff>
    </xdr:from>
    <xdr:to>
      <xdr:col>54</xdr:col>
      <xdr:colOff>189865</xdr:colOff>
      <xdr:row>58</xdr:row>
      <xdr:rowOff>162468</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10475595" y="8783424"/>
          <a:ext cx="1270" cy="1323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166295</xdr:rowOff>
    </xdr:from>
    <xdr:ext cx="469744" cy="259045"/>
    <xdr:sp macro="" textlink="">
      <xdr:nvSpPr>
        <xdr:cNvPr id="340" name="普通建設事業費最小値テキスト">
          <a:extLst>
            <a:ext uri="{FF2B5EF4-FFF2-40B4-BE49-F238E27FC236}">
              <a16:creationId xmlns:a16="http://schemas.microsoft.com/office/drawing/2014/main" id="{00000000-0008-0000-0600-000054010000}"/>
            </a:ext>
          </a:extLst>
        </xdr:cNvPr>
        <xdr:cNvSpPr txBox="1"/>
      </xdr:nvSpPr>
      <xdr:spPr>
        <a:xfrm>
          <a:off x="10528300" y="10110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162468</xdr:rowOff>
    </xdr:from>
    <xdr:to>
      <xdr:col>55</xdr:col>
      <xdr:colOff>88900</xdr:colOff>
      <xdr:row>58</xdr:row>
      <xdr:rowOff>162468</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10106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157601</xdr:rowOff>
    </xdr:from>
    <xdr:ext cx="599010" cy="259045"/>
    <xdr:sp macro="" textlink="">
      <xdr:nvSpPr>
        <xdr:cNvPr id="342" name="普通建設事業費最大値テキスト">
          <a:extLst>
            <a:ext uri="{FF2B5EF4-FFF2-40B4-BE49-F238E27FC236}">
              <a16:creationId xmlns:a16="http://schemas.microsoft.com/office/drawing/2014/main" id="{00000000-0008-0000-0600-000056010000}"/>
            </a:ext>
          </a:extLst>
        </xdr:cNvPr>
        <xdr:cNvSpPr txBox="1"/>
      </xdr:nvSpPr>
      <xdr:spPr>
        <a:xfrm>
          <a:off x="10528300" y="8558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39474</xdr:rowOff>
    </xdr:from>
    <xdr:to>
      <xdr:col>55</xdr:col>
      <xdr:colOff>88900</xdr:colOff>
      <xdr:row>51</xdr:row>
      <xdr:rowOff>39474</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878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5717</xdr:rowOff>
    </xdr:from>
    <xdr:to>
      <xdr:col>55</xdr:col>
      <xdr:colOff>0</xdr:colOff>
      <xdr:row>57</xdr:row>
      <xdr:rowOff>8606</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9639300" y="9778367"/>
          <a:ext cx="838200" cy="2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151490</xdr:rowOff>
    </xdr:from>
    <xdr:ext cx="534377" cy="259045"/>
    <xdr:sp macro="" textlink="">
      <xdr:nvSpPr>
        <xdr:cNvPr id="345" name="普通建設事業費平均値テキスト">
          <a:extLst>
            <a:ext uri="{FF2B5EF4-FFF2-40B4-BE49-F238E27FC236}">
              <a16:creationId xmlns:a16="http://schemas.microsoft.com/office/drawing/2014/main" id="{00000000-0008-0000-0600-000059010000}"/>
            </a:ext>
          </a:extLst>
        </xdr:cNvPr>
        <xdr:cNvSpPr txBox="1"/>
      </xdr:nvSpPr>
      <xdr:spPr>
        <a:xfrm>
          <a:off x="10528300" y="97526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1613</xdr:rowOff>
    </xdr:from>
    <xdr:to>
      <xdr:col>55</xdr:col>
      <xdr:colOff>50800</xdr:colOff>
      <xdr:row>57</xdr:row>
      <xdr:rowOff>103213</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10426700" y="9774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8606</xdr:rowOff>
    </xdr:from>
    <xdr:to>
      <xdr:col>50</xdr:col>
      <xdr:colOff>114300</xdr:colOff>
      <xdr:row>57</xdr:row>
      <xdr:rowOff>77437</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8750300" y="9781256"/>
          <a:ext cx="889000" cy="68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43</xdr:rowOff>
    </xdr:from>
    <xdr:to>
      <xdr:col>50</xdr:col>
      <xdr:colOff>165100</xdr:colOff>
      <xdr:row>57</xdr:row>
      <xdr:rowOff>101643</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9588500" y="977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92770</xdr:rowOff>
    </xdr:from>
    <xdr:ext cx="534377"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9372111" y="9865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53122</xdr:rowOff>
    </xdr:from>
    <xdr:to>
      <xdr:col>45</xdr:col>
      <xdr:colOff>177800</xdr:colOff>
      <xdr:row>57</xdr:row>
      <xdr:rowOff>77437</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7861300" y="9825772"/>
          <a:ext cx="889000" cy="24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160620</xdr:rowOff>
    </xdr:from>
    <xdr:to>
      <xdr:col>46</xdr:col>
      <xdr:colOff>38100</xdr:colOff>
      <xdr:row>57</xdr:row>
      <xdr:rowOff>90770</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8699500" y="976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107297</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8483111" y="9537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53122</xdr:rowOff>
    </xdr:from>
    <xdr:to>
      <xdr:col>41</xdr:col>
      <xdr:colOff>50800</xdr:colOff>
      <xdr:row>57</xdr:row>
      <xdr:rowOff>55461</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6972300" y="9825772"/>
          <a:ext cx="889000" cy="2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17013</xdr:rowOff>
    </xdr:from>
    <xdr:to>
      <xdr:col>41</xdr:col>
      <xdr:colOff>101600</xdr:colOff>
      <xdr:row>57</xdr:row>
      <xdr:rowOff>118613</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7810500" y="978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109740</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594111" y="9882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143611</xdr:rowOff>
    </xdr:from>
    <xdr:to>
      <xdr:col>36</xdr:col>
      <xdr:colOff>165100</xdr:colOff>
      <xdr:row>57</xdr:row>
      <xdr:rowOff>73761</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6921500" y="974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90288</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05111" y="952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126367</xdr:rowOff>
    </xdr:from>
    <xdr:to>
      <xdr:col>55</xdr:col>
      <xdr:colOff>50800</xdr:colOff>
      <xdr:row>57</xdr:row>
      <xdr:rowOff>56517</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10426700" y="9727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149244</xdr:rowOff>
    </xdr:from>
    <xdr:ext cx="534377" cy="259045"/>
    <xdr:sp macro="" textlink="">
      <xdr:nvSpPr>
        <xdr:cNvPr id="364" name="普通建設事業費該当値テキスト">
          <a:extLst>
            <a:ext uri="{FF2B5EF4-FFF2-40B4-BE49-F238E27FC236}">
              <a16:creationId xmlns:a16="http://schemas.microsoft.com/office/drawing/2014/main" id="{00000000-0008-0000-0600-00006C010000}"/>
            </a:ext>
          </a:extLst>
        </xdr:cNvPr>
        <xdr:cNvSpPr txBox="1"/>
      </xdr:nvSpPr>
      <xdr:spPr>
        <a:xfrm>
          <a:off x="10528300" y="957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129256</xdr:rowOff>
    </xdr:from>
    <xdr:to>
      <xdr:col>50</xdr:col>
      <xdr:colOff>165100</xdr:colOff>
      <xdr:row>57</xdr:row>
      <xdr:rowOff>59406</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9588500" y="973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75933</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372111" y="9505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26637</xdr:rowOff>
    </xdr:from>
    <xdr:to>
      <xdr:col>46</xdr:col>
      <xdr:colOff>38100</xdr:colOff>
      <xdr:row>57</xdr:row>
      <xdr:rowOff>128237</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8699500" y="9799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119364</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483111" y="9892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2322</xdr:rowOff>
    </xdr:from>
    <xdr:to>
      <xdr:col>41</xdr:col>
      <xdr:colOff>101600</xdr:colOff>
      <xdr:row>57</xdr:row>
      <xdr:rowOff>103922</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7810500" y="977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120449</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594111" y="9550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4661</xdr:rowOff>
    </xdr:from>
    <xdr:to>
      <xdr:col>36</xdr:col>
      <xdr:colOff>165100</xdr:colOff>
      <xdr:row>57</xdr:row>
      <xdr:rowOff>106261</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6921500" y="9777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97388</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05111" y="987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a:extLst>
            <a:ext uri="{FF2B5EF4-FFF2-40B4-BE49-F238E27FC236}">
              <a16:creationId xmlns:a16="http://schemas.microsoft.com/office/drawing/2014/main" id="{00000000-0008-0000-06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135420</xdr:rowOff>
    </xdr:from>
    <xdr:to>
      <xdr:col>54</xdr:col>
      <xdr:colOff>189865</xdr:colOff>
      <xdr:row>79</xdr:row>
      <xdr:rowOff>41720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flipV="1">
          <a:off x="10475595" y="12136920"/>
          <a:ext cx="1270" cy="1449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45547</xdr:rowOff>
    </xdr:from>
    <xdr:ext cx="378565" cy="259045"/>
    <xdr:sp macro="" textlink="">
      <xdr:nvSpPr>
        <xdr:cNvPr id="397" name="普通建設事業費 （ うち新規整備　）最小値テキスト">
          <a:extLst>
            <a:ext uri="{FF2B5EF4-FFF2-40B4-BE49-F238E27FC236}">
              <a16:creationId xmlns:a16="http://schemas.microsoft.com/office/drawing/2014/main" id="{00000000-0008-0000-0600-00008D010000}"/>
            </a:ext>
          </a:extLst>
        </xdr:cNvPr>
        <xdr:cNvSpPr txBox="1"/>
      </xdr:nvSpPr>
      <xdr:spPr>
        <a:xfrm>
          <a:off x="10528300" y="13590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41720</xdr:rowOff>
    </xdr:from>
    <xdr:to>
      <xdr:col>55</xdr:col>
      <xdr:colOff>88900</xdr:colOff>
      <xdr:row>79</xdr:row>
      <xdr:rowOff>41720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3586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82097</xdr:rowOff>
    </xdr:from>
    <xdr:ext cx="599010" cy="259045"/>
    <xdr:sp macro="" textlink="">
      <xdr:nvSpPr>
        <xdr:cNvPr id="399" name="普通建設事業費 （ うち新規整備　）最大値テキスト">
          <a:extLst>
            <a:ext uri="{FF2B5EF4-FFF2-40B4-BE49-F238E27FC236}">
              <a16:creationId xmlns:a16="http://schemas.microsoft.com/office/drawing/2014/main" id="{00000000-0008-0000-0600-00008F010000}"/>
            </a:ext>
          </a:extLst>
        </xdr:cNvPr>
        <xdr:cNvSpPr txBox="1"/>
      </xdr:nvSpPr>
      <xdr:spPr>
        <a:xfrm>
          <a:off x="10528300" y="11912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135420</xdr:rowOff>
    </xdr:from>
    <xdr:to>
      <xdr:col>55</xdr:col>
      <xdr:colOff>88900</xdr:colOff>
      <xdr:row>70</xdr:row>
      <xdr:rowOff>135420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21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83668</xdr:rowOff>
    </xdr:from>
    <xdr:to>
      <xdr:col>55</xdr:col>
      <xdr:colOff>0</xdr:colOff>
      <xdr:row>78</xdr:row>
      <xdr:rowOff>6883</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9639300" y="13285318"/>
          <a:ext cx="838200" cy="94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7104</xdr:rowOff>
    </xdr:from>
    <xdr:ext cx="534377" cy="259045"/>
    <xdr:sp macro="" textlink="">
      <xdr:nvSpPr>
        <xdr:cNvPr id="402" name="普通建設事業費 （ うち新規整備　）平均値テキスト">
          <a:extLst>
            <a:ext uri="{FF2B5EF4-FFF2-40B4-BE49-F238E27FC236}">
              <a16:creationId xmlns:a16="http://schemas.microsoft.com/office/drawing/2014/main" id="{00000000-0008-0000-0600-000092010000}"/>
            </a:ext>
          </a:extLst>
        </xdr:cNvPr>
        <xdr:cNvSpPr txBox="1"/>
      </xdr:nvSpPr>
      <xdr:spPr>
        <a:xfrm>
          <a:off x="10528300" y="133802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28677</xdr:rowOff>
    </xdr:from>
    <xdr:to>
      <xdr:col>55</xdr:col>
      <xdr:colOff>50800</xdr:colOff>
      <xdr:row>78</xdr:row>
      <xdr:rowOff>130277</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10426700" y="1340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83668</xdr:rowOff>
    </xdr:from>
    <xdr:to>
      <xdr:col>50</xdr:col>
      <xdr:colOff>114300</xdr:colOff>
      <xdr:row>77</xdr:row>
      <xdr:rowOff>131699</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8750300" y="13285318"/>
          <a:ext cx="889000" cy="48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160223</xdr:rowOff>
    </xdr:from>
    <xdr:to>
      <xdr:col>50</xdr:col>
      <xdr:colOff>165100</xdr:colOff>
      <xdr:row>78</xdr:row>
      <xdr:rowOff>90373</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9588500" y="13361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81500</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9372111" y="13454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131699</xdr:rowOff>
    </xdr:from>
    <xdr:to>
      <xdr:col>45</xdr:col>
      <xdr:colOff>177800</xdr:colOff>
      <xdr:row>78</xdr:row>
      <xdr:rowOff>7835</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7861300" y="13333349"/>
          <a:ext cx="889000" cy="47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163615</xdr:rowOff>
    </xdr:from>
    <xdr:to>
      <xdr:col>46</xdr:col>
      <xdr:colOff>38100</xdr:colOff>
      <xdr:row>78</xdr:row>
      <xdr:rowOff>93765</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8699500" y="133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84892</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8483111" y="13457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163855</xdr:rowOff>
    </xdr:from>
    <xdr:to>
      <xdr:col>41</xdr:col>
      <xdr:colOff>50800</xdr:colOff>
      <xdr:row>78</xdr:row>
      <xdr:rowOff>7835</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6972300" y="13365505"/>
          <a:ext cx="889000" cy="1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10719</xdr:rowOff>
    </xdr:from>
    <xdr:to>
      <xdr:col>41</xdr:col>
      <xdr:colOff>101600</xdr:colOff>
      <xdr:row>78</xdr:row>
      <xdr:rowOff>112319</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7810500" y="133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103446</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594111" y="13476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749</xdr:rowOff>
    </xdr:from>
    <xdr:to>
      <xdr:col>36</xdr:col>
      <xdr:colOff>165100</xdr:colOff>
      <xdr:row>78</xdr:row>
      <xdr:rowOff>102349</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6921500" y="13373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93476</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6705111" y="13466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127533</xdr:rowOff>
    </xdr:from>
    <xdr:to>
      <xdr:col>55</xdr:col>
      <xdr:colOff>50800</xdr:colOff>
      <xdr:row>78</xdr:row>
      <xdr:rowOff>57683</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10426700" y="13329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150410</xdr:rowOff>
    </xdr:from>
    <xdr:ext cx="534377" cy="259045"/>
    <xdr:sp macro="" textlink="">
      <xdr:nvSpPr>
        <xdr:cNvPr id="421" name="普通建設事業費 （ うち新規整備　）該当値テキスト">
          <a:extLst>
            <a:ext uri="{FF2B5EF4-FFF2-40B4-BE49-F238E27FC236}">
              <a16:creationId xmlns:a16="http://schemas.microsoft.com/office/drawing/2014/main" id="{00000000-0008-0000-0600-0000A5010000}"/>
            </a:ext>
          </a:extLst>
        </xdr:cNvPr>
        <xdr:cNvSpPr txBox="1"/>
      </xdr:nvSpPr>
      <xdr:spPr>
        <a:xfrm>
          <a:off x="10528300" y="13180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32868</xdr:rowOff>
    </xdr:from>
    <xdr:to>
      <xdr:col>50</xdr:col>
      <xdr:colOff>165100</xdr:colOff>
      <xdr:row>77</xdr:row>
      <xdr:rowOff>134468</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9588500" y="1323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150995</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372111" y="13009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80899</xdr:rowOff>
    </xdr:from>
    <xdr:to>
      <xdr:col>46</xdr:col>
      <xdr:colOff>38100</xdr:colOff>
      <xdr:row>78</xdr:row>
      <xdr:rowOff>11049</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8699500" y="1328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27576</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483111" y="13057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128485</xdr:rowOff>
    </xdr:from>
    <xdr:to>
      <xdr:col>41</xdr:col>
      <xdr:colOff>101600</xdr:colOff>
      <xdr:row>78</xdr:row>
      <xdr:rowOff>58635</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7810500" y="1333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75162</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594111" y="13105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113055</xdr:rowOff>
    </xdr:from>
    <xdr:to>
      <xdr:col>36</xdr:col>
      <xdr:colOff>165100</xdr:colOff>
      <xdr:row>78</xdr:row>
      <xdr:rowOff>43205</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6921500" y="1331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59732</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05111" y="13089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a:extLst>
            <a:ext uri="{FF2B5EF4-FFF2-40B4-BE49-F238E27FC236}">
              <a16:creationId xmlns:a16="http://schemas.microsoft.com/office/drawing/2014/main" id="{00000000-0008-0000-06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21811</xdr:rowOff>
    </xdr:from>
    <xdr:to>
      <xdr:col>54</xdr:col>
      <xdr:colOff>189865</xdr:colOff>
      <xdr:row>98</xdr:row>
      <xdr:rowOff>68560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flipV="1">
          <a:off x="10475595" y="15452311"/>
          <a:ext cx="1270" cy="1418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72387</xdr:rowOff>
    </xdr:from>
    <xdr:ext cx="469744" cy="259045"/>
    <xdr:sp macro="" textlink="">
      <xdr:nvSpPr>
        <xdr:cNvPr id="452" name="普通建設事業費 （ うち更新整備　）最小値テキスト">
          <a:extLst>
            <a:ext uri="{FF2B5EF4-FFF2-40B4-BE49-F238E27FC236}">
              <a16:creationId xmlns:a16="http://schemas.microsoft.com/office/drawing/2014/main" id="{00000000-0008-0000-0600-0000C4010000}"/>
            </a:ext>
          </a:extLst>
        </xdr:cNvPr>
        <xdr:cNvSpPr txBox="1"/>
      </xdr:nvSpPr>
      <xdr:spPr>
        <a:xfrm>
          <a:off x="10528300" y="1687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68560</xdr:rowOff>
    </xdr:from>
    <xdr:to>
      <xdr:col>55</xdr:col>
      <xdr:colOff>88900</xdr:colOff>
      <xdr:row>98</xdr:row>
      <xdr:rowOff>68560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10388600" y="16870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139938</xdr:rowOff>
    </xdr:from>
    <xdr:ext cx="534377" cy="259045"/>
    <xdr:sp macro="" textlink="">
      <xdr:nvSpPr>
        <xdr:cNvPr id="454" name="普通建設事業費 （ うち更新整備　）最大値テキスト">
          <a:extLst>
            <a:ext uri="{FF2B5EF4-FFF2-40B4-BE49-F238E27FC236}">
              <a16:creationId xmlns:a16="http://schemas.microsoft.com/office/drawing/2014/main" id="{00000000-0008-0000-0600-0000C6010000}"/>
            </a:ext>
          </a:extLst>
        </xdr:cNvPr>
        <xdr:cNvSpPr txBox="1"/>
      </xdr:nvSpPr>
      <xdr:spPr>
        <a:xfrm>
          <a:off x="10528300" y="15227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21811</xdr:rowOff>
    </xdr:from>
    <xdr:to>
      <xdr:col>55</xdr:col>
      <xdr:colOff>88900</xdr:colOff>
      <xdr:row>90</xdr:row>
      <xdr:rowOff>21811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5452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108130</xdr:rowOff>
    </xdr:from>
    <xdr:to>
      <xdr:col>55</xdr:col>
      <xdr:colOff>0</xdr:colOff>
      <xdr:row>95</xdr:row>
      <xdr:rowOff>124200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9639300" y="16395880"/>
          <a:ext cx="838200" cy="16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60651</xdr:rowOff>
    </xdr:from>
    <xdr:ext cx="534377" cy="259045"/>
    <xdr:sp macro="" textlink="">
      <xdr:nvSpPr>
        <xdr:cNvPr id="457" name="普通建設事業費 （ うち更新整備　）平均値テキスト">
          <a:extLst>
            <a:ext uri="{FF2B5EF4-FFF2-40B4-BE49-F238E27FC236}">
              <a16:creationId xmlns:a16="http://schemas.microsoft.com/office/drawing/2014/main" id="{00000000-0008-0000-0600-0000C9010000}"/>
            </a:ext>
          </a:extLst>
        </xdr:cNvPr>
        <xdr:cNvSpPr txBox="1"/>
      </xdr:nvSpPr>
      <xdr:spPr>
        <a:xfrm>
          <a:off x="10528300" y="163484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82224</xdr:rowOff>
    </xdr:from>
    <xdr:to>
      <xdr:col>55</xdr:col>
      <xdr:colOff>50800</xdr:colOff>
      <xdr:row>96</xdr:row>
      <xdr:rowOff>12374</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10426700" y="1636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124200</xdr:rowOff>
    </xdr:from>
    <xdr:to>
      <xdr:col>50</xdr:col>
      <xdr:colOff>114300</xdr:colOff>
      <xdr:row>97</xdr:row>
      <xdr:rowOff>50797</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8750300" y="16411950"/>
          <a:ext cx="889000" cy="269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99850</xdr:rowOff>
    </xdr:from>
    <xdr:to>
      <xdr:col>50</xdr:col>
      <xdr:colOff>165100</xdr:colOff>
      <xdr:row>96</xdr:row>
      <xdr:rowOff>30000</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9588500" y="1638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21127</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9372111" y="1648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9238</xdr:rowOff>
    </xdr:from>
    <xdr:to>
      <xdr:col>45</xdr:col>
      <xdr:colOff>177800</xdr:colOff>
      <xdr:row>97</xdr:row>
      <xdr:rowOff>50797</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7861300" y="16639888"/>
          <a:ext cx="889000" cy="41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60736</xdr:rowOff>
    </xdr:from>
    <xdr:to>
      <xdr:col>46</xdr:col>
      <xdr:colOff>38100</xdr:colOff>
      <xdr:row>95</xdr:row>
      <xdr:rowOff>162336</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8699500" y="1634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7413</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8483111" y="16123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95374</xdr:rowOff>
    </xdr:from>
    <xdr:to>
      <xdr:col>41</xdr:col>
      <xdr:colOff>50800</xdr:colOff>
      <xdr:row>97</xdr:row>
      <xdr:rowOff>9238</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6972300" y="16554574"/>
          <a:ext cx="889000" cy="8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105474</xdr:rowOff>
    </xdr:from>
    <xdr:to>
      <xdr:col>41</xdr:col>
      <xdr:colOff>101600</xdr:colOff>
      <xdr:row>96</xdr:row>
      <xdr:rowOff>35624</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7810500" y="16393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52151</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7594111" y="16168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17531</xdr:rowOff>
    </xdr:from>
    <xdr:to>
      <xdr:col>36</xdr:col>
      <xdr:colOff>165100</xdr:colOff>
      <xdr:row>95</xdr:row>
      <xdr:rowOff>119131</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6921500" y="1630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135658</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6705111" y="16080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57330</xdr:rowOff>
    </xdr:from>
    <xdr:to>
      <xdr:col>55</xdr:col>
      <xdr:colOff>50800</xdr:colOff>
      <xdr:row>95</xdr:row>
      <xdr:rowOff>158930</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10426700" y="1634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80207</xdr:rowOff>
    </xdr:from>
    <xdr:ext cx="534377" cy="259045"/>
    <xdr:sp macro="" textlink="">
      <xdr:nvSpPr>
        <xdr:cNvPr id="476" name="普通建設事業費 （ うち更新整備　）該当値テキスト">
          <a:extLst>
            <a:ext uri="{FF2B5EF4-FFF2-40B4-BE49-F238E27FC236}">
              <a16:creationId xmlns:a16="http://schemas.microsoft.com/office/drawing/2014/main" id="{00000000-0008-0000-0600-0000DC010000}"/>
            </a:ext>
          </a:extLst>
        </xdr:cNvPr>
        <xdr:cNvSpPr txBox="1"/>
      </xdr:nvSpPr>
      <xdr:spPr>
        <a:xfrm>
          <a:off x="10528300" y="16196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73400</xdr:rowOff>
    </xdr:from>
    <xdr:to>
      <xdr:col>50</xdr:col>
      <xdr:colOff>165100</xdr:colOff>
      <xdr:row>96</xdr:row>
      <xdr:rowOff>3550</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9588500" y="1636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20077</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372111" y="1613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171447</xdr:rowOff>
    </xdr:from>
    <xdr:to>
      <xdr:col>46</xdr:col>
      <xdr:colOff>38100</xdr:colOff>
      <xdr:row>97</xdr:row>
      <xdr:rowOff>101597</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8699500" y="16630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92724</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483111" y="16723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129888</xdr:rowOff>
    </xdr:from>
    <xdr:to>
      <xdr:col>41</xdr:col>
      <xdr:colOff>101600</xdr:colOff>
      <xdr:row>97</xdr:row>
      <xdr:rowOff>60038</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7810500" y="1658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51165</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6681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44574</xdr:rowOff>
    </xdr:from>
    <xdr:to>
      <xdr:col>36</xdr:col>
      <xdr:colOff>165100</xdr:colOff>
      <xdr:row>96</xdr:row>
      <xdr:rowOff>146174</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6921500" y="16503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137301</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5111" y="16596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127127</xdr:rowOff>
    </xdr:from>
    <xdr:to>
      <xdr:col>85</xdr:col>
      <xdr:colOff>126364</xdr:colOff>
      <xdr:row>39</xdr:row>
      <xdr:rowOff>44450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flipV="1">
          <a:off x="16317595" y="5270627"/>
          <a:ext cx="1269" cy="1460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9" name="災害復旧事業費最小値テキスト">
          <a:extLst>
            <a:ext uri="{FF2B5EF4-FFF2-40B4-BE49-F238E27FC236}">
              <a16:creationId xmlns:a16="http://schemas.microsoft.com/office/drawing/2014/main" id="{00000000-0008-0000-0600-0000FD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73804</xdr:rowOff>
    </xdr:from>
    <xdr:ext cx="534377" cy="259045"/>
    <xdr:sp macro="" textlink="">
      <xdr:nvSpPr>
        <xdr:cNvPr id="511" name="災害復旧事業費最大値テキスト">
          <a:extLst>
            <a:ext uri="{FF2B5EF4-FFF2-40B4-BE49-F238E27FC236}">
              <a16:creationId xmlns:a16="http://schemas.microsoft.com/office/drawing/2014/main" id="{00000000-0008-0000-0600-0000FF010000}"/>
            </a:ext>
          </a:extLst>
        </xdr:cNvPr>
        <xdr:cNvSpPr txBox="1"/>
      </xdr:nvSpPr>
      <xdr:spPr>
        <a:xfrm>
          <a:off x="16370300" y="504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127127</xdr:rowOff>
    </xdr:from>
    <xdr:to>
      <xdr:col>86</xdr:col>
      <xdr:colOff>25400</xdr:colOff>
      <xdr:row>30</xdr:row>
      <xdr:rowOff>127127</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527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21590</xdr:rowOff>
    </xdr:from>
    <xdr:to>
      <xdr:col>85</xdr:col>
      <xdr:colOff>127000</xdr:colOff>
      <xdr:row>39</xdr:row>
      <xdr:rowOff>24384</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5481300" y="6708140"/>
          <a:ext cx="838200" cy="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98569</xdr:rowOff>
    </xdr:from>
    <xdr:ext cx="378565" cy="259045"/>
    <xdr:sp macro="" textlink="">
      <xdr:nvSpPr>
        <xdr:cNvPr id="514" name="災害復旧事業費平均値テキスト">
          <a:extLst>
            <a:ext uri="{FF2B5EF4-FFF2-40B4-BE49-F238E27FC236}">
              <a16:creationId xmlns:a16="http://schemas.microsoft.com/office/drawing/2014/main" id="{00000000-0008-0000-0600-000002020000}"/>
            </a:ext>
          </a:extLst>
        </xdr:cNvPr>
        <xdr:cNvSpPr txBox="1"/>
      </xdr:nvSpPr>
      <xdr:spPr>
        <a:xfrm>
          <a:off x="16370300" y="644221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75692</xdr:rowOff>
    </xdr:from>
    <xdr:to>
      <xdr:col>85</xdr:col>
      <xdr:colOff>177800</xdr:colOff>
      <xdr:row>39</xdr:row>
      <xdr:rowOff>5842</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6268700" y="65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86868</xdr:rowOff>
    </xdr:from>
    <xdr:to>
      <xdr:col>81</xdr:col>
      <xdr:colOff>50800</xdr:colOff>
      <xdr:row>39</xdr:row>
      <xdr:rowOff>21590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4592300" y="6601968"/>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33528</xdr:rowOff>
    </xdr:from>
    <xdr:to>
      <xdr:col>81</xdr:col>
      <xdr:colOff>101600</xdr:colOff>
      <xdr:row>38</xdr:row>
      <xdr:rowOff>135128</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5430500" y="6548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151655</xdr:rowOff>
    </xdr:from>
    <xdr:ext cx="469744"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5246428" y="632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86868</xdr:rowOff>
    </xdr:from>
    <xdr:to>
      <xdr:col>76</xdr:col>
      <xdr:colOff>114300</xdr:colOff>
      <xdr:row>39</xdr:row>
      <xdr:rowOff>20066</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3703300" y="6601968"/>
          <a:ext cx="889000" cy="10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1270</xdr:rowOff>
    </xdr:from>
    <xdr:to>
      <xdr:col>76</xdr:col>
      <xdr:colOff>165100</xdr:colOff>
      <xdr:row>38</xdr:row>
      <xdr:rowOff>102870</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4541500" y="6516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119397</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4357428" y="6291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16002</xdr:rowOff>
    </xdr:from>
    <xdr:to>
      <xdr:col>71</xdr:col>
      <xdr:colOff>177800</xdr:colOff>
      <xdr:row>39</xdr:row>
      <xdr:rowOff>20066</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2814300" y="6702552"/>
          <a:ext cx="889000" cy="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126111</xdr:rowOff>
    </xdr:from>
    <xdr:to>
      <xdr:col>72</xdr:col>
      <xdr:colOff>38100</xdr:colOff>
      <xdr:row>38</xdr:row>
      <xdr:rowOff>56261</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3652500" y="646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72788</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468428" y="624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87630</xdr:rowOff>
    </xdr:from>
    <xdr:to>
      <xdr:col>67</xdr:col>
      <xdr:colOff>101600</xdr:colOff>
      <xdr:row>39</xdr:row>
      <xdr:rowOff>17780</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2763500" y="660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34307</xdr:rowOff>
    </xdr:from>
    <xdr:ext cx="378565"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2625017" y="6377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145034</xdr:rowOff>
    </xdr:from>
    <xdr:to>
      <xdr:col>85</xdr:col>
      <xdr:colOff>177800</xdr:colOff>
      <xdr:row>39</xdr:row>
      <xdr:rowOff>75184</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6268700" y="666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59961</xdr:rowOff>
    </xdr:from>
    <xdr:ext cx="378565" cy="259045"/>
    <xdr:sp macro="" textlink="">
      <xdr:nvSpPr>
        <xdr:cNvPr id="533" name="災害復旧事業費該当値テキスト">
          <a:extLst>
            <a:ext uri="{FF2B5EF4-FFF2-40B4-BE49-F238E27FC236}">
              <a16:creationId xmlns:a16="http://schemas.microsoft.com/office/drawing/2014/main" id="{00000000-0008-0000-0600-000015020000}"/>
            </a:ext>
          </a:extLst>
        </xdr:cNvPr>
        <xdr:cNvSpPr txBox="1"/>
      </xdr:nvSpPr>
      <xdr:spPr>
        <a:xfrm>
          <a:off x="16370300" y="65750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142240</xdr:rowOff>
    </xdr:from>
    <xdr:to>
      <xdr:col>81</xdr:col>
      <xdr:colOff>101600</xdr:colOff>
      <xdr:row>39</xdr:row>
      <xdr:rowOff>72390</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5430500" y="665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63517</xdr:rowOff>
    </xdr:from>
    <xdr:ext cx="378565"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92017" y="67500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36068</xdr:rowOff>
    </xdr:from>
    <xdr:to>
      <xdr:col>76</xdr:col>
      <xdr:colOff>165100</xdr:colOff>
      <xdr:row>38</xdr:row>
      <xdr:rowOff>137668</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4541500" y="6551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128795</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357428" y="6643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140716</xdr:rowOff>
    </xdr:from>
    <xdr:to>
      <xdr:col>72</xdr:col>
      <xdr:colOff>38100</xdr:colOff>
      <xdr:row>39</xdr:row>
      <xdr:rowOff>70866</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3652500" y="6655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61993</xdr:rowOff>
    </xdr:from>
    <xdr:ext cx="378565"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4017" y="67485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136652</xdr:rowOff>
    </xdr:from>
    <xdr:to>
      <xdr:col>67</xdr:col>
      <xdr:colOff>101600</xdr:colOff>
      <xdr:row>39</xdr:row>
      <xdr:rowOff>66802</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2763500" y="6651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57929</xdr:rowOff>
    </xdr:from>
    <xdr:ext cx="378565"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25017" y="67444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a:extLst>
            <a:ext uri="{FF2B5EF4-FFF2-40B4-BE49-F238E27FC236}">
              <a16:creationId xmlns:a16="http://schemas.microsoft.com/office/drawing/2014/main" id="{00000000-0008-0000-0600-00002E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a:extLst>
            <a:ext uri="{FF2B5EF4-FFF2-40B4-BE49-F238E27FC236}">
              <a16:creationId xmlns:a16="http://schemas.microsoft.com/office/drawing/2014/main" id="{00000000-0008-0000-0600-000030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a:extLst>
            <a:ext uri="{FF2B5EF4-FFF2-40B4-BE49-F238E27FC236}">
              <a16:creationId xmlns:a16="http://schemas.microsoft.com/office/drawing/2014/main" id="{00000000-0008-0000-0600-000033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a:extLst>
            <a:ext uri="{FF2B5EF4-FFF2-40B4-BE49-F238E27FC236}">
              <a16:creationId xmlns:a16="http://schemas.microsoft.com/office/drawing/2014/main" id="{00000000-0008-0000-0600-000046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a:extLst>
            <a:ext uri="{FF2B5EF4-FFF2-40B4-BE49-F238E27FC236}">
              <a16:creationId xmlns:a16="http://schemas.microsoft.com/office/drawing/2014/main" id="{00000000-0008-0000-0600-00006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23590</xdr:rowOff>
    </xdr:from>
    <xdr:to>
      <xdr:col>85</xdr:col>
      <xdr:colOff>126364</xdr:colOff>
      <xdr:row>77</xdr:row>
      <xdr:rowOff>139567</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flipV="1">
          <a:off x="16317595" y="12025090"/>
          <a:ext cx="1269" cy="1316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143394</xdr:rowOff>
    </xdr:from>
    <xdr:ext cx="534377" cy="259045"/>
    <xdr:sp macro="" textlink="">
      <xdr:nvSpPr>
        <xdr:cNvPr id="615" name="公債費最小値テキスト">
          <a:extLst>
            <a:ext uri="{FF2B5EF4-FFF2-40B4-BE49-F238E27FC236}">
              <a16:creationId xmlns:a16="http://schemas.microsoft.com/office/drawing/2014/main" id="{00000000-0008-0000-0600-000067020000}"/>
            </a:ext>
          </a:extLst>
        </xdr:cNvPr>
        <xdr:cNvSpPr txBox="1"/>
      </xdr:nvSpPr>
      <xdr:spPr>
        <a:xfrm>
          <a:off x="16370300" y="1334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139567</xdr:rowOff>
    </xdr:from>
    <xdr:to>
      <xdr:col>86</xdr:col>
      <xdr:colOff>25400</xdr:colOff>
      <xdr:row>77</xdr:row>
      <xdr:rowOff>139567</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6230600" y="13341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141717</xdr:rowOff>
    </xdr:from>
    <xdr:ext cx="534377" cy="259045"/>
    <xdr:sp macro="" textlink="">
      <xdr:nvSpPr>
        <xdr:cNvPr id="617" name="公債費最大値テキスト">
          <a:extLst>
            <a:ext uri="{FF2B5EF4-FFF2-40B4-BE49-F238E27FC236}">
              <a16:creationId xmlns:a16="http://schemas.microsoft.com/office/drawing/2014/main" id="{00000000-0008-0000-0600-000069020000}"/>
            </a:ext>
          </a:extLst>
        </xdr:cNvPr>
        <xdr:cNvSpPr txBox="1"/>
      </xdr:nvSpPr>
      <xdr:spPr>
        <a:xfrm>
          <a:off x="16370300" y="1180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23590</xdr:rowOff>
    </xdr:from>
    <xdr:to>
      <xdr:col>86</xdr:col>
      <xdr:colOff>25400</xdr:colOff>
      <xdr:row>70</xdr:row>
      <xdr:rowOff>23590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2025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81198</xdr:rowOff>
    </xdr:from>
    <xdr:to>
      <xdr:col>85</xdr:col>
      <xdr:colOff>127000</xdr:colOff>
      <xdr:row>77</xdr:row>
      <xdr:rowOff>88151</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5481300" y="13282848"/>
          <a:ext cx="838200" cy="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53674</xdr:rowOff>
    </xdr:from>
    <xdr:ext cx="534377" cy="259045"/>
    <xdr:sp macro="" textlink="">
      <xdr:nvSpPr>
        <xdr:cNvPr id="620" name="公債費平均値テキスト">
          <a:extLst>
            <a:ext uri="{FF2B5EF4-FFF2-40B4-BE49-F238E27FC236}">
              <a16:creationId xmlns:a16="http://schemas.microsoft.com/office/drawing/2014/main" id="{00000000-0008-0000-0600-00006C020000}"/>
            </a:ext>
          </a:extLst>
        </xdr:cNvPr>
        <xdr:cNvSpPr txBox="1"/>
      </xdr:nvSpPr>
      <xdr:spPr>
        <a:xfrm>
          <a:off x="16370300" y="127409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30797</xdr:rowOff>
    </xdr:from>
    <xdr:to>
      <xdr:col>85</xdr:col>
      <xdr:colOff>177800</xdr:colOff>
      <xdr:row>75</xdr:row>
      <xdr:rowOff>132397</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6268700" y="1288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48888</xdr:rowOff>
    </xdr:from>
    <xdr:to>
      <xdr:col>81</xdr:col>
      <xdr:colOff>50800</xdr:colOff>
      <xdr:row>77</xdr:row>
      <xdr:rowOff>81198</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4592300" y="13250538"/>
          <a:ext cx="889000" cy="32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67240</xdr:rowOff>
    </xdr:from>
    <xdr:to>
      <xdr:col>81</xdr:col>
      <xdr:colOff>101600</xdr:colOff>
      <xdr:row>75</xdr:row>
      <xdr:rowOff>168839</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5430500" y="129259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13917</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5214111" y="12701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24695</xdr:rowOff>
    </xdr:from>
    <xdr:to>
      <xdr:col>76</xdr:col>
      <xdr:colOff>114300</xdr:colOff>
      <xdr:row>77</xdr:row>
      <xdr:rowOff>48888</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3703300" y="13226345"/>
          <a:ext cx="889000" cy="24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5804</xdr:rowOff>
    </xdr:from>
    <xdr:to>
      <xdr:col>76</xdr:col>
      <xdr:colOff>165100</xdr:colOff>
      <xdr:row>75</xdr:row>
      <xdr:rowOff>107404</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4541500" y="1286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123931</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4325111" y="12639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148006</xdr:rowOff>
    </xdr:from>
    <xdr:to>
      <xdr:col>71</xdr:col>
      <xdr:colOff>177800</xdr:colOff>
      <xdr:row>77</xdr:row>
      <xdr:rowOff>24695</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814300" y="13178206"/>
          <a:ext cx="889000" cy="48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14091</xdr:rowOff>
    </xdr:from>
    <xdr:to>
      <xdr:col>72</xdr:col>
      <xdr:colOff>38100</xdr:colOff>
      <xdr:row>75</xdr:row>
      <xdr:rowOff>115691</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3652500" y="12872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132218</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3436111" y="12648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160318</xdr:rowOff>
    </xdr:from>
    <xdr:to>
      <xdr:col>67</xdr:col>
      <xdr:colOff>101600</xdr:colOff>
      <xdr:row>75</xdr:row>
      <xdr:rowOff>90468</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2763500" y="12847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106995</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2547111" y="12622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37351</xdr:rowOff>
    </xdr:from>
    <xdr:to>
      <xdr:col>85</xdr:col>
      <xdr:colOff>177800</xdr:colOff>
      <xdr:row>77</xdr:row>
      <xdr:rowOff>138951</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6268700" y="13239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123728</xdr:rowOff>
    </xdr:from>
    <xdr:ext cx="534377" cy="259045"/>
    <xdr:sp macro="" textlink="">
      <xdr:nvSpPr>
        <xdr:cNvPr id="639" name="公債費該当値テキスト">
          <a:extLst>
            <a:ext uri="{FF2B5EF4-FFF2-40B4-BE49-F238E27FC236}">
              <a16:creationId xmlns:a16="http://schemas.microsoft.com/office/drawing/2014/main" id="{00000000-0008-0000-0600-00007F020000}"/>
            </a:ext>
          </a:extLst>
        </xdr:cNvPr>
        <xdr:cNvSpPr txBox="1"/>
      </xdr:nvSpPr>
      <xdr:spPr>
        <a:xfrm>
          <a:off x="16370300" y="1315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30398</xdr:rowOff>
    </xdr:from>
    <xdr:to>
      <xdr:col>81</xdr:col>
      <xdr:colOff>101600</xdr:colOff>
      <xdr:row>77</xdr:row>
      <xdr:rowOff>131998</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5430500" y="13232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123125</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14111" y="13324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169538</xdr:rowOff>
    </xdr:from>
    <xdr:to>
      <xdr:col>76</xdr:col>
      <xdr:colOff>165100</xdr:colOff>
      <xdr:row>77</xdr:row>
      <xdr:rowOff>99688</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4541500" y="1319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90815</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325111" y="13292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145345</xdr:rowOff>
    </xdr:from>
    <xdr:to>
      <xdr:col>72</xdr:col>
      <xdr:colOff>38100</xdr:colOff>
      <xdr:row>77</xdr:row>
      <xdr:rowOff>75495</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3652500" y="13175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66622</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436111" y="13268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97206</xdr:rowOff>
    </xdr:from>
    <xdr:to>
      <xdr:col>67</xdr:col>
      <xdr:colOff>101600</xdr:colOff>
      <xdr:row>77</xdr:row>
      <xdr:rowOff>27356</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2763500" y="13127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18483</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547111" y="13220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149720</xdr:rowOff>
    </xdr:from>
    <xdr:to>
      <xdr:col>85</xdr:col>
      <xdr:colOff>126364</xdr:colOff>
      <xdr:row>99</xdr:row>
      <xdr:rowOff>31128</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6317595" y="15408770"/>
          <a:ext cx="1269" cy="1595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34955</xdr:rowOff>
    </xdr:from>
    <xdr:ext cx="469744" cy="259045"/>
    <xdr:sp macro="" textlink="">
      <xdr:nvSpPr>
        <xdr:cNvPr id="672" name="積立金最小値テキスト">
          <a:extLst>
            <a:ext uri="{FF2B5EF4-FFF2-40B4-BE49-F238E27FC236}">
              <a16:creationId xmlns:a16="http://schemas.microsoft.com/office/drawing/2014/main" id="{00000000-0008-0000-0600-0000A0020000}"/>
            </a:ext>
          </a:extLst>
        </xdr:cNvPr>
        <xdr:cNvSpPr txBox="1"/>
      </xdr:nvSpPr>
      <xdr:spPr>
        <a:xfrm>
          <a:off x="16370300" y="17008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31128</xdr:rowOff>
    </xdr:from>
    <xdr:to>
      <xdr:col>86</xdr:col>
      <xdr:colOff>25400</xdr:colOff>
      <xdr:row>99</xdr:row>
      <xdr:rowOff>31128</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7004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96397</xdr:rowOff>
    </xdr:from>
    <xdr:ext cx="599010" cy="259045"/>
    <xdr:sp macro="" textlink="">
      <xdr:nvSpPr>
        <xdr:cNvPr id="674" name="積立金最大値テキスト">
          <a:extLst>
            <a:ext uri="{FF2B5EF4-FFF2-40B4-BE49-F238E27FC236}">
              <a16:creationId xmlns:a16="http://schemas.microsoft.com/office/drawing/2014/main" id="{00000000-0008-0000-0600-0000A2020000}"/>
            </a:ext>
          </a:extLst>
        </xdr:cNvPr>
        <xdr:cNvSpPr txBox="1"/>
      </xdr:nvSpPr>
      <xdr:spPr>
        <a:xfrm>
          <a:off x="16370300" y="15183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149720</xdr:rowOff>
    </xdr:from>
    <xdr:to>
      <xdr:col>86</xdr:col>
      <xdr:colOff>25400</xdr:colOff>
      <xdr:row>89</xdr:row>
      <xdr:rowOff>149720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5408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112954</xdr:rowOff>
    </xdr:from>
    <xdr:to>
      <xdr:col>85</xdr:col>
      <xdr:colOff>127000</xdr:colOff>
      <xdr:row>98</xdr:row>
      <xdr:rowOff>94247</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5481300" y="16229254"/>
          <a:ext cx="838200" cy="667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84625</xdr:rowOff>
    </xdr:from>
    <xdr:ext cx="534377" cy="259045"/>
    <xdr:sp macro="" textlink="">
      <xdr:nvSpPr>
        <xdr:cNvPr id="677" name="積立金平均値テキスト">
          <a:extLst>
            <a:ext uri="{FF2B5EF4-FFF2-40B4-BE49-F238E27FC236}">
              <a16:creationId xmlns:a16="http://schemas.microsoft.com/office/drawing/2014/main" id="{00000000-0008-0000-0600-0000A5020000}"/>
            </a:ext>
          </a:extLst>
        </xdr:cNvPr>
        <xdr:cNvSpPr txBox="1"/>
      </xdr:nvSpPr>
      <xdr:spPr>
        <a:xfrm>
          <a:off x="16370300" y="16543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61748</xdr:rowOff>
    </xdr:from>
    <xdr:to>
      <xdr:col>85</xdr:col>
      <xdr:colOff>177800</xdr:colOff>
      <xdr:row>97</xdr:row>
      <xdr:rowOff>163348</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6268700" y="1669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112954</xdr:rowOff>
    </xdr:from>
    <xdr:to>
      <xdr:col>81</xdr:col>
      <xdr:colOff>50800</xdr:colOff>
      <xdr:row>99</xdr:row>
      <xdr:rowOff>37542</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4592300" y="16229254"/>
          <a:ext cx="889000" cy="781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165836</xdr:rowOff>
    </xdr:from>
    <xdr:to>
      <xdr:col>81</xdr:col>
      <xdr:colOff>101600</xdr:colOff>
      <xdr:row>98</xdr:row>
      <xdr:rowOff>95986</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5430500" y="1679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87113</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5214111" y="1688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134773</xdr:rowOff>
    </xdr:from>
    <xdr:to>
      <xdr:col>76</xdr:col>
      <xdr:colOff>114300</xdr:colOff>
      <xdr:row>99</xdr:row>
      <xdr:rowOff>37542</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3703300" y="16765423"/>
          <a:ext cx="889000" cy="245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22047</xdr:rowOff>
    </xdr:from>
    <xdr:to>
      <xdr:col>76</xdr:col>
      <xdr:colOff>165100</xdr:colOff>
      <xdr:row>98</xdr:row>
      <xdr:rowOff>123647</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4541500" y="16824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140174</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4325111" y="16599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134773</xdr:rowOff>
    </xdr:from>
    <xdr:to>
      <xdr:col>71</xdr:col>
      <xdr:colOff>177800</xdr:colOff>
      <xdr:row>97</xdr:row>
      <xdr:rowOff>162040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2814300" y="16765423"/>
          <a:ext cx="889000" cy="27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28284</xdr:rowOff>
    </xdr:from>
    <xdr:to>
      <xdr:col>72</xdr:col>
      <xdr:colOff>38100</xdr:colOff>
      <xdr:row>98</xdr:row>
      <xdr:rowOff>129884</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3652500" y="16830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121011</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436111" y="1692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38836</xdr:rowOff>
    </xdr:from>
    <xdr:to>
      <xdr:col>67</xdr:col>
      <xdr:colOff>101600</xdr:colOff>
      <xdr:row>98</xdr:row>
      <xdr:rowOff>140436</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2763500" y="1684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131563</xdr:rowOff>
    </xdr:from>
    <xdr:ext cx="469744"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579428" y="16933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43447</xdr:rowOff>
    </xdr:from>
    <xdr:to>
      <xdr:col>85</xdr:col>
      <xdr:colOff>177800</xdr:colOff>
      <xdr:row>98</xdr:row>
      <xdr:rowOff>145047</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6268700" y="16845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129824</xdr:rowOff>
    </xdr:from>
    <xdr:ext cx="469744" cy="259045"/>
    <xdr:sp macro="" textlink="">
      <xdr:nvSpPr>
        <xdr:cNvPr id="696" name="積立金該当値テキスト">
          <a:extLst>
            <a:ext uri="{FF2B5EF4-FFF2-40B4-BE49-F238E27FC236}">
              <a16:creationId xmlns:a16="http://schemas.microsoft.com/office/drawing/2014/main" id="{00000000-0008-0000-0600-0000B8020000}"/>
            </a:ext>
          </a:extLst>
        </xdr:cNvPr>
        <xdr:cNvSpPr txBox="1"/>
      </xdr:nvSpPr>
      <xdr:spPr>
        <a:xfrm>
          <a:off x="16370300" y="16760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62154</xdr:rowOff>
    </xdr:from>
    <xdr:to>
      <xdr:col>81</xdr:col>
      <xdr:colOff>101600</xdr:colOff>
      <xdr:row>94</xdr:row>
      <xdr:rowOff>163754</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5430500" y="16178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8831</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14111" y="15953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158192</xdr:rowOff>
    </xdr:from>
    <xdr:to>
      <xdr:col>76</xdr:col>
      <xdr:colOff>165100</xdr:colOff>
      <xdr:row>99</xdr:row>
      <xdr:rowOff>88342</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4541500" y="1696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79469</xdr:rowOff>
    </xdr:from>
    <xdr:ext cx="378565"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3017" y="17053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83973</xdr:rowOff>
    </xdr:from>
    <xdr:to>
      <xdr:col>72</xdr:col>
      <xdr:colOff>38100</xdr:colOff>
      <xdr:row>98</xdr:row>
      <xdr:rowOff>14123</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3652500" y="16714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30650</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36111" y="16489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111240</xdr:rowOff>
    </xdr:from>
    <xdr:to>
      <xdr:col>67</xdr:col>
      <xdr:colOff>101600</xdr:colOff>
      <xdr:row>98</xdr:row>
      <xdr:rowOff>41390</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2763500" y="1674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57917</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47111" y="16517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30734</xdr:rowOff>
    </xdr:from>
    <xdr:to>
      <xdr:col>116</xdr:col>
      <xdr:colOff>62864</xdr:colOff>
      <xdr:row>39</xdr:row>
      <xdr:rowOff>44450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2159595" y="5174234"/>
          <a:ext cx="1269" cy="1556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9" name="投資及び出資金最小値テキスト">
          <a:extLst>
            <a:ext uri="{FF2B5EF4-FFF2-40B4-BE49-F238E27FC236}">
              <a16:creationId xmlns:a16="http://schemas.microsoft.com/office/drawing/2014/main" id="{00000000-0008-0000-0600-0000D9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148861</xdr:rowOff>
    </xdr:from>
    <xdr:ext cx="469744" cy="259045"/>
    <xdr:sp macro="" textlink="">
      <xdr:nvSpPr>
        <xdr:cNvPr id="731" name="投資及び出資金最大値テキスト">
          <a:extLst>
            <a:ext uri="{FF2B5EF4-FFF2-40B4-BE49-F238E27FC236}">
              <a16:creationId xmlns:a16="http://schemas.microsoft.com/office/drawing/2014/main" id="{00000000-0008-0000-0600-0000DB020000}"/>
            </a:ext>
          </a:extLst>
        </xdr:cNvPr>
        <xdr:cNvSpPr txBox="1"/>
      </xdr:nvSpPr>
      <xdr:spPr>
        <a:xfrm>
          <a:off x="22212300" y="4949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30734</xdr:rowOff>
    </xdr:from>
    <xdr:to>
      <xdr:col>116</xdr:col>
      <xdr:colOff>152400</xdr:colOff>
      <xdr:row>30</xdr:row>
      <xdr:rowOff>30734</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517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144272</xdr:rowOff>
    </xdr:from>
    <xdr:to>
      <xdr:col>116</xdr:col>
      <xdr:colOff>63500</xdr:colOff>
      <xdr:row>38</xdr:row>
      <xdr:rowOff>158559</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1323300" y="6659372"/>
          <a:ext cx="8382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5859</xdr:rowOff>
    </xdr:from>
    <xdr:ext cx="378565" cy="259045"/>
    <xdr:sp macro="" textlink="">
      <xdr:nvSpPr>
        <xdr:cNvPr id="734" name="投資及び出資金平均値テキスト">
          <a:extLst>
            <a:ext uri="{FF2B5EF4-FFF2-40B4-BE49-F238E27FC236}">
              <a16:creationId xmlns:a16="http://schemas.microsoft.com/office/drawing/2014/main" id="{00000000-0008-0000-0600-0000DE020000}"/>
            </a:ext>
          </a:extLst>
        </xdr:cNvPr>
        <xdr:cNvSpPr txBox="1"/>
      </xdr:nvSpPr>
      <xdr:spPr>
        <a:xfrm>
          <a:off x="22212300" y="63495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154432</xdr:rowOff>
    </xdr:from>
    <xdr:to>
      <xdr:col>116</xdr:col>
      <xdr:colOff>114300</xdr:colOff>
      <xdr:row>38</xdr:row>
      <xdr:rowOff>84582</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2110700" y="649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144272</xdr:rowOff>
    </xdr:from>
    <xdr:to>
      <xdr:col>111</xdr:col>
      <xdr:colOff>177800</xdr:colOff>
      <xdr:row>38</xdr:row>
      <xdr:rowOff>160083</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0434300" y="6659372"/>
          <a:ext cx="889000" cy="15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137287</xdr:rowOff>
    </xdr:from>
    <xdr:to>
      <xdr:col>112</xdr:col>
      <xdr:colOff>38100</xdr:colOff>
      <xdr:row>38</xdr:row>
      <xdr:rowOff>67437</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1272500" y="64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83964</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088428" y="6256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92837</xdr:rowOff>
    </xdr:from>
    <xdr:to>
      <xdr:col>107</xdr:col>
      <xdr:colOff>50800</xdr:colOff>
      <xdr:row>38</xdr:row>
      <xdr:rowOff>160083</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9545300" y="6607937"/>
          <a:ext cx="889000" cy="67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156337</xdr:rowOff>
    </xdr:from>
    <xdr:to>
      <xdr:col>107</xdr:col>
      <xdr:colOff>101600</xdr:colOff>
      <xdr:row>38</xdr:row>
      <xdr:rowOff>86487</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0383500" y="64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103014</xdr:rowOff>
    </xdr:from>
    <xdr:ext cx="378565"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245017" y="6275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92837</xdr:rowOff>
    </xdr:from>
    <xdr:to>
      <xdr:col>102</xdr:col>
      <xdr:colOff>114300</xdr:colOff>
      <xdr:row>38</xdr:row>
      <xdr:rowOff>132652</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18656300" y="6607937"/>
          <a:ext cx="889000" cy="39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160147</xdr:rowOff>
    </xdr:from>
    <xdr:to>
      <xdr:col>102</xdr:col>
      <xdr:colOff>165100</xdr:colOff>
      <xdr:row>38</xdr:row>
      <xdr:rowOff>90297</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9494500" y="650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106824</xdr:rowOff>
    </xdr:from>
    <xdr:ext cx="378565"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56017" y="6279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166624</xdr:rowOff>
    </xdr:from>
    <xdr:to>
      <xdr:col>98</xdr:col>
      <xdr:colOff>38100</xdr:colOff>
      <xdr:row>38</xdr:row>
      <xdr:rowOff>96774</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8605500" y="6510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113301</xdr:rowOff>
    </xdr:from>
    <xdr:ext cx="378565"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67017" y="6285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107759</xdr:rowOff>
    </xdr:from>
    <xdr:to>
      <xdr:col>116</xdr:col>
      <xdr:colOff>114300</xdr:colOff>
      <xdr:row>39</xdr:row>
      <xdr:rowOff>37909</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2110700" y="6622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22686</xdr:rowOff>
    </xdr:from>
    <xdr:ext cx="378565" cy="259045"/>
    <xdr:sp macro="" textlink="">
      <xdr:nvSpPr>
        <xdr:cNvPr id="753" name="投資及び出資金該当値テキスト">
          <a:extLst>
            <a:ext uri="{FF2B5EF4-FFF2-40B4-BE49-F238E27FC236}">
              <a16:creationId xmlns:a16="http://schemas.microsoft.com/office/drawing/2014/main" id="{00000000-0008-0000-0600-0000F1020000}"/>
            </a:ext>
          </a:extLst>
        </xdr:cNvPr>
        <xdr:cNvSpPr txBox="1"/>
      </xdr:nvSpPr>
      <xdr:spPr>
        <a:xfrm>
          <a:off x="22212300" y="65377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93472</xdr:rowOff>
    </xdr:from>
    <xdr:to>
      <xdr:col>112</xdr:col>
      <xdr:colOff>38100</xdr:colOff>
      <xdr:row>39</xdr:row>
      <xdr:rowOff>23622</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1272500" y="6608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14749</xdr:rowOff>
    </xdr:from>
    <xdr:ext cx="378565"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4017" y="67012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109283</xdr:rowOff>
    </xdr:from>
    <xdr:to>
      <xdr:col>107</xdr:col>
      <xdr:colOff>101600</xdr:colOff>
      <xdr:row>39</xdr:row>
      <xdr:rowOff>39433</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0383500" y="6624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30560</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5017" y="6717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42037</xdr:rowOff>
    </xdr:from>
    <xdr:to>
      <xdr:col>102</xdr:col>
      <xdr:colOff>165100</xdr:colOff>
      <xdr:row>38</xdr:row>
      <xdr:rowOff>143637</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9494500" y="655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134764</xdr:rowOff>
    </xdr:from>
    <xdr:ext cx="378565"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56017" y="6649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81852</xdr:rowOff>
    </xdr:from>
    <xdr:to>
      <xdr:col>98</xdr:col>
      <xdr:colOff>38100</xdr:colOff>
      <xdr:row>39</xdr:row>
      <xdr:rowOff>12002</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8605500" y="6596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3129</xdr:rowOff>
    </xdr:from>
    <xdr:ext cx="378565"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7017" y="66896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85941</xdr:rowOff>
    </xdr:from>
    <xdr:to>
      <xdr:col>116</xdr:col>
      <xdr:colOff>62864</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2159595" y="8658441"/>
          <a:ext cx="1269" cy="1501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6" name="貸付金最小値テキスト">
          <a:extLst>
            <a:ext uri="{FF2B5EF4-FFF2-40B4-BE49-F238E27FC236}">
              <a16:creationId xmlns:a16="http://schemas.microsoft.com/office/drawing/2014/main" id="{00000000-0008-0000-0600-000012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32618</xdr:rowOff>
    </xdr:from>
    <xdr:ext cx="534377" cy="259045"/>
    <xdr:sp macro="" textlink="">
      <xdr:nvSpPr>
        <xdr:cNvPr id="788" name="貸付金最大値テキスト">
          <a:extLst>
            <a:ext uri="{FF2B5EF4-FFF2-40B4-BE49-F238E27FC236}">
              <a16:creationId xmlns:a16="http://schemas.microsoft.com/office/drawing/2014/main" id="{00000000-0008-0000-0600-000014030000}"/>
            </a:ext>
          </a:extLst>
        </xdr:cNvPr>
        <xdr:cNvSpPr txBox="1"/>
      </xdr:nvSpPr>
      <xdr:spPr>
        <a:xfrm>
          <a:off x="22212300" y="843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85941</xdr:rowOff>
    </xdr:from>
    <xdr:to>
      <xdr:col>116</xdr:col>
      <xdr:colOff>152400</xdr:colOff>
      <xdr:row>50</xdr:row>
      <xdr:rowOff>85941</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8658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39954</xdr:rowOff>
    </xdr:from>
    <xdr:to>
      <xdr:col>116</xdr:col>
      <xdr:colOff>63500</xdr:colOff>
      <xdr:row>59</xdr:row>
      <xdr:rowOff>40030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1323300" y="10155504"/>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103681</xdr:rowOff>
    </xdr:from>
    <xdr:ext cx="469744" cy="259045"/>
    <xdr:sp macro="" textlink="">
      <xdr:nvSpPr>
        <xdr:cNvPr id="791" name="貸付金平均値テキスト">
          <a:extLst>
            <a:ext uri="{FF2B5EF4-FFF2-40B4-BE49-F238E27FC236}">
              <a16:creationId xmlns:a16="http://schemas.microsoft.com/office/drawing/2014/main" id="{00000000-0008-0000-0600-000017030000}"/>
            </a:ext>
          </a:extLst>
        </xdr:cNvPr>
        <xdr:cNvSpPr txBox="1"/>
      </xdr:nvSpPr>
      <xdr:spPr>
        <a:xfrm>
          <a:off x="22212300" y="98763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80804</xdr:rowOff>
    </xdr:from>
    <xdr:to>
      <xdr:col>116</xdr:col>
      <xdr:colOff>114300</xdr:colOff>
      <xdr:row>59</xdr:row>
      <xdr:rowOff>10954</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2110700" y="1002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39840</xdr:rowOff>
    </xdr:from>
    <xdr:to>
      <xdr:col>111</xdr:col>
      <xdr:colOff>177800</xdr:colOff>
      <xdr:row>59</xdr:row>
      <xdr:rowOff>39954</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0434300" y="10155390"/>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61525</xdr:rowOff>
    </xdr:from>
    <xdr:to>
      <xdr:col>112</xdr:col>
      <xdr:colOff>38100</xdr:colOff>
      <xdr:row>58</xdr:row>
      <xdr:rowOff>163125</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1272500" y="1000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8202</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088428" y="9780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39745</xdr:rowOff>
    </xdr:from>
    <xdr:to>
      <xdr:col>107</xdr:col>
      <xdr:colOff>50800</xdr:colOff>
      <xdr:row>59</xdr:row>
      <xdr:rowOff>39840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9545300" y="10155295"/>
          <a:ext cx="889000" cy="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118770</xdr:rowOff>
    </xdr:from>
    <xdr:to>
      <xdr:col>107</xdr:col>
      <xdr:colOff>101600</xdr:colOff>
      <xdr:row>59</xdr:row>
      <xdr:rowOff>48920</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0383500" y="100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65447</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199428" y="983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39650</xdr:rowOff>
    </xdr:from>
    <xdr:to>
      <xdr:col>102</xdr:col>
      <xdr:colOff>114300</xdr:colOff>
      <xdr:row>59</xdr:row>
      <xdr:rowOff>39745</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8656300" y="10155200"/>
          <a:ext cx="889000" cy="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118675</xdr:rowOff>
    </xdr:from>
    <xdr:to>
      <xdr:col>102</xdr:col>
      <xdr:colOff>165100</xdr:colOff>
      <xdr:row>59</xdr:row>
      <xdr:rowOff>48825</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9494500" y="1006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65352</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10428" y="9838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120218</xdr:rowOff>
    </xdr:from>
    <xdr:to>
      <xdr:col>98</xdr:col>
      <xdr:colOff>38100</xdr:colOff>
      <xdr:row>59</xdr:row>
      <xdr:rowOff>50368</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8605500" y="10064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66895</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21428" y="9839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160680</xdr:rowOff>
    </xdr:from>
    <xdr:to>
      <xdr:col>116</xdr:col>
      <xdr:colOff>114300</xdr:colOff>
      <xdr:row>59</xdr:row>
      <xdr:rowOff>90830</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2110700" y="101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75607</xdr:rowOff>
    </xdr:from>
    <xdr:ext cx="378565" cy="259045"/>
    <xdr:sp macro="" textlink="">
      <xdr:nvSpPr>
        <xdr:cNvPr id="810" name="貸付金該当値テキスト">
          <a:extLst>
            <a:ext uri="{FF2B5EF4-FFF2-40B4-BE49-F238E27FC236}">
              <a16:creationId xmlns:a16="http://schemas.microsoft.com/office/drawing/2014/main" id="{00000000-0008-0000-0600-00002A030000}"/>
            </a:ext>
          </a:extLst>
        </xdr:cNvPr>
        <xdr:cNvSpPr txBox="1"/>
      </xdr:nvSpPr>
      <xdr:spPr>
        <a:xfrm>
          <a:off x="22212300" y="100197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160604</xdr:rowOff>
    </xdr:from>
    <xdr:to>
      <xdr:col>112</xdr:col>
      <xdr:colOff>38100</xdr:colOff>
      <xdr:row>59</xdr:row>
      <xdr:rowOff>90754</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1272500" y="1010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81881</xdr:rowOff>
    </xdr:from>
    <xdr:ext cx="378565"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134017" y="10197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160490</xdr:rowOff>
    </xdr:from>
    <xdr:to>
      <xdr:col>107</xdr:col>
      <xdr:colOff>101600</xdr:colOff>
      <xdr:row>59</xdr:row>
      <xdr:rowOff>90640</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0383500" y="1010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81767</xdr:rowOff>
    </xdr:from>
    <xdr:ext cx="378565"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245017" y="10197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160395</xdr:rowOff>
    </xdr:from>
    <xdr:to>
      <xdr:col>102</xdr:col>
      <xdr:colOff>165100</xdr:colOff>
      <xdr:row>59</xdr:row>
      <xdr:rowOff>90545</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9494500" y="1010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81672</xdr:rowOff>
    </xdr:from>
    <xdr:ext cx="378565"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56017" y="101972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160300</xdr:rowOff>
    </xdr:from>
    <xdr:to>
      <xdr:col>98</xdr:col>
      <xdr:colOff>38100</xdr:colOff>
      <xdr:row>59</xdr:row>
      <xdr:rowOff>90450</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8605500" y="101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81577</xdr:rowOff>
    </xdr:from>
    <xdr:ext cx="378565"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67017" y="101971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18047</xdr:rowOff>
    </xdr:from>
    <xdr:to>
      <xdr:col>116</xdr:col>
      <xdr:colOff>62864</xdr:colOff>
      <xdr:row>79</xdr:row>
      <xdr:rowOff>31572</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190997"/>
          <a:ext cx="1269" cy="1385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35399</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579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31572</xdr:rowOff>
    </xdr:from>
    <xdr:to>
      <xdr:col>116</xdr:col>
      <xdr:colOff>152400</xdr:colOff>
      <xdr:row>79</xdr:row>
      <xdr:rowOff>31572</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576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136174</xdr:rowOff>
    </xdr:from>
    <xdr:ext cx="534377"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966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18047</xdr:rowOff>
    </xdr:from>
    <xdr:to>
      <xdr:col>116</xdr:col>
      <xdr:colOff>152400</xdr:colOff>
      <xdr:row>71</xdr:row>
      <xdr:rowOff>18047</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190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134289</xdr:rowOff>
    </xdr:from>
    <xdr:to>
      <xdr:col>116</xdr:col>
      <xdr:colOff>63500</xdr:colOff>
      <xdr:row>78</xdr:row>
      <xdr:rowOff>160007</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1323300" y="13507389"/>
          <a:ext cx="838200" cy="25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90479</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777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67602</xdr:rowOff>
    </xdr:from>
    <xdr:to>
      <xdr:col>116</xdr:col>
      <xdr:colOff>114300</xdr:colOff>
      <xdr:row>75</xdr:row>
      <xdr:rowOff>169202</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2926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107505</xdr:rowOff>
    </xdr:from>
    <xdr:to>
      <xdr:col>111</xdr:col>
      <xdr:colOff>177800</xdr:colOff>
      <xdr:row>78</xdr:row>
      <xdr:rowOff>160007</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0434300" y="13137705"/>
          <a:ext cx="889000" cy="395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69850</xdr:rowOff>
    </xdr:from>
    <xdr:to>
      <xdr:col>112</xdr:col>
      <xdr:colOff>38100</xdr:colOff>
      <xdr:row>76</xdr:row>
      <xdr:rowOff>0</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292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16527</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270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107505</xdr:rowOff>
    </xdr:from>
    <xdr:to>
      <xdr:col>107</xdr:col>
      <xdr:colOff>50800</xdr:colOff>
      <xdr:row>78</xdr:row>
      <xdr:rowOff>98933</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9545300" y="13137705"/>
          <a:ext cx="889000" cy="334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34417</xdr:rowOff>
    </xdr:from>
    <xdr:to>
      <xdr:col>107</xdr:col>
      <xdr:colOff>101600</xdr:colOff>
      <xdr:row>75</xdr:row>
      <xdr:rowOff>136017</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289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152544</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2668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98933</xdr:rowOff>
    </xdr:from>
    <xdr:to>
      <xdr:col>102</xdr:col>
      <xdr:colOff>114300</xdr:colOff>
      <xdr:row>78</xdr:row>
      <xdr:rowOff>102591</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8656300" y="13472033"/>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167424</xdr:rowOff>
    </xdr:from>
    <xdr:to>
      <xdr:col>102</xdr:col>
      <xdr:colOff>165100</xdr:colOff>
      <xdr:row>75</xdr:row>
      <xdr:rowOff>97574</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285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114101</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2629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140754</xdr:rowOff>
    </xdr:from>
    <xdr:to>
      <xdr:col>98</xdr:col>
      <xdr:colOff>38100</xdr:colOff>
      <xdr:row>75</xdr:row>
      <xdr:rowOff>70904</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282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87431</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260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83489</xdr:rowOff>
    </xdr:from>
    <xdr:to>
      <xdr:col>116</xdr:col>
      <xdr:colOff>114300</xdr:colOff>
      <xdr:row>79</xdr:row>
      <xdr:rowOff>13639</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345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169866</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3371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109207</xdr:rowOff>
    </xdr:from>
    <xdr:to>
      <xdr:col>112</xdr:col>
      <xdr:colOff>38100</xdr:colOff>
      <xdr:row>79</xdr:row>
      <xdr:rowOff>39357</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3482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79</xdr:row>
      <xdr:rowOff>30484</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3575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56705</xdr:rowOff>
    </xdr:from>
    <xdr:to>
      <xdr:col>107</xdr:col>
      <xdr:colOff>101600</xdr:colOff>
      <xdr:row>76</xdr:row>
      <xdr:rowOff>158305</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3086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149432</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317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48133</xdr:rowOff>
    </xdr:from>
    <xdr:to>
      <xdr:col>102</xdr:col>
      <xdr:colOff>165100</xdr:colOff>
      <xdr:row>78</xdr:row>
      <xdr:rowOff>149733</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3421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140860</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3513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51791</xdr:rowOff>
    </xdr:from>
    <xdr:to>
      <xdr:col>98</xdr:col>
      <xdr:colOff>38100</xdr:colOff>
      <xdr:row>78</xdr:row>
      <xdr:rowOff>153391</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3424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144518</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3517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補助費等、普通建設事業費の住民一人当たりのコストが類似団体平均値を上回っている状況にある。扶助費は、類似団体平均値を下回っている状況ではあるが、物件費とともに増加傾向にあることから、財政構造の硬直化が懸念されるため、更なる改善に努める必要が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補助費等が</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類似団体平均を上回っている要因としては、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一部事務組合への負担金の割合が高いことが主な要因となっている。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た、普通建設事業費は、学校施設等公共施設の大規模改修工事に伴うものであり、今後も千葉ニュータウン中央駅圏施設整備や給食センターの新設など公共施設整備が数年にわたり予定されているため、数値の上昇が予想さ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住民一人当たりのコストを下げる取組として、持続可能な財政運営の推進（歳出経費の抑制や計画的な財政運営の推進など）、公共施設等の適正な管理（公共施設の見直しや計画的な維持管理）、効率的な行政運営の推進（組織の見直しや電算化による効率的な事務処理の推進など）、効率的・効果的な行政サービスの推進（事務事業の見直しや行政サービスの見直しなど）を目標とした行政改革の推進を図っていく。</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千葉県印西市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107,633
105,260
123.79
47,522,438
42,455,344
3,617,459
22,728,735
12,861,949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0.2
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75692</xdr:rowOff>
    </xdr:from>
    <xdr:to>
      <xdr:col>24</xdr:col>
      <xdr:colOff>62865</xdr:colOff>
      <xdr:row>39</xdr:row>
      <xdr:rowOff>24943</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219192"/>
          <a:ext cx="1270" cy="1492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28770</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715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24943</xdr:rowOff>
    </xdr:from>
    <xdr:to>
      <xdr:col>24</xdr:col>
      <xdr:colOff>152400</xdr:colOff>
      <xdr:row>39</xdr:row>
      <xdr:rowOff>24943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711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22369</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94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75692</xdr:rowOff>
    </xdr:from>
    <xdr:to>
      <xdr:col>24</xdr:col>
      <xdr:colOff>152400</xdr:colOff>
      <xdr:row>30</xdr:row>
      <xdr:rowOff>75692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219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32715</xdr:rowOff>
    </xdr:from>
    <xdr:to>
      <xdr:col>24</xdr:col>
      <xdr:colOff>63500</xdr:colOff>
      <xdr:row>36</xdr:row>
      <xdr:rowOff>78435</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5862015"/>
          <a:ext cx="838200" cy="38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107662</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36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84785</xdr:rowOff>
    </xdr:from>
    <xdr:to>
      <xdr:col>24</xdr:col>
      <xdr:colOff>114300</xdr:colOff>
      <xdr:row>36</xdr:row>
      <xdr:rowOff>14935</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8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32715</xdr:rowOff>
    </xdr:from>
    <xdr:to>
      <xdr:col>19</xdr:col>
      <xdr:colOff>177800</xdr:colOff>
      <xdr:row>36</xdr:row>
      <xdr:rowOff>17170</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5862015"/>
          <a:ext cx="889000" cy="327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93015</xdr:rowOff>
    </xdr:from>
    <xdr:to>
      <xdr:col>20</xdr:col>
      <xdr:colOff>38100</xdr:colOff>
      <xdr:row>36</xdr:row>
      <xdr:rowOff>23165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93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14292</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186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4369</xdr:rowOff>
    </xdr:from>
    <xdr:to>
      <xdr:col>15</xdr:col>
      <xdr:colOff>50800</xdr:colOff>
      <xdr:row>36</xdr:row>
      <xdr:rowOff>17170</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176569"/>
          <a:ext cx="889000" cy="1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31</xdr:row>
      <xdr:rowOff>137820</xdr:rowOff>
    </xdr:from>
    <xdr:to>
      <xdr:col>15</xdr:col>
      <xdr:colOff>101600</xdr:colOff>
      <xdr:row>32</xdr:row>
      <xdr:rowOff>67970</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45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84497</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22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137414</xdr:rowOff>
    </xdr:from>
    <xdr:to>
      <xdr:col>10</xdr:col>
      <xdr:colOff>114300</xdr:colOff>
      <xdr:row>36</xdr:row>
      <xdr:rowOff>4369</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6138164"/>
          <a:ext cx="889000" cy="3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31</xdr:row>
      <xdr:rowOff>84785</xdr:rowOff>
    </xdr:from>
    <xdr:to>
      <xdr:col>10</xdr:col>
      <xdr:colOff>165100</xdr:colOff>
      <xdr:row>32</xdr:row>
      <xdr:rowOff>14935</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39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31462</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174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71984</xdr:rowOff>
    </xdr:from>
    <xdr:to>
      <xdr:col>6</xdr:col>
      <xdr:colOff>38100</xdr:colOff>
      <xdr:row>32</xdr:row>
      <xdr:rowOff>2134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386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18661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162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27635</xdr:rowOff>
    </xdr:from>
    <xdr:to>
      <xdr:col>24</xdr:col>
      <xdr:colOff>114300</xdr:colOff>
      <xdr:row>36</xdr:row>
      <xdr:rowOff>129235</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199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6062</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178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153365</xdr:rowOff>
    </xdr:from>
    <xdr:to>
      <xdr:col>20</xdr:col>
      <xdr:colOff>38100</xdr:colOff>
      <xdr:row>34</xdr:row>
      <xdr:rowOff>83515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81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100042</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586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137820</xdr:rowOff>
    </xdr:from>
    <xdr:to>
      <xdr:col>15</xdr:col>
      <xdr:colOff>101600</xdr:colOff>
      <xdr:row>36</xdr:row>
      <xdr:rowOff>67970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13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59097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231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125019</xdr:rowOff>
    </xdr:from>
    <xdr:to>
      <xdr:col>10</xdr:col>
      <xdr:colOff>165100</xdr:colOff>
      <xdr:row>36</xdr:row>
      <xdr:rowOff>55169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125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46296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218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86614</xdr:rowOff>
    </xdr:from>
    <xdr:to>
      <xdr:col>6</xdr:col>
      <xdr:colOff>38100</xdr:colOff>
      <xdr:row>36</xdr:row>
      <xdr:rowOff>16764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087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7891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a:extLst>
            <a:ext uri="{FF2B5EF4-FFF2-40B4-BE49-F238E27FC236}">
              <a16:creationId xmlns:a16="http://schemas.microsoft.com/office/drawing/2014/main" id="{00000000-0008-0000-07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71801</xdr:rowOff>
    </xdr:from>
    <xdr:to>
      <xdr:col>24</xdr:col>
      <xdr:colOff>62865</xdr:colOff>
      <xdr:row>57</xdr:row>
      <xdr:rowOff>151285</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flipV="1">
          <a:off x="4633595" y="8987201"/>
          <a:ext cx="1270" cy="936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155112</xdr:rowOff>
    </xdr:from>
    <xdr:ext cx="534377" cy="259045"/>
    <xdr:sp macro="" textlink="">
      <xdr:nvSpPr>
        <xdr:cNvPr id="110" name="総務費最小値テキスト">
          <a:extLst>
            <a:ext uri="{FF2B5EF4-FFF2-40B4-BE49-F238E27FC236}">
              <a16:creationId xmlns:a16="http://schemas.microsoft.com/office/drawing/2014/main" id="{00000000-0008-0000-0700-00006E000000}"/>
            </a:ext>
          </a:extLst>
        </xdr:cNvPr>
        <xdr:cNvSpPr txBox="1"/>
      </xdr:nvSpPr>
      <xdr:spPr>
        <a:xfrm>
          <a:off x="4686300" y="9927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151285</xdr:rowOff>
    </xdr:from>
    <xdr:to>
      <xdr:col>24</xdr:col>
      <xdr:colOff>152400</xdr:colOff>
      <xdr:row>57</xdr:row>
      <xdr:rowOff>151285</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4546600" y="9923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18478</xdr:rowOff>
    </xdr:from>
    <xdr:ext cx="599010" cy="259045"/>
    <xdr:sp macro="" textlink="">
      <xdr:nvSpPr>
        <xdr:cNvPr id="112" name="総務費最大値テキスト">
          <a:extLst>
            <a:ext uri="{FF2B5EF4-FFF2-40B4-BE49-F238E27FC236}">
              <a16:creationId xmlns:a16="http://schemas.microsoft.com/office/drawing/2014/main" id="{00000000-0008-0000-0700-000070000000}"/>
            </a:ext>
          </a:extLst>
        </xdr:cNvPr>
        <xdr:cNvSpPr txBox="1"/>
      </xdr:nvSpPr>
      <xdr:spPr>
        <a:xfrm>
          <a:off x="4686300" y="8762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239,851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71801</xdr:rowOff>
    </xdr:from>
    <xdr:to>
      <xdr:col>24</xdr:col>
      <xdr:colOff>152400</xdr:colOff>
      <xdr:row>52</xdr:row>
      <xdr:rowOff>71801</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8987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78559</xdr:rowOff>
    </xdr:from>
    <xdr:to>
      <xdr:col>24</xdr:col>
      <xdr:colOff>63500</xdr:colOff>
      <xdr:row>57</xdr:row>
      <xdr:rowOff>97647</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3797300" y="9165409"/>
          <a:ext cx="838200" cy="704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9442</xdr:rowOff>
    </xdr:from>
    <xdr:ext cx="534377" cy="259045"/>
    <xdr:sp macro="" textlink="">
      <xdr:nvSpPr>
        <xdr:cNvPr id="115" name="総務費平均値テキスト">
          <a:extLst>
            <a:ext uri="{FF2B5EF4-FFF2-40B4-BE49-F238E27FC236}">
              <a16:creationId xmlns:a16="http://schemas.microsoft.com/office/drawing/2014/main" id="{00000000-0008-0000-0700-000073000000}"/>
            </a:ext>
          </a:extLst>
        </xdr:cNvPr>
        <xdr:cNvSpPr txBox="1"/>
      </xdr:nvSpPr>
      <xdr:spPr>
        <a:xfrm>
          <a:off x="4686300" y="96106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158015</xdr:rowOff>
    </xdr:from>
    <xdr:to>
      <xdr:col>24</xdr:col>
      <xdr:colOff>114300</xdr:colOff>
      <xdr:row>57</xdr:row>
      <xdr:rowOff>88165</xdr:rowOff>
    </xdr:to>
    <xdr:sp macro="" textlink="">
      <xdr:nvSpPr>
        <xdr:cNvPr id="116" name="フローチャート: 判断 115">
          <a:extLst>
            <a:ext uri="{FF2B5EF4-FFF2-40B4-BE49-F238E27FC236}">
              <a16:creationId xmlns:a16="http://schemas.microsoft.com/office/drawing/2014/main" id="{00000000-0008-0000-0700-000074000000}"/>
            </a:ext>
          </a:extLst>
        </xdr:cNvPr>
        <xdr:cNvSpPr/>
      </xdr:nvSpPr>
      <xdr:spPr>
        <a:xfrm>
          <a:off x="4584700" y="975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78559</xdr:rowOff>
    </xdr:from>
    <xdr:to>
      <xdr:col>19</xdr:col>
      <xdr:colOff>177800</xdr:colOff>
      <xdr:row>57</xdr:row>
      <xdr:rowOff>128146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2908300" y="9165409"/>
          <a:ext cx="889000" cy="735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89856</xdr:rowOff>
    </xdr:from>
    <xdr:to>
      <xdr:col>20</xdr:col>
      <xdr:colOff>38100</xdr:colOff>
      <xdr:row>55</xdr:row>
      <xdr:rowOff>20006</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3746500" y="934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11133</xdr:rowOff>
    </xdr:from>
    <xdr:ext cx="599010" cy="259045"/>
    <xdr:sp macro="" textlink="">
      <xdr:nvSpPr>
        <xdr:cNvPr id="119" name="テキスト ボックス 118">
          <a:extLst>
            <a:ext uri="{FF2B5EF4-FFF2-40B4-BE49-F238E27FC236}">
              <a16:creationId xmlns:a16="http://schemas.microsoft.com/office/drawing/2014/main" id="{00000000-0008-0000-0700-000077000000}"/>
            </a:ext>
          </a:extLst>
        </xdr:cNvPr>
        <xdr:cNvSpPr txBox="1"/>
      </xdr:nvSpPr>
      <xdr:spPr>
        <a:xfrm>
          <a:off x="3497795" y="944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128146</xdr:rowOff>
    </xdr:from>
    <xdr:to>
      <xdr:col>15</xdr:col>
      <xdr:colOff>50800</xdr:colOff>
      <xdr:row>57</xdr:row>
      <xdr:rowOff>135983</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019300" y="9900796"/>
          <a:ext cx="889000" cy="7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27960</xdr:rowOff>
    </xdr:from>
    <xdr:to>
      <xdr:col>15</xdr:col>
      <xdr:colOff>101600</xdr:colOff>
      <xdr:row>57</xdr:row>
      <xdr:rowOff>129560</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2857500" y="980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146087</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2641111" y="9575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88947</xdr:rowOff>
    </xdr:from>
    <xdr:to>
      <xdr:col>10</xdr:col>
      <xdr:colOff>114300</xdr:colOff>
      <xdr:row>57</xdr:row>
      <xdr:rowOff>135983</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1130300" y="9861597"/>
          <a:ext cx="889000" cy="47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46682</xdr:rowOff>
    </xdr:from>
    <xdr:to>
      <xdr:col>10</xdr:col>
      <xdr:colOff>165100</xdr:colOff>
      <xdr:row>57</xdr:row>
      <xdr:rowOff>148282</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1968500" y="981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164809</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1752111" y="959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37817</xdr:rowOff>
    </xdr:from>
    <xdr:to>
      <xdr:col>6</xdr:col>
      <xdr:colOff>38100</xdr:colOff>
      <xdr:row>57</xdr:row>
      <xdr:rowOff>139417</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079500" y="9810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155944</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863111" y="958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46847</xdr:rowOff>
    </xdr:from>
    <xdr:to>
      <xdr:col>24</xdr:col>
      <xdr:colOff>114300</xdr:colOff>
      <xdr:row>57</xdr:row>
      <xdr:rowOff>148447</xdr:rowOff>
    </xdr:to>
    <xdr:sp macro="" textlink="">
      <xdr:nvSpPr>
        <xdr:cNvPr id="133" name="楕円 132">
          <a:extLst>
            <a:ext uri="{FF2B5EF4-FFF2-40B4-BE49-F238E27FC236}">
              <a16:creationId xmlns:a16="http://schemas.microsoft.com/office/drawing/2014/main" id="{00000000-0008-0000-0700-000085000000}"/>
            </a:ext>
          </a:extLst>
        </xdr:cNvPr>
        <xdr:cNvSpPr/>
      </xdr:nvSpPr>
      <xdr:spPr>
        <a:xfrm>
          <a:off x="4584700" y="9819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136442</xdr:rowOff>
    </xdr:from>
    <xdr:ext cx="534377" cy="259045"/>
    <xdr:sp macro="" textlink="">
      <xdr:nvSpPr>
        <xdr:cNvPr id="134" name="総務費該当値テキスト">
          <a:extLst>
            <a:ext uri="{FF2B5EF4-FFF2-40B4-BE49-F238E27FC236}">
              <a16:creationId xmlns:a16="http://schemas.microsoft.com/office/drawing/2014/main" id="{00000000-0008-0000-0700-000086000000}"/>
            </a:ext>
          </a:extLst>
        </xdr:cNvPr>
        <xdr:cNvSpPr txBox="1"/>
      </xdr:nvSpPr>
      <xdr:spPr>
        <a:xfrm>
          <a:off x="4686300" y="973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27759</xdr:rowOff>
    </xdr:from>
    <xdr:to>
      <xdr:col>20</xdr:col>
      <xdr:colOff>38100</xdr:colOff>
      <xdr:row>53</xdr:row>
      <xdr:rowOff>129359</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3746500" y="9114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145886</xdr:rowOff>
    </xdr:from>
    <xdr:ext cx="59901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497795" y="8889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77346</xdr:rowOff>
    </xdr:from>
    <xdr:to>
      <xdr:col>15</xdr:col>
      <xdr:colOff>101600</xdr:colOff>
      <xdr:row>58</xdr:row>
      <xdr:rowOff>7496</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2857500" y="984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170073</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641111" y="9942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85183</xdr:rowOff>
    </xdr:from>
    <xdr:to>
      <xdr:col>10</xdr:col>
      <xdr:colOff>165100</xdr:colOff>
      <xdr:row>58</xdr:row>
      <xdr:rowOff>15333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1968500" y="9857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6460</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752111" y="995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38147</xdr:rowOff>
    </xdr:from>
    <xdr:to>
      <xdr:col>6</xdr:col>
      <xdr:colOff>38100</xdr:colOff>
      <xdr:row>57</xdr:row>
      <xdr:rowOff>139747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079500" y="9810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130874</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863111" y="9903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7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7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2" name="民生費グラフ枠">
          <a:extLst>
            <a:ext uri="{FF2B5EF4-FFF2-40B4-BE49-F238E27FC236}">
              <a16:creationId xmlns:a16="http://schemas.microsoft.com/office/drawing/2014/main" id="{00000000-0008-0000-0700-0000A2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155439</xdr:rowOff>
    </xdr:from>
    <xdr:to>
      <xdr:col>24</xdr:col>
      <xdr:colOff>62865</xdr:colOff>
      <xdr:row>76</xdr:row>
      <xdr:rowOff>140963</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flipV="1">
          <a:off x="4633595" y="12156939"/>
          <a:ext cx="1270" cy="1014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144790</xdr:rowOff>
    </xdr:from>
    <xdr:ext cx="599010" cy="259045"/>
    <xdr:sp macro="" textlink="">
      <xdr:nvSpPr>
        <xdr:cNvPr id="164" name="民生費最小値テキスト">
          <a:extLst>
            <a:ext uri="{FF2B5EF4-FFF2-40B4-BE49-F238E27FC236}">
              <a16:creationId xmlns:a16="http://schemas.microsoft.com/office/drawing/2014/main" id="{00000000-0008-0000-0700-0000A4000000}"/>
            </a:ext>
          </a:extLst>
        </xdr:cNvPr>
        <xdr:cNvSpPr txBox="1"/>
      </xdr:nvSpPr>
      <xdr:spPr>
        <a:xfrm>
          <a:off x="4686300" y="13174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76</xdr:row>
      <xdr:rowOff>140963</xdr:rowOff>
    </xdr:from>
    <xdr:to>
      <xdr:col>24</xdr:col>
      <xdr:colOff>152400</xdr:colOff>
      <xdr:row>76</xdr:row>
      <xdr:rowOff>140963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4546600" y="13171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102116</xdr:rowOff>
    </xdr:from>
    <xdr:ext cx="599010" cy="259045"/>
    <xdr:sp macro="" textlink="">
      <xdr:nvSpPr>
        <xdr:cNvPr id="166" name="民生費最大値テキスト">
          <a:extLst>
            <a:ext uri="{FF2B5EF4-FFF2-40B4-BE49-F238E27FC236}">
              <a16:creationId xmlns:a16="http://schemas.microsoft.com/office/drawing/2014/main" id="{00000000-0008-0000-0700-0000A6000000}"/>
            </a:ext>
          </a:extLst>
        </xdr:cNvPr>
        <xdr:cNvSpPr txBox="1"/>
      </xdr:nvSpPr>
      <xdr:spPr>
        <a:xfrm>
          <a:off x="4686300" y="11932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317,246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155439</xdr:rowOff>
    </xdr:from>
    <xdr:to>
      <xdr:col>24</xdr:col>
      <xdr:colOff>152400</xdr:colOff>
      <xdr:row>70</xdr:row>
      <xdr:rowOff>155439</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4546600" y="12156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154828</xdr:rowOff>
    </xdr:from>
    <xdr:to>
      <xdr:col>24</xdr:col>
      <xdr:colOff>63500</xdr:colOff>
      <xdr:row>76</xdr:row>
      <xdr:rowOff>156525</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flipV="1">
          <a:off x="3797300" y="13013578"/>
          <a:ext cx="838200" cy="17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108200</xdr:rowOff>
    </xdr:from>
    <xdr:ext cx="599010" cy="259045"/>
    <xdr:sp macro="" textlink="">
      <xdr:nvSpPr>
        <xdr:cNvPr id="169" name="民生費平均値テキスト">
          <a:extLst>
            <a:ext uri="{FF2B5EF4-FFF2-40B4-BE49-F238E27FC236}">
              <a16:creationId xmlns:a16="http://schemas.microsoft.com/office/drawing/2014/main" id="{00000000-0008-0000-0700-0000A9000000}"/>
            </a:ext>
          </a:extLst>
        </xdr:cNvPr>
        <xdr:cNvSpPr txBox="1"/>
      </xdr:nvSpPr>
      <xdr:spPr>
        <a:xfrm>
          <a:off x="4686300" y="126240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85323</xdr:rowOff>
    </xdr:from>
    <xdr:to>
      <xdr:col>24</xdr:col>
      <xdr:colOff>114300</xdr:colOff>
      <xdr:row>75</xdr:row>
      <xdr:rowOff>15473</xdr:rowOff>
    </xdr:to>
    <xdr:sp macro="" textlink="">
      <xdr:nvSpPr>
        <xdr:cNvPr id="170" name="フローチャート: 判断 169">
          <a:extLst>
            <a:ext uri="{FF2B5EF4-FFF2-40B4-BE49-F238E27FC236}">
              <a16:creationId xmlns:a16="http://schemas.microsoft.com/office/drawing/2014/main" id="{00000000-0008-0000-0700-0000AA000000}"/>
            </a:ext>
          </a:extLst>
        </xdr:cNvPr>
        <xdr:cNvSpPr/>
      </xdr:nvSpPr>
      <xdr:spPr>
        <a:xfrm>
          <a:off x="4584700" y="1277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156525</xdr:rowOff>
    </xdr:from>
    <xdr:to>
      <xdr:col>19</xdr:col>
      <xdr:colOff>177800</xdr:colOff>
      <xdr:row>77</xdr:row>
      <xdr:rowOff>41670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2908300" y="13186725"/>
          <a:ext cx="889000" cy="56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99164</xdr:rowOff>
    </xdr:from>
    <xdr:to>
      <xdr:col>20</xdr:col>
      <xdr:colOff>38100</xdr:colOff>
      <xdr:row>76</xdr:row>
      <xdr:rowOff>29314</xdr:rowOff>
    </xdr:to>
    <xdr:sp macro="" textlink="">
      <xdr:nvSpPr>
        <xdr:cNvPr id="172" name="フローチャート: 判断 171">
          <a:extLst>
            <a:ext uri="{FF2B5EF4-FFF2-40B4-BE49-F238E27FC236}">
              <a16:creationId xmlns:a16="http://schemas.microsoft.com/office/drawing/2014/main" id="{00000000-0008-0000-0700-0000AC000000}"/>
            </a:ext>
          </a:extLst>
        </xdr:cNvPr>
        <xdr:cNvSpPr/>
      </xdr:nvSpPr>
      <xdr:spPr>
        <a:xfrm>
          <a:off x="3746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45841</xdr:rowOff>
    </xdr:from>
    <xdr:ext cx="599010"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3497795" y="12733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39185</xdr:rowOff>
    </xdr:from>
    <xdr:to>
      <xdr:col>15</xdr:col>
      <xdr:colOff>50800</xdr:colOff>
      <xdr:row>77</xdr:row>
      <xdr:rowOff>41670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2019300" y="13240835"/>
          <a:ext cx="889000" cy="2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14520</xdr:rowOff>
    </xdr:from>
    <xdr:to>
      <xdr:col>15</xdr:col>
      <xdr:colOff>101600</xdr:colOff>
      <xdr:row>76</xdr:row>
      <xdr:rowOff>116120</xdr:rowOff>
    </xdr:to>
    <xdr:sp macro="" textlink="">
      <xdr:nvSpPr>
        <xdr:cNvPr id="175" name="フローチャート: 判断 174">
          <a:extLst>
            <a:ext uri="{FF2B5EF4-FFF2-40B4-BE49-F238E27FC236}">
              <a16:creationId xmlns:a16="http://schemas.microsoft.com/office/drawing/2014/main" id="{00000000-0008-0000-0700-0000AF000000}"/>
            </a:ext>
          </a:extLst>
        </xdr:cNvPr>
        <xdr:cNvSpPr/>
      </xdr:nvSpPr>
      <xdr:spPr>
        <a:xfrm>
          <a:off x="2857500" y="1304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132646</xdr:rowOff>
    </xdr:from>
    <xdr:ext cx="599010" cy="259045"/>
    <xdr:sp macro="" textlink="">
      <xdr:nvSpPr>
        <xdr:cNvPr id="176" name="テキスト ボックス 175">
          <a:extLst>
            <a:ext uri="{FF2B5EF4-FFF2-40B4-BE49-F238E27FC236}">
              <a16:creationId xmlns:a16="http://schemas.microsoft.com/office/drawing/2014/main" id="{00000000-0008-0000-0700-0000B0000000}"/>
            </a:ext>
          </a:extLst>
        </xdr:cNvPr>
        <xdr:cNvSpPr txBox="1"/>
      </xdr:nvSpPr>
      <xdr:spPr>
        <a:xfrm>
          <a:off x="2608795" y="12819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39185</xdr:rowOff>
    </xdr:from>
    <xdr:to>
      <xdr:col>10</xdr:col>
      <xdr:colOff>114300</xdr:colOff>
      <xdr:row>77</xdr:row>
      <xdr:rowOff>101741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1130300" y="13240835"/>
          <a:ext cx="889000" cy="62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47250</xdr:rowOff>
    </xdr:from>
    <xdr:to>
      <xdr:col>10</xdr:col>
      <xdr:colOff>165100</xdr:colOff>
      <xdr:row>76</xdr:row>
      <xdr:rowOff>148850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1968500" y="1307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165376</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1719795" y="12852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49654</xdr:rowOff>
    </xdr:from>
    <xdr:to>
      <xdr:col>6</xdr:col>
      <xdr:colOff>38100</xdr:colOff>
      <xdr:row>76</xdr:row>
      <xdr:rowOff>151254</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1079500" y="130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167782</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830795" y="12855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104028</xdr:rowOff>
    </xdr:from>
    <xdr:to>
      <xdr:col>24</xdr:col>
      <xdr:colOff>114300</xdr:colOff>
      <xdr:row>76</xdr:row>
      <xdr:rowOff>34178</xdr:rowOff>
    </xdr:to>
    <xdr:sp macro="" textlink="">
      <xdr:nvSpPr>
        <xdr:cNvPr id="187" name="楕円 186">
          <a:extLst>
            <a:ext uri="{FF2B5EF4-FFF2-40B4-BE49-F238E27FC236}">
              <a16:creationId xmlns:a16="http://schemas.microsoft.com/office/drawing/2014/main" id="{00000000-0008-0000-0700-0000BB000000}"/>
            </a:ext>
          </a:extLst>
        </xdr:cNvPr>
        <xdr:cNvSpPr/>
      </xdr:nvSpPr>
      <xdr:spPr>
        <a:xfrm>
          <a:off x="4584700" y="12962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82455</xdr:rowOff>
    </xdr:from>
    <xdr:ext cx="599010" cy="259045"/>
    <xdr:sp macro="" textlink="">
      <xdr:nvSpPr>
        <xdr:cNvPr id="188" name="民生費該当値テキスト">
          <a:extLst>
            <a:ext uri="{FF2B5EF4-FFF2-40B4-BE49-F238E27FC236}">
              <a16:creationId xmlns:a16="http://schemas.microsoft.com/office/drawing/2014/main" id="{00000000-0008-0000-0700-0000BC000000}"/>
            </a:ext>
          </a:extLst>
        </xdr:cNvPr>
        <xdr:cNvSpPr txBox="1"/>
      </xdr:nvSpPr>
      <xdr:spPr>
        <a:xfrm>
          <a:off x="4686300" y="12941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105725</xdr:rowOff>
    </xdr:from>
    <xdr:to>
      <xdr:col>20</xdr:col>
      <xdr:colOff>38100</xdr:colOff>
      <xdr:row>77</xdr:row>
      <xdr:rowOff>35875</xdr:rowOff>
    </xdr:to>
    <xdr:sp macro="" textlink="">
      <xdr:nvSpPr>
        <xdr:cNvPr id="189" name="楕円 188">
          <a:extLst>
            <a:ext uri="{FF2B5EF4-FFF2-40B4-BE49-F238E27FC236}">
              <a16:creationId xmlns:a16="http://schemas.microsoft.com/office/drawing/2014/main" id="{00000000-0008-0000-0700-0000BD000000}"/>
            </a:ext>
          </a:extLst>
        </xdr:cNvPr>
        <xdr:cNvSpPr/>
      </xdr:nvSpPr>
      <xdr:spPr>
        <a:xfrm>
          <a:off x="3746500" y="1313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27002</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3497795" y="13228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162320</xdr:rowOff>
    </xdr:from>
    <xdr:to>
      <xdr:col>15</xdr:col>
      <xdr:colOff>101600</xdr:colOff>
      <xdr:row>77</xdr:row>
      <xdr:rowOff>92470</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2857500" y="1319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83597</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608795" y="13285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159835</xdr:rowOff>
    </xdr:from>
    <xdr:to>
      <xdr:col>10</xdr:col>
      <xdr:colOff>165100</xdr:colOff>
      <xdr:row>77</xdr:row>
      <xdr:rowOff>89985</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1968500" y="1319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81112</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719795" y="13282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50941</xdr:rowOff>
    </xdr:from>
    <xdr:to>
      <xdr:col>6</xdr:col>
      <xdr:colOff>38100</xdr:colOff>
      <xdr:row>77</xdr:row>
      <xdr:rowOff>152541</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1079500" y="1325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143668</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830795" y="13345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7" name="正方形/長方形 196">
          <a:extLst>
            <a:ext uri="{FF2B5EF4-FFF2-40B4-BE49-F238E27FC236}">
              <a16:creationId xmlns:a16="http://schemas.microsoft.com/office/drawing/2014/main" id="{00000000-0008-0000-0700-0000C5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8" name="正方形/長方形 197">
          <a:extLst>
            <a:ext uri="{FF2B5EF4-FFF2-40B4-BE49-F238E27FC236}">
              <a16:creationId xmlns:a16="http://schemas.microsoft.com/office/drawing/2014/main" id="{00000000-0008-0000-0700-0000C6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199" name="正方形/長方形 198">
          <a:extLst>
            <a:ext uri="{FF2B5EF4-FFF2-40B4-BE49-F238E27FC236}">
              <a16:creationId xmlns:a16="http://schemas.microsoft.com/office/drawing/2014/main" id="{00000000-0008-0000-0700-0000C7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0" name="正方形/長方形 199">
          <a:extLst>
            <a:ext uri="{FF2B5EF4-FFF2-40B4-BE49-F238E27FC236}">
              <a16:creationId xmlns:a16="http://schemas.microsoft.com/office/drawing/2014/main" id="{00000000-0008-0000-0700-0000C8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6" name="直線コネクタ 205">
          <a:extLst>
            <a:ext uri="{FF2B5EF4-FFF2-40B4-BE49-F238E27FC236}">
              <a16:creationId xmlns:a16="http://schemas.microsoft.com/office/drawing/2014/main" id="{00000000-0008-0000-0700-0000CE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08" name="直線コネクタ 207">
          <a:extLst>
            <a:ext uri="{FF2B5EF4-FFF2-40B4-BE49-F238E27FC236}">
              <a16:creationId xmlns:a16="http://schemas.microsoft.com/office/drawing/2014/main" id="{00000000-0008-0000-0700-0000D0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8" name="衛生費グラフ枠">
          <a:extLst>
            <a:ext uri="{FF2B5EF4-FFF2-40B4-BE49-F238E27FC236}">
              <a16:creationId xmlns:a16="http://schemas.microsoft.com/office/drawing/2014/main" id="{00000000-0008-0000-0700-0000D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32372</xdr:rowOff>
    </xdr:from>
    <xdr:to>
      <xdr:col>24</xdr:col>
      <xdr:colOff>62865</xdr:colOff>
      <xdr:row>98</xdr:row>
      <xdr:rowOff>46134</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flipV="1">
          <a:off x="4633595" y="15462872"/>
          <a:ext cx="1270" cy="1385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49961</xdr:rowOff>
    </xdr:from>
    <xdr:ext cx="534377" cy="259045"/>
    <xdr:sp macro="" textlink="">
      <xdr:nvSpPr>
        <xdr:cNvPr id="220" name="衛生費最小値テキスト">
          <a:extLst>
            <a:ext uri="{FF2B5EF4-FFF2-40B4-BE49-F238E27FC236}">
              <a16:creationId xmlns:a16="http://schemas.microsoft.com/office/drawing/2014/main" id="{00000000-0008-0000-0700-0000DC000000}"/>
            </a:ext>
          </a:extLst>
        </xdr:cNvPr>
        <xdr:cNvSpPr txBox="1"/>
      </xdr:nvSpPr>
      <xdr:spPr>
        <a:xfrm>
          <a:off x="4686300" y="1685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46134</xdr:rowOff>
    </xdr:from>
    <xdr:to>
      <xdr:col>24</xdr:col>
      <xdr:colOff>152400</xdr:colOff>
      <xdr:row>98</xdr:row>
      <xdr:rowOff>46134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4546600" y="16848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150499</xdr:rowOff>
    </xdr:from>
    <xdr:ext cx="534377" cy="259045"/>
    <xdr:sp macro="" textlink="">
      <xdr:nvSpPr>
        <xdr:cNvPr id="222" name="衛生費最大値テキスト">
          <a:extLst>
            <a:ext uri="{FF2B5EF4-FFF2-40B4-BE49-F238E27FC236}">
              <a16:creationId xmlns:a16="http://schemas.microsoft.com/office/drawing/2014/main" id="{00000000-0008-0000-0700-0000DE000000}"/>
            </a:ext>
          </a:extLst>
        </xdr:cNvPr>
        <xdr:cNvSpPr txBox="1"/>
      </xdr:nvSpPr>
      <xdr:spPr>
        <a:xfrm>
          <a:off x="4686300" y="15238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84,695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32372</xdr:rowOff>
    </xdr:from>
    <xdr:to>
      <xdr:col>24</xdr:col>
      <xdr:colOff>152400</xdr:colOff>
      <xdr:row>90</xdr:row>
      <xdr:rowOff>32372</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4546600" y="15462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146695</xdr:rowOff>
    </xdr:from>
    <xdr:to>
      <xdr:col>24</xdr:col>
      <xdr:colOff>63500</xdr:colOff>
      <xdr:row>97</xdr:row>
      <xdr:rowOff>17399</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3797300" y="16434445"/>
          <a:ext cx="838200" cy="213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98280</xdr:rowOff>
    </xdr:from>
    <xdr:ext cx="534377" cy="259045"/>
    <xdr:sp macro="" textlink="">
      <xdr:nvSpPr>
        <xdr:cNvPr id="225" name="衛生費平均値テキスト">
          <a:extLst>
            <a:ext uri="{FF2B5EF4-FFF2-40B4-BE49-F238E27FC236}">
              <a16:creationId xmlns:a16="http://schemas.microsoft.com/office/drawing/2014/main" id="{00000000-0008-0000-0700-0000E1000000}"/>
            </a:ext>
          </a:extLst>
        </xdr:cNvPr>
        <xdr:cNvSpPr txBox="1"/>
      </xdr:nvSpPr>
      <xdr:spPr>
        <a:xfrm>
          <a:off x="4686300" y="163860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119853</xdr:rowOff>
    </xdr:from>
    <xdr:to>
      <xdr:col>24</xdr:col>
      <xdr:colOff>114300</xdr:colOff>
      <xdr:row>96</xdr:row>
      <xdr:rowOff>50003</xdr:rowOff>
    </xdr:to>
    <xdr:sp macro="" textlink="">
      <xdr:nvSpPr>
        <xdr:cNvPr id="226" name="フローチャート: 判断 225">
          <a:extLst>
            <a:ext uri="{FF2B5EF4-FFF2-40B4-BE49-F238E27FC236}">
              <a16:creationId xmlns:a16="http://schemas.microsoft.com/office/drawing/2014/main" id="{00000000-0008-0000-0700-0000E2000000}"/>
            </a:ext>
          </a:extLst>
        </xdr:cNvPr>
        <xdr:cNvSpPr/>
      </xdr:nvSpPr>
      <xdr:spPr>
        <a:xfrm>
          <a:off x="4584700" y="1640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17399</xdr:rowOff>
    </xdr:from>
    <xdr:to>
      <xdr:col>19</xdr:col>
      <xdr:colOff>177800</xdr:colOff>
      <xdr:row>97</xdr:row>
      <xdr:rowOff>86254</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2908300" y="16648049"/>
          <a:ext cx="889000" cy="68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120447</xdr:rowOff>
    </xdr:from>
    <xdr:to>
      <xdr:col>20</xdr:col>
      <xdr:colOff>38100</xdr:colOff>
      <xdr:row>97</xdr:row>
      <xdr:rowOff>50597</xdr:rowOff>
    </xdr:to>
    <xdr:sp macro="" textlink="">
      <xdr:nvSpPr>
        <xdr:cNvPr id="228" name="フローチャート: 判断 227">
          <a:extLst>
            <a:ext uri="{FF2B5EF4-FFF2-40B4-BE49-F238E27FC236}">
              <a16:creationId xmlns:a16="http://schemas.microsoft.com/office/drawing/2014/main" id="{00000000-0008-0000-0700-0000E4000000}"/>
            </a:ext>
          </a:extLst>
        </xdr:cNvPr>
        <xdr:cNvSpPr/>
      </xdr:nvSpPr>
      <xdr:spPr>
        <a:xfrm>
          <a:off x="3746500" y="16579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67124</xdr:rowOff>
    </xdr:from>
    <xdr:ext cx="534377"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3530111" y="16354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86254</xdr:rowOff>
    </xdr:from>
    <xdr:to>
      <xdr:col>15</xdr:col>
      <xdr:colOff>50800</xdr:colOff>
      <xdr:row>97</xdr:row>
      <xdr:rowOff>102988</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2019300" y="16716904"/>
          <a:ext cx="889000" cy="16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147650</xdr:rowOff>
    </xdr:from>
    <xdr:to>
      <xdr:col>15</xdr:col>
      <xdr:colOff>101600</xdr:colOff>
      <xdr:row>97</xdr:row>
      <xdr:rowOff>77800</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2857500" y="1660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94327</xdr:rowOff>
    </xdr:from>
    <xdr:ext cx="534377"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2641111" y="16382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95923</xdr:rowOff>
    </xdr:from>
    <xdr:to>
      <xdr:col>10</xdr:col>
      <xdr:colOff>114300</xdr:colOff>
      <xdr:row>97</xdr:row>
      <xdr:rowOff>102988</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1130300" y="16726573"/>
          <a:ext cx="889000" cy="7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1437</xdr:rowOff>
    </xdr:from>
    <xdr:to>
      <xdr:col>10</xdr:col>
      <xdr:colOff>165100</xdr:colOff>
      <xdr:row>97</xdr:row>
      <xdr:rowOff>103037</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1968500" y="16632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119564</xdr:rowOff>
    </xdr:from>
    <xdr:ext cx="534377"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1752111" y="16407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126231</xdr:rowOff>
    </xdr:from>
    <xdr:to>
      <xdr:col>6</xdr:col>
      <xdr:colOff>38100</xdr:colOff>
      <xdr:row>97</xdr:row>
      <xdr:rowOff>56381</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1079500" y="1658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72908</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863111" y="1636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95895</xdr:rowOff>
    </xdr:from>
    <xdr:to>
      <xdr:col>24</xdr:col>
      <xdr:colOff>114300</xdr:colOff>
      <xdr:row>96</xdr:row>
      <xdr:rowOff>26045</xdr:rowOff>
    </xdr:to>
    <xdr:sp macro="" textlink="">
      <xdr:nvSpPr>
        <xdr:cNvPr id="243" name="楕円 242">
          <a:extLst>
            <a:ext uri="{FF2B5EF4-FFF2-40B4-BE49-F238E27FC236}">
              <a16:creationId xmlns:a16="http://schemas.microsoft.com/office/drawing/2014/main" id="{00000000-0008-0000-0700-0000F3000000}"/>
            </a:ext>
          </a:extLst>
        </xdr:cNvPr>
        <xdr:cNvSpPr/>
      </xdr:nvSpPr>
      <xdr:spPr>
        <a:xfrm>
          <a:off x="4584700" y="1638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118772</xdr:rowOff>
    </xdr:from>
    <xdr:ext cx="534377" cy="259045"/>
    <xdr:sp macro="" textlink="">
      <xdr:nvSpPr>
        <xdr:cNvPr id="244" name="衛生費該当値テキスト">
          <a:extLst>
            <a:ext uri="{FF2B5EF4-FFF2-40B4-BE49-F238E27FC236}">
              <a16:creationId xmlns:a16="http://schemas.microsoft.com/office/drawing/2014/main" id="{00000000-0008-0000-0700-0000F4000000}"/>
            </a:ext>
          </a:extLst>
        </xdr:cNvPr>
        <xdr:cNvSpPr txBox="1"/>
      </xdr:nvSpPr>
      <xdr:spPr>
        <a:xfrm>
          <a:off x="4686300" y="16235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138049</xdr:rowOff>
    </xdr:from>
    <xdr:to>
      <xdr:col>20</xdr:col>
      <xdr:colOff>38100</xdr:colOff>
      <xdr:row>97</xdr:row>
      <xdr:rowOff>68199</xdr:rowOff>
    </xdr:to>
    <xdr:sp macro="" textlink="">
      <xdr:nvSpPr>
        <xdr:cNvPr id="245" name="楕円 244">
          <a:extLst>
            <a:ext uri="{FF2B5EF4-FFF2-40B4-BE49-F238E27FC236}">
              <a16:creationId xmlns:a16="http://schemas.microsoft.com/office/drawing/2014/main" id="{00000000-0008-0000-0700-0000F5000000}"/>
            </a:ext>
          </a:extLst>
        </xdr:cNvPr>
        <xdr:cNvSpPr/>
      </xdr:nvSpPr>
      <xdr:spPr>
        <a:xfrm>
          <a:off x="3746500" y="16597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59326</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530111" y="16689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35454</xdr:rowOff>
    </xdr:from>
    <xdr:to>
      <xdr:col>15</xdr:col>
      <xdr:colOff>101600</xdr:colOff>
      <xdr:row>97</xdr:row>
      <xdr:rowOff>137054</xdr:rowOff>
    </xdr:to>
    <xdr:sp macro="" textlink="">
      <xdr:nvSpPr>
        <xdr:cNvPr id="247" name="楕円 246">
          <a:extLst>
            <a:ext uri="{FF2B5EF4-FFF2-40B4-BE49-F238E27FC236}">
              <a16:creationId xmlns:a16="http://schemas.microsoft.com/office/drawing/2014/main" id="{00000000-0008-0000-0700-0000F7000000}"/>
            </a:ext>
          </a:extLst>
        </xdr:cNvPr>
        <xdr:cNvSpPr/>
      </xdr:nvSpPr>
      <xdr:spPr>
        <a:xfrm>
          <a:off x="2857500" y="166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128181</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641111" y="16758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52188</xdr:rowOff>
    </xdr:from>
    <xdr:to>
      <xdr:col>10</xdr:col>
      <xdr:colOff>165100</xdr:colOff>
      <xdr:row>97</xdr:row>
      <xdr:rowOff>153788</xdr:rowOff>
    </xdr:to>
    <xdr:sp macro="" textlink="">
      <xdr:nvSpPr>
        <xdr:cNvPr id="249" name="楕円 248">
          <a:extLst>
            <a:ext uri="{FF2B5EF4-FFF2-40B4-BE49-F238E27FC236}">
              <a16:creationId xmlns:a16="http://schemas.microsoft.com/office/drawing/2014/main" id="{00000000-0008-0000-0700-0000F9000000}"/>
            </a:ext>
          </a:extLst>
        </xdr:cNvPr>
        <xdr:cNvSpPr/>
      </xdr:nvSpPr>
      <xdr:spPr>
        <a:xfrm>
          <a:off x="1968500" y="16682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144915</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752111" y="16775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45123</xdr:rowOff>
    </xdr:from>
    <xdr:to>
      <xdr:col>6</xdr:col>
      <xdr:colOff>38100</xdr:colOff>
      <xdr:row>97</xdr:row>
      <xdr:rowOff>146723</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1079500" y="16675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137850</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863111" y="16768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3" name="正方形/長方形 252">
          <a:extLst>
            <a:ext uri="{FF2B5EF4-FFF2-40B4-BE49-F238E27FC236}">
              <a16:creationId xmlns:a16="http://schemas.microsoft.com/office/drawing/2014/main" id="{00000000-0008-0000-0700-0000FD00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4" name="正方形/長方形 253">
          <a:extLst>
            <a:ext uri="{FF2B5EF4-FFF2-40B4-BE49-F238E27FC236}">
              <a16:creationId xmlns:a16="http://schemas.microsoft.com/office/drawing/2014/main" id="{00000000-0008-0000-0700-0000FE00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5" name="正方形/長方形 254">
          <a:extLst>
            <a:ext uri="{FF2B5EF4-FFF2-40B4-BE49-F238E27FC236}">
              <a16:creationId xmlns:a16="http://schemas.microsoft.com/office/drawing/2014/main" id="{00000000-0008-0000-0700-0000FF00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2" name="直線コネクタ 261">
          <a:extLst>
            <a:ext uri="{FF2B5EF4-FFF2-40B4-BE49-F238E27FC236}">
              <a16:creationId xmlns:a16="http://schemas.microsoft.com/office/drawing/2014/main" id="{00000000-0008-0000-0700-00000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3" name="直線コネクタ 262">
          <a:extLst>
            <a:ext uri="{FF2B5EF4-FFF2-40B4-BE49-F238E27FC236}">
              <a16:creationId xmlns:a16="http://schemas.microsoft.com/office/drawing/2014/main" id="{00000000-0008-0000-0700-000007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5" name="直線コネクタ 264">
          <a:extLst>
            <a:ext uri="{FF2B5EF4-FFF2-40B4-BE49-F238E27FC236}">
              <a16:creationId xmlns:a16="http://schemas.microsoft.com/office/drawing/2014/main" id="{00000000-0008-0000-0700-000009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3" name="労働費グラフ枠">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25400</xdr:rowOff>
    </xdr:from>
    <xdr:to>
      <xdr:col>54</xdr:col>
      <xdr:colOff>189865</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flipV="1">
          <a:off x="10475595" y="5168900"/>
          <a:ext cx="127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75" name="労働費最小値テキスト">
          <a:extLst>
            <a:ext uri="{FF2B5EF4-FFF2-40B4-BE49-F238E27FC236}">
              <a16:creationId xmlns:a16="http://schemas.microsoft.com/office/drawing/2014/main" id="{00000000-0008-0000-0700-000013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143527</xdr:rowOff>
    </xdr:from>
    <xdr:ext cx="469744" cy="259045"/>
    <xdr:sp macro="" textlink="">
      <xdr:nvSpPr>
        <xdr:cNvPr id="277" name="労働費最大値テキスト">
          <a:extLst>
            <a:ext uri="{FF2B5EF4-FFF2-40B4-BE49-F238E27FC236}">
              <a16:creationId xmlns:a16="http://schemas.microsoft.com/office/drawing/2014/main" id="{00000000-0008-0000-0700-000015010000}"/>
            </a:ext>
          </a:extLst>
        </xdr:cNvPr>
        <xdr:cNvSpPr txBox="1"/>
      </xdr:nvSpPr>
      <xdr:spPr>
        <a:xfrm>
          <a:off x="10528300" y="4944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25400</xdr:rowOff>
    </xdr:from>
    <xdr:to>
      <xdr:col>55</xdr:col>
      <xdr:colOff>88900</xdr:colOff>
      <xdr:row>30</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10388600" y="516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104462</xdr:rowOff>
    </xdr:from>
    <xdr:ext cx="378565" cy="259045"/>
    <xdr:sp macro="" textlink="">
      <xdr:nvSpPr>
        <xdr:cNvPr id="280" name="労働費平均値テキスト">
          <a:extLst>
            <a:ext uri="{FF2B5EF4-FFF2-40B4-BE49-F238E27FC236}">
              <a16:creationId xmlns:a16="http://schemas.microsoft.com/office/drawing/2014/main" id="{00000000-0008-0000-0700-000018010000}"/>
            </a:ext>
          </a:extLst>
        </xdr:cNvPr>
        <xdr:cNvSpPr txBox="1"/>
      </xdr:nvSpPr>
      <xdr:spPr>
        <a:xfrm>
          <a:off x="10528300" y="610521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81585</xdr:rowOff>
    </xdr:from>
    <xdr:to>
      <xdr:col>55</xdr:col>
      <xdr:colOff>50800</xdr:colOff>
      <xdr:row>37</xdr:row>
      <xdr:rowOff>11735</xdr:rowOff>
    </xdr:to>
    <xdr:sp macro="" textlink="">
      <xdr:nvSpPr>
        <xdr:cNvPr id="281" name="フローチャート: 判断 280">
          <a:extLst>
            <a:ext uri="{FF2B5EF4-FFF2-40B4-BE49-F238E27FC236}">
              <a16:creationId xmlns:a16="http://schemas.microsoft.com/office/drawing/2014/main" id="{00000000-0008-0000-0700-000019010000}"/>
            </a:ext>
          </a:extLst>
        </xdr:cNvPr>
        <xdr:cNvSpPr/>
      </xdr:nvSpPr>
      <xdr:spPr>
        <a:xfrm>
          <a:off x="10426700" y="625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80670</xdr:rowOff>
    </xdr:from>
    <xdr:to>
      <xdr:col>50</xdr:col>
      <xdr:colOff>165100</xdr:colOff>
      <xdr:row>37</xdr:row>
      <xdr:rowOff>10820</xdr:rowOff>
    </xdr:to>
    <xdr:sp macro="" textlink="">
      <xdr:nvSpPr>
        <xdr:cNvPr id="283" name="フローチャート: 判断 282">
          <a:extLst>
            <a:ext uri="{FF2B5EF4-FFF2-40B4-BE49-F238E27FC236}">
              <a16:creationId xmlns:a16="http://schemas.microsoft.com/office/drawing/2014/main" id="{00000000-0008-0000-0700-00001B010000}"/>
            </a:ext>
          </a:extLst>
        </xdr:cNvPr>
        <xdr:cNvSpPr/>
      </xdr:nvSpPr>
      <xdr:spPr>
        <a:xfrm>
          <a:off x="9588500" y="62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27347</xdr:rowOff>
    </xdr:from>
    <xdr:ext cx="378565"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9450017" y="6028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147422</xdr:rowOff>
    </xdr:from>
    <xdr:to>
      <xdr:col>46</xdr:col>
      <xdr:colOff>38100</xdr:colOff>
      <xdr:row>37</xdr:row>
      <xdr:rowOff>77572</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8699500" y="6319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94099</xdr:rowOff>
    </xdr:from>
    <xdr:ext cx="378565"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8561017" y="60948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144221</xdr:rowOff>
    </xdr:from>
    <xdr:to>
      <xdr:col>41</xdr:col>
      <xdr:colOff>101600</xdr:colOff>
      <xdr:row>37</xdr:row>
      <xdr:rowOff>74371</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7810500" y="6316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90898</xdr:rowOff>
    </xdr:from>
    <xdr:ext cx="378565" cy="259045"/>
    <xdr:sp macro="" textlink="">
      <xdr:nvSpPr>
        <xdr:cNvPr id="290" name="テキスト ボックス 289">
          <a:extLst>
            <a:ext uri="{FF2B5EF4-FFF2-40B4-BE49-F238E27FC236}">
              <a16:creationId xmlns:a16="http://schemas.microsoft.com/office/drawing/2014/main" id="{00000000-0008-0000-0700-000022010000}"/>
            </a:ext>
          </a:extLst>
        </xdr:cNvPr>
        <xdr:cNvSpPr txBox="1"/>
      </xdr:nvSpPr>
      <xdr:spPr>
        <a:xfrm>
          <a:off x="7672017" y="60916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98501</xdr:rowOff>
    </xdr:from>
    <xdr:to>
      <xdr:col>36</xdr:col>
      <xdr:colOff>165100</xdr:colOff>
      <xdr:row>37</xdr:row>
      <xdr:rowOff>28651</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6921500" y="6270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45178</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6783017" y="6045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298" name="楕円 297">
          <a:extLst>
            <a:ext uri="{FF2B5EF4-FFF2-40B4-BE49-F238E27FC236}">
              <a16:creationId xmlns:a16="http://schemas.microsoft.com/office/drawing/2014/main" id="{00000000-0008-0000-0700-00002A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299" name="労働費該当値テキスト">
          <a:extLst>
            <a:ext uri="{FF2B5EF4-FFF2-40B4-BE49-F238E27FC236}">
              <a16:creationId xmlns:a16="http://schemas.microsoft.com/office/drawing/2014/main" id="{00000000-0008-0000-0700-00002B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0" name="楕円 299">
          <a:extLst>
            <a:ext uri="{FF2B5EF4-FFF2-40B4-BE49-F238E27FC236}">
              <a16:creationId xmlns:a16="http://schemas.microsoft.com/office/drawing/2014/main" id="{00000000-0008-0000-0700-00002C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2" name="楕円 301">
          <a:extLst>
            <a:ext uri="{FF2B5EF4-FFF2-40B4-BE49-F238E27FC236}">
              <a16:creationId xmlns:a16="http://schemas.microsoft.com/office/drawing/2014/main" id="{00000000-0008-0000-0700-00002E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04" name="楕円 303">
          <a:extLst>
            <a:ext uri="{FF2B5EF4-FFF2-40B4-BE49-F238E27FC236}">
              <a16:creationId xmlns:a16="http://schemas.microsoft.com/office/drawing/2014/main" id="{00000000-0008-0000-0700-000030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08" name="正方形/長方形 307">
          <a:extLst>
            <a:ext uri="{FF2B5EF4-FFF2-40B4-BE49-F238E27FC236}">
              <a16:creationId xmlns:a16="http://schemas.microsoft.com/office/drawing/2014/main" id="{00000000-0008-0000-0700-00003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09" name="正方形/長方形 308">
          <a:extLst>
            <a:ext uri="{FF2B5EF4-FFF2-40B4-BE49-F238E27FC236}">
              <a16:creationId xmlns:a16="http://schemas.microsoft.com/office/drawing/2014/main" id="{00000000-0008-0000-0700-00003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0" name="正方形/長方形 309">
          <a:extLst>
            <a:ext uri="{FF2B5EF4-FFF2-40B4-BE49-F238E27FC236}">
              <a16:creationId xmlns:a16="http://schemas.microsoft.com/office/drawing/2014/main" id="{00000000-0008-0000-0700-00003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1" name="正方形/長方形 310">
          <a:extLst>
            <a:ext uri="{FF2B5EF4-FFF2-40B4-BE49-F238E27FC236}">
              <a16:creationId xmlns:a16="http://schemas.microsoft.com/office/drawing/2014/main" id="{00000000-0008-0000-0700-00003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2" name="正方形/長方形 311">
          <a:extLst>
            <a:ext uri="{FF2B5EF4-FFF2-40B4-BE49-F238E27FC236}">
              <a16:creationId xmlns:a16="http://schemas.microsoft.com/office/drawing/2014/main" id="{00000000-0008-0000-0700-00003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17" name="直線コネクタ 316">
          <a:extLst>
            <a:ext uri="{FF2B5EF4-FFF2-40B4-BE49-F238E27FC236}">
              <a16:creationId xmlns:a16="http://schemas.microsoft.com/office/drawing/2014/main" id="{00000000-0008-0000-0700-00003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18" name="直線コネクタ 317">
          <a:extLst>
            <a:ext uri="{FF2B5EF4-FFF2-40B4-BE49-F238E27FC236}">
              <a16:creationId xmlns:a16="http://schemas.microsoft.com/office/drawing/2014/main" id="{00000000-0008-0000-0700-00003E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0" name="直線コネクタ 319">
          <a:extLst>
            <a:ext uri="{FF2B5EF4-FFF2-40B4-BE49-F238E27FC236}">
              <a16:creationId xmlns:a16="http://schemas.microsoft.com/office/drawing/2014/main" id="{00000000-0008-0000-0700-000040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28" name="農林水産業費グラフ枠">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168458</xdr:rowOff>
    </xdr:from>
    <xdr:to>
      <xdr:col>54</xdr:col>
      <xdr:colOff>189865</xdr:colOff>
      <xdr:row>58</xdr:row>
      <xdr:rowOff>137963</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flipV="1">
          <a:off x="10475595" y="8740958"/>
          <a:ext cx="1270" cy="134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141790</xdr:rowOff>
    </xdr:from>
    <xdr:ext cx="313932" cy="259045"/>
    <xdr:sp macro="" textlink="">
      <xdr:nvSpPr>
        <xdr:cNvPr id="330" name="農林水産業費最小値テキスト">
          <a:extLst>
            <a:ext uri="{FF2B5EF4-FFF2-40B4-BE49-F238E27FC236}">
              <a16:creationId xmlns:a16="http://schemas.microsoft.com/office/drawing/2014/main" id="{00000000-0008-0000-0700-00004A010000}"/>
            </a:ext>
          </a:extLst>
        </xdr:cNvPr>
        <xdr:cNvSpPr txBox="1"/>
      </xdr:nvSpPr>
      <xdr:spPr>
        <a:xfrm>
          <a:off x="10528300" y="100858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137963</xdr:rowOff>
    </xdr:from>
    <xdr:to>
      <xdr:col>55</xdr:col>
      <xdr:colOff>88900</xdr:colOff>
      <xdr:row>58</xdr:row>
      <xdr:rowOff>137963</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10388600" y="10082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115135</xdr:rowOff>
    </xdr:from>
    <xdr:ext cx="534377" cy="259045"/>
    <xdr:sp macro="" textlink="">
      <xdr:nvSpPr>
        <xdr:cNvPr id="332" name="農林水産業費最大値テキスト">
          <a:extLst>
            <a:ext uri="{FF2B5EF4-FFF2-40B4-BE49-F238E27FC236}">
              <a16:creationId xmlns:a16="http://schemas.microsoft.com/office/drawing/2014/main" id="{00000000-0008-0000-0700-00004C010000}"/>
            </a:ext>
          </a:extLst>
        </xdr:cNvPr>
        <xdr:cNvSpPr txBox="1"/>
      </xdr:nvSpPr>
      <xdr:spPr>
        <a:xfrm>
          <a:off x="10528300" y="851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29,371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168458</xdr:rowOff>
    </xdr:from>
    <xdr:to>
      <xdr:col>55</xdr:col>
      <xdr:colOff>88900</xdr:colOff>
      <xdr:row>50</xdr:row>
      <xdr:rowOff>168458</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10388600" y="8740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100747</xdr:rowOff>
    </xdr:from>
    <xdr:to>
      <xdr:col>55</xdr:col>
      <xdr:colOff>0</xdr:colOff>
      <xdr:row>57</xdr:row>
      <xdr:rowOff>126807</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flipV="1">
          <a:off x="9639300" y="9873397"/>
          <a:ext cx="838200" cy="2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45245</xdr:rowOff>
    </xdr:from>
    <xdr:ext cx="469744" cy="259045"/>
    <xdr:sp macro="" textlink="">
      <xdr:nvSpPr>
        <xdr:cNvPr id="335" name="農林水産業費平均値テキスト">
          <a:extLst>
            <a:ext uri="{FF2B5EF4-FFF2-40B4-BE49-F238E27FC236}">
              <a16:creationId xmlns:a16="http://schemas.microsoft.com/office/drawing/2014/main" id="{00000000-0008-0000-0700-00004F010000}"/>
            </a:ext>
          </a:extLst>
        </xdr:cNvPr>
        <xdr:cNvSpPr txBox="1"/>
      </xdr:nvSpPr>
      <xdr:spPr>
        <a:xfrm>
          <a:off x="10528300" y="98178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66818</xdr:rowOff>
    </xdr:from>
    <xdr:to>
      <xdr:col>55</xdr:col>
      <xdr:colOff>50800</xdr:colOff>
      <xdr:row>57</xdr:row>
      <xdr:rowOff>168418</xdr:rowOff>
    </xdr:to>
    <xdr:sp macro="" textlink="">
      <xdr:nvSpPr>
        <xdr:cNvPr id="336" name="フローチャート: 判断 335">
          <a:extLst>
            <a:ext uri="{FF2B5EF4-FFF2-40B4-BE49-F238E27FC236}">
              <a16:creationId xmlns:a16="http://schemas.microsoft.com/office/drawing/2014/main" id="{00000000-0008-0000-0700-000050010000}"/>
            </a:ext>
          </a:extLst>
        </xdr:cNvPr>
        <xdr:cNvSpPr/>
      </xdr:nvSpPr>
      <xdr:spPr>
        <a:xfrm>
          <a:off x="10426700" y="983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126807</xdr:rowOff>
    </xdr:from>
    <xdr:to>
      <xdr:col>50</xdr:col>
      <xdr:colOff>114300</xdr:colOff>
      <xdr:row>57</xdr:row>
      <xdr:rowOff>157531</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flipV="1">
          <a:off x="8750300" y="9899457"/>
          <a:ext cx="889000" cy="30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65949</xdr:rowOff>
    </xdr:from>
    <xdr:to>
      <xdr:col>50</xdr:col>
      <xdr:colOff>165100</xdr:colOff>
      <xdr:row>57</xdr:row>
      <xdr:rowOff>167549</xdr:rowOff>
    </xdr:to>
    <xdr:sp macro="" textlink="">
      <xdr:nvSpPr>
        <xdr:cNvPr id="338" name="フローチャート: 判断 337">
          <a:extLst>
            <a:ext uri="{FF2B5EF4-FFF2-40B4-BE49-F238E27FC236}">
              <a16:creationId xmlns:a16="http://schemas.microsoft.com/office/drawing/2014/main" id="{00000000-0008-0000-0700-000052010000}"/>
            </a:ext>
          </a:extLst>
        </xdr:cNvPr>
        <xdr:cNvSpPr/>
      </xdr:nvSpPr>
      <xdr:spPr>
        <a:xfrm>
          <a:off x="9588500" y="9838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12626</xdr:rowOff>
    </xdr:from>
    <xdr:ext cx="469744"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9404428" y="9613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145141</xdr:rowOff>
    </xdr:from>
    <xdr:to>
      <xdr:col>45</xdr:col>
      <xdr:colOff>177800</xdr:colOff>
      <xdr:row>57</xdr:row>
      <xdr:rowOff>157531</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7861300" y="9917791"/>
          <a:ext cx="889000" cy="1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153868</xdr:rowOff>
    </xdr:from>
    <xdr:to>
      <xdr:col>46</xdr:col>
      <xdr:colOff>38100</xdr:colOff>
      <xdr:row>57</xdr:row>
      <xdr:rowOff>84018</xdr:rowOff>
    </xdr:to>
    <xdr:sp macro="" textlink="">
      <xdr:nvSpPr>
        <xdr:cNvPr id="341" name="フローチャート: 判断 340">
          <a:extLst>
            <a:ext uri="{FF2B5EF4-FFF2-40B4-BE49-F238E27FC236}">
              <a16:creationId xmlns:a16="http://schemas.microsoft.com/office/drawing/2014/main" id="{00000000-0008-0000-0700-000055010000}"/>
            </a:ext>
          </a:extLst>
        </xdr:cNvPr>
        <xdr:cNvSpPr/>
      </xdr:nvSpPr>
      <xdr:spPr>
        <a:xfrm>
          <a:off x="8699500" y="9755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100545</xdr:rowOff>
    </xdr:from>
    <xdr:ext cx="469744"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8515428" y="9530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145141</xdr:rowOff>
    </xdr:from>
    <xdr:to>
      <xdr:col>41</xdr:col>
      <xdr:colOff>50800</xdr:colOff>
      <xdr:row>57</xdr:row>
      <xdr:rowOff>166675</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6972300" y="9917791"/>
          <a:ext cx="889000" cy="21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160863</xdr:rowOff>
    </xdr:from>
    <xdr:to>
      <xdr:col>41</xdr:col>
      <xdr:colOff>101600</xdr:colOff>
      <xdr:row>57</xdr:row>
      <xdr:rowOff>91013</xdr:rowOff>
    </xdr:to>
    <xdr:sp macro="" textlink="">
      <xdr:nvSpPr>
        <xdr:cNvPr id="344" name="フローチャート: 判断 343">
          <a:extLst>
            <a:ext uri="{FF2B5EF4-FFF2-40B4-BE49-F238E27FC236}">
              <a16:creationId xmlns:a16="http://schemas.microsoft.com/office/drawing/2014/main" id="{00000000-0008-0000-0700-000058010000}"/>
            </a:ext>
          </a:extLst>
        </xdr:cNvPr>
        <xdr:cNvSpPr/>
      </xdr:nvSpPr>
      <xdr:spPr>
        <a:xfrm>
          <a:off x="7810500" y="976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107540</xdr:rowOff>
    </xdr:from>
    <xdr:ext cx="469744"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7626428" y="9537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167859</xdr:rowOff>
    </xdr:from>
    <xdr:to>
      <xdr:col>36</xdr:col>
      <xdr:colOff>165100</xdr:colOff>
      <xdr:row>57</xdr:row>
      <xdr:rowOff>98009</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6921500" y="976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114536</xdr:rowOff>
    </xdr:from>
    <xdr:ext cx="469744"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6737428" y="9544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49947</xdr:rowOff>
    </xdr:from>
    <xdr:to>
      <xdr:col>55</xdr:col>
      <xdr:colOff>50800</xdr:colOff>
      <xdr:row>57</xdr:row>
      <xdr:rowOff>151547</xdr:rowOff>
    </xdr:to>
    <xdr:sp macro="" textlink="">
      <xdr:nvSpPr>
        <xdr:cNvPr id="353" name="楕円 352">
          <a:extLst>
            <a:ext uri="{FF2B5EF4-FFF2-40B4-BE49-F238E27FC236}">
              <a16:creationId xmlns:a16="http://schemas.microsoft.com/office/drawing/2014/main" id="{00000000-0008-0000-0700-000061010000}"/>
            </a:ext>
          </a:extLst>
        </xdr:cNvPr>
        <xdr:cNvSpPr/>
      </xdr:nvSpPr>
      <xdr:spPr>
        <a:xfrm>
          <a:off x="10426700" y="9822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72824</xdr:rowOff>
    </xdr:from>
    <xdr:ext cx="469744" cy="259045"/>
    <xdr:sp macro="" textlink="">
      <xdr:nvSpPr>
        <xdr:cNvPr id="354" name="農林水産業費該当値テキスト">
          <a:extLst>
            <a:ext uri="{FF2B5EF4-FFF2-40B4-BE49-F238E27FC236}">
              <a16:creationId xmlns:a16="http://schemas.microsoft.com/office/drawing/2014/main" id="{00000000-0008-0000-0700-000062010000}"/>
            </a:ext>
          </a:extLst>
        </xdr:cNvPr>
        <xdr:cNvSpPr txBox="1"/>
      </xdr:nvSpPr>
      <xdr:spPr>
        <a:xfrm>
          <a:off x="10528300" y="9674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76007</xdr:rowOff>
    </xdr:from>
    <xdr:to>
      <xdr:col>50</xdr:col>
      <xdr:colOff>165100</xdr:colOff>
      <xdr:row>58</xdr:row>
      <xdr:rowOff>6157</xdr:rowOff>
    </xdr:to>
    <xdr:sp macro="" textlink="">
      <xdr:nvSpPr>
        <xdr:cNvPr id="355" name="楕円 354">
          <a:extLst>
            <a:ext uri="{FF2B5EF4-FFF2-40B4-BE49-F238E27FC236}">
              <a16:creationId xmlns:a16="http://schemas.microsoft.com/office/drawing/2014/main" id="{00000000-0008-0000-0700-000063010000}"/>
            </a:ext>
          </a:extLst>
        </xdr:cNvPr>
        <xdr:cNvSpPr/>
      </xdr:nvSpPr>
      <xdr:spPr>
        <a:xfrm>
          <a:off x="9588500" y="984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168734</xdr:rowOff>
    </xdr:from>
    <xdr:ext cx="469744"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04428" y="9941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106731</xdr:rowOff>
    </xdr:from>
    <xdr:to>
      <xdr:col>46</xdr:col>
      <xdr:colOff>38100</xdr:colOff>
      <xdr:row>58</xdr:row>
      <xdr:rowOff>36881</xdr:rowOff>
    </xdr:to>
    <xdr:sp macro="" textlink="">
      <xdr:nvSpPr>
        <xdr:cNvPr id="357" name="楕円 356">
          <a:extLst>
            <a:ext uri="{FF2B5EF4-FFF2-40B4-BE49-F238E27FC236}">
              <a16:creationId xmlns:a16="http://schemas.microsoft.com/office/drawing/2014/main" id="{00000000-0008-0000-0700-000065010000}"/>
            </a:ext>
          </a:extLst>
        </xdr:cNvPr>
        <xdr:cNvSpPr/>
      </xdr:nvSpPr>
      <xdr:spPr>
        <a:xfrm>
          <a:off x="8699500" y="9879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28008</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515428" y="9972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94341</xdr:rowOff>
    </xdr:from>
    <xdr:to>
      <xdr:col>41</xdr:col>
      <xdr:colOff>101600</xdr:colOff>
      <xdr:row>58</xdr:row>
      <xdr:rowOff>24491</xdr:rowOff>
    </xdr:to>
    <xdr:sp macro="" textlink="">
      <xdr:nvSpPr>
        <xdr:cNvPr id="359" name="楕円 358">
          <a:extLst>
            <a:ext uri="{FF2B5EF4-FFF2-40B4-BE49-F238E27FC236}">
              <a16:creationId xmlns:a16="http://schemas.microsoft.com/office/drawing/2014/main" id="{00000000-0008-0000-0700-000067010000}"/>
            </a:ext>
          </a:extLst>
        </xdr:cNvPr>
        <xdr:cNvSpPr/>
      </xdr:nvSpPr>
      <xdr:spPr>
        <a:xfrm>
          <a:off x="7810500" y="986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15618</xdr:rowOff>
    </xdr:from>
    <xdr:ext cx="469744"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26428" y="9959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115875</xdr:rowOff>
    </xdr:from>
    <xdr:to>
      <xdr:col>36</xdr:col>
      <xdr:colOff>165100</xdr:colOff>
      <xdr:row>58</xdr:row>
      <xdr:rowOff>46025</xdr:rowOff>
    </xdr:to>
    <xdr:sp macro="" textlink="">
      <xdr:nvSpPr>
        <xdr:cNvPr id="361" name="楕円 360">
          <a:extLst>
            <a:ext uri="{FF2B5EF4-FFF2-40B4-BE49-F238E27FC236}">
              <a16:creationId xmlns:a16="http://schemas.microsoft.com/office/drawing/2014/main" id="{00000000-0008-0000-0700-000069010000}"/>
            </a:ext>
          </a:extLst>
        </xdr:cNvPr>
        <xdr:cNvSpPr/>
      </xdr:nvSpPr>
      <xdr:spPr>
        <a:xfrm>
          <a:off x="6921500" y="988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37152</xdr:rowOff>
    </xdr:from>
    <xdr:ext cx="469744"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37428" y="9981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3" name="正方形/長方形 362">
          <a:extLst>
            <a:ext uri="{FF2B5EF4-FFF2-40B4-BE49-F238E27FC236}">
              <a16:creationId xmlns:a16="http://schemas.microsoft.com/office/drawing/2014/main" id="{00000000-0008-0000-0700-00006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4" name="正方形/長方形 363">
          <a:extLst>
            <a:ext uri="{FF2B5EF4-FFF2-40B4-BE49-F238E27FC236}">
              <a16:creationId xmlns:a16="http://schemas.microsoft.com/office/drawing/2014/main" id="{00000000-0008-0000-0700-00006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65" name="正方形/長方形 364">
          <a:extLst>
            <a:ext uri="{FF2B5EF4-FFF2-40B4-BE49-F238E27FC236}">
              <a16:creationId xmlns:a16="http://schemas.microsoft.com/office/drawing/2014/main" id="{00000000-0008-0000-0700-00006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66" name="正方形/長方形 365">
          <a:extLst>
            <a:ext uri="{FF2B5EF4-FFF2-40B4-BE49-F238E27FC236}">
              <a16:creationId xmlns:a16="http://schemas.microsoft.com/office/drawing/2014/main" id="{00000000-0008-0000-0700-00006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67" name="正方形/長方形 366">
          <a:extLst>
            <a:ext uri="{FF2B5EF4-FFF2-40B4-BE49-F238E27FC236}">
              <a16:creationId xmlns:a16="http://schemas.microsoft.com/office/drawing/2014/main" id="{00000000-0008-0000-0700-00006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2" name="直線コネクタ 371">
          <a:extLst>
            <a:ext uri="{FF2B5EF4-FFF2-40B4-BE49-F238E27FC236}">
              <a16:creationId xmlns:a16="http://schemas.microsoft.com/office/drawing/2014/main" id="{00000000-0008-0000-0700-00007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3" name="直線コネクタ 372">
          <a:extLst>
            <a:ext uri="{FF2B5EF4-FFF2-40B4-BE49-F238E27FC236}">
              <a16:creationId xmlns:a16="http://schemas.microsoft.com/office/drawing/2014/main" id="{00000000-0008-0000-0700-000075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75" name="直線コネクタ 374">
          <a:extLst>
            <a:ext uri="{FF2B5EF4-FFF2-40B4-BE49-F238E27FC236}">
              <a16:creationId xmlns:a16="http://schemas.microsoft.com/office/drawing/2014/main" id="{00000000-0008-0000-0700-000077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7" name="商工費グラフ枠">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17252</xdr:rowOff>
    </xdr:from>
    <xdr:to>
      <xdr:col>54</xdr:col>
      <xdr:colOff>189865</xdr:colOff>
      <xdr:row>79</xdr:row>
      <xdr:rowOff>84885</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flipV="1">
          <a:off x="10475595" y="12190202"/>
          <a:ext cx="1270" cy="1439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88712</xdr:rowOff>
    </xdr:from>
    <xdr:ext cx="378565" cy="259045"/>
    <xdr:sp macro="" textlink="">
      <xdr:nvSpPr>
        <xdr:cNvPr id="389" name="商工費最小値テキスト">
          <a:extLst>
            <a:ext uri="{FF2B5EF4-FFF2-40B4-BE49-F238E27FC236}">
              <a16:creationId xmlns:a16="http://schemas.microsoft.com/office/drawing/2014/main" id="{00000000-0008-0000-0700-000085010000}"/>
            </a:ext>
          </a:extLst>
        </xdr:cNvPr>
        <xdr:cNvSpPr txBox="1"/>
      </xdr:nvSpPr>
      <xdr:spPr>
        <a:xfrm>
          <a:off x="10528300" y="136332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84885</xdr:rowOff>
    </xdr:from>
    <xdr:to>
      <xdr:col>55</xdr:col>
      <xdr:colOff>88900</xdr:colOff>
      <xdr:row>79</xdr:row>
      <xdr:rowOff>84885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10388600" y="13629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135379</xdr:rowOff>
    </xdr:from>
    <xdr:ext cx="534377" cy="259045"/>
    <xdr:sp macro="" textlink="">
      <xdr:nvSpPr>
        <xdr:cNvPr id="391" name="商工費最大値テキスト">
          <a:extLst>
            <a:ext uri="{FF2B5EF4-FFF2-40B4-BE49-F238E27FC236}">
              <a16:creationId xmlns:a16="http://schemas.microsoft.com/office/drawing/2014/main" id="{00000000-0008-0000-0700-000087010000}"/>
            </a:ext>
          </a:extLst>
        </xdr:cNvPr>
        <xdr:cNvSpPr txBox="1"/>
      </xdr:nvSpPr>
      <xdr:spPr>
        <a:xfrm>
          <a:off x="10528300" y="1196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88,999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17252</xdr:rowOff>
    </xdr:from>
    <xdr:to>
      <xdr:col>55</xdr:col>
      <xdr:colOff>88900</xdr:colOff>
      <xdr:row>71</xdr:row>
      <xdr:rowOff>17252</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10388600" y="12190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143749</xdr:rowOff>
    </xdr:from>
    <xdr:to>
      <xdr:col>55</xdr:col>
      <xdr:colOff>0</xdr:colOff>
      <xdr:row>79</xdr:row>
      <xdr:rowOff>74729</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9639300" y="13516849"/>
          <a:ext cx="838200" cy="102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31799</xdr:rowOff>
    </xdr:from>
    <xdr:ext cx="534377" cy="259045"/>
    <xdr:sp macro="" textlink="">
      <xdr:nvSpPr>
        <xdr:cNvPr id="394" name="商工費平均値テキスト">
          <a:extLst>
            <a:ext uri="{FF2B5EF4-FFF2-40B4-BE49-F238E27FC236}">
              <a16:creationId xmlns:a16="http://schemas.microsoft.com/office/drawing/2014/main" id="{00000000-0008-0000-0700-00008A010000}"/>
            </a:ext>
          </a:extLst>
        </xdr:cNvPr>
        <xdr:cNvSpPr txBox="1"/>
      </xdr:nvSpPr>
      <xdr:spPr>
        <a:xfrm>
          <a:off x="10528300" y="132334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8922</xdr:rowOff>
    </xdr:from>
    <xdr:to>
      <xdr:col>55</xdr:col>
      <xdr:colOff>50800</xdr:colOff>
      <xdr:row>78</xdr:row>
      <xdr:rowOff>110522</xdr:rowOff>
    </xdr:to>
    <xdr:sp macro="" textlink="">
      <xdr:nvSpPr>
        <xdr:cNvPr id="395" name="フローチャート: 判断 394">
          <a:extLst>
            <a:ext uri="{FF2B5EF4-FFF2-40B4-BE49-F238E27FC236}">
              <a16:creationId xmlns:a16="http://schemas.microsoft.com/office/drawing/2014/main" id="{00000000-0008-0000-0700-00008B010000}"/>
            </a:ext>
          </a:extLst>
        </xdr:cNvPr>
        <xdr:cNvSpPr/>
      </xdr:nvSpPr>
      <xdr:spPr>
        <a:xfrm>
          <a:off x="10426700" y="13382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143749</xdr:rowOff>
    </xdr:from>
    <xdr:to>
      <xdr:col>50</xdr:col>
      <xdr:colOff>114300</xdr:colOff>
      <xdr:row>79</xdr:row>
      <xdr:rowOff>73389</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8750300" y="13516849"/>
          <a:ext cx="889000" cy="10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167963</xdr:rowOff>
    </xdr:from>
    <xdr:to>
      <xdr:col>50</xdr:col>
      <xdr:colOff>165100</xdr:colOff>
      <xdr:row>78</xdr:row>
      <xdr:rowOff>98113</xdr:rowOff>
    </xdr:to>
    <xdr:sp macro="" textlink="">
      <xdr:nvSpPr>
        <xdr:cNvPr id="397" name="フローチャート: 判断 396">
          <a:extLst>
            <a:ext uri="{FF2B5EF4-FFF2-40B4-BE49-F238E27FC236}">
              <a16:creationId xmlns:a16="http://schemas.microsoft.com/office/drawing/2014/main" id="{00000000-0008-0000-0700-00008D010000}"/>
            </a:ext>
          </a:extLst>
        </xdr:cNvPr>
        <xdr:cNvSpPr/>
      </xdr:nvSpPr>
      <xdr:spPr>
        <a:xfrm>
          <a:off x="9588500" y="1336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114640</xdr:rowOff>
    </xdr:from>
    <xdr:ext cx="534377"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9372111" y="1314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73389</xdr:rowOff>
    </xdr:from>
    <xdr:to>
      <xdr:col>45</xdr:col>
      <xdr:colOff>177800</xdr:colOff>
      <xdr:row>79</xdr:row>
      <xdr:rowOff>75643</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7861300" y="13617939"/>
          <a:ext cx="889000" cy="2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104739</xdr:rowOff>
    </xdr:from>
    <xdr:to>
      <xdr:col>46</xdr:col>
      <xdr:colOff>38100</xdr:colOff>
      <xdr:row>79</xdr:row>
      <xdr:rowOff>34889</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8699500" y="1347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51416</xdr:rowOff>
    </xdr:from>
    <xdr:ext cx="469744"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8515428" y="13253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54693</xdr:rowOff>
    </xdr:from>
    <xdr:to>
      <xdr:col>41</xdr:col>
      <xdr:colOff>50800</xdr:colOff>
      <xdr:row>79</xdr:row>
      <xdr:rowOff>75643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972300" y="13599243"/>
          <a:ext cx="889000" cy="20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118863</xdr:rowOff>
    </xdr:from>
    <xdr:to>
      <xdr:col>41</xdr:col>
      <xdr:colOff>101600</xdr:colOff>
      <xdr:row>79</xdr:row>
      <xdr:rowOff>49013</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7810500" y="13491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65540</xdr:rowOff>
    </xdr:from>
    <xdr:ext cx="469744"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7626428" y="13267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119140</xdr:rowOff>
    </xdr:from>
    <xdr:to>
      <xdr:col>36</xdr:col>
      <xdr:colOff>165100</xdr:colOff>
      <xdr:row>79</xdr:row>
      <xdr:rowOff>49290</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6921500" y="1349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65817</xdr:rowOff>
    </xdr:from>
    <xdr:ext cx="469744"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6737428" y="1326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23929</xdr:rowOff>
    </xdr:from>
    <xdr:to>
      <xdr:col>55</xdr:col>
      <xdr:colOff>50800</xdr:colOff>
      <xdr:row>79</xdr:row>
      <xdr:rowOff>125529</xdr:rowOff>
    </xdr:to>
    <xdr:sp macro="" textlink="">
      <xdr:nvSpPr>
        <xdr:cNvPr id="412" name="楕円 411">
          <a:extLst>
            <a:ext uri="{FF2B5EF4-FFF2-40B4-BE49-F238E27FC236}">
              <a16:creationId xmlns:a16="http://schemas.microsoft.com/office/drawing/2014/main" id="{00000000-0008-0000-0700-00009C010000}"/>
            </a:ext>
          </a:extLst>
        </xdr:cNvPr>
        <xdr:cNvSpPr/>
      </xdr:nvSpPr>
      <xdr:spPr>
        <a:xfrm>
          <a:off x="10426700" y="13568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110306</xdr:rowOff>
    </xdr:from>
    <xdr:ext cx="469744" cy="259045"/>
    <xdr:sp macro="" textlink="">
      <xdr:nvSpPr>
        <xdr:cNvPr id="413" name="商工費該当値テキスト">
          <a:extLst>
            <a:ext uri="{FF2B5EF4-FFF2-40B4-BE49-F238E27FC236}">
              <a16:creationId xmlns:a16="http://schemas.microsoft.com/office/drawing/2014/main" id="{00000000-0008-0000-0700-00009D010000}"/>
            </a:ext>
          </a:extLst>
        </xdr:cNvPr>
        <xdr:cNvSpPr txBox="1"/>
      </xdr:nvSpPr>
      <xdr:spPr>
        <a:xfrm>
          <a:off x="10528300" y="13483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92949</xdr:rowOff>
    </xdr:from>
    <xdr:to>
      <xdr:col>50</xdr:col>
      <xdr:colOff>165100</xdr:colOff>
      <xdr:row>79</xdr:row>
      <xdr:rowOff>23099</xdr:rowOff>
    </xdr:to>
    <xdr:sp macro="" textlink="">
      <xdr:nvSpPr>
        <xdr:cNvPr id="414" name="楕円 413">
          <a:extLst>
            <a:ext uri="{FF2B5EF4-FFF2-40B4-BE49-F238E27FC236}">
              <a16:creationId xmlns:a16="http://schemas.microsoft.com/office/drawing/2014/main" id="{00000000-0008-0000-0700-00009E010000}"/>
            </a:ext>
          </a:extLst>
        </xdr:cNvPr>
        <xdr:cNvSpPr/>
      </xdr:nvSpPr>
      <xdr:spPr>
        <a:xfrm>
          <a:off x="9588500" y="13466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14226</xdr:rowOff>
    </xdr:from>
    <xdr:ext cx="469744"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404428" y="13558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22589</xdr:rowOff>
    </xdr:from>
    <xdr:to>
      <xdr:col>46</xdr:col>
      <xdr:colOff>38100</xdr:colOff>
      <xdr:row>79</xdr:row>
      <xdr:rowOff>124189</xdr:rowOff>
    </xdr:to>
    <xdr:sp macro="" textlink="">
      <xdr:nvSpPr>
        <xdr:cNvPr id="416" name="楕円 415">
          <a:extLst>
            <a:ext uri="{FF2B5EF4-FFF2-40B4-BE49-F238E27FC236}">
              <a16:creationId xmlns:a16="http://schemas.microsoft.com/office/drawing/2014/main" id="{00000000-0008-0000-0700-0000A0010000}"/>
            </a:ext>
          </a:extLst>
        </xdr:cNvPr>
        <xdr:cNvSpPr/>
      </xdr:nvSpPr>
      <xdr:spPr>
        <a:xfrm>
          <a:off x="8699500" y="1356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115316</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15428" y="13659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24843</xdr:rowOff>
    </xdr:from>
    <xdr:to>
      <xdr:col>41</xdr:col>
      <xdr:colOff>101600</xdr:colOff>
      <xdr:row>79</xdr:row>
      <xdr:rowOff>126443</xdr:rowOff>
    </xdr:to>
    <xdr:sp macro="" textlink="">
      <xdr:nvSpPr>
        <xdr:cNvPr id="418" name="楕円 417">
          <a:extLst>
            <a:ext uri="{FF2B5EF4-FFF2-40B4-BE49-F238E27FC236}">
              <a16:creationId xmlns:a16="http://schemas.microsoft.com/office/drawing/2014/main" id="{00000000-0008-0000-0700-0000A2010000}"/>
            </a:ext>
          </a:extLst>
        </xdr:cNvPr>
        <xdr:cNvSpPr/>
      </xdr:nvSpPr>
      <xdr:spPr>
        <a:xfrm>
          <a:off x="7810500" y="13569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117570</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26428" y="13662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3893</xdr:rowOff>
    </xdr:from>
    <xdr:to>
      <xdr:col>36</xdr:col>
      <xdr:colOff>165100</xdr:colOff>
      <xdr:row>79</xdr:row>
      <xdr:rowOff>105493</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6921500" y="1354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96620</xdr:rowOff>
    </xdr:from>
    <xdr:ext cx="469744"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37428" y="13641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2" name="正方形/長方形 421">
          <a:extLst>
            <a:ext uri="{FF2B5EF4-FFF2-40B4-BE49-F238E27FC236}">
              <a16:creationId xmlns:a16="http://schemas.microsoft.com/office/drawing/2014/main" id="{00000000-0008-0000-0700-0000A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3" name="正方形/長方形 422">
          <a:extLst>
            <a:ext uri="{FF2B5EF4-FFF2-40B4-BE49-F238E27FC236}">
              <a16:creationId xmlns:a16="http://schemas.microsoft.com/office/drawing/2014/main" id="{00000000-0008-0000-0700-0000A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4" name="正方形/長方形 423">
          <a:extLst>
            <a:ext uri="{FF2B5EF4-FFF2-40B4-BE49-F238E27FC236}">
              <a16:creationId xmlns:a16="http://schemas.microsoft.com/office/drawing/2014/main" id="{00000000-0008-0000-0700-0000A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1" name="直線コネクタ 430">
          <a:extLst>
            <a:ext uri="{FF2B5EF4-FFF2-40B4-BE49-F238E27FC236}">
              <a16:creationId xmlns:a16="http://schemas.microsoft.com/office/drawing/2014/main" id="{00000000-0008-0000-0700-0000A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2" name="直線コネクタ 431">
          <a:extLst>
            <a:ext uri="{FF2B5EF4-FFF2-40B4-BE49-F238E27FC236}">
              <a16:creationId xmlns:a16="http://schemas.microsoft.com/office/drawing/2014/main" id="{00000000-0008-0000-0700-0000B0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4" name="直線コネクタ 433">
          <a:extLst>
            <a:ext uri="{FF2B5EF4-FFF2-40B4-BE49-F238E27FC236}">
              <a16:creationId xmlns:a16="http://schemas.microsoft.com/office/drawing/2014/main" id="{00000000-0008-0000-0700-0000B2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4" name="土木費グラフ枠">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96662</xdr:rowOff>
    </xdr:from>
    <xdr:to>
      <xdr:col>54</xdr:col>
      <xdr:colOff>189865</xdr:colOff>
      <xdr:row>98</xdr:row>
      <xdr:rowOff>87655</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flipV="1">
          <a:off x="10475595" y="15698612"/>
          <a:ext cx="1270" cy="1191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91482</xdr:rowOff>
    </xdr:from>
    <xdr:ext cx="534377" cy="259045"/>
    <xdr:sp macro="" textlink="">
      <xdr:nvSpPr>
        <xdr:cNvPr id="446" name="土木費最小値テキスト">
          <a:extLst>
            <a:ext uri="{FF2B5EF4-FFF2-40B4-BE49-F238E27FC236}">
              <a16:creationId xmlns:a16="http://schemas.microsoft.com/office/drawing/2014/main" id="{00000000-0008-0000-0700-0000BE010000}"/>
            </a:ext>
          </a:extLst>
        </xdr:cNvPr>
        <xdr:cNvSpPr txBox="1"/>
      </xdr:nvSpPr>
      <xdr:spPr>
        <a:xfrm>
          <a:off x="10528300" y="1689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87655</xdr:rowOff>
    </xdr:from>
    <xdr:to>
      <xdr:col>55</xdr:col>
      <xdr:colOff>88900</xdr:colOff>
      <xdr:row>98</xdr:row>
      <xdr:rowOff>87655</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10388600" y="1688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43339</xdr:rowOff>
    </xdr:from>
    <xdr:ext cx="599010" cy="259045"/>
    <xdr:sp macro="" textlink="">
      <xdr:nvSpPr>
        <xdr:cNvPr id="448" name="土木費最大値テキスト">
          <a:extLst>
            <a:ext uri="{FF2B5EF4-FFF2-40B4-BE49-F238E27FC236}">
              <a16:creationId xmlns:a16="http://schemas.microsoft.com/office/drawing/2014/main" id="{00000000-0008-0000-0700-0000C0010000}"/>
            </a:ext>
          </a:extLst>
        </xdr:cNvPr>
        <xdr:cNvSpPr txBox="1"/>
      </xdr:nvSpPr>
      <xdr:spPr>
        <a:xfrm>
          <a:off x="10528300" y="15473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173,148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96662</xdr:rowOff>
    </xdr:from>
    <xdr:to>
      <xdr:col>55</xdr:col>
      <xdr:colOff>88900</xdr:colOff>
      <xdr:row>91</xdr:row>
      <xdr:rowOff>96662</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10388600" y="1569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158392</xdr:rowOff>
    </xdr:from>
    <xdr:to>
      <xdr:col>55</xdr:col>
      <xdr:colOff>0</xdr:colOff>
      <xdr:row>98</xdr:row>
      <xdr:rowOff>18421</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9639300" y="16789042"/>
          <a:ext cx="838200" cy="31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54917</xdr:rowOff>
    </xdr:from>
    <xdr:ext cx="534377" cy="259045"/>
    <xdr:sp macro="" textlink="">
      <xdr:nvSpPr>
        <xdr:cNvPr id="451" name="土木費平均値テキスト">
          <a:extLst>
            <a:ext uri="{FF2B5EF4-FFF2-40B4-BE49-F238E27FC236}">
              <a16:creationId xmlns:a16="http://schemas.microsoft.com/office/drawing/2014/main" id="{00000000-0008-0000-0700-0000C3010000}"/>
            </a:ext>
          </a:extLst>
        </xdr:cNvPr>
        <xdr:cNvSpPr txBox="1"/>
      </xdr:nvSpPr>
      <xdr:spPr>
        <a:xfrm>
          <a:off x="10528300" y="16514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32040</xdr:rowOff>
    </xdr:from>
    <xdr:to>
      <xdr:col>55</xdr:col>
      <xdr:colOff>50800</xdr:colOff>
      <xdr:row>97</xdr:row>
      <xdr:rowOff>133640</xdr:rowOff>
    </xdr:to>
    <xdr:sp macro="" textlink="">
      <xdr:nvSpPr>
        <xdr:cNvPr id="452" name="フローチャート: 判断 451">
          <a:extLst>
            <a:ext uri="{FF2B5EF4-FFF2-40B4-BE49-F238E27FC236}">
              <a16:creationId xmlns:a16="http://schemas.microsoft.com/office/drawing/2014/main" id="{00000000-0008-0000-0700-0000C4010000}"/>
            </a:ext>
          </a:extLst>
        </xdr:cNvPr>
        <xdr:cNvSpPr/>
      </xdr:nvSpPr>
      <xdr:spPr>
        <a:xfrm>
          <a:off x="10426700" y="1666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135996</xdr:rowOff>
    </xdr:from>
    <xdr:to>
      <xdr:col>50</xdr:col>
      <xdr:colOff>114300</xdr:colOff>
      <xdr:row>98</xdr:row>
      <xdr:rowOff>18421</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8750300" y="16766646"/>
          <a:ext cx="889000" cy="53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43622</xdr:rowOff>
    </xdr:from>
    <xdr:to>
      <xdr:col>50</xdr:col>
      <xdr:colOff>165100</xdr:colOff>
      <xdr:row>97</xdr:row>
      <xdr:rowOff>145222</xdr:rowOff>
    </xdr:to>
    <xdr:sp macro="" textlink="">
      <xdr:nvSpPr>
        <xdr:cNvPr id="454" name="フローチャート: 判断 453">
          <a:extLst>
            <a:ext uri="{FF2B5EF4-FFF2-40B4-BE49-F238E27FC236}">
              <a16:creationId xmlns:a16="http://schemas.microsoft.com/office/drawing/2014/main" id="{00000000-0008-0000-0700-0000C6010000}"/>
            </a:ext>
          </a:extLst>
        </xdr:cNvPr>
        <xdr:cNvSpPr/>
      </xdr:nvSpPr>
      <xdr:spPr>
        <a:xfrm>
          <a:off x="9588500" y="1667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161749</xdr:rowOff>
    </xdr:from>
    <xdr:ext cx="534377"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9372111" y="16449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135996</xdr:rowOff>
    </xdr:from>
    <xdr:to>
      <xdr:col>45</xdr:col>
      <xdr:colOff>177800</xdr:colOff>
      <xdr:row>98</xdr:row>
      <xdr:rowOff>46149</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7861300" y="16766646"/>
          <a:ext cx="889000" cy="81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45489</xdr:rowOff>
    </xdr:from>
    <xdr:to>
      <xdr:col>46</xdr:col>
      <xdr:colOff>38100</xdr:colOff>
      <xdr:row>97</xdr:row>
      <xdr:rowOff>147089</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8699500" y="16676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163616</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8483111" y="16451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46149</xdr:rowOff>
    </xdr:from>
    <xdr:to>
      <xdr:col>41</xdr:col>
      <xdr:colOff>50800</xdr:colOff>
      <xdr:row>98</xdr:row>
      <xdr:rowOff>56071</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6972300" y="16848249"/>
          <a:ext cx="889000" cy="9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47706</xdr:rowOff>
    </xdr:from>
    <xdr:to>
      <xdr:col>41</xdr:col>
      <xdr:colOff>101600</xdr:colOff>
      <xdr:row>97</xdr:row>
      <xdr:rowOff>149306</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7810500" y="16678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165833</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7594111" y="1645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35880</xdr:rowOff>
    </xdr:from>
    <xdr:to>
      <xdr:col>36</xdr:col>
      <xdr:colOff>165100</xdr:colOff>
      <xdr:row>97</xdr:row>
      <xdr:rowOff>137480</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6921500" y="1666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154007</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705111" y="16441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107592</xdr:rowOff>
    </xdr:from>
    <xdr:to>
      <xdr:col>55</xdr:col>
      <xdr:colOff>50800</xdr:colOff>
      <xdr:row>98</xdr:row>
      <xdr:rowOff>37742</xdr:rowOff>
    </xdr:to>
    <xdr:sp macro="" textlink="">
      <xdr:nvSpPr>
        <xdr:cNvPr id="469" name="楕円 468">
          <a:extLst>
            <a:ext uri="{FF2B5EF4-FFF2-40B4-BE49-F238E27FC236}">
              <a16:creationId xmlns:a16="http://schemas.microsoft.com/office/drawing/2014/main" id="{00000000-0008-0000-0700-0000D5010000}"/>
            </a:ext>
          </a:extLst>
        </xdr:cNvPr>
        <xdr:cNvSpPr/>
      </xdr:nvSpPr>
      <xdr:spPr>
        <a:xfrm>
          <a:off x="10426700" y="16738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22519</xdr:rowOff>
    </xdr:from>
    <xdr:ext cx="534377" cy="259045"/>
    <xdr:sp macro="" textlink="">
      <xdr:nvSpPr>
        <xdr:cNvPr id="470" name="土木費該当値テキスト">
          <a:extLst>
            <a:ext uri="{FF2B5EF4-FFF2-40B4-BE49-F238E27FC236}">
              <a16:creationId xmlns:a16="http://schemas.microsoft.com/office/drawing/2014/main" id="{00000000-0008-0000-0700-0000D6010000}"/>
            </a:ext>
          </a:extLst>
        </xdr:cNvPr>
        <xdr:cNvSpPr txBox="1"/>
      </xdr:nvSpPr>
      <xdr:spPr>
        <a:xfrm>
          <a:off x="10528300" y="1665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139071</xdr:rowOff>
    </xdr:from>
    <xdr:to>
      <xdr:col>50</xdr:col>
      <xdr:colOff>165100</xdr:colOff>
      <xdr:row>98</xdr:row>
      <xdr:rowOff>69221</xdr:rowOff>
    </xdr:to>
    <xdr:sp macro="" textlink="">
      <xdr:nvSpPr>
        <xdr:cNvPr id="471" name="楕円 470">
          <a:extLst>
            <a:ext uri="{FF2B5EF4-FFF2-40B4-BE49-F238E27FC236}">
              <a16:creationId xmlns:a16="http://schemas.microsoft.com/office/drawing/2014/main" id="{00000000-0008-0000-0700-0000D7010000}"/>
            </a:ext>
          </a:extLst>
        </xdr:cNvPr>
        <xdr:cNvSpPr/>
      </xdr:nvSpPr>
      <xdr:spPr>
        <a:xfrm>
          <a:off x="9588500" y="16769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60348</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372111" y="1686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85196</xdr:rowOff>
    </xdr:from>
    <xdr:to>
      <xdr:col>46</xdr:col>
      <xdr:colOff>38100</xdr:colOff>
      <xdr:row>98</xdr:row>
      <xdr:rowOff>15346</xdr:rowOff>
    </xdr:to>
    <xdr:sp macro="" textlink="">
      <xdr:nvSpPr>
        <xdr:cNvPr id="473" name="楕円 472">
          <a:extLst>
            <a:ext uri="{FF2B5EF4-FFF2-40B4-BE49-F238E27FC236}">
              <a16:creationId xmlns:a16="http://schemas.microsoft.com/office/drawing/2014/main" id="{00000000-0008-0000-0700-0000D9010000}"/>
            </a:ext>
          </a:extLst>
        </xdr:cNvPr>
        <xdr:cNvSpPr/>
      </xdr:nvSpPr>
      <xdr:spPr>
        <a:xfrm>
          <a:off x="8699500" y="16715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6473</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483111" y="16808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166799</xdr:rowOff>
    </xdr:from>
    <xdr:to>
      <xdr:col>41</xdr:col>
      <xdr:colOff>101600</xdr:colOff>
      <xdr:row>98</xdr:row>
      <xdr:rowOff>96949</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7810500" y="16797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88076</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890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5271</xdr:rowOff>
    </xdr:from>
    <xdr:to>
      <xdr:col>36</xdr:col>
      <xdr:colOff>165100</xdr:colOff>
      <xdr:row>98</xdr:row>
      <xdr:rowOff>106871</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6921500" y="1680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97998</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900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9" name="正方形/長方形 478">
          <a:extLst>
            <a:ext uri="{FF2B5EF4-FFF2-40B4-BE49-F238E27FC236}">
              <a16:creationId xmlns:a16="http://schemas.microsoft.com/office/drawing/2014/main" id="{00000000-0008-0000-0700-0000D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0" name="正方形/長方形 479">
          <a:extLst>
            <a:ext uri="{FF2B5EF4-FFF2-40B4-BE49-F238E27FC236}">
              <a16:creationId xmlns:a16="http://schemas.microsoft.com/office/drawing/2014/main" id="{00000000-0008-0000-0700-0000E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8" name="直線コネクタ 487">
          <a:extLst>
            <a:ext uri="{FF2B5EF4-FFF2-40B4-BE49-F238E27FC236}">
              <a16:creationId xmlns:a16="http://schemas.microsoft.com/office/drawing/2014/main" id="{00000000-0008-0000-0700-0000E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0" name="直線コネクタ 489">
          <a:extLst>
            <a:ext uri="{FF2B5EF4-FFF2-40B4-BE49-F238E27FC236}">
              <a16:creationId xmlns:a16="http://schemas.microsoft.com/office/drawing/2014/main" id="{00000000-0008-0000-0700-0000EA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消防費グラフ枠">
          <a:extLst>
            <a:ext uri="{FF2B5EF4-FFF2-40B4-BE49-F238E27FC236}">
              <a16:creationId xmlns:a16="http://schemas.microsoft.com/office/drawing/2014/main" id="{00000000-0008-0000-0700-0000F6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132334</xdr:rowOff>
    </xdr:from>
    <xdr:to>
      <xdr:col>85</xdr:col>
      <xdr:colOff>126364</xdr:colOff>
      <xdr:row>39</xdr:row>
      <xdr:rowOff>70612</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flipV="1">
          <a:off x="16317595" y="5104384"/>
          <a:ext cx="1269" cy="1652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74439</xdr:rowOff>
    </xdr:from>
    <xdr:ext cx="469744" cy="259045"/>
    <xdr:sp macro="" textlink="">
      <xdr:nvSpPr>
        <xdr:cNvPr id="504" name="消防費最小値テキスト">
          <a:extLst>
            <a:ext uri="{FF2B5EF4-FFF2-40B4-BE49-F238E27FC236}">
              <a16:creationId xmlns:a16="http://schemas.microsoft.com/office/drawing/2014/main" id="{00000000-0008-0000-0700-0000F8010000}"/>
            </a:ext>
          </a:extLst>
        </xdr:cNvPr>
        <xdr:cNvSpPr txBox="1"/>
      </xdr:nvSpPr>
      <xdr:spPr>
        <a:xfrm>
          <a:off x="16370300" y="6760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70612</xdr:rowOff>
    </xdr:from>
    <xdr:to>
      <xdr:col>86</xdr:col>
      <xdr:colOff>25400</xdr:colOff>
      <xdr:row>39</xdr:row>
      <xdr:rowOff>70612</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6230600" y="6757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79011</xdr:rowOff>
    </xdr:from>
    <xdr:ext cx="534377" cy="259045"/>
    <xdr:sp macro="" textlink="">
      <xdr:nvSpPr>
        <xdr:cNvPr id="506" name="消防費最大値テキスト">
          <a:extLst>
            <a:ext uri="{FF2B5EF4-FFF2-40B4-BE49-F238E27FC236}">
              <a16:creationId xmlns:a16="http://schemas.microsoft.com/office/drawing/2014/main" id="{00000000-0008-0000-0700-0000FA010000}"/>
            </a:ext>
          </a:extLst>
        </xdr:cNvPr>
        <xdr:cNvSpPr txBox="1"/>
      </xdr:nvSpPr>
      <xdr:spPr>
        <a:xfrm>
          <a:off x="16370300" y="487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132334</xdr:rowOff>
    </xdr:from>
    <xdr:to>
      <xdr:col>86</xdr:col>
      <xdr:colOff>25400</xdr:colOff>
      <xdr:row>29</xdr:row>
      <xdr:rowOff>132334</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6230600" y="5104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67691</xdr:rowOff>
    </xdr:from>
    <xdr:to>
      <xdr:col>85</xdr:col>
      <xdr:colOff>127000</xdr:colOff>
      <xdr:row>32</xdr:row>
      <xdr:rowOff>50927</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flipV="1">
          <a:off x="15481300" y="5382641"/>
          <a:ext cx="838200" cy="15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53484</xdr:rowOff>
    </xdr:from>
    <xdr:ext cx="534377" cy="259045"/>
    <xdr:sp macro="" textlink="">
      <xdr:nvSpPr>
        <xdr:cNvPr id="509" name="消防費平均値テキスト">
          <a:extLst>
            <a:ext uri="{FF2B5EF4-FFF2-40B4-BE49-F238E27FC236}">
              <a16:creationId xmlns:a16="http://schemas.microsoft.com/office/drawing/2014/main" id="{00000000-0008-0000-0700-0000FD010000}"/>
            </a:ext>
          </a:extLst>
        </xdr:cNvPr>
        <xdr:cNvSpPr txBox="1"/>
      </xdr:nvSpPr>
      <xdr:spPr>
        <a:xfrm>
          <a:off x="16370300" y="60542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75057</xdr:rowOff>
    </xdr:from>
    <xdr:to>
      <xdr:col>85</xdr:col>
      <xdr:colOff>177800</xdr:colOff>
      <xdr:row>36</xdr:row>
      <xdr:rowOff>5207</xdr:rowOff>
    </xdr:to>
    <xdr:sp macro="" textlink="">
      <xdr:nvSpPr>
        <xdr:cNvPr id="510" name="フローチャート: 判断 509">
          <a:extLst>
            <a:ext uri="{FF2B5EF4-FFF2-40B4-BE49-F238E27FC236}">
              <a16:creationId xmlns:a16="http://schemas.microsoft.com/office/drawing/2014/main" id="{00000000-0008-0000-0700-0000FE010000}"/>
            </a:ext>
          </a:extLst>
        </xdr:cNvPr>
        <xdr:cNvSpPr/>
      </xdr:nvSpPr>
      <xdr:spPr>
        <a:xfrm>
          <a:off x="16268700" y="6075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123825</xdr:rowOff>
    </xdr:from>
    <xdr:to>
      <xdr:col>81</xdr:col>
      <xdr:colOff>50800</xdr:colOff>
      <xdr:row>32</xdr:row>
      <xdr:rowOff>50927</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4592300" y="5438775"/>
          <a:ext cx="889000" cy="98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160147</xdr:rowOff>
    </xdr:from>
    <xdr:to>
      <xdr:col>81</xdr:col>
      <xdr:colOff>101600</xdr:colOff>
      <xdr:row>35</xdr:row>
      <xdr:rowOff>90297</xdr:rowOff>
    </xdr:to>
    <xdr:sp macro="" textlink="">
      <xdr:nvSpPr>
        <xdr:cNvPr id="512" name="フローチャート: 判断 511">
          <a:extLst>
            <a:ext uri="{FF2B5EF4-FFF2-40B4-BE49-F238E27FC236}">
              <a16:creationId xmlns:a16="http://schemas.microsoft.com/office/drawing/2014/main" id="{00000000-0008-0000-0700-000000020000}"/>
            </a:ext>
          </a:extLst>
        </xdr:cNvPr>
        <xdr:cNvSpPr/>
      </xdr:nvSpPr>
      <xdr:spPr>
        <a:xfrm>
          <a:off x="15430500" y="5989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81424</xdr:rowOff>
    </xdr:from>
    <xdr:ext cx="534377"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5214111" y="6082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108966</xdr:rowOff>
    </xdr:from>
    <xdr:to>
      <xdr:col>76</xdr:col>
      <xdr:colOff>114300</xdr:colOff>
      <xdr:row>31</xdr:row>
      <xdr:rowOff>123825</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3703300" y="5423916"/>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100457</xdr:rowOff>
    </xdr:from>
    <xdr:to>
      <xdr:col>76</xdr:col>
      <xdr:colOff>165100</xdr:colOff>
      <xdr:row>35</xdr:row>
      <xdr:rowOff>30607</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4541500" y="592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21734</xdr:rowOff>
    </xdr:from>
    <xdr:ext cx="534377"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4325111" y="602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108966</xdr:rowOff>
    </xdr:from>
    <xdr:to>
      <xdr:col>71</xdr:col>
      <xdr:colOff>177800</xdr:colOff>
      <xdr:row>32</xdr:row>
      <xdr:rowOff>76454</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2814300" y="5423916"/>
          <a:ext cx="889000" cy="138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2540</xdr:rowOff>
    </xdr:from>
    <xdr:to>
      <xdr:col>72</xdr:col>
      <xdr:colOff>38100</xdr:colOff>
      <xdr:row>35</xdr:row>
      <xdr:rowOff>104140</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3652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95267</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3436111" y="6096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121666</xdr:rowOff>
    </xdr:from>
    <xdr:to>
      <xdr:col>67</xdr:col>
      <xdr:colOff>101600</xdr:colOff>
      <xdr:row>35</xdr:row>
      <xdr:rowOff>51816</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2763500" y="595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42943</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2547111" y="6043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31</xdr:row>
      <xdr:rowOff>16891</xdr:rowOff>
    </xdr:from>
    <xdr:to>
      <xdr:col>85</xdr:col>
      <xdr:colOff>177800</xdr:colOff>
      <xdr:row>31</xdr:row>
      <xdr:rowOff>118491</xdr:rowOff>
    </xdr:to>
    <xdr:sp macro="" textlink="">
      <xdr:nvSpPr>
        <xdr:cNvPr id="527" name="楕円 526">
          <a:extLst>
            <a:ext uri="{FF2B5EF4-FFF2-40B4-BE49-F238E27FC236}">
              <a16:creationId xmlns:a16="http://schemas.microsoft.com/office/drawing/2014/main" id="{00000000-0008-0000-0700-00000F020000}"/>
            </a:ext>
          </a:extLst>
        </xdr:cNvPr>
        <xdr:cNvSpPr/>
      </xdr:nvSpPr>
      <xdr:spPr>
        <a:xfrm>
          <a:off x="16268700" y="5331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30</xdr:row>
      <xdr:rowOff>39768</xdr:rowOff>
    </xdr:from>
    <xdr:ext cx="534377" cy="259045"/>
    <xdr:sp macro="" textlink="">
      <xdr:nvSpPr>
        <xdr:cNvPr id="528" name="消防費該当値テキスト">
          <a:extLst>
            <a:ext uri="{FF2B5EF4-FFF2-40B4-BE49-F238E27FC236}">
              <a16:creationId xmlns:a16="http://schemas.microsoft.com/office/drawing/2014/main" id="{00000000-0008-0000-0700-000010020000}"/>
            </a:ext>
          </a:extLst>
        </xdr:cNvPr>
        <xdr:cNvSpPr txBox="1"/>
      </xdr:nvSpPr>
      <xdr:spPr>
        <a:xfrm>
          <a:off x="16370300" y="518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127</xdr:rowOff>
    </xdr:from>
    <xdr:to>
      <xdr:col>81</xdr:col>
      <xdr:colOff>101600</xdr:colOff>
      <xdr:row>32</xdr:row>
      <xdr:rowOff>101727</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5430500" y="5486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30</xdr:row>
      <xdr:rowOff>118254</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14111" y="5261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31</xdr:row>
      <xdr:rowOff>73025</xdr:rowOff>
    </xdr:from>
    <xdr:to>
      <xdr:col>76</xdr:col>
      <xdr:colOff>165100</xdr:colOff>
      <xdr:row>32</xdr:row>
      <xdr:rowOff>3175</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4541500" y="538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30</xdr:row>
      <xdr:rowOff>19702</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325111" y="516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31</xdr:row>
      <xdr:rowOff>58166</xdr:rowOff>
    </xdr:from>
    <xdr:to>
      <xdr:col>72</xdr:col>
      <xdr:colOff>38100</xdr:colOff>
      <xdr:row>31</xdr:row>
      <xdr:rowOff>159766</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3652500" y="537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30</xdr:row>
      <xdr:rowOff>4843</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6111" y="514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32</xdr:row>
      <xdr:rowOff>25654</xdr:rowOff>
    </xdr:from>
    <xdr:to>
      <xdr:col>67</xdr:col>
      <xdr:colOff>101600</xdr:colOff>
      <xdr:row>32</xdr:row>
      <xdr:rowOff>127254</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2763500" y="5512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30</xdr:row>
      <xdr:rowOff>143781</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7111" y="5287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a:extLst>
            <a:ext uri="{FF2B5EF4-FFF2-40B4-BE49-F238E27FC236}">
              <a16:creationId xmlns:a16="http://schemas.microsoft.com/office/drawing/2014/main" id="{00000000-0008-0000-0700-00001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a:extLst>
            <a:ext uri="{FF2B5EF4-FFF2-40B4-BE49-F238E27FC236}">
              <a16:creationId xmlns:a16="http://schemas.microsoft.com/office/drawing/2014/main" id="{00000000-0008-0000-0700-00002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教育費グラフ枠">
          <a:extLst>
            <a:ext uri="{FF2B5EF4-FFF2-40B4-BE49-F238E27FC236}">
              <a16:creationId xmlns:a16="http://schemas.microsoft.com/office/drawing/2014/main" id="{00000000-0008-0000-07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17799</xdr:rowOff>
    </xdr:from>
    <xdr:to>
      <xdr:col>85</xdr:col>
      <xdr:colOff>126364</xdr:colOff>
      <xdr:row>58</xdr:row>
      <xdr:rowOff>84779</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flipV="1">
          <a:off x="16317595" y="8761749"/>
          <a:ext cx="1269" cy="1267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88606</xdr:rowOff>
    </xdr:from>
    <xdr:ext cx="534377" cy="259045"/>
    <xdr:sp macro="" textlink="">
      <xdr:nvSpPr>
        <xdr:cNvPr id="562" name="教育費最小値テキスト">
          <a:extLst>
            <a:ext uri="{FF2B5EF4-FFF2-40B4-BE49-F238E27FC236}">
              <a16:creationId xmlns:a16="http://schemas.microsoft.com/office/drawing/2014/main" id="{00000000-0008-0000-0700-000032020000}"/>
            </a:ext>
          </a:extLst>
        </xdr:cNvPr>
        <xdr:cNvSpPr txBox="1"/>
      </xdr:nvSpPr>
      <xdr:spPr>
        <a:xfrm>
          <a:off x="16370300" y="10032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84779</xdr:rowOff>
    </xdr:from>
    <xdr:to>
      <xdr:col>86</xdr:col>
      <xdr:colOff>25400</xdr:colOff>
      <xdr:row>58</xdr:row>
      <xdr:rowOff>84779</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6230600" y="10028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135926</xdr:rowOff>
    </xdr:from>
    <xdr:ext cx="534377" cy="259045"/>
    <xdr:sp macro="" textlink="">
      <xdr:nvSpPr>
        <xdr:cNvPr id="564" name="教育費最大値テキスト">
          <a:extLst>
            <a:ext uri="{FF2B5EF4-FFF2-40B4-BE49-F238E27FC236}">
              <a16:creationId xmlns:a16="http://schemas.microsoft.com/office/drawing/2014/main" id="{00000000-0008-0000-0700-000034020000}"/>
            </a:ext>
          </a:extLst>
        </xdr:cNvPr>
        <xdr:cNvSpPr txBox="1"/>
      </xdr:nvSpPr>
      <xdr:spPr>
        <a:xfrm>
          <a:off x="16370300" y="8536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93,399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17799</xdr:rowOff>
    </xdr:from>
    <xdr:to>
      <xdr:col>86</xdr:col>
      <xdr:colOff>25400</xdr:colOff>
      <xdr:row>51</xdr:row>
      <xdr:rowOff>17799</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6230600" y="8761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94247</xdr:rowOff>
    </xdr:from>
    <xdr:to>
      <xdr:col>85</xdr:col>
      <xdr:colOff>127000</xdr:colOff>
      <xdr:row>54</xdr:row>
      <xdr:rowOff>60699</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5481300" y="9181097"/>
          <a:ext cx="838200" cy="137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8082</xdr:rowOff>
    </xdr:from>
    <xdr:ext cx="534377" cy="259045"/>
    <xdr:sp macro="" textlink="">
      <xdr:nvSpPr>
        <xdr:cNvPr id="567" name="教育費平均値テキスト">
          <a:extLst>
            <a:ext uri="{FF2B5EF4-FFF2-40B4-BE49-F238E27FC236}">
              <a16:creationId xmlns:a16="http://schemas.microsoft.com/office/drawing/2014/main" id="{00000000-0008-0000-0700-000037020000}"/>
            </a:ext>
          </a:extLst>
        </xdr:cNvPr>
        <xdr:cNvSpPr txBox="1"/>
      </xdr:nvSpPr>
      <xdr:spPr>
        <a:xfrm>
          <a:off x="16370300" y="9609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29655</xdr:rowOff>
    </xdr:from>
    <xdr:to>
      <xdr:col>85</xdr:col>
      <xdr:colOff>177800</xdr:colOff>
      <xdr:row>56</xdr:row>
      <xdr:rowOff>131255</xdr:rowOff>
    </xdr:to>
    <xdr:sp macro="" textlink="">
      <xdr:nvSpPr>
        <xdr:cNvPr id="568" name="フローチャート: 判断 567">
          <a:extLst>
            <a:ext uri="{FF2B5EF4-FFF2-40B4-BE49-F238E27FC236}">
              <a16:creationId xmlns:a16="http://schemas.microsoft.com/office/drawing/2014/main" id="{00000000-0008-0000-0700-000038020000}"/>
            </a:ext>
          </a:extLst>
        </xdr:cNvPr>
        <xdr:cNvSpPr/>
      </xdr:nvSpPr>
      <xdr:spPr>
        <a:xfrm>
          <a:off x="16268700" y="9630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94247</xdr:rowOff>
    </xdr:from>
    <xdr:to>
      <xdr:col>81</xdr:col>
      <xdr:colOff>50800</xdr:colOff>
      <xdr:row>55</xdr:row>
      <xdr:rowOff>46660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4592300" y="9181097"/>
          <a:ext cx="889000" cy="29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85681</xdr:rowOff>
    </xdr:from>
    <xdr:to>
      <xdr:col>81</xdr:col>
      <xdr:colOff>101600</xdr:colOff>
      <xdr:row>56</xdr:row>
      <xdr:rowOff>15831</xdr:rowOff>
    </xdr:to>
    <xdr:sp macro="" textlink="">
      <xdr:nvSpPr>
        <xdr:cNvPr id="570" name="フローチャート: 判断 569">
          <a:extLst>
            <a:ext uri="{FF2B5EF4-FFF2-40B4-BE49-F238E27FC236}">
              <a16:creationId xmlns:a16="http://schemas.microsoft.com/office/drawing/2014/main" id="{00000000-0008-0000-0700-00003A020000}"/>
            </a:ext>
          </a:extLst>
        </xdr:cNvPr>
        <xdr:cNvSpPr/>
      </xdr:nvSpPr>
      <xdr:spPr>
        <a:xfrm>
          <a:off x="15430500" y="951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6958</xdr:rowOff>
    </xdr:from>
    <xdr:ext cx="534377"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5214111" y="960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4178</xdr:rowOff>
    </xdr:from>
    <xdr:to>
      <xdr:col>76</xdr:col>
      <xdr:colOff>114300</xdr:colOff>
      <xdr:row>55</xdr:row>
      <xdr:rowOff>46660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3703300" y="9262478"/>
          <a:ext cx="889000" cy="213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1784</xdr:rowOff>
    </xdr:from>
    <xdr:to>
      <xdr:col>76</xdr:col>
      <xdr:colOff>165100</xdr:colOff>
      <xdr:row>56</xdr:row>
      <xdr:rowOff>103384</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45415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94511</xdr:rowOff>
    </xdr:from>
    <xdr:ext cx="534377"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4325111" y="9695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43802</xdr:rowOff>
    </xdr:from>
    <xdr:to>
      <xdr:col>71</xdr:col>
      <xdr:colOff>177800</xdr:colOff>
      <xdr:row>54</xdr:row>
      <xdr:rowOff>4178</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814300" y="9130652"/>
          <a:ext cx="889000" cy="131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59677</xdr:rowOff>
    </xdr:from>
    <xdr:to>
      <xdr:col>72</xdr:col>
      <xdr:colOff>38100</xdr:colOff>
      <xdr:row>56</xdr:row>
      <xdr:rowOff>161277</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3652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152404</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3436111" y="975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79890</xdr:rowOff>
    </xdr:from>
    <xdr:to>
      <xdr:col>67</xdr:col>
      <xdr:colOff>101600</xdr:colOff>
      <xdr:row>57</xdr:row>
      <xdr:rowOff>10040</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2763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1167</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2547111" y="977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9899</xdr:rowOff>
    </xdr:from>
    <xdr:to>
      <xdr:col>85</xdr:col>
      <xdr:colOff>177800</xdr:colOff>
      <xdr:row>54</xdr:row>
      <xdr:rowOff>111499</xdr:rowOff>
    </xdr:to>
    <xdr:sp macro="" textlink="">
      <xdr:nvSpPr>
        <xdr:cNvPr id="585" name="楕円 584">
          <a:extLst>
            <a:ext uri="{FF2B5EF4-FFF2-40B4-BE49-F238E27FC236}">
              <a16:creationId xmlns:a16="http://schemas.microsoft.com/office/drawing/2014/main" id="{00000000-0008-0000-0700-000049020000}"/>
            </a:ext>
          </a:extLst>
        </xdr:cNvPr>
        <xdr:cNvSpPr/>
      </xdr:nvSpPr>
      <xdr:spPr>
        <a:xfrm>
          <a:off x="16268700" y="926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32776</xdr:rowOff>
    </xdr:from>
    <xdr:ext cx="534377" cy="259045"/>
    <xdr:sp macro="" textlink="">
      <xdr:nvSpPr>
        <xdr:cNvPr id="586" name="教育費該当値テキスト">
          <a:extLst>
            <a:ext uri="{FF2B5EF4-FFF2-40B4-BE49-F238E27FC236}">
              <a16:creationId xmlns:a16="http://schemas.microsoft.com/office/drawing/2014/main" id="{00000000-0008-0000-0700-00004A020000}"/>
            </a:ext>
          </a:extLst>
        </xdr:cNvPr>
        <xdr:cNvSpPr txBox="1"/>
      </xdr:nvSpPr>
      <xdr:spPr>
        <a:xfrm>
          <a:off x="16370300" y="9119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43447</xdr:rowOff>
    </xdr:from>
    <xdr:to>
      <xdr:col>81</xdr:col>
      <xdr:colOff>101600</xdr:colOff>
      <xdr:row>53</xdr:row>
      <xdr:rowOff>145047</xdr:rowOff>
    </xdr:to>
    <xdr:sp macro="" textlink="">
      <xdr:nvSpPr>
        <xdr:cNvPr id="587" name="楕円 586">
          <a:extLst>
            <a:ext uri="{FF2B5EF4-FFF2-40B4-BE49-F238E27FC236}">
              <a16:creationId xmlns:a16="http://schemas.microsoft.com/office/drawing/2014/main" id="{00000000-0008-0000-0700-00004B020000}"/>
            </a:ext>
          </a:extLst>
        </xdr:cNvPr>
        <xdr:cNvSpPr/>
      </xdr:nvSpPr>
      <xdr:spPr>
        <a:xfrm>
          <a:off x="15430500" y="913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51</xdr:row>
      <xdr:rowOff>161574</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14111" y="8905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167310</xdr:rowOff>
    </xdr:from>
    <xdr:to>
      <xdr:col>76</xdr:col>
      <xdr:colOff>165100</xdr:colOff>
      <xdr:row>55</xdr:row>
      <xdr:rowOff>97460</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4541500" y="942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113987</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325111" y="9200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124828</xdr:rowOff>
    </xdr:from>
    <xdr:to>
      <xdr:col>72</xdr:col>
      <xdr:colOff>38100</xdr:colOff>
      <xdr:row>54</xdr:row>
      <xdr:rowOff>54978</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3652500" y="921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71505</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898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164452</xdr:rowOff>
    </xdr:from>
    <xdr:to>
      <xdr:col>67</xdr:col>
      <xdr:colOff>101600</xdr:colOff>
      <xdr:row>53</xdr:row>
      <xdr:rowOff>94602</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2763500" y="9079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51</xdr:row>
      <xdr:rowOff>111129</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8855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災害復旧費グラフ枠">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127127</xdr:rowOff>
    </xdr:from>
    <xdr:to>
      <xdr:col>85</xdr:col>
      <xdr:colOff>126364</xdr:colOff>
      <xdr:row>79</xdr:row>
      <xdr:rowOff>44450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flipV="1">
          <a:off x="16317595" y="12128627"/>
          <a:ext cx="1269" cy="1460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9" name="災害復旧費最小値テキスト">
          <a:extLst>
            <a:ext uri="{FF2B5EF4-FFF2-40B4-BE49-F238E27FC236}">
              <a16:creationId xmlns:a16="http://schemas.microsoft.com/office/drawing/2014/main" id="{00000000-0008-0000-0700-00006B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73804</xdr:rowOff>
    </xdr:from>
    <xdr:ext cx="534377" cy="259045"/>
    <xdr:sp macro="" textlink="">
      <xdr:nvSpPr>
        <xdr:cNvPr id="621" name="災害復旧費最大値テキスト">
          <a:extLst>
            <a:ext uri="{FF2B5EF4-FFF2-40B4-BE49-F238E27FC236}">
              <a16:creationId xmlns:a16="http://schemas.microsoft.com/office/drawing/2014/main" id="{00000000-0008-0000-0700-00006D020000}"/>
            </a:ext>
          </a:extLst>
        </xdr:cNvPr>
        <xdr:cNvSpPr txBox="1"/>
      </xdr:nvSpPr>
      <xdr:spPr>
        <a:xfrm>
          <a:off x="16370300" y="11903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127127</xdr:rowOff>
    </xdr:from>
    <xdr:to>
      <xdr:col>86</xdr:col>
      <xdr:colOff>25400</xdr:colOff>
      <xdr:row>70</xdr:row>
      <xdr:rowOff>127127</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212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21589</xdr:rowOff>
    </xdr:from>
    <xdr:to>
      <xdr:col>85</xdr:col>
      <xdr:colOff>127000</xdr:colOff>
      <xdr:row>79</xdr:row>
      <xdr:rowOff>24385</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5481300" y="13566139"/>
          <a:ext cx="838200" cy="2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98569</xdr:rowOff>
    </xdr:from>
    <xdr:ext cx="378565" cy="259045"/>
    <xdr:sp macro="" textlink="">
      <xdr:nvSpPr>
        <xdr:cNvPr id="624" name="災害復旧費平均値テキスト">
          <a:extLst>
            <a:ext uri="{FF2B5EF4-FFF2-40B4-BE49-F238E27FC236}">
              <a16:creationId xmlns:a16="http://schemas.microsoft.com/office/drawing/2014/main" id="{00000000-0008-0000-0700-000070020000}"/>
            </a:ext>
          </a:extLst>
        </xdr:cNvPr>
        <xdr:cNvSpPr txBox="1"/>
      </xdr:nvSpPr>
      <xdr:spPr>
        <a:xfrm>
          <a:off x="16370300" y="1330021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75692</xdr:rowOff>
    </xdr:from>
    <xdr:to>
      <xdr:col>85</xdr:col>
      <xdr:colOff>177800</xdr:colOff>
      <xdr:row>79</xdr:row>
      <xdr:rowOff>5842</xdr:rowOff>
    </xdr:to>
    <xdr:sp macro="" textlink="">
      <xdr:nvSpPr>
        <xdr:cNvPr id="625" name="フローチャート: 判断 624">
          <a:extLst>
            <a:ext uri="{FF2B5EF4-FFF2-40B4-BE49-F238E27FC236}">
              <a16:creationId xmlns:a16="http://schemas.microsoft.com/office/drawing/2014/main" id="{00000000-0008-0000-0700-000071020000}"/>
            </a:ext>
          </a:extLst>
        </xdr:cNvPr>
        <xdr:cNvSpPr/>
      </xdr:nvSpPr>
      <xdr:spPr>
        <a:xfrm>
          <a:off x="16268700" y="1344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86868</xdr:rowOff>
    </xdr:from>
    <xdr:to>
      <xdr:col>81</xdr:col>
      <xdr:colOff>50800</xdr:colOff>
      <xdr:row>79</xdr:row>
      <xdr:rowOff>21589</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4592300" y="13459968"/>
          <a:ext cx="889000" cy="106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33401</xdr:rowOff>
    </xdr:from>
    <xdr:to>
      <xdr:col>81</xdr:col>
      <xdr:colOff>101600</xdr:colOff>
      <xdr:row>78</xdr:row>
      <xdr:rowOff>135001</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5430500" y="13406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151528</xdr:rowOff>
    </xdr:from>
    <xdr:ext cx="469744"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5246428" y="13181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86868</xdr:rowOff>
    </xdr:from>
    <xdr:to>
      <xdr:col>76</xdr:col>
      <xdr:colOff>114300</xdr:colOff>
      <xdr:row>79</xdr:row>
      <xdr:rowOff>20065</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3703300" y="13459968"/>
          <a:ext cx="889000" cy="104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888</xdr:rowOff>
    </xdr:from>
    <xdr:to>
      <xdr:col>76</xdr:col>
      <xdr:colOff>165100</xdr:colOff>
      <xdr:row>78</xdr:row>
      <xdr:rowOff>102488</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4541500" y="1337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119015</xdr:rowOff>
    </xdr:from>
    <xdr:ext cx="469744"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4357428" y="13149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16002</xdr:rowOff>
    </xdr:from>
    <xdr:to>
      <xdr:col>71</xdr:col>
      <xdr:colOff>177800</xdr:colOff>
      <xdr:row>79</xdr:row>
      <xdr:rowOff>20065</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814300" y="13560552"/>
          <a:ext cx="889000" cy="4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125222</xdr:rowOff>
    </xdr:from>
    <xdr:to>
      <xdr:col>72</xdr:col>
      <xdr:colOff>38100</xdr:colOff>
      <xdr:row>78</xdr:row>
      <xdr:rowOff>55372</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3652500" y="1332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71899</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3468428" y="1310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87630</xdr:rowOff>
    </xdr:from>
    <xdr:to>
      <xdr:col>67</xdr:col>
      <xdr:colOff>101600</xdr:colOff>
      <xdr:row>79</xdr:row>
      <xdr:rowOff>17780</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27635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34307</xdr:rowOff>
    </xdr:from>
    <xdr:ext cx="378565"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2625017" y="13235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145035</xdr:rowOff>
    </xdr:from>
    <xdr:to>
      <xdr:col>85</xdr:col>
      <xdr:colOff>177800</xdr:colOff>
      <xdr:row>79</xdr:row>
      <xdr:rowOff>75185</xdr:rowOff>
    </xdr:to>
    <xdr:sp macro="" textlink="">
      <xdr:nvSpPr>
        <xdr:cNvPr id="642" name="楕円 641">
          <a:extLst>
            <a:ext uri="{FF2B5EF4-FFF2-40B4-BE49-F238E27FC236}">
              <a16:creationId xmlns:a16="http://schemas.microsoft.com/office/drawing/2014/main" id="{00000000-0008-0000-0700-000082020000}"/>
            </a:ext>
          </a:extLst>
        </xdr:cNvPr>
        <xdr:cNvSpPr/>
      </xdr:nvSpPr>
      <xdr:spPr>
        <a:xfrm>
          <a:off x="16268700" y="1351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59962</xdr:rowOff>
    </xdr:from>
    <xdr:ext cx="378565" cy="259045"/>
    <xdr:sp macro="" textlink="">
      <xdr:nvSpPr>
        <xdr:cNvPr id="643" name="災害復旧費該当値テキスト">
          <a:extLst>
            <a:ext uri="{FF2B5EF4-FFF2-40B4-BE49-F238E27FC236}">
              <a16:creationId xmlns:a16="http://schemas.microsoft.com/office/drawing/2014/main" id="{00000000-0008-0000-0700-000083020000}"/>
            </a:ext>
          </a:extLst>
        </xdr:cNvPr>
        <xdr:cNvSpPr txBox="1"/>
      </xdr:nvSpPr>
      <xdr:spPr>
        <a:xfrm>
          <a:off x="16370300" y="134330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142239</xdr:rowOff>
    </xdr:from>
    <xdr:to>
      <xdr:col>81</xdr:col>
      <xdr:colOff>101600</xdr:colOff>
      <xdr:row>79</xdr:row>
      <xdr:rowOff>72389</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5430500" y="1351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63516</xdr:rowOff>
    </xdr:from>
    <xdr:ext cx="378565"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92017" y="13608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36068</xdr:rowOff>
    </xdr:from>
    <xdr:to>
      <xdr:col>76</xdr:col>
      <xdr:colOff>165100</xdr:colOff>
      <xdr:row>78</xdr:row>
      <xdr:rowOff>137668</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4541500" y="13409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128795</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357428" y="13501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140715</xdr:rowOff>
    </xdr:from>
    <xdr:to>
      <xdr:col>72</xdr:col>
      <xdr:colOff>38100</xdr:colOff>
      <xdr:row>79</xdr:row>
      <xdr:rowOff>70865</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3652500" y="1351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61992</xdr:rowOff>
    </xdr:from>
    <xdr:ext cx="378565"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4017" y="136065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136652</xdr:rowOff>
    </xdr:from>
    <xdr:to>
      <xdr:col>67</xdr:col>
      <xdr:colOff>101600</xdr:colOff>
      <xdr:row>79</xdr:row>
      <xdr:rowOff>66802</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2763500" y="1350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57929</xdr:rowOff>
    </xdr:from>
    <xdr:ext cx="378565"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5017" y="136024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a:extLst>
            <a:ext uri="{FF2B5EF4-FFF2-40B4-BE49-F238E27FC236}">
              <a16:creationId xmlns:a16="http://schemas.microsoft.com/office/drawing/2014/main" id="{00000000-0008-0000-0700-00009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公債費グラフ枠">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23591</xdr:rowOff>
    </xdr:from>
    <xdr:to>
      <xdr:col>85</xdr:col>
      <xdr:colOff>126364</xdr:colOff>
      <xdr:row>97</xdr:row>
      <xdr:rowOff>139567</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flipV="1">
          <a:off x="16317595" y="15454091"/>
          <a:ext cx="1269" cy="1316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143394</xdr:rowOff>
    </xdr:from>
    <xdr:ext cx="534377" cy="259045"/>
    <xdr:sp macro="" textlink="">
      <xdr:nvSpPr>
        <xdr:cNvPr id="676" name="公債費最小値テキスト">
          <a:extLst>
            <a:ext uri="{FF2B5EF4-FFF2-40B4-BE49-F238E27FC236}">
              <a16:creationId xmlns:a16="http://schemas.microsoft.com/office/drawing/2014/main" id="{00000000-0008-0000-0700-0000A4020000}"/>
            </a:ext>
          </a:extLst>
        </xdr:cNvPr>
        <xdr:cNvSpPr txBox="1"/>
      </xdr:nvSpPr>
      <xdr:spPr>
        <a:xfrm>
          <a:off x="16370300" y="1677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139567</xdr:rowOff>
    </xdr:from>
    <xdr:to>
      <xdr:col>86</xdr:col>
      <xdr:colOff>25400</xdr:colOff>
      <xdr:row>97</xdr:row>
      <xdr:rowOff>139567</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6230600" y="16770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141718</xdr:rowOff>
    </xdr:from>
    <xdr:ext cx="534377" cy="259045"/>
    <xdr:sp macro="" textlink="">
      <xdr:nvSpPr>
        <xdr:cNvPr id="678" name="公債費最大値テキスト">
          <a:extLst>
            <a:ext uri="{FF2B5EF4-FFF2-40B4-BE49-F238E27FC236}">
              <a16:creationId xmlns:a16="http://schemas.microsoft.com/office/drawing/2014/main" id="{00000000-0008-0000-0700-0000A6020000}"/>
            </a:ext>
          </a:extLst>
        </xdr:cNvPr>
        <xdr:cNvSpPr txBox="1"/>
      </xdr:nvSpPr>
      <xdr:spPr>
        <a:xfrm>
          <a:off x="16370300" y="1522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82,095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23591</xdr:rowOff>
    </xdr:from>
    <xdr:to>
      <xdr:col>86</xdr:col>
      <xdr:colOff>25400</xdr:colOff>
      <xdr:row>90</xdr:row>
      <xdr:rowOff>23591</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6230600" y="15454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81198</xdr:rowOff>
    </xdr:from>
    <xdr:to>
      <xdr:col>85</xdr:col>
      <xdr:colOff>127000</xdr:colOff>
      <xdr:row>97</xdr:row>
      <xdr:rowOff>88151</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5481300" y="16711848"/>
          <a:ext cx="838200" cy="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53675</xdr:rowOff>
    </xdr:from>
    <xdr:ext cx="534377" cy="259045"/>
    <xdr:sp macro="" textlink="">
      <xdr:nvSpPr>
        <xdr:cNvPr id="681" name="公債費平均値テキスト">
          <a:extLst>
            <a:ext uri="{FF2B5EF4-FFF2-40B4-BE49-F238E27FC236}">
              <a16:creationId xmlns:a16="http://schemas.microsoft.com/office/drawing/2014/main" id="{00000000-0008-0000-0700-0000A9020000}"/>
            </a:ext>
          </a:extLst>
        </xdr:cNvPr>
        <xdr:cNvSpPr txBox="1"/>
      </xdr:nvSpPr>
      <xdr:spPr>
        <a:xfrm>
          <a:off x="16370300" y="161699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30798</xdr:rowOff>
    </xdr:from>
    <xdr:to>
      <xdr:col>85</xdr:col>
      <xdr:colOff>177800</xdr:colOff>
      <xdr:row>95</xdr:row>
      <xdr:rowOff>132398</xdr:rowOff>
    </xdr:to>
    <xdr:sp macro="" textlink="">
      <xdr:nvSpPr>
        <xdr:cNvPr id="682" name="フローチャート: 判断 681">
          <a:extLst>
            <a:ext uri="{FF2B5EF4-FFF2-40B4-BE49-F238E27FC236}">
              <a16:creationId xmlns:a16="http://schemas.microsoft.com/office/drawing/2014/main" id="{00000000-0008-0000-0700-0000AA020000}"/>
            </a:ext>
          </a:extLst>
        </xdr:cNvPr>
        <xdr:cNvSpPr/>
      </xdr:nvSpPr>
      <xdr:spPr>
        <a:xfrm>
          <a:off x="16268700" y="163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48888</xdr:rowOff>
    </xdr:from>
    <xdr:to>
      <xdr:col>81</xdr:col>
      <xdr:colOff>50800</xdr:colOff>
      <xdr:row>97</xdr:row>
      <xdr:rowOff>81198</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4592300" y="16679538"/>
          <a:ext cx="889000" cy="32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67221</xdr:rowOff>
    </xdr:from>
    <xdr:to>
      <xdr:col>81</xdr:col>
      <xdr:colOff>101600</xdr:colOff>
      <xdr:row>95</xdr:row>
      <xdr:rowOff>168821</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5430500" y="1635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13898</xdr:rowOff>
    </xdr:from>
    <xdr:ext cx="534377"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5214111" y="16130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24695</xdr:rowOff>
    </xdr:from>
    <xdr:to>
      <xdr:col>76</xdr:col>
      <xdr:colOff>114300</xdr:colOff>
      <xdr:row>97</xdr:row>
      <xdr:rowOff>48888</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3703300" y="16655345"/>
          <a:ext cx="889000" cy="24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5708</xdr:rowOff>
    </xdr:from>
    <xdr:to>
      <xdr:col>76</xdr:col>
      <xdr:colOff>165100</xdr:colOff>
      <xdr:row>95</xdr:row>
      <xdr:rowOff>107308</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4541500" y="1629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123835</xdr:rowOff>
    </xdr:from>
    <xdr:ext cx="534377"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4325111" y="1606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148006</xdr:rowOff>
    </xdr:from>
    <xdr:to>
      <xdr:col>71</xdr:col>
      <xdr:colOff>177800</xdr:colOff>
      <xdr:row>97</xdr:row>
      <xdr:rowOff>24695</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814300" y="16607206"/>
          <a:ext cx="889000" cy="48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14091</xdr:rowOff>
    </xdr:from>
    <xdr:to>
      <xdr:col>72</xdr:col>
      <xdr:colOff>38100</xdr:colOff>
      <xdr:row>95</xdr:row>
      <xdr:rowOff>115691</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3652500" y="16301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132218</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3436111" y="1607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160262</xdr:rowOff>
    </xdr:from>
    <xdr:to>
      <xdr:col>67</xdr:col>
      <xdr:colOff>101600</xdr:colOff>
      <xdr:row>95</xdr:row>
      <xdr:rowOff>90412</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2763500" y="16276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106939</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2547111" y="16051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37351</xdr:rowOff>
    </xdr:from>
    <xdr:to>
      <xdr:col>85</xdr:col>
      <xdr:colOff>177800</xdr:colOff>
      <xdr:row>97</xdr:row>
      <xdr:rowOff>138951</xdr:rowOff>
    </xdr:to>
    <xdr:sp macro="" textlink="">
      <xdr:nvSpPr>
        <xdr:cNvPr id="699" name="楕円 698">
          <a:extLst>
            <a:ext uri="{FF2B5EF4-FFF2-40B4-BE49-F238E27FC236}">
              <a16:creationId xmlns:a16="http://schemas.microsoft.com/office/drawing/2014/main" id="{00000000-0008-0000-0700-0000BB020000}"/>
            </a:ext>
          </a:extLst>
        </xdr:cNvPr>
        <xdr:cNvSpPr/>
      </xdr:nvSpPr>
      <xdr:spPr>
        <a:xfrm>
          <a:off x="16268700" y="16668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123728</xdr:rowOff>
    </xdr:from>
    <xdr:ext cx="534377" cy="259045"/>
    <xdr:sp macro="" textlink="">
      <xdr:nvSpPr>
        <xdr:cNvPr id="700" name="公債費該当値テキスト">
          <a:extLst>
            <a:ext uri="{FF2B5EF4-FFF2-40B4-BE49-F238E27FC236}">
              <a16:creationId xmlns:a16="http://schemas.microsoft.com/office/drawing/2014/main" id="{00000000-0008-0000-0700-0000BC020000}"/>
            </a:ext>
          </a:extLst>
        </xdr:cNvPr>
        <xdr:cNvSpPr txBox="1"/>
      </xdr:nvSpPr>
      <xdr:spPr>
        <a:xfrm>
          <a:off x="16370300" y="1658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30398</xdr:rowOff>
    </xdr:from>
    <xdr:to>
      <xdr:col>81</xdr:col>
      <xdr:colOff>101600</xdr:colOff>
      <xdr:row>97</xdr:row>
      <xdr:rowOff>131998</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5430500" y="1666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123125</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14111" y="16753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169538</xdr:rowOff>
    </xdr:from>
    <xdr:to>
      <xdr:col>76</xdr:col>
      <xdr:colOff>165100</xdr:colOff>
      <xdr:row>97</xdr:row>
      <xdr:rowOff>99688</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4541500" y="16628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90815</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325111" y="1672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145345</xdr:rowOff>
    </xdr:from>
    <xdr:to>
      <xdr:col>72</xdr:col>
      <xdr:colOff>38100</xdr:colOff>
      <xdr:row>97</xdr:row>
      <xdr:rowOff>75495</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3652500" y="1660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66622</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36111" y="16697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97206</xdr:rowOff>
    </xdr:from>
    <xdr:to>
      <xdr:col>67</xdr:col>
      <xdr:colOff>101600</xdr:colOff>
      <xdr:row>97</xdr:row>
      <xdr:rowOff>27356</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2763500" y="1655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18483</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47111" y="16649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諸支出金グラフ枠">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137643</xdr:rowOff>
    </xdr:from>
    <xdr:to>
      <xdr:col>116</xdr:col>
      <xdr:colOff>62864</xdr:colOff>
      <xdr:row>38</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flipV="1">
          <a:off x="22159595" y="5624043"/>
          <a:ext cx="1269" cy="1030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170095</xdr:rowOff>
    </xdr:from>
    <xdr:ext cx="249299" cy="259045"/>
    <xdr:sp macro="" textlink="">
      <xdr:nvSpPr>
        <xdr:cNvPr id="731" name="諸支出金最小値テキスト">
          <a:extLst>
            <a:ext uri="{FF2B5EF4-FFF2-40B4-BE49-F238E27FC236}">
              <a16:creationId xmlns:a16="http://schemas.microsoft.com/office/drawing/2014/main" id="{00000000-0008-0000-0700-0000DB020000}"/>
            </a:ext>
          </a:extLst>
        </xdr:cNvPr>
        <xdr:cNvSpPr txBox="1"/>
      </xdr:nvSpPr>
      <xdr:spPr>
        <a:xfrm>
          <a:off x="22212300" y="66851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84320</xdr:rowOff>
    </xdr:from>
    <xdr:ext cx="469744" cy="259045"/>
    <xdr:sp macro="" textlink="">
      <xdr:nvSpPr>
        <xdr:cNvPr id="733" name="諸支出金最大値テキスト">
          <a:extLst>
            <a:ext uri="{FF2B5EF4-FFF2-40B4-BE49-F238E27FC236}">
              <a16:creationId xmlns:a16="http://schemas.microsoft.com/office/drawing/2014/main" id="{00000000-0008-0000-0700-0000DD020000}"/>
            </a:ext>
          </a:extLst>
        </xdr:cNvPr>
        <xdr:cNvSpPr txBox="1"/>
      </xdr:nvSpPr>
      <xdr:spPr>
        <a:xfrm>
          <a:off x="22212300" y="5399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4,509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137643</xdr:rowOff>
    </xdr:from>
    <xdr:to>
      <xdr:col>116</xdr:col>
      <xdr:colOff>152400</xdr:colOff>
      <xdr:row>32</xdr:row>
      <xdr:rowOff>137643</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22072600" y="56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87546</xdr:rowOff>
    </xdr:from>
    <xdr:ext cx="378565" cy="259045"/>
    <xdr:sp macro="" textlink="">
      <xdr:nvSpPr>
        <xdr:cNvPr id="736" name="諸支出金平均値テキスト">
          <a:extLst>
            <a:ext uri="{FF2B5EF4-FFF2-40B4-BE49-F238E27FC236}">
              <a16:creationId xmlns:a16="http://schemas.microsoft.com/office/drawing/2014/main" id="{00000000-0008-0000-0700-0000E0020000}"/>
            </a:ext>
          </a:extLst>
        </xdr:cNvPr>
        <xdr:cNvSpPr txBox="1"/>
      </xdr:nvSpPr>
      <xdr:spPr>
        <a:xfrm>
          <a:off x="22212300" y="64311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64668</xdr:rowOff>
    </xdr:from>
    <xdr:to>
      <xdr:col>116</xdr:col>
      <xdr:colOff>114300</xdr:colOff>
      <xdr:row>38</xdr:row>
      <xdr:rowOff>166268</xdr:rowOff>
    </xdr:to>
    <xdr:sp macro="" textlink="">
      <xdr:nvSpPr>
        <xdr:cNvPr id="737" name="フローチャート: 判断 736">
          <a:extLst>
            <a:ext uri="{FF2B5EF4-FFF2-40B4-BE49-F238E27FC236}">
              <a16:creationId xmlns:a16="http://schemas.microsoft.com/office/drawing/2014/main" id="{00000000-0008-0000-0700-0000E1020000}"/>
            </a:ext>
          </a:extLst>
        </xdr:cNvPr>
        <xdr:cNvSpPr/>
      </xdr:nvSpPr>
      <xdr:spPr>
        <a:xfrm>
          <a:off x="22110700" y="65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74270</xdr:rowOff>
    </xdr:from>
    <xdr:to>
      <xdr:col>112</xdr:col>
      <xdr:colOff>38100</xdr:colOff>
      <xdr:row>39</xdr:row>
      <xdr:rowOff>4420</xdr:rowOff>
    </xdr:to>
    <xdr:sp macro="" textlink="">
      <xdr:nvSpPr>
        <xdr:cNvPr id="739" name="フローチャート: 判断 738">
          <a:extLst>
            <a:ext uri="{FF2B5EF4-FFF2-40B4-BE49-F238E27FC236}">
              <a16:creationId xmlns:a16="http://schemas.microsoft.com/office/drawing/2014/main" id="{00000000-0008-0000-0700-0000E3020000}"/>
            </a:ext>
          </a:extLst>
        </xdr:cNvPr>
        <xdr:cNvSpPr/>
      </xdr:nvSpPr>
      <xdr:spPr>
        <a:xfrm>
          <a:off x="21272500" y="658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20946</xdr:rowOff>
    </xdr:from>
    <xdr:ext cx="313932"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21166333" y="63645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31</xdr:row>
      <xdr:rowOff>149758</xdr:rowOff>
    </xdr:from>
    <xdr:to>
      <xdr:col>107</xdr:col>
      <xdr:colOff>50800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9545300" y="5464708"/>
          <a:ext cx="889000" cy="1190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64439</xdr:rowOff>
    </xdr:from>
    <xdr:to>
      <xdr:col>107</xdr:col>
      <xdr:colOff>101600</xdr:colOff>
      <xdr:row>38</xdr:row>
      <xdr:rowOff>166039</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0383500" y="657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11117</xdr:rowOff>
    </xdr:from>
    <xdr:ext cx="378565"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20245017" y="63547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149758</xdr:rowOff>
    </xdr:from>
    <xdr:to>
      <xdr:col>102</xdr:col>
      <xdr:colOff>114300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flipV="1">
          <a:off x="18656300" y="5464708"/>
          <a:ext cx="889000" cy="1190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49123</xdr:rowOff>
    </xdr:from>
    <xdr:to>
      <xdr:col>102</xdr:col>
      <xdr:colOff>165100</xdr:colOff>
      <xdr:row>38</xdr:row>
      <xdr:rowOff>150723</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19494500" y="6564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141850</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9356017" y="66569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70383</xdr:rowOff>
    </xdr:from>
    <xdr:to>
      <xdr:col>98</xdr:col>
      <xdr:colOff>38100</xdr:colOff>
      <xdr:row>39</xdr:row>
      <xdr:rowOff>533</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18605500" y="6585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17060</xdr:rowOff>
    </xdr:from>
    <xdr:ext cx="313932"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8499333" y="63607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4" name="楕円 753">
          <a:extLst>
            <a:ext uri="{FF2B5EF4-FFF2-40B4-BE49-F238E27FC236}">
              <a16:creationId xmlns:a16="http://schemas.microsoft.com/office/drawing/2014/main" id="{00000000-0008-0000-0700-0000F2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43095</xdr:rowOff>
    </xdr:from>
    <xdr:ext cx="249299" cy="259045"/>
    <xdr:sp macro="" textlink="">
      <xdr:nvSpPr>
        <xdr:cNvPr id="755" name="諸支出金該当値テキスト">
          <a:extLst>
            <a:ext uri="{FF2B5EF4-FFF2-40B4-BE49-F238E27FC236}">
              <a16:creationId xmlns:a16="http://schemas.microsoft.com/office/drawing/2014/main" id="{00000000-0008-0000-0700-0000F3020000}"/>
            </a:ext>
          </a:extLst>
        </xdr:cNvPr>
        <xdr:cNvSpPr txBox="1"/>
      </xdr:nvSpPr>
      <xdr:spPr>
        <a:xfrm>
          <a:off x="22212300" y="65581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6" name="楕円 755">
          <a:extLst>
            <a:ext uri="{FF2B5EF4-FFF2-40B4-BE49-F238E27FC236}">
              <a16:creationId xmlns:a16="http://schemas.microsoft.com/office/drawing/2014/main" id="{00000000-0008-0000-0700-0000F4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31</xdr:row>
      <xdr:rowOff>98958</xdr:rowOff>
    </xdr:from>
    <xdr:to>
      <xdr:col>102</xdr:col>
      <xdr:colOff>165100</xdr:colOff>
      <xdr:row>32</xdr:row>
      <xdr:rowOff>29108</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19494500" y="541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30</xdr:row>
      <xdr:rowOff>45635</xdr:rowOff>
    </xdr:from>
    <xdr:ext cx="469744"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10428" y="5189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a:extLst>
            <a:ext uri="{FF2B5EF4-FFF2-40B4-BE49-F238E27FC236}">
              <a16:creationId xmlns:a16="http://schemas.microsoft.com/office/drawing/2014/main" id="{00000000-0008-0000-0700-0000FC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a:extLst>
            <a:ext uri="{FF2B5EF4-FFF2-40B4-BE49-F238E27FC236}">
              <a16:creationId xmlns:a16="http://schemas.microsoft.com/office/drawing/2014/main" id="{00000000-0008-0000-0700-00000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8" name="前年度繰上充用金グラフ枠">
          <a:extLst>
            <a:ext uri="{FF2B5EF4-FFF2-40B4-BE49-F238E27FC236}">
              <a16:creationId xmlns:a16="http://schemas.microsoft.com/office/drawing/2014/main" id="{00000000-0008-0000-0700-00000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0" name="前年度繰上充用金最小値テキスト">
          <a:extLst>
            <a:ext uri="{FF2B5EF4-FFF2-40B4-BE49-F238E27FC236}">
              <a16:creationId xmlns:a16="http://schemas.microsoft.com/office/drawing/2014/main" id="{00000000-0008-0000-0700-00000C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2" name="前年度繰上充用金最大値テキスト">
          <a:extLst>
            <a:ext uri="{FF2B5EF4-FFF2-40B4-BE49-F238E27FC236}">
              <a16:creationId xmlns:a16="http://schemas.microsoft.com/office/drawing/2014/main" id="{00000000-0008-0000-0700-00000E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5" name="前年度繰上充用金平均値テキスト">
          <a:extLst>
            <a:ext uri="{FF2B5EF4-FFF2-40B4-BE49-F238E27FC236}">
              <a16:creationId xmlns:a16="http://schemas.microsoft.com/office/drawing/2014/main" id="{00000000-0008-0000-0700-000011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6" name="フローチャート: 判断 785">
          <a:extLst>
            <a:ext uri="{FF2B5EF4-FFF2-40B4-BE49-F238E27FC236}">
              <a16:creationId xmlns:a16="http://schemas.microsoft.com/office/drawing/2014/main" id="{00000000-0008-0000-0700-000012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8" name="フローチャート: 判断 787">
          <a:extLst>
            <a:ext uri="{FF2B5EF4-FFF2-40B4-BE49-F238E27FC236}">
              <a16:creationId xmlns:a16="http://schemas.microsoft.com/office/drawing/2014/main" id="{00000000-0008-0000-0700-000014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楕円 802">
          <a:extLst>
            <a:ext uri="{FF2B5EF4-FFF2-40B4-BE49-F238E27FC236}">
              <a16:creationId xmlns:a16="http://schemas.microsoft.com/office/drawing/2014/main" id="{00000000-0008-0000-0700-000023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4" name="前年度繰上充用金該当値テキスト">
          <a:extLst>
            <a:ext uri="{FF2B5EF4-FFF2-40B4-BE49-F238E27FC236}">
              <a16:creationId xmlns:a16="http://schemas.microsoft.com/office/drawing/2014/main" id="{00000000-0008-0000-0700-000024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5" name="楕円 804">
          <a:extLst>
            <a:ext uri="{FF2B5EF4-FFF2-40B4-BE49-F238E27FC236}">
              <a16:creationId xmlns:a16="http://schemas.microsoft.com/office/drawing/2014/main" id="{00000000-0008-0000-0700-000025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7" name="楕円 806">
          <a:extLst>
            <a:ext uri="{FF2B5EF4-FFF2-40B4-BE49-F238E27FC236}">
              <a16:creationId xmlns:a16="http://schemas.microsoft.com/office/drawing/2014/main" id="{00000000-0008-0000-0700-000027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3" name="正方形/長方形 812">
          <a:extLst>
            <a:ext uri="{FF2B5EF4-FFF2-40B4-BE49-F238E27FC236}">
              <a16:creationId xmlns:a16="http://schemas.microsoft.com/office/drawing/2014/main" id="{00000000-0008-0000-0700-00002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4" name="正方形/長方形 813">
          <a:extLst>
            <a:ext uri="{FF2B5EF4-FFF2-40B4-BE49-F238E27FC236}">
              <a16:creationId xmlns:a16="http://schemas.microsoft.com/office/drawing/2014/main" id="{00000000-0008-0000-0700-00002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目的別においては、衛生費、農林水産業費、消防費及び教育費の住民一人当たりのコストが類似団体平均値を上回っている。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衛生費は、新型コロナウイルス対策事業等保健衛生費及び清掃費における組合負担金によるもの。農林水産業費は、生産支援事業補助金等農業費によるもの。</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消防費は、一部事務組合における負担割合が大きいことによるものであり、また、今後も消防施設や車両の老朽化に伴う増額が見込まれる。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教育費は、学校の改修工事や、公民館の大規模改修工事をしたことによるものであり、今後も学校の維持補修費や給食センターの新設など建設事業費が増加すると予測される。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住民一人当たりのコストを下げる取組みとして、印西市行政改革大綱に基づき策定された、印西市行政改革実施計画で掲げられている持続可能な財政運営の推進（歳出経費の抑制や計画的な財政運営の推進など）、公共施設等の適正な管理（公共施設の見直しや計画的な維持管理）、効率的な行政運営の推進（組織の見直しや電算化による効率的な事務処理の推進など）、効率的・効果的な行政サービスの推進（事務事業の見直しや行政サービスの見直しなど）を目標とした行政改革の推進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千葉県印西市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令和３年度決算においては、課税客体の増による税収の増に対し、新型コロナウイルス感染症の影響により、未実施及び一部縮小した事業があることから実質収支額が増加した。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また、繰越額も令和２年度総額約７億円から令和３年度総額１４億５千万円と大幅に増額している。</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千葉県印西市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令和２年度より、下水道事業会計が特別会計から企業会計へ移行したことに伴い、決算の算出方法が変更となっていることから黒字額が増加している。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令和３年度は新型コロナウイルス感染症の影響もあり、数年ぶりに普通交付税交付団体となった。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国民健康保険特別会計、後期高齢者医療特別会計及び介護保険特別会計においては、高齢化社会の進展や各種サービスの需要増により、一般会計からの繰出金が増大する傾向にあるため、サービスに見合う適正な負担水準に適宜見直しを行っていく。</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また、公営企業にあっても適正な料金体系となるよう適宜見直しを図っていく。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Dstfs02\01170_&#24066;&#30010;&#26449;&#35506;$\01_&#25152;&#23646;&#20840;&#20307;&#12501;&#12457;&#12523;&#12480;\5&#36001;&#25919;&#29677;\05fy\050_&#22320;&#26041;&#20844;&#20250;&#35336;\11%20&#20196;&#21644;&#65299;&#24180;&#24230;&#36001;&#25919;&#29366;&#27841;&#36039;&#26009;&#38598;&#12398;&#20316;&#25104;&#12395;&#12388;&#12356;&#12390;&#65288;&#12473;&#12488;&#12483;&#12463;&#24773;&#22577;&#65289;\05_&#24066;&#30010;&#26449;&#8594;&#30476;\&#12304;&#36001;&#25919;&#29366;&#27841;&#36039;&#26009;&#38598;&#12305;_122319_&#21360;&#35199;&#24066;_2021(2&#22238;&#30446;).xlsx" TargetMode="External"/><Relationship Id="rId1" Type="http://schemas.openxmlformats.org/officeDocument/2006/relationships/externalLinkPath" Target="/01_&#25152;&#23646;&#20840;&#20307;&#12501;&#12457;&#12523;&#12480;/5&#36001;&#25919;&#29677;/05fy/050_&#22320;&#26041;&#20844;&#20250;&#35336;/11%20&#20196;&#21644;&#65299;&#24180;&#24230;&#36001;&#25919;&#29366;&#27841;&#36039;&#26009;&#38598;&#12398;&#20316;&#25104;&#12395;&#12388;&#12356;&#12390;&#65288;&#12473;&#12488;&#12483;&#12463;&#24773;&#22577;&#65289;/05_&#24066;&#30010;&#26449;&#8594;&#30476;/&#12304;&#36001;&#25919;&#29366;&#27841;&#36039;&#26009;&#38598;&#12305;_122319_&#21360;&#35199;&#24066;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CV51">
            <v>2.2000000000000002</v>
          </cell>
        </row>
        <row r="53">
          <cell r="BP53">
            <v>50.8</v>
          </cell>
          <cell r="BX53">
            <v>52.7</v>
          </cell>
          <cell r="CF53">
            <v>54.5</v>
          </cell>
          <cell r="CN53">
            <v>56.1</v>
          </cell>
          <cell r="CV53">
            <v>57.7</v>
          </cell>
        </row>
        <row r="55">
          <cell r="AN55" t="str">
            <v>類似団体内平均値</v>
          </cell>
          <cell r="BP55">
            <v>31.9</v>
          </cell>
          <cell r="BX55">
            <v>24.2</v>
          </cell>
          <cell r="CF55">
            <v>22.1</v>
          </cell>
          <cell r="CN55">
            <v>3.9</v>
          </cell>
          <cell r="CV55">
            <v>0</v>
          </cell>
        </row>
        <row r="57">
          <cell r="BP57">
            <v>59.4</v>
          </cell>
          <cell r="BX57">
            <v>60.1</v>
          </cell>
          <cell r="CF57">
            <v>61.5</v>
          </cell>
          <cell r="CN57">
            <v>63.1</v>
          </cell>
          <cell r="CV57">
            <v>63</v>
          </cell>
        </row>
        <row r="72">
          <cell r="BP72" t="str">
            <v>H29</v>
          </cell>
          <cell r="BX72" t="str">
            <v>H30</v>
          </cell>
          <cell r="CF72" t="str">
            <v>R01</v>
          </cell>
          <cell r="CN72" t="str">
            <v>R02</v>
          </cell>
          <cell r="CV72" t="str">
            <v>R03</v>
          </cell>
        </row>
        <row r="73">
          <cell r="AN73" t="str">
            <v>当該団体値</v>
          </cell>
          <cell r="CV73">
            <v>2.2000000000000002</v>
          </cell>
        </row>
        <row r="75">
          <cell r="BP75">
            <v>3.1</v>
          </cell>
          <cell r="BX75">
            <v>1.8</v>
          </cell>
          <cell r="CF75">
            <v>1</v>
          </cell>
          <cell r="CN75">
            <v>0.5</v>
          </cell>
          <cell r="CV75">
            <v>0.2</v>
          </cell>
        </row>
        <row r="77">
          <cell r="AN77" t="str">
            <v>類似団体内平均値</v>
          </cell>
          <cell r="BP77">
            <v>31.9</v>
          </cell>
          <cell r="BX77">
            <v>24.2</v>
          </cell>
          <cell r="CF77">
            <v>22.1</v>
          </cell>
          <cell r="CN77">
            <v>3.9</v>
          </cell>
          <cell r="CV77">
            <v>0</v>
          </cell>
        </row>
        <row r="79">
          <cell r="BP79">
            <v>6.6</v>
          </cell>
          <cell r="BX79">
            <v>6.4</v>
          </cell>
          <cell r="CF79">
            <v>6.3</v>
          </cell>
          <cell r="CN79">
            <v>4.2</v>
          </cell>
          <cell r="CV79">
            <v>4.5</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0.8" zeroHeight="1" x14ac:dyDescent="0.2"/>
  <cols>
    <col min="1" max="11" width="2.109375" style="171" customWidth="1"/>
    <col min="12" max="12" width="2.21875" style="171" customWidth="1"/>
    <col min="13" max="17" width="2.33203125" style="171" customWidth="1"/>
    <col min="18" max="119" width="2.109375" style="171" customWidth="1"/>
    <col min="120" max="16384" width="0" style="171" hidden="1"/>
  </cols>
  <sheetData>
    <row r="1" spans="1:119" ht="33" customHeight="1" x14ac:dyDescent="0.2">
      <c r="B1" s="363" t="s">
        <v>79</v>
      </c>
      <c r="C1" s="363"/>
      <c r="D1" s="363"/>
      <c r="E1" s="363"/>
      <c r="F1" s="363"/>
      <c r="G1" s="363"/>
      <c r="H1" s="363"/>
      <c r="I1" s="363"/>
      <c r="J1" s="363"/>
      <c r="K1" s="363"/>
      <c r="L1" s="363"/>
      <c r="M1" s="363"/>
      <c r="N1" s="363"/>
      <c r="O1" s="363"/>
      <c r="P1" s="363"/>
      <c r="Q1" s="363"/>
      <c r="R1" s="363"/>
      <c r="S1" s="363"/>
      <c r="T1" s="363"/>
      <c r="U1" s="363"/>
      <c r="V1" s="363"/>
      <c r="W1" s="363"/>
      <c r="X1" s="363"/>
      <c r="Y1" s="363"/>
      <c r="Z1" s="363"/>
      <c r="AA1" s="363"/>
      <c r="AB1" s="363"/>
      <c r="AC1" s="363"/>
      <c r="AD1" s="363"/>
      <c r="AE1" s="363"/>
      <c r="AF1" s="363"/>
      <c r="AG1" s="363"/>
      <c r="AH1" s="363"/>
      <c r="AI1" s="363"/>
      <c r="AJ1" s="363"/>
      <c r="AK1" s="363"/>
      <c r="AL1" s="363"/>
      <c r="AM1" s="363"/>
      <c r="AN1" s="363"/>
      <c r="AO1" s="363"/>
      <c r="AP1" s="363"/>
      <c r="AQ1" s="363"/>
      <c r="AR1" s="363"/>
      <c r="AS1" s="363"/>
      <c r="AT1" s="363"/>
      <c r="AU1" s="363"/>
      <c r="AV1" s="363"/>
      <c r="AW1" s="363"/>
      <c r="AX1" s="363"/>
      <c r="AY1" s="363"/>
      <c r="AZ1" s="363"/>
      <c r="BA1" s="363"/>
      <c r="BB1" s="363"/>
      <c r="BC1" s="363"/>
      <c r="BD1" s="363"/>
      <c r="BE1" s="363"/>
      <c r="BF1" s="363"/>
      <c r="BG1" s="363"/>
      <c r="BH1" s="363"/>
      <c r="BI1" s="363"/>
      <c r="BJ1" s="363"/>
      <c r="BK1" s="363"/>
      <c r="BL1" s="363"/>
      <c r="BM1" s="363"/>
      <c r="BN1" s="363"/>
      <c r="BO1" s="363"/>
      <c r="BP1" s="363"/>
      <c r="BQ1" s="363"/>
      <c r="BR1" s="363"/>
      <c r="BS1" s="363"/>
      <c r="BT1" s="363"/>
      <c r="BU1" s="363"/>
      <c r="BV1" s="363"/>
      <c r="BW1" s="363"/>
      <c r="BX1" s="363"/>
      <c r="BY1" s="363"/>
      <c r="BZ1" s="363"/>
      <c r="CA1" s="363"/>
      <c r="CB1" s="363"/>
      <c r="CC1" s="363"/>
      <c r="CD1" s="363"/>
      <c r="CE1" s="363"/>
      <c r="CF1" s="363"/>
      <c r="CG1" s="363"/>
      <c r="CH1" s="363"/>
      <c r="CI1" s="363"/>
      <c r="CJ1" s="363"/>
      <c r="CK1" s="363"/>
      <c r="CL1" s="363"/>
      <c r="CM1" s="363"/>
      <c r="CN1" s="363"/>
      <c r="CO1" s="363"/>
      <c r="CP1" s="363"/>
      <c r="CQ1" s="363"/>
      <c r="CR1" s="363"/>
      <c r="CS1" s="363"/>
      <c r="CT1" s="363"/>
      <c r="CU1" s="363"/>
      <c r="CV1" s="363"/>
      <c r="CW1" s="363"/>
      <c r="CX1" s="363"/>
      <c r="CY1" s="363"/>
      <c r="CZ1" s="363"/>
      <c r="DA1" s="363"/>
      <c r="DB1" s="363"/>
      <c r="DC1" s="363"/>
      <c r="DD1" s="363"/>
      <c r="DE1" s="363"/>
      <c r="DF1" s="363"/>
      <c r="DG1" s="363"/>
      <c r="DH1" s="363"/>
      <c r="DI1" s="363"/>
      <c r="DJ1" s="172"/>
      <c r="DK1" s="172"/>
      <c r="DL1" s="172"/>
      <c r="DM1" s="172"/>
      <c r="DN1" s="172"/>
      <c r="DO1" s="172"/>
    </row>
    <row r="2" spans="1:119" ht="24" thickBot="1" x14ac:dyDescent="0.25">
      <c r="B2" s="173" t="s">
        <v>80</v>
      </c>
      <c r="C2" s="173"/>
      <c r="D2" s="174"/>
    </row>
    <row r="3" spans="1:119" ht="18.75" customHeight="1" thickBot="1" x14ac:dyDescent="0.25">
      <c r="A3" s="172"/>
      <c r="B3" s="364" t="s">
        <v>81</v>
      </c>
      <c r="C3" s="365"/>
      <c r="D3" s="365"/>
      <c r="E3" s="366"/>
      <c r="F3" s="366"/>
      <c r="G3" s="366"/>
      <c r="H3" s="366"/>
      <c r="I3" s="366"/>
      <c r="J3" s="366"/>
      <c r="K3" s="366"/>
      <c r="L3" s="366" t="s">
        <v>82</v>
      </c>
      <c r="M3" s="366"/>
      <c r="N3" s="366"/>
      <c r="O3" s="366"/>
      <c r="P3" s="366"/>
      <c r="Q3" s="366"/>
      <c r="R3" s="373"/>
      <c r="S3" s="373"/>
      <c r="T3" s="373"/>
      <c r="U3" s="373"/>
      <c r="V3" s="374"/>
      <c r="W3" s="348" t="s">
        <v>83</v>
      </c>
      <c r="X3" s="349"/>
      <c r="Y3" s="349"/>
      <c r="Z3" s="349"/>
      <c r="AA3" s="349"/>
      <c r="AB3" s="365"/>
      <c r="AC3" s="373" t="s">
        <v>84</v>
      </c>
      <c r="AD3" s="349"/>
      <c r="AE3" s="349"/>
      <c r="AF3" s="349"/>
      <c r="AG3" s="349"/>
      <c r="AH3" s="349"/>
      <c r="AI3" s="349"/>
      <c r="AJ3" s="349"/>
      <c r="AK3" s="349"/>
      <c r="AL3" s="350"/>
      <c r="AM3" s="348" t="s">
        <v>85</v>
      </c>
      <c r="AN3" s="349"/>
      <c r="AO3" s="349"/>
      <c r="AP3" s="349"/>
      <c r="AQ3" s="349"/>
      <c r="AR3" s="349"/>
      <c r="AS3" s="349"/>
      <c r="AT3" s="349"/>
      <c r="AU3" s="349"/>
      <c r="AV3" s="349"/>
      <c r="AW3" s="349"/>
      <c r="AX3" s="350"/>
      <c r="AY3" s="385" t="s">
        <v>1</v>
      </c>
      <c r="AZ3" s="386"/>
      <c r="BA3" s="386"/>
      <c r="BB3" s="386"/>
      <c r="BC3" s="386"/>
      <c r="BD3" s="386"/>
      <c r="BE3" s="386"/>
      <c r="BF3" s="386"/>
      <c r="BG3" s="386"/>
      <c r="BH3" s="386"/>
      <c r="BI3" s="386"/>
      <c r="BJ3" s="386"/>
      <c r="BK3" s="386"/>
      <c r="BL3" s="386"/>
      <c r="BM3" s="387"/>
      <c r="BN3" s="348" t="s">
        <v>86</v>
      </c>
      <c r="BO3" s="349"/>
      <c r="BP3" s="349"/>
      <c r="BQ3" s="349"/>
      <c r="BR3" s="349"/>
      <c r="BS3" s="349"/>
      <c r="BT3" s="349"/>
      <c r="BU3" s="350"/>
      <c r="BV3" s="348" t="s">
        <v>87</v>
      </c>
      <c r="BW3" s="349"/>
      <c r="BX3" s="349"/>
      <c r="BY3" s="349"/>
      <c r="BZ3" s="349"/>
      <c r="CA3" s="349"/>
      <c r="CB3" s="349"/>
      <c r="CC3" s="350"/>
      <c r="CD3" s="385" t="s">
        <v>1</v>
      </c>
      <c r="CE3" s="386"/>
      <c r="CF3" s="386"/>
      <c r="CG3" s="386"/>
      <c r="CH3" s="386"/>
      <c r="CI3" s="386"/>
      <c r="CJ3" s="386"/>
      <c r="CK3" s="386"/>
      <c r="CL3" s="386"/>
      <c r="CM3" s="386"/>
      <c r="CN3" s="386"/>
      <c r="CO3" s="386"/>
      <c r="CP3" s="386"/>
      <c r="CQ3" s="386"/>
      <c r="CR3" s="386"/>
      <c r="CS3" s="387"/>
      <c r="CT3" s="348" t="s">
        <v>88</v>
      </c>
      <c r="CU3" s="349"/>
      <c r="CV3" s="349"/>
      <c r="CW3" s="349"/>
      <c r="CX3" s="349"/>
      <c r="CY3" s="349"/>
      <c r="CZ3" s="349"/>
      <c r="DA3" s="350"/>
      <c r="DB3" s="348" t="s">
        <v>89</v>
      </c>
      <c r="DC3" s="349"/>
      <c r="DD3" s="349"/>
      <c r="DE3" s="349"/>
      <c r="DF3" s="349"/>
      <c r="DG3" s="349"/>
      <c r="DH3" s="349"/>
      <c r="DI3" s="350"/>
    </row>
    <row r="4" spans="1:119" ht="18.75" customHeight="1" x14ac:dyDescent="0.2">
      <c r="A4" s="172"/>
      <c r="B4" s="367"/>
      <c r="C4" s="368"/>
      <c r="D4" s="368"/>
      <c r="E4" s="369"/>
      <c r="F4" s="369"/>
      <c r="G4" s="369"/>
      <c r="H4" s="369"/>
      <c r="I4" s="369"/>
      <c r="J4" s="369"/>
      <c r="K4" s="369"/>
      <c r="L4" s="369"/>
      <c r="M4" s="369"/>
      <c r="N4" s="369"/>
      <c r="O4" s="369"/>
      <c r="P4" s="369"/>
      <c r="Q4" s="369"/>
      <c r="R4" s="375"/>
      <c r="S4" s="375"/>
      <c r="T4" s="375"/>
      <c r="U4" s="375"/>
      <c r="V4" s="376"/>
      <c r="W4" s="379"/>
      <c r="X4" s="380"/>
      <c r="Y4" s="380"/>
      <c r="Z4" s="380"/>
      <c r="AA4" s="380"/>
      <c r="AB4" s="368"/>
      <c r="AC4" s="375"/>
      <c r="AD4" s="380"/>
      <c r="AE4" s="380"/>
      <c r="AF4" s="380"/>
      <c r="AG4" s="380"/>
      <c r="AH4" s="380"/>
      <c r="AI4" s="380"/>
      <c r="AJ4" s="380"/>
      <c r="AK4" s="380"/>
      <c r="AL4" s="383"/>
      <c r="AM4" s="381"/>
      <c r="AN4" s="382"/>
      <c r="AO4" s="382"/>
      <c r="AP4" s="382"/>
      <c r="AQ4" s="382"/>
      <c r="AR4" s="382"/>
      <c r="AS4" s="382"/>
      <c r="AT4" s="382"/>
      <c r="AU4" s="382"/>
      <c r="AV4" s="382"/>
      <c r="AW4" s="382"/>
      <c r="AX4" s="384"/>
      <c r="AY4" s="351" t="s">
        <v>90</v>
      </c>
      <c r="AZ4" s="352"/>
      <c r="BA4" s="352"/>
      <c r="BB4" s="352"/>
      <c r="BC4" s="352"/>
      <c r="BD4" s="352"/>
      <c r="BE4" s="352"/>
      <c r="BF4" s="352"/>
      <c r="BG4" s="352"/>
      <c r="BH4" s="352"/>
      <c r="BI4" s="352"/>
      <c r="BJ4" s="352"/>
      <c r="BK4" s="352"/>
      <c r="BL4" s="352"/>
      <c r="BM4" s="353"/>
      <c r="BN4" s="354">
        <v>47522438</v>
      </c>
      <c r="BO4" s="355"/>
      <c r="BP4" s="355"/>
      <c r="BQ4" s="355"/>
      <c r="BR4" s="355"/>
      <c r="BS4" s="355"/>
      <c r="BT4" s="355"/>
      <c r="BU4" s="356"/>
      <c r="BV4" s="354">
        <v>58423698</v>
      </c>
      <c r="BW4" s="355"/>
      <c r="BX4" s="355"/>
      <c r="BY4" s="355"/>
      <c r="BZ4" s="355"/>
      <c r="CA4" s="355"/>
      <c r="CB4" s="355"/>
      <c r="CC4" s="356"/>
      <c r="CD4" s="357" t="s">
        <v>91</v>
      </c>
      <c r="CE4" s="358"/>
      <c r="CF4" s="358"/>
      <c r="CG4" s="358"/>
      <c r="CH4" s="358"/>
      <c r="CI4" s="358"/>
      <c r="CJ4" s="358"/>
      <c r="CK4" s="358"/>
      <c r="CL4" s="358"/>
      <c r="CM4" s="358"/>
      <c r="CN4" s="358"/>
      <c r="CO4" s="358"/>
      <c r="CP4" s="358"/>
      <c r="CQ4" s="358"/>
      <c r="CR4" s="358"/>
      <c r="CS4" s="359"/>
      <c r="CT4" s="360">
        <v>15.9</v>
      </c>
      <c r="CU4" s="361"/>
      <c r="CV4" s="361"/>
      <c r="CW4" s="361"/>
      <c r="CX4" s="361"/>
      <c r="CY4" s="361"/>
      <c r="CZ4" s="361"/>
      <c r="DA4" s="362"/>
      <c r="DB4" s="360">
        <v>13.1</v>
      </c>
      <c r="DC4" s="361"/>
      <c r="DD4" s="361"/>
      <c r="DE4" s="361"/>
      <c r="DF4" s="361"/>
      <c r="DG4" s="361"/>
      <c r="DH4" s="361"/>
      <c r="DI4" s="362"/>
    </row>
    <row r="5" spans="1:119" ht="18.75" customHeight="1" x14ac:dyDescent="0.2">
      <c r="A5" s="172"/>
      <c r="B5" s="370"/>
      <c r="C5" s="371"/>
      <c r="D5" s="371"/>
      <c r="E5" s="372"/>
      <c r="F5" s="372"/>
      <c r="G5" s="372"/>
      <c r="H5" s="372"/>
      <c r="I5" s="372"/>
      <c r="J5" s="372"/>
      <c r="K5" s="372"/>
      <c r="L5" s="372"/>
      <c r="M5" s="372"/>
      <c r="N5" s="372"/>
      <c r="O5" s="372"/>
      <c r="P5" s="372"/>
      <c r="Q5" s="372"/>
      <c r="R5" s="377"/>
      <c r="S5" s="377"/>
      <c r="T5" s="377"/>
      <c r="U5" s="377"/>
      <c r="V5" s="378"/>
      <c r="W5" s="381"/>
      <c r="X5" s="382"/>
      <c r="Y5" s="382"/>
      <c r="Z5" s="382"/>
      <c r="AA5" s="382"/>
      <c r="AB5" s="371"/>
      <c r="AC5" s="377"/>
      <c r="AD5" s="382"/>
      <c r="AE5" s="382"/>
      <c r="AF5" s="382"/>
      <c r="AG5" s="382"/>
      <c r="AH5" s="382"/>
      <c r="AI5" s="382"/>
      <c r="AJ5" s="382"/>
      <c r="AK5" s="382"/>
      <c r="AL5" s="384"/>
      <c r="AM5" s="420" t="s">
        <v>92</v>
      </c>
      <c r="AN5" s="421"/>
      <c r="AO5" s="421"/>
      <c r="AP5" s="421"/>
      <c r="AQ5" s="421"/>
      <c r="AR5" s="421"/>
      <c r="AS5" s="421"/>
      <c r="AT5" s="422"/>
      <c r="AU5" s="423" t="s">
        <v>93</v>
      </c>
      <c r="AV5" s="424"/>
      <c r="AW5" s="424"/>
      <c r="AX5" s="424"/>
      <c r="AY5" s="425" t="s">
        <v>94</v>
      </c>
      <c r="AZ5" s="426"/>
      <c r="BA5" s="426"/>
      <c r="BB5" s="426"/>
      <c r="BC5" s="426"/>
      <c r="BD5" s="426"/>
      <c r="BE5" s="426"/>
      <c r="BF5" s="426"/>
      <c r="BG5" s="426"/>
      <c r="BH5" s="426"/>
      <c r="BI5" s="426"/>
      <c r="BJ5" s="426"/>
      <c r="BK5" s="426"/>
      <c r="BL5" s="426"/>
      <c r="BM5" s="427"/>
      <c r="BN5" s="391">
        <v>42455344</v>
      </c>
      <c r="BO5" s="392"/>
      <c r="BP5" s="392"/>
      <c r="BQ5" s="392"/>
      <c r="BR5" s="392"/>
      <c r="BS5" s="392"/>
      <c r="BT5" s="392"/>
      <c r="BU5" s="393"/>
      <c r="BV5" s="391">
        <v>54724523</v>
      </c>
      <c r="BW5" s="392"/>
      <c r="BX5" s="392"/>
      <c r="BY5" s="392"/>
      <c r="BZ5" s="392"/>
      <c r="CA5" s="392"/>
      <c r="CB5" s="392"/>
      <c r="CC5" s="393"/>
      <c r="CD5" s="394" t="s">
        <v>95</v>
      </c>
      <c r="CE5" s="395"/>
      <c r="CF5" s="395"/>
      <c r="CG5" s="395"/>
      <c r="CH5" s="395"/>
      <c r="CI5" s="395"/>
      <c r="CJ5" s="395"/>
      <c r="CK5" s="395"/>
      <c r="CL5" s="395"/>
      <c r="CM5" s="395"/>
      <c r="CN5" s="395"/>
      <c r="CO5" s="395"/>
      <c r="CP5" s="395"/>
      <c r="CQ5" s="395"/>
      <c r="CR5" s="395"/>
      <c r="CS5" s="396"/>
      <c r="CT5" s="388">
        <v>86</v>
      </c>
      <c r="CU5" s="389"/>
      <c r="CV5" s="389"/>
      <c r="CW5" s="389"/>
      <c r="CX5" s="389"/>
      <c r="CY5" s="389"/>
      <c r="CZ5" s="389"/>
      <c r="DA5" s="390"/>
      <c r="DB5" s="388">
        <v>86.8</v>
      </c>
      <c r="DC5" s="389"/>
      <c r="DD5" s="389"/>
      <c r="DE5" s="389"/>
      <c r="DF5" s="389"/>
      <c r="DG5" s="389"/>
      <c r="DH5" s="389"/>
      <c r="DI5" s="390"/>
    </row>
    <row r="6" spans="1:119" ht="18.75" customHeight="1" x14ac:dyDescent="0.2">
      <c r="A6" s="172"/>
      <c r="B6" s="397" t="s">
        <v>96</v>
      </c>
      <c r="C6" s="398"/>
      <c r="D6" s="398"/>
      <c r="E6" s="399"/>
      <c r="F6" s="399"/>
      <c r="G6" s="399"/>
      <c r="H6" s="399"/>
      <c r="I6" s="399"/>
      <c r="J6" s="399"/>
      <c r="K6" s="399"/>
      <c r="L6" s="399" t="s">
        <v>97</v>
      </c>
      <c r="M6" s="399"/>
      <c r="N6" s="399"/>
      <c r="O6" s="399"/>
      <c r="P6" s="399"/>
      <c r="Q6" s="399"/>
      <c r="R6" s="403"/>
      <c r="S6" s="403"/>
      <c r="T6" s="403"/>
      <c r="U6" s="403"/>
      <c r="V6" s="404"/>
      <c r="W6" s="407" t="s">
        <v>98</v>
      </c>
      <c r="X6" s="408"/>
      <c r="Y6" s="408"/>
      <c r="Z6" s="408"/>
      <c r="AA6" s="408"/>
      <c r="AB6" s="398"/>
      <c r="AC6" s="411" t="s">
        <v>99</v>
      </c>
      <c r="AD6" s="412"/>
      <c r="AE6" s="412"/>
      <c r="AF6" s="412"/>
      <c r="AG6" s="412"/>
      <c r="AH6" s="412"/>
      <c r="AI6" s="412"/>
      <c r="AJ6" s="412"/>
      <c r="AK6" s="412"/>
      <c r="AL6" s="413"/>
      <c r="AM6" s="420" t="s">
        <v>100</v>
      </c>
      <c r="AN6" s="421"/>
      <c r="AO6" s="421"/>
      <c r="AP6" s="421"/>
      <c r="AQ6" s="421"/>
      <c r="AR6" s="421"/>
      <c r="AS6" s="421"/>
      <c r="AT6" s="422"/>
      <c r="AU6" s="423" t="s">
        <v>93</v>
      </c>
      <c r="AV6" s="424"/>
      <c r="AW6" s="424"/>
      <c r="AX6" s="424"/>
      <c r="AY6" s="425" t="s">
        <v>101</v>
      </c>
      <c r="AZ6" s="426"/>
      <c r="BA6" s="426"/>
      <c r="BB6" s="426"/>
      <c r="BC6" s="426"/>
      <c r="BD6" s="426"/>
      <c r="BE6" s="426"/>
      <c r="BF6" s="426"/>
      <c r="BG6" s="426"/>
      <c r="BH6" s="426"/>
      <c r="BI6" s="426"/>
      <c r="BJ6" s="426"/>
      <c r="BK6" s="426"/>
      <c r="BL6" s="426"/>
      <c r="BM6" s="427"/>
      <c r="BN6" s="391">
        <v>5067094</v>
      </c>
      <c r="BO6" s="392"/>
      <c r="BP6" s="392"/>
      <c r="BQ6" s="392"/>
      <c r="BR6" s="392"/>
      <c r="BS6" s="392"/>
      <c r="BT6" s="392"/>
      <c r="BU6" s="393"/>
      <c r="BV6" s="391">
        <v>3699175</v>
      </c>
      <c r="BW6" s="392"/>
      <c r="BX6" s="392"/>
      <c r="BY6" s="392"/>
      <c r="BZ6" s="392"/>
      <c r="CA6" s="392"/>
      <c r="CB6" s="392"/>
      <c r="CC6" s="393"/>
      <c r="CD6" s="394" t="s">
        <v>102</v>
      </c>
      <c r="CE6" s="395"/>
      <c r="CF6" s="395"/>
      <c r="CG6" s="395"/>
      <c r="CH6" s="395"/>
      <c r="CI6" s="395"/>
      <c r="CJ6" s="395"/>
      <c r="CK6" s="395"/>
      <c r="CL6" s="395"/>
      <c r="CM6" s="395"/>
      <c r="CN6" s="395"/>
      <c r="CO6" s="395"/>
      <c r="CP6" s="395"/>
      <c r="CQ6" s="395"/>
      <c r="CR6" s="395"/>
      <c r="CS6" s="396"/>
      <c r="CT6" s="428">
        <v>86</v>
      </c>
      <c r="CU6" s="429"/>
      <c r="CV6" s="429"/>
      <c r="CW6" s="429"/>
      <c r="CX6" s="429"/>
      <c r="CY6" s="429"/>
      <c r="CZ6" s="429"/>
      <c r="DA6" s="430"/>
      <c r="DB6" s="428">
        <v>86.8</v>
      </c>
      <c r="DC6" s="429"/>
      <c r="DD6" s="429"/>
      <c r="DE6" s="429"/>
      <c r="DF6" s="429"/>
      <c r="DG6" s="429"/>
      <c r="DH6" s="429"/>
      <c r="DI6" s="430"/>
    </row>
    <row r="7" spans="1:119" ht="18.75" customHeight="1" x14ac:dyDescent="0.2">
      <c r="A7" s="172"/>
      <c r="B7" s="367"/>
      <c r="C7" s="368"/>
      <c r="D7" s="368"/>
      <c r="E7" s="369"/>
      <c r="F7" s="369"/>
      <c r="G7" s="369"/>
      <c r="H7" s="369"/>
      <c r="I7" s="369"/>
      <c r="J7" s="369"/>
      <c r="K7" s="369"/>
      <c r="L7" s="369"/>
      <c r="M7" s="369"/>
      <c r="N7" s="369"/>
      <c r="O7" s="369"/>
      <c r="P7" s="369"/>
      <c r="Q7" s="369"/>
      <c r="R7" s="375"/>
      <c r="S7" s="375"/>
      <c r="T7" s="375"/>
      <c r="U7" s="375"/>
      <c r="V7" s="376"/>
      <c r="W7" s="379"/>
      <c r="X7" s="380"/>
      <c r="Y7" s="380"/>
      <c r="Z7" s="380"/>
      <c r="AA7" s="380"/>
      <c r="AB7" s="368"/>
      <c r="AC7" s="414"/>
      <c r="AD7" s="415"/>
      <c r="AE7" s="415"/>
      <c r="AF7" s="415"/>
      <c r="AG7" s="415"/>
      <c r="AH7" s="415"/>
      <c r="AI7" s="415"/>
      <c r="AJ7" s="415"/>
      <c r="AK7" s="415"/>
      <c r="AL7" s="416"/>
      <c r="AM7" s="420" t="s">
        <v>103</v>
      </c>
      <c r="AN7" s="421"/>
      <c r="AO7" s="421"/>
      <c r="AP7" s="421"/>
      <c r="AQ7" s="421"/>
      <c r="AR7" s="421"/>
      <c r="AS7" s="421"/>
      <c r="AT7" s="422"/>
      <c r="AU7" s="423" t="s">
        <v>104</v>
      </c>
      <c r="AV7" s="424"/>
      <c r="AW7" s="424"/>
      <c r="AX7" s="424"/>
      <c r="AY7" s="425" t="s">
        <v>105</v>
      </c>
      <c r="AZ7" s="426"/>
      <c r="BA7" s="426"/>
      <c r="BB7" s="426"/>
      <c r="BC7" s="426"/>
      <c r="BD7" s="426"/>
      <c r="BE7" s="426"/>
      <c r="BF7" s="426"/>
      <c r="BG7" s="426"/>
      <c r="BH7" s="426"/>
      <c r="BI7" s="426"/>
      <c r="BJ7" s="426"/>
      <c r="BK7" s="426"/>
      <c r="BL7" s="426"/>
      <c r="BM7" s="427"/>
      <c r="BN7" s="391">
        <v>1449635</v>
      </c>
      <c r="BO7" s="392"/>
      <c r="BP7" s="392"/>
      <c r="BQ7" s="392"/>
      <c r="BR7" s="392"/>
      <c r="BS7" s="392"/>
      <c r="BT7" s="392"/>
      <c r="BU7" s="393"/>
      <c r="BV7" s="391">
        <v>701351</v>
      </c>
      <c r="BW7" s="392"/>
      <c r="BX7" s="392"/>
      <c r="BY7" s="392"/>
      <c r="BZ7" s="392"/>
      <c r="CA7" s="392"/>
      <c r="CB7" s="392"/>
      <c r="CC7" s="393"/>
      <c r="CD7" s="394" t="s">
        <v>106</v>
      </c>
      <c r="CE7" s="395"/>
      <c r="CF7" s="395"/>
      <c r="CG7" s="395"/>
      <c r="CH7" s="395"/>
      <c r="CI7" s="395"/>
      <c r="CJ7" s="395"/>
      <c r="CK7" s="395"/>
      <c r="CL7" s="395"/>
      <c r="CM7" s="395"/>
      <c r="CN7" s="395"/>
      <c r="CO7" s="395"/>
      <c r="CP7" s="395"/>
      <c r="CQ7" s="395"/>
      <c r="CR7" s="395"/>
      <c r="CS7" s="396"/>
      <c r="CT7" s="391">
        <v>22728735</v>
      </c>
      <c r="CU7" s="392"/>
      <c r="CV7" s="392"/>
      <c r="CW7" s="392"/>
      <c r="CX7" s="392"/>
      <c r="CY7" s="392"/>
      <c r="CZ7" s="392"/>
      <c r="DA7" s="393"/>
      <c r="DB7" s="391">
        <v>22907364</v>
      </c>
      <c r="DC7" s="392"/>
      <c r="DD7" s="392"/>
      <c r="DE7" s="392"/>
      <c r="DF7" s="392"/>
      <c r="DG7" s="392"/>
      <c r="DH7" s="392"/>
      <c r="DI7" s="393"/>
    </row>
    <row r="8" spans="1:119" ht="18.75" customHeight="1" thickBot="1" x14ac:dyDescent="0.25">
      <c r="A8" s="172"/>
      <c r="B8" s="400"/>
      <c r="C8" s="401"/>
      <c r="D8" s="401"/>
      <c r="E8" s="402"/>
      <c r="F8" s="402"/>
      <c r="G8" s="402"/>
      <c r="H8" s="402"/>
      <c r="I8" s="402"/>
      <c r="J8" s="402"/>
      <c r="K8" s="402"/>
      <c r="L8" s="402"/>
      <c r="M8" s="402"/>
      <c r="N8" s="402"/>
      <c r="O8" s="402"/>
      <c r="P8" s="402"/>
      <c r="Q8" s="402"/>
      <c r="R8" s="405"/>
      <c r="S8" s="405"/>
      <c r="T8" s="405"/>
      <c r="U8" s="405"/>
      <c r="V8" s="406"/>
      <c r="W8" s="409"/>
      <c r="X8" s="410"/>
      <c r="Y8" s="410"/>
      <c r="Z8" s="410"/>
      <c r="AA8" s="410"/>
      <c r="AB8" s="401"/>
      <c r="AC8" s="417"/>
      <c r="AD8" s="418"/>
      <c r="AE8" s="418"/>
      <c r="AF8" s="418"/>
      <c r="AG8" s="418"/>
      <c r="AH8" s="418"/>
      <c r="AI8" s="418"/>
      <c r="AJ8" s="418"/>
      <c r="AK8" s="418"/>
      <c r="AL8" s="419"/>
      <c r="AM8" s="420" t="s">
        <v>107</v>
      </c>
      <c r="AN8" s="421"/>
      <c r="AO8" s="421"/>
      <c r="AP8" s="421"/>
      <c r="AQ8" s="421"/>
      <c r="AR8" s="421"/>
      <c r="AS8" s="421"/>
      <c r="AT8" s="422"/>
      <c r="AU8" s="423" t="s">
        <v>108</v>
      </c>
      <c r="AV8" s="424"/>
      <c r="AW8" s="424"/>
      <c r="AX8" s="424"/>
      <c r="AY8" s="425" t="s">
        <v>109</v>
      </c>
      <c r="AZ8" s="426"/>
      <c r="BA8" s="426"/>
      <c r="BB8" s="426"/>
      <c r="BC8" s="426"/>
      <c r="BD8" s="426"/>
      <c r="BE8" s="426"/>
      <c r="BF8" s="426"/>
      <c r="BG8" s="426"/>
      <c r="BH8" s="426"/>
      <c r="BI8" s="426"/>
      <c r="BJ8" s="426"/>
      <c r="BK8" s="426"/>
      <c r="BL8" s="426"/>
      <c r="BM8" s="427"/>
      <c r="BN8" s="391">
        <v>3617459</v>
      </c>
      <c r="BO8" s="392"/>
      <c r="BP8" s="392"/>
      <c r="BQ8" s="392"/>
      <c r="BR8" s="392"/>
      <c r="BS8" s="392"/>
      <c r="BT8" s="392"/>
      <c r="BU8" s="393"/>
      <c r="BV8" s="391">
        <v>2997824</v>
      </c>
      <c r="BW8" s="392"/>
      <c r="BX8" s="392"/>
      <c r="BY8" s="392"/>
      <c r="BZ8" s="392"/>
      <c r="CA8" s="392"/>
      <c r="CB8" s="392"/>
      <c r="CC8" s="393"/>
      <c r="CD8" s="394" t="s">
        <v>110</v>
      </c>
      <c r="CE8" s="395"/>
      <c r="CF8" s="395"/>
      <c r="CG8" s="395"/>
      <c r="CH8" s="395"/>
      <c r="CI8" s="395"/>
      <c r="CJ8" s="395"/>
      <c r="CK8" s="395"/>
      <c r="CL8" s="395"/>
      <c r="CM8" s="395"/>
      <c r="CN8" s="395"/>
      <c r="CO8" s="395"/>
      <c r="CP8" s="395"/>
      <c r="CQ8" s="395"/>
      <c r="CR8" s="395"/>
      <c r="CS8" s="396"/>
      <c r="CT8" s="431">
        <v>1.04</v>
      </c>
      <c r="CU8" s="432"/>
      <c r="CV8" s="432"/>
      <c r="CW8" s="432"/>
      <c r="CX8" s="432"/>
      <c r="CY8" s="432"/>
      <c r="CZ8" s="432"/>
      <c r="DA8" s="433"/>
      <c r="DB8" s="431">
        <v>1.07</v>
      </c>
      <c r="DC8" s="432"/>
      <c r="DD8" s="432"/>
      <c r="DE8" s="432"/>
      <c r="DF8" s="432"/>
      <c r="DG8" s="432"/>
      <c r="DH8" s="432"/>
      <c r="DI8" s="433"/>
    </row>
    <row r="9" spans="1:119" ht="18.75" customHeight="1" thickBot="1" x14ac:dyDescent="0.25">
      <c r="A9" s="172"/>
      <c r="B9" s="385" t="s">
        <v>111</v>
      </c>
      <c r="C9" s="386"/>
      <c r="D9" s="386"/>
      <c r="E9" s="386"/>
      <c r="F9" s="386"/>
      <c r="G9" s="386"/>
      <c r="H9" s="386"/>
      <c r="I9" s="386"/>
      <c r="J9" s="386"/>
      <c r="K9" s="434"/>
      <c r="L9" s="435" t="s">
        <v>112</v>
      </c>
      <c r="M9" s="436"/>
      <c r="N9" s="436"/>
      <c r="O9" s="436"/>
      <c r="P9" s="436"/>
      <c r="Q9" s="437"/>
      <c r="R9" s="438">
        <v>102609</v>
      </c>
      <c r="S9" s="439"/>
      <c r="T9" s="439"/>
      <c r="U9" s="439"/>
      <c r="V9" s="440"/>
      <c r="W9" s="348" t="s">
        <v>113</v>
      </c>
      <c r="X9" s="349"/>
      <c r="Y9" s="349"/>
      <c r="Z9" s="349"/>
      <c r="AA9" s="349"/>
      <c r="AB9" s="349"/>
      <c r="AC9" s="349"/>
      <c r="AD9" s="349"/>
      <c r="AE9" s="349"/>
      <c r="AF9" s="349"/>
      <c r="AG9" s="349"/>
      <c r="AH9" s="349"/>
      <c r="AI9" s="349"/>
      <c r="AJ9" s="349"/>
      <c r="AK9" s="349"/>
      <c r="AL9" s="350"/>
      <c r="AM9" s="420" t="s">
        <v>114</v>
      </c>
      <c r="AN9" s="421"/>
      <c r="AO9" s="421"/>
      <c r="AP9" s="421"/>
      <c r="AQ9" s="421"/>
      <c r="AR9" s="421"/>
      <c r="AS9" s="421"/>
      <c r="AT9" s="422"/>
      <c r="AU9" s="423" t="s">
        <v>108</v>
      </c>
      <c r="AV9" s="424"/>
      <c r="AW9" s="424"/>
      <c r="AX9" s="424"/>
      <c r="AY9" s="425" t="s">
        <v>115</v>
      </c>
      <c r="AZ9" s="426"/>
      <c r="BA9" s="426"/>
      <c r="BB9" s="426"/>
      <c r="BC9" s="426"/>
      <c r="BD9" s="426"/>
      <c r="BE9" s="426"/>
      <c r="BF9" s="426"/>
      <c r="BG9" s="426"/>
      <c r="BH9" s="426"/>
      <c r="BI9" s="426"/>
      <c r="BJ9" s="426"/>
      <c r="BK9" s="426"/>
      <c r="BL9" s="426"/>
      <c r="BM9" s="427"/>
      <c r="BN9" s="391">
        <v>619635</v>
      </c>
      <c r="BO9" s="392"/>
      <c r="BP9" s="392"/>
      <c r="BQ9" s="392"/>
      <c r="BR9" s="392"/>
      <c r="BS9" s="392"/>
      <c r="BT9" s="392"/>
      <c r="BU9" s="393"/>
      <c r="BV9" s="391">
        <v>1161406</v>
      </c>
      <c r="BW9" s="392"/>
      <c r="BX9" s="392"/>
      <c r="BY9" s="392"/>
      <c r="BZ9" s="392"/>
      <c r="CA9" s="392"/>
      <c r="CB9" s="392"/>
      <c r="CC9" s="393"/>
      <c r="CD9" s="394" t="s">
        <v>116</v>
      </c>
      <c r="CE9" s="395"/>
      <c r="CF9" s="395"/>
      <c r="CG9" s="395"/>
      <c r="CH9" s="395"/>
      <c r="CI9" s="395"/>
      <c r="CJ9" s="395"/>
      <c r="CK9" s="395"/>
      <c r="CL9" s="395"/>
      <c r="CM9" s="395"/>
      <c r="CN9" s="395"/>
      <c r="CO9" s="395"/>
      <c r="CP9" s="395"/>
      <c r="CQ9" s="395"/>
      <c r="CR9" s="395"/>
      <c r="CS9" s="396"/>
      <c r="CT9" s="388">
        <v>5.4</v>
      </c>
      <c r="CU9" s="389"/>
      <c r="CV9" s="389"/>
      <c r="CW9" s="389"/>
      <c r="CX9" s="389"/>
      <c r="CY9" s="389"/>
      <c r="CZ9" s="389"/>
      <c r="DA9" s="390"/>
      <c r="DB9" s="388">
        <v>5.0999999999999996</v>
      </c>
      <c r="DC9" s="389"/>
      <c r="DD9" s="389"/>
      <c r="DE9" s="389"/>
      <c r="DF9" s="389"/>
      <c r="DG9" s="389"/>
      <c r="DH9" s="389"/>
      <c r="DI9" s="390"/>
    </row>
    <row r="10" spans="1:119" ht="18.75" customHeight="1" thickBot="1" x14ac:dyDescent="0.25">
      <c r="A10" s="172"/>
      <c r="B10" s="385"/>
      <c r="C10" s="386"/>
      <c r="D10" s="386"/>
      <c r="E10" s="386"/>
      <c r="F10" s="386"/>
      <c r="G10" s="386"/>
      <c r="H10" s="386"/>
      <c r="I10" s="386"/>
      <c r="J10" s="386"/>
      <c r="K10" s="434"/>
      <c r="L10" s="441" t="s">
        <v>117</v>
      </c>
      <c r="M10" s="421"/>
      <c r="N10" s="421"/>
      <c r="O10" s="421"/>
      <c r="P10" s="421"/>
      <c r="Q10" s="422"/>
      <c r="R10" s="442">
        <v>92670</v>
      </c>
      <c r="S10" s="443"/>
      <c r="T10" s="443"/>
      <c r="U10" s="443"/>
      <c r="V10" s="444"/>
      <c r="W10" s="379"/>
      <c r="X10" s="380"/>
      <c r="Y10" s="380"/>
      <c r="Z10" s="380"/>
      <c r="AA10" s="380"/>
      <c r="AB10" s="380"/>
      <c r="AC10" s="380"/>
      <c r="AD10" s="380"/>
      <c r="AE10" s="380"/>
      <c r="AF10" s="380"/>
      <c r="AG10" s="380"/>
      <c r="AH10" s="380"/>
      <c r="AI10" s="380"/>
      <c r="AJ10" s="380"/>
      <c r="AK10" s="380"/>
      <c r="AL10" s="383"/>
      <c r="AM10" s="420" t="s">
        <v>118</v>
      </c>
      <c r="AN10" s="421"/>
      <c r="AO10" s="421"/>
      <c r="AP10" s="421"/>
      <c r="AQ10" s="421"/>
      <c r="AR10" s="421"/>
      <c r="AS10" s="421"/>
      <c r="AT10" s="422"/>
      <c r="AU10" s="423" t="s">
        <v>119</v>
      </c>
      <c r="AV10" s="424"/>
      <c r="AW10" s="424"/>
      <c r="AX10" s="424"/>
      <c r="AY10" s="425" t="s">
        <v>120</v>
      </c>
      <c r="AZ10" s="426"/>
      <c r="BA10" s="426"/>
      <c r="BB10" s="426"/>
      <c r="BC10" s="426"/>
      <c r="BD10" s="426"/>
      <c r="BE10" s="426"/>
      <c r="BF10" s="426"/>
      <c r="BG10" s="426"/>
      <c r="BH10" s="426"/>
      <c r="BI10" s="426"/>
      <c r="BJ10" s="426"/>
      <c r="BK10" s="426"/>
      <c r="BL10" s="426"/>
      <c r="BM10" s="427"/>
      <c r="BN10" s="391">
        <v>3240</v>
      </c>
      <c r="BO10" s="392"/>
      <c r="BP10" s="392"/>
      <c r="BQ10" s="392"/>
      <c r="BR10" s="392"/>
      <c r="BS10" s="392"/>
      <c r="BT10" s="392"/>
      <c r="BU10" s="393"/>
      <c r="BV10" s="391">
        <v>1002713</v>
      </c>
      <c r="BW10" s="392"/>
      <c r="BX10" s="392"/>
      <c r="BY10" s="392"/>
      <c r="BZ10" s="392"/>
      <c r="CA10" s="392"/>
      <c r="CB10" s="392"/>
      <c r="CC10" s="393"/>
      <c r="CD10" s="175" t="s">
        <v>121</v>
      </c>
      <c r="CE10" s="176"/>
      <c r="CF10" s="176"/>
      <c r="CG10" s="176"/>
      <c r="CH10" s="176"/>
      <c r="CI10" s="176"/>
      <c r="CJ10" s="176"/>
      <c r="CK10" s="176"/>
      <c r="CL10" s="176"/>
      <c r="CM10" s="176"/>
      <c r="CN10" s="176"/>
      <c r="CO10" s="176"/>
      <c r="CP10" s="176"/>
      <c r="CQ10" s="176"/>
      <c r="CR10" s="176"/>
      <c r="CS10" s="177"/>
      <c r="CT10" s="178"/>
      <c r="CU10" s="179"/>
      <c r="CV10" s="179"/>
      <c r="CW10" s="179"/>
      <c r="CX10" s="179"/>
      <c r="CY10" s="179"/>
      <c r="CZ10" s="179"/>
      <c r="DA10" s="180"/>
      <c r="DB10" s="178"/>
      <c r="DC10" s="179"/>
      <c r="DD10" s="179"/>
      <c r="DE10" s="179"/>
      <c r="DF10" s="179"/>
      <c r="DG10" s="179"/>
      <c r="DH10" s="179"/>
      <c r="DI10" s="180"/>
    </row>
    <row r="11" spans="1:119" ht="18.75" customHeight="1" thickBot="1" x14ac:dyDescent="0.25">
      <c r="A11" s="172"/>
      <c r="B11" s="385"/>
      <c r="C11" s="386"/>
      <c r="D11" s="386"/>
      <c r="E11" s="386"/>
      <c r="F11" s="386"/>
      <c r="G11" s="386"/>
      <c r="H11" s="386"/>
      <c r="I11" s="386"/>
      <c r="J11" s="386"/>
      <c r="K11" s="434"/>
      <c r="L11" s="445" t="s">
        <v>122</v>
      </c>
      <c r="M11" s="446"/>
      <c r="N11" s="446"/>
      <c r="O11" s="446"/>
      <c r="P11" s="446"/>
      <c r="Q11" s="447"/>
      <c r="R11" s="448" t="s">
        <v>123</v>
      </c>
      <c r="S11" s="449"/>
      <c r="T11" s="449"/>
      <c r="U11" s="449"/>
      <c r="V11" s="450"/>
      <c r="W11" s="379"/>
      <c r="X11" s="380"/>
      <c r="Y11" s="380"/>
      <c r="Z11" s="380"/>
      <c r="AA11" s="380"/>
      <c r="AB11" s="380"/>
      <c r="AC11" s="380"/>
      <c r="AD11" s="380"/>
      <c r="AE11" s="380"/>
      <c r="AF11" s="380"/>
      <c r="AG11" s="380"/>
      <c r="AH11" s="380"/>
      <c r="AI11" s="380"/>
      <c r="AJ11" s="380"/>
      <c r="AK11" s="380"/>
      <c r="AL11" s="383"/>
      <c r="AM11" s="420" t="s">
        <v>124</v>
      </c>
      <c r="AN11" s="421"/>
      <c r="AO11" s="421"/>
      <c r="AP11" s="421"/>
      <c r="AQ11" s="421"/>
      <c r="AR11" s="421"/>
      <c r="AS11" s="421"/>
      <c r="AT11" s="422"/>
      <c r="AU11" s="423" t="s">
        <v>119</v>
      </c>
      <c r="AV11" s="424"/>
      <c r="AW11" s="424"/>
      <c r="AX11" s="424"/>
      <c r="AY11" s="425" t="s">
        <v>125</v>
      </c>
      <c r="AZ11" s="426"/>
      <c r="BA11" s="426"/>
      <c r="BB11" s="426"/>
      <c r="BC11" s="426"/>
      <c r="BD11" s="426"/>
      <c r="BE11" s="426"/>
      <c r="BF11" s="426"/>
      <c r="BG11" s="426"/>
      <c r="BH11" s="426"/>
      <c r="BI11" s="426"/>
      <c r="BJ11" s="426"/>
      <c r="BK11" s="426"/>
      <c r="BL11" s="426"/>
      <c r="BM11" s="427"/>
      <c r="BN11" s="391">
        <v>0</v>
      </c>
      <c r="BO11" s="392"/>
      <c r="BP11" s="392"/>
      <c r="BQ11" s="392"/>
      <c r="BR11" s="392"/>
      <c r="BS11" s="392"/>
      <c r="BT11" s="392"/>
      <c r="BU11" s="393"/>
      <c r="BV11" s="391">
        <v>0</v>
      </c>
      <c r="BW11" s="392"/>
      <c r="BX11" s="392"/>
      <c r="BY11" s="392"/>
      <c r="BZ11" s="392"/>
      <c r="CA11" s="392"/>
      <c r="CB11" s="392"/>
      <c r="CC11" s="393"/>
      <c r="CD11" s="394" t="s">
        <v>126</v>
      </c>
      <c r="CE11" s="395"/>
      <c r="CF11" s="395"/>
      <c r="CG11" s="395"/>
      <c r="CH11" s="395"/>
      <c r="CI11" s="395"/>
      <c r="CJ11" s="395"/>
      <c r="CK11" s="395"/>
      <c r="CL11" s="395"/>
      <c r="CM11" s="395"/>
      <c r="CN11" s="395"/>
      <c r="CO11" s="395"/>
      <c r="CP11" s="395"/>
      <c r="CQ11" s="395"/>
      <c r="CR11" s="395"/>
      <c r="CS11" s="396"/>
      <c r="CT11" s="431" t="s">
        <v>127</v>
      </c>
      <c r="CU11" s="432"/>
      <c r="CV11" s="432"/>
      <c r="CW11" s="432"/>
      <c r="CX11" s="432"/>
      <c r="CY11" s="432"/>
      <c r="CZ11" s="432"/>
      <c r="DA11" s="433"/>
      <c r="DB11" s="431" t="s">
        <v>127</v>
      </c>
      <c r="DC11" s="432"/>
      <c r="DD11" s="432"/>
      <c r="DE11" s="432"/>
      <c r="DF11" s="432"/>
      <c r="DG11" s="432"/>
      <c r="DH11" s="432"/>
      <c r="DI11" s="433"/>
    </row>
    <row r="12" spans="1:119" ht="18.75" customHeight="1" x14ac:dyDescent="0.2">
      <c r="A12" s="172"/>
      <c r="B12" s="451" t="s">
        <v>128</v>
      </c>
      <c r="C12" s="452"/>
      <c r="D12" s="452"/>
      <c r="E12" s="452"/>
      <c r="F12" s="452"/>
      <c r="G12" s="452"/>
      <c r="H12" s="452"/>
      <c r="I12" s="452"/>
      <c r="J12" s="452"/>
      <c r="K12" s="453"/>
      <c r="L12" s="460" t="s">
        <v>129</v>
      </c>
      <c r="M12" s="461"/>
      <c r="N12" s="461"/>
      <c r="O12" s="461"/>
      <c r="P12" s="461"/>
      <c r="Q12" s="462"/>
      <c r="R12" s="463">
        <v>107633</v>
      </c>
      <c r="S12" s="464"/>
      <c r="T12" s="464"/>
      <c r="U12" s="464"/>
      <c r="V12" s="465"/>
      <c r="W12" s="466" t="s">
        <v>1</v>
      </c>
      <c r="X12" s="424"/>
      <c r="Y12" s="424"/>
      <c r="Z12" s="424"/>
      <c r="AA12" s="424"/>
      <c r="AB12" s="467"/>
      <c r="AC12" s="468" t="s">
        <v>130</v>
      </c>
      <c r="AD12" s="469"/>
      <c r="AE12" s="469"/>
      <c r="AF12" s="469"/>
      <c r="AG12" s="470"/>
      <c r="AH12" s="468" t="s">
        <v>131</v>
      </c>
      <c r="AI12" s="469"/>
      <c r="AJ12" s="469"/>
      <c r="AK12" s="469"/>
      <c r="AL12" s="471"/>
      <c r="AM12" s="420" t="s">
        <v>132</v>
      </c>
      <c r="AN12" s="421"/>
      <c r="AO12" s="421"/>
      <c r="AP12" s="421"/>
      <c r="AQ12" s="421"/>
      <c r="AR12" s="421"/>
      <c r="AS12" s="421"/>
      <c r="AT12" s="422"/>
      <c r="AU12" s="423" t="s">
        <v>133</v>
      </c>
      <c r="AV12" s="424"/>
      <c r="AW12" s="424"/>
      <c r="AX12" s="424"/>
      <c r="AY12" s="425" t="s">
        <v>134</v>
      </c>
      <c r="AZ12" s="426"/>
      <c r="BA12" s="426"/>
      <c r="BB12" s="426"/>
      <c r="BC12" s="426"/>
      <c r="BD12" s="426"/>
      <c r="BE12" s="426"/>
      <c r="BF12" s="426"/>
      <c r="BG12" s="426"/>
      <c r="BH12" s="426"/>
      <c r="BI12" s="426"/>
      <c r="BJ12" s="426"/>
      <c r="BK12" s="426"/>
      <c r="BL12" s="426"/>
      <c r="BM12" s="427"/>
      <c r="BN12" s="391">
        <v>1261358</v>
      </c>
      <c r="BO12" s="392"/>
      <c r="BP12" s="392"/>
      <c r="BQ12" s="392"/>
      <c r="BR12" s="392"/>
      <c r="BS12" s="392"/>
      <c r="BT12" s="392"/>
      <c r="BU12" s="393"/>
      <c r="BV12" s="391">
        <v>2237288</v>
      </c>
      <c r="BW12" s="392"/>
      <c r="BX12" s="392"/>
      <c r="BY12" s="392"/>
      <c r="BZ12" s="392"/>
      <c r="CA12" s="392"/>
      <c r="CB12" s="392"/>
      <c r="CC12" s="393"/>
      <c r="CD12" s="394" t="s">
        <v>135</v>
      </c>
      <c r="CE12" s="395"/>
      <c r="CF12" s="395"/>
      <c r="CG12" s="395"/>
      <c r="CH12" s="395"/>
      <c r="CI12" s="395"/>
      <c r="CJ12" s="395"/>
      <c r="CK12" s="395"/>
      <c r="CL12" s="395"/>
      <c r="CM12" s="395"/>
      <c r="CN12" s="395"/>
      <c r="CO12" s="395"/>
      <c r="CP12" s="395"/>
      <c r="CQ12" s="395"/>
      <c r="CR12" s="395"/>
      <c r="CS12" s="396"/>
      <c r="CT12" s="431" t="s">
        <v>136</v>
      </c>
      <c r="CU12" s="432"/>
      <c r="CV12" s="432"/>
      <c r="CW12" s="432"/>
      <c r="CX12" s="432"/>
      <c r="CY12" s="432"/>
      <c r="CZ12" s="432"/>
      <c r="DA12" s="433"/>
      <c r="DB12" s="431" t="s">
        <v>127</v>
      </c>
      <c r="DC12" s="432"/>
      <c r="DD12" s="432"/>
      <c r="DE12" s="432"/>
      <c r="DF12" s="432"/>
      <c r="DG12" s="432"/>
      <c r="DH12" s="432"/>
      <c r="DI12" s="433"/>
    </row>
    <row r="13" spans="1:119" ht="18.75" customHeight="1" x14ac:dyDescent="0.2">
      <c r="A13" s="172"/>
      <c r="B13" s="454"/>
      <c r="C13" s="455"/>
      <c r="D13" s="455"/>
      <c r="E13" s="455"/>
      <c r="F13" s="455"/>
      <c r="G13" s="455"/>
      <c r="H13" s="455"/>
      <c r="I13" s="455"/>
      <c r="J13" s="455"/>
      <c r="K13" s="456"/>
      <c r="L13" s="181"/>
      <c r="M13" s="482" t="s">
        <v>137</v>
      </c>
      <c r="N13" s="483"/>
      <c r="O13" s="483"/>
      <c r="P13" s="483"/>
      <c r="Q13" s="484"/>
      <c r="R13" s="475">
        <v>105260</v>
      </c>
      <c r="S13" s="476"/>
      <c r="T13" s="476"/>
      <c r="U13" s="476"/>
      <c r="V13" s="477"/>
      <c r="W13" s="407" t="s">
        <v>138</v>
      </c>
      <c r="X13" s="408"/>
      <c r="Y13" s="408"/>
      <c r="Z13" s="408"/>
      <c r="AA13" s="408"/>
      <c r="AB13" s="398"/>
      <c r="AC13" s="442">
        <v>1474</v>
      </c>
      <c r="AD13" s="443"/>
      <c r="AE13" s="443"/>
      <c r="AF13" s="443"/>
      <c r="AG13" s="485"/>
      <c r="AH13" s="442">
        <v>1799</v>
      </c>
      <c r="AI13" s="443"/>
      <c r="AJ13" s="443"/>
      <c r="AK13" s="443"/>
      <c r="AL13" s="444"/>
      <c r="AM13" s="420" t="s">
        <v>139</v>
      </c>
      <c r="AN13" s="421"/>
      <c r="AO13" s="421"/>
      <c r="AP13" s="421"/>
      <c r="AQ13" s="421"/>
      <c r="AR13" s="421"/>
      <c r="AS13" s="421"/>
      <c r="AT13" s="422"/>
      <c r="AU13" s="423" t="s">
        <v>140</v>
      </c>
      <c r="AV13" s="424"/>
      <c r="AW13" s="424"/>
      <c r="AX13" s="424"/>
      <c r="AY13" s="425" t="s">
        <v>141</v>
      </c>
      <c r="AZ13" s="426"/>
      <c r="BA13" s="426"/>
      <c r="BB13" s="426"/>
      <c r="BC13" s="426"/>
      <c r="BD13" s="426"/>
      <c r="BE13" s="426"/>
      <c r="BF13" s="426"/>
      <c r="BG13" s="426"/>
      <c r="BH13" s="426"/>
      <c r="BI13" s="426"/>
      <c r="BJ13" s="426"/>
      <c r="BK13" s="426"/>
      <c r="BL13" s="426"/>
      <c r="BM13" s="427"/>
      <c r="BN13" s="391">
        <v>-638483</v>
      </c>
      <c r="BO13" s="392"/>
      <c r="BP13" s="392"/>
      <c r="BQ13" s="392"/>
      <c r="BR13" s="392"/>
      <c r="BS13" s="392"/>
      <c r="BT13" s="392"/>
      <c r="BU13" s="393"/>
      <c r="BV13" s="391">
        <v>-73169</v>
      </c>
      <c r="BW13" s="392"/>
      <c r="BX13" s="392"/>
      <c r="BY13" s="392"/>
      <c r="BZ13" s="392"/>
      <c r="CA13" s="392"/>
      <c r="CB13" s="392"/>
      <c r="CC13" s="393"/>
      <c r="CD13" s="394" t="s">
        <v>142</v>
      </c>
      <c r="CE13" s="395"/>
      <c r="CF13" s="395"/>
      <c r="CG13" s="395"/>
      <c r="CH13" s="395"/>
      <c r="CI13" s="395"/>
      <c r="CJ13" s="395"/>
      <c r="CK13" s="395"/>
      <c r="CL13" s="395"/>
      <c r="CM13" s="395"/>
      <c r="CN13" s="395"/>
      <c r="CO13" s="395"/>
      <c r="CP13" s="395"/>
      <c r="CQ13" s="395"/>
      <c r="CR13" s="395"/>
      <c r="CS13" s="396"/>
      <c r="CT13" s="388">
        <v>0.2</v>
      </c>
      <c r="CU13" s="389"/>
      <c r="CV13" s="389"/>
      <c r="CW13" s="389"/>
      <c r="CX13" s="389"/>
      <c r="CY13" s="389"/>
      <c r="CZ13" s="389"/>
      <c r="DA13" s="390"/>
      <c r="DB13" s="388">
        <v>0.5</v>
      </c>
      <c r="DC13" s="389"/>
      <c r="DD13" s="389"/>
      <c r="DE13" s="389"/>
      <c r="DF13" s="389"/>
      <c r="DG13" s="389"/>
      <c r="DH13" s="389"/>
      <c r="DI13" s="390"/>
    </row>
    <row r="14" spans="1:119" ht="18.75" customHeight="1" thickBot="1" x14ac:dyDescent="0.25">
      <c r="A14" s="172"/>
      <c r="B14" s="454"/>
      <c r="C14" s="455"/>
      <c r="D14" s="455"/>
      <c r="E14" s="455"/>
      <c r="F14" s="455"/>
      <c r="G14" s="455"/>
      <c r="H14" s="455"/>
      <c r="I14" s="455"/>
      <c r="J14" s="455"/>
      <c r="K14" s="456"/>
      <c r="L14" s="472" t="s">
        <v>143</v>
      </c>
      <c r="M14" s="473"/>
      <c r="N14" s="473"/>
      <c r="O14" s="473"/>
      <c r="P14" s="473"/>
      <c r="Q14" s="474"/>
      <c r="R14" s="475">
        <v>105772</v>
      </c>
      <c r="S14" s="476"/>
      <c r="T14" s="476"/>
      <c r="U14" s="476"/>
      <c r="V14" s="477"/>
      <c r="W14" s="381"/>
      <c r="X14" s="382"/>
      <c r="Y14" s="382"/>
      <c r="Z14" s="382"/>
      <c r="AA14" s="382"/>
      <c r="AB14" s="371"/>
      <c r="AC14" s="478">
        <v>3.2</v>
      </c>
      <c r="AD14" s="479"/>
      <c r="AE14" s="479"/>
      <c r="AF14" s="479"/>
      <c r="AG14" s="480"/>
      <c r="AH14" s="478">
        <v>4.0999999999999996</v>
      </c>
      <c r="AI14" s="479"/>
      <c r="AJ14" s="479"/>
      <c r="AK14" s="479"/>
      <c r="AL14" s="481"/>
      <c r="AM14" s="420"/>
      <c r="AN14" s="421"/>
      <c r="AO14" s="421"/>
      <c r="AP14" s="421"/>
      <c r="AQ14" s="421"/>
      <c r="AR14" s="421"/>
      <c r="AS14" s="421"/>
      <c r="AT14" s="422"/>
      <c r="AU14" s="423"/>
      <c r="AV14" s="424"/>
      <c r="AW14" s="424"/>
      <c r="AX14" s="424"/>
      <c r="AY14" s="425"/>
      <c r="AZ14" s="426"/>
      <c r="BA14" s="426"/>
      <c r="BB14" s="426"/>
      <c r="BC14" s="426"/>
      <c r="BD14" s="426"/>
      <c r="BE14" s="426"/>
      <c r="BF14" s="426"/>
      <c r="BG14" s="426"/>
      <c r="BH14" s="426"/>
      <c r="BI14" s="426"/>
      <c r="BJ14" s="426"/>
      <c r="BK14" s="426"/>
      <c r="BL14" s="426"/>
      <c r="BM14" s="427"/>
      <c r="BN14" s="391"/>
      <c r="BO14" s="392"/>
      <c r="BP14" s="392"/>
      <c r="BQ14" s="392"/>
      <c r="BR14" s="392"/>
      <c r="BS14" s="392"/>
      <c r="BT14" s="392"/>
      <c r="BU14" s="393"/>
      <c r="BV14" s="391"/>
      <c r="BW14" s="392"/>
      <c r="BX14" s="392"/>
      <c r="BY14" s="392"/>
      <c r="BZ14" s="392"/>
      <c r="CA14" s="392"/>
      <c r="CB14" s="392"/>
      <c r="CC14" s="393"/>
      <c r="CD14" s="486" t="s">
        <v>144</v>
      </c>
      <c r="CE14" s="487"/>
      <c r="CF14" s="487"/>
      <c r="CG14" s="487"/>
      <c r="CH14" s="487"/>
      <c r="CI14" s="487"/>
      <c r="CJ14" s="487"/>
      <c r="CK14" s="487"/>
      <c r="CL14" s="487"/>
      <c r="CM14" s="487"/>
      <c r="CN14" s="487"/>
      <c r="CO14" s="487"/>
      <c r="CP14" s="487"/>
      <c r="CQ14" s="487"/>
      <c r="CR14" s="487"/>
      <c r="CS14" s="488"/>
      <c r="CT14" s="489">
        <v>2.2000000000000002</v>
      </c>
      <c r="CU14" s="490"/>
      <c r="CV14" s="490"/>
      <c r="CW14" s="490"/>
      <c r="CX14" s="490"/>
      <c r="CY14" s="490"/>
      <c r="CZ14" s="490"/>
      <c r="DA14" s="491"/>
      <c r="DB14" s="489" t="s">
        <v>136</v>
      </c>
      <c r="DC14" s="490"/>
      <c r="DD14" s="490"/>
      <c r="DE14" s="490"/>
      <c r="DF14" s="490"/>
      <c r="DG14" s="490"/>
      <c r="DH14" s="490"/>
      <c r="DI14" s="491"/>
    </row>
    <row r="15" spans="1:119" ht="18.75" customHeight="1" x14ac:dyDescent="0.2">
      <c r="A15" s="172"/>
      <c r="B15" s="454"/>
      <c r="C15" s="455"/>
      <c r="D15" s="455"/>
      <c r="E15" s="455"/>
      <c r="F15" s="455"/>
      <c r="G15" s="455"/>
      <c r="H15" s="455"/>
      <c r="I15" s="455"/>
      <c r="J15" s="455"/>
      <c r="K15" s="456"/>
      <c r="L15" s="181"/>
      <c r="M15" s="482" t="s">
        <v>145</v>
      </c>
      <c r="N15" s="483"/>
      <c r="O15" s="483"/>
      <c r="P15" s="483"/>
      <c r="Q15" s="484"/>
      <c r="R15" s="475">
        <v>103405</v>
      </c>
      <c r="S15" s="476"/>
      <c r="T15" s="476"/>
      <c r="U15" s="476"/>
      <c r="V15" s="477"/>
      <c r="W15" s="407" t="s">
        <v>146</v>
      </c>
      <c r="X15" s="408"/>
      <c r="Y15" s="408"/>
      <c r="Z15" s="408"/>
      <c r="AA15" s="408"/>
      <c r="AB15" s="398"/>
      <c r="AC15" s="442">
        <v>7267</v>
      </c>
      <c r="AD15" s="443"/>
      <c r="AE15" s="443"/>
      <c r="AF15" s="443"/>
      <c r="AG15" s="485"/>
      <c r="AH15" s="442">
        <v>7324</v>
      </c>
      <c r="AI15" s="443"/>
      <c r="AJ15" s="443"/>
      <c r="AK15" s="443"/>
      <c r="AL15" s="444"/>
      <c r="AM15" s="420"/>
      <c r="AN15" s="421"/>
      <c r="AO15" s="421"/>
      <c r="AP15" s="421"/>
      <c r="AQ15" s="421"/>
      <c r="AR15" s="421"/>
      <c r="AS15" s="421"/>
      <c r="AT15" s="422"/>
      <c r="AU15" s="423"/>
      <c r="AV15" s="424"/>
      <c r="AW15" s="424"/>
      <c r="AX15" s="424"/>
      <c r="AY15" s="351" t="s">
        <v>147</v>
      </c>
      <c r="AZ15" s="352"/>
      <c r="BA15" s="352"/>
      <c r="BB15" s="352"/>
      <c r="BC15" s="352"/>
      <c r="BD15" s="352"/>
      <c r="BE15" s="352"/>
      <c r="BF15" s="352"/>
      <c r="BG15" s="352"/>
      <c r="BH15" s="352"/>
      <c r="BI15" s="352"/>
      <c r="BJ15" s="352"/>
      <c r="BK15" s="352"/>
      <c r="BL15" s="352"/>
      <c r="BM15" s="353"/>
      <c r="BN15" s="354">
        <v>17316350</v>
      </c>
      <c r="BO15" s="355"/>
      <c r="BP15" s="355"/>
      <c r="BQ15" s="355"/>
      <c r="BR15" s="355"/>
      <c r="BS15" s="355"/>
      <c r="BT15" s="355"/>
      <c r="BU15" s="356"/>
      <c r="BV15" s="354">
        <v>17719804</v>
      </c>
      <c r="BW15" s="355"/>
      <c r="BX15" s="355"/>
      <c r="BY15" s="355"/>
      <c r="BZ15" s="355"/>
      <c r="CA15" s="355"/>
      <c r="CB15" s="355"/>
      <c r="CC15" s="356"/>
      <c r="CD15" s="492" t="s">
        <v>148</v>
      </c>
      <c r="CE15" s="493"/>
      <c r="CF15" s="493"/>
      <c r="CG15" s="493"/>
      <c r="CH15" s="493"/>
      <c r="CI15" s="493"/>
      <c r="CJ15" s="493"/>
      <c r="CK15" s="493"/>
      <c r="CL15" s="493"/>
      <c r="CM15" s="493"/>
      <c r="CN15" s="493"/>
      <c r="CO15" s="493"/>
      <c r="CP15" s="493"/>
      <c r="CQ15" s="493"/>
      <c r="CR15" s="493"/>
      <c r="CS15" s="494"/>
      <c r="CT15" s="182"/>
      <c r="CU15" s="183"/>
      <c r="CV15" s="183"/>
      <c r="CW15" s="183"/>
      <c r="CX15" s="183"/>
      <c r="CY15" s="183"/>
      <c r="CZ15" s="183"/>
      <c r="DA15" s="184"/>
      <c r="DB15" s="182"/>
      <c r="DC15" s="183"/>
      <c r="DD15" s="183"/>
      <c r="DE15" s="183"/>
      <c r="DF15" s="183"/>
      <c r="DG15" s="183"/>
      <c r="DH15" s="183"/>
      <c r="DI15" s="184"/>
    </row>
    <row r="16" spans="1:119" ht="18.75" customHeight="1" x14ac:dyDescent="0.2">
      <c r="A16" s="172"/>
      <c r="B16" s="454"/>
      <c r="C16" s="455"/>
      <c r="D16" s="455"/>
      <c r="E16" s="455"/>
      <c r="F16" s="455"/>
      <c r="G16" s="455"/>
      <c r="H16" s="455"/>
      <c r="I16" s="455"/>
      <c r="J16" s="455"/>
      <c r="K16" s="456"/>
      <c r="L16" s="472" t="s">
        <v>149</v>
      </c>
      <c r="M16" s="495"/>
      <c r="N16" s="495"/>
      <c r="O16" s="495"/>
      <c r="P16" s="495"/>
      <c r="Q16" s="496"/>
      <c r="R16" s="497" t="s">
        <v>150</v>
      </c>
      <c r="S16" s="498"/>
      <c r="T16" s="498"/>
      <c r="U16" s="498"/>
      <c r="V16" s="499"/>
      <c r="W16" s="381"/>
      <c r="X16" s="382"/>
      <c r="Y16" s="382"/>
      <c r="Z16" s="382"/>
      <c r="AA16" s="382"/>
      <c r="AB16" s="371"/>
      <c r="AC16" s="478">
        <v>15.7</v>
      </c>
      <c r="AD16" s="479"/>
      <c r="AE16" s="479"/>
      <c r="AF16" s="479"/>
      <c r="AG16" s="480"/>
      <c r="AH16" s="478">
        <v>16.899999999999999</v>
      </c>
      <c r="AI16" s="479"/>
      <c r="AJ16" s="479"/>
      <c r="AK16" s="479"/>
      <c r="AL16" s="481"/>
      <c r="AM16" s="420"/>
      <c r="AN16" s="421"/>
      <c r="AO16" s="421"/>
      <c r="AP16" s="421"/>
      <c r="AQ16" s="421"/>
      <c r="AR16" s="421"/>
      <c r="AS16" s="421"/>
      <c r="AT16" s="422"/>
      <c r="AU16" s="423"/>
      <c r="AV16" s="424"/>
      <c r="AW16" s="424"/>
      <c r="AX16" s="424"/>
      <c r="AY16" s="425" t="s">
        <v>151</v>
      </c>
      <c r="AZ16" s="426"/>
      <c r="BA16" s="426"/>
      <c r="BB16" s="426"/>
      <c r="BC16" s="426"/>
      <c r="BD16" s="426"/>
      <c r="BE16" s="426"/>
      <c r="BF16" s="426"/>
      <c r="BG16" s="426"/>
      <c r="BH16" s="426"/>
      <c r="BI16" s="426"/>
      <c r="BJ16" s="426"/>
      <c r="BK16" s="426"/>
      <c r="BL16" s="426"/>
      <c r="BM16" s="427"/>
      <c r="BN16" s="391">
        <v>17593617</v>
      </c>
      <c r="BO16" s="392"/>
      <c r="BP16" s="392"/>
      <c r="BQ16" s="392"/>
      <c r="BR16" s="392"/>
      <c r="BS16" s="392"/>
      <c r="BT16" s="392"/>
      <c r="BU16" s="393"/>
      <c r="BV16" s="391">
        <v>16353876</v>
      </c>
      <c r="BW16" s="392"/>
      <c r="BX16" s="392"/>
      <c r="BY16" s="392"/>
      <c r="BZ16" s="392"/>
      <c r="CA16" s="392"/>
      <c r="CB16" s="392"/>
      <c r="CC16" s="393"/>
      <c r="CD16" s="185"/>
      <c r="CE16" s="505"/>
      <c r="CF16" s="505"/>
      <c r="CG16" s="505"/>
      <c r="CH16" s="505"/>
      <c r="CI16" s="505"/>
      <c r="CJ16" s="505"/>
      <c r="CK16" s="505"/>
      <c r="CL16" s="505"/>
      <c r="CM16" s="505"/>
      <c r="CN16" s="505"/>
      <c r="CO16" s="505"/>
      <c r="CP16" s="505"/>
      <c r="CQ16" s="505"/>
      <c r="CR16" s="505"/>
      <c r="CS16" s="506"/>
      <c r="CT16" s="388"/>
      <c r="CU16" s="389"/>
      <c r="CV16" s="389"/>
      <c r="CW16" s="389"/>
      <c r="CX16" s="389"/>
      <c r="CY16" s="389"/>
      <c r="CZ16" s="389"/>
      <c r="DA16" s="390"/>
      <c r="DB16" s="388"/>
      <c r="DC16" s="389"/>
      <c r="DD16" s="389"/>
      <c r="DE16" s="389"/>
      <c r="DF16" s="389"/>
      <c r="DG16" s="389"/>
      <c r="DH16" s="389"/>
      <c r="DI16" s="390"/>
    </row>
    <row r="17" spans="1:113" ht="18.75" customHeight="1" thickBot="1" x14ac:dyDescent="0.25">
      <c r="A17" s="172"/>
      <c r="B17" s="457"/>
      <c r="C17" s="458"/>
      <c r="D17" s="458"/>
      <c r="E17" s="458"/>
      <c r="F17" s="458"/>
      <c r="G17" s="458"/>
      <c r="H17" s="458"/>
      <c r="I17" s="458"/>
      <c r="J17" s="458"/>
      <c r="K17" s="459"/>
      <c r="L17" s="186"/>
      <c r="M17" s="502" t="s">
        <v>152</v>
      </c>
      <c r="N17" s="503"/>
      <c r="O17" s="503"/>
      <c r="P17" s="503"/>
      <c r="Q17" s="504"/>
      <c r="R17" s="497" t="s">
        <v>153</v>
      </c>
      <c r="S17" s="498"/>
      <c r="T17" s="498"/>
      <c r="U17" s="498"/>
      <c r="V17" s="499"/>
      <c r="W17" s="407" t="s">
        <v>154</v>
      </c>
      <c r="X17" s="408"/>
      <c r="Y17" s="408"/>
      <c r="Z17" s="408"/>
      <c r="AA17" s="408"/>
      <c r="AB17" s="398"/>
      <c r="AC17" s="442">
        <v>37581</v>
      </c>
      <c r="AD17" s="443"/>
      <c r="AE17" s="443"/>
      <c r="AF17" s="443"/>
      <c r="AG17" s="485"/>
      <c r="AH17" s="442">
        <v>34308</v>
      </c>
      <c r="AI17" s="443"/>
      <c r="AJ17" s="443"/>
      <c r="AK17" s="443"/>
      <c r="AL17" s="444"/>
      <c r="AM17" s="420"/>
      <c r="AN17" s="421"/>
      <c r="AO17" s="421"/>
      <c r="AP17" s="421"/>
      <c r="AQ17" s="421"/>
      <c r="AR17" s="421"/>
      <c r="AS17" s="421"/>
      <c r="AT17" s="422"/>
      <c r="AU17" s="423"/>
      <c r="AV17" s="424"/>
      <c r="AW17" s="424"/>
      <c r="AX17" s="424"/>
      <c r="AY17" s="425" t="s">
        <v>155</v>
      </c>
      <c r="AZ17" s="426"/>
      <c r="BA17" s="426"/>
      <c r="BB17" s="426"/>
      <c r="BC17" s="426"/>
      <c r="BD17" s="426"/>
      <c r="BE17" s="426"/>
      <c r="BF17" s="426"/>
      <c r="BG17" s="426"/>
      <c r="BH17" s="426"/>
      <c r="BI17" s="426"/>
      <c r="BJ17" s="426"/>
      <c r="BK17" s="426"/>
      <c r="BL17" s="426"/>
      <c r="BM17" s="427"/>
      <c r="BN17" s="391">
        <v>22346313</v>
      </c>
      <c r="BO17" s="392"/>
      <c r="BP17" s="392"/>
      <c r="BQ17" s="392"/>
      <c r="BR17" s="392"/>
      <c r="BS17" s="392"/>
      <c r="BT17" s="392"/>
      <c r="BU17" s="393"/>
      <c r="BV17" s="391">
        <v>22907364</v>
      </c>
      <c r="BW17" s="392"/>
      <c r="BX17" s="392"/>
      <c r="BY17" s="392"/>
      <c r="BZ17" s="392"/>
      <c r="CA17" s="392"/>
      <c r="CB17" s="392"/>
      <c r="CC17" s="393"/>
      <c r="CD17" s="185"/>
      <c r="CE17" s="505"/>
      <c r="CF17" s="505"/>
      <c r="CG17" s="505"/>
      <c r="CH17" s="505"/>
      <c r="CI17" s="505"/>
      <c r="CJ17" s="505"/>
      <c r="CK17" s="505"/>
      <c r="CL17" s="505"/>
      <c r="CM17" s="505"/>
      <c r="CN17" s="505"/>
      <c r="CO17" s="505"/>
      <c r="CP17" s="505"/>
      <c r="CQ17" s="505"/>
      <c r="CR17" s="505"/>
      <c r="CS17" s="506"/>
      <c r="CT17" s="388"/>
      <c r="CU17" s="389"/>
      <c r="CV17" s="389"/>
      <c r="CW17" s="389"/>
      <c r="CX17" s="389"/>
      <c r="CY17" s="389"/>
      <c r="CZ17" s="389"/>
      <c r="DA17" s="390"/>
      <c r="DB17" s="388"/>
      <c r="DC17" s="389"/>
      <c r="DD17" s="389"/>
      <c r="DE17" s="389"/>
      <c r="DF17" s="389"/>
      <c r="DG17" s="389"/>
      <c r="DH17" s="389"/>
      <c r="DI17" s="390"/>
    </row>
    <row r="18" spans="1:113" ht="18.75" customHeight="1" thickBot="1" x14ac:dyDescent="0.25">
      <c r="A18" s="172"/>
      <c r="B18" s="513" t="s">
        <v>156</v>
      </c>
      <c r="C18" s="434"/>
      <c r="D18" s="434"/>
      <c r="E18" s="514"/>
      <c r="F18" s="514"/>
      <c r="G18" s="514"/>
      <c r="H18" s="514"/>
      <c r="I18" s="514"/>
      <c r="J18" s="514"/>
      <c r="K18" s="514"/>
      <c r="L18" s="515">
        <v>123.79</v>
      </c>
      <c r="M18" s="515"/>
      <c r="N18" s="515"/>
      <c r="O18" s="515"/>
      <c r="P18" s="515"/>
      <c r="Q18" s="515"/>
      <c r="R18" s="516"/>
      <c r="S18" s="516"/>
      <c r="T18" s="516"/>
      <c r="U18" s="516"/>
      <c r="V18" s="517"/>
      <c r="W18" s="409"/>
      <c r="X18" s="410"/>
      <c r="Y18" s="410"/>
      <c r="Z18" s="410"/>
      <c r="AA18" s="410"/>
      <c r="AB18" s="401"/>
      <c r="AC18" s="518">
        <v>81.099999999999994</v>
      </c>
      <c r="AD18" s="519"/>
      <c r="AE18" s="519"/>
      <c r="AF18" s="519"/>
      <c r="AG18" s="520"/>
      <c r="AH18" s="518">
        <v>79</v>
      </c>
      <c r="AI18" s="519"/>
      <c r="AJ18" s="519"/>
      <c r="AK18" s="519"/>
      <c r="AL18" s="521"/>
      <c r="AM18" s="420"/>
      <c r="AN18" s="421"/>
      <c r="AO18" s="421"/>
      <c r="AP18" s="421"/>
      <c r="AQ18" s="421"/>
      <c r="AR18" s="421"/>
      <c r="AS18" s="421"/>
      <c r="AT18" s="422"/>
      <c r="AU18" s="423"/>
      <c r="AV18" s="424"/>
      <c r="AW18" s="424"/>
      <c r="AX18" s="424"/>
      <c r="AY18" s="425" t="s">
        <v>157</v>
      </c>
      <c r="AZ18" s="426"/>
      <c r="BA18" s="426"/>
      <c r="BB18" s="426"/>
      <c r="BC18" s="426"/>
      <c r="BD18" s="426"/>
      <c r="BE18" s="426"/>
      <c r="BF18" s="426"/>
      <c r="BG18" s="426"/>
      <c r="BH18" s="426"/>
      <c r="BI18" s="426"/>
      <c r="BJ18" s="426"/>
      <c r="BK18" s="426"/>
      <c r="BL18" s="426"/>
      <c r="BM18" s="427"/>
      <c r="BN18" s="391">
        <v>20986451</v>
      </c>
      <c r="BO18" s="392"/>
      <c r="BP18" s="392"/>
      <c r="BQ18" s="392"/>
      <c r="BR18" s="392"/>
      <c r="BS18" s="392"/>
      <c r="BT18" s="392"/>
      <c r="BU18" s="393"/>
      <c r="BV18" s="391">
        <v>20265820</v>
      </c>
      <c r="BW18" s="392"/>
      <c r="BX18" s="392"/>
      <c r="BY18" s="392"/>
      <c r="BZ18" s="392"/>
      <c r="CA18" s="392"/>
      <c r="CB18" s="392"/>
      <c r="CC18" s="393"/>
      <c r="CD18" s="185"/>
      <c r="CE18" s="505"/>
      <c r="CF18" s="505"/>
      <c r="CG18" s="505"/>
      <c r="CH18" s="505"/>
      <c r="CI18" s="505"/>
      <c r="CJ18" s="505"/>
      <c r="CK18" s="505"/>
      <c r="CL18" s="505"/>
      <c r="CM18" s="505"/>
      <c r="CN18" s="505"/>
      <c r="CO18" s="505"/>
      <c r="CP18" s="505"/>
      <c r="CQ18" s="505"/>
      <c r="CR18" s="505"/>
      <c r="CS18" s="506"/>
      <c r="CT18" s="388"/>
      <c r="CU18" s="389"/>
      <c r="CV18" s="389"/>
      <c r="CW18" s="389"/>
      <c r="CX18" s="389"/>
      <c r="CY18" s="389"/>
      <c r="CZ18" s="389"/>
      <c r="DA18" s="390"/>
      <c r="DB18" s="388"/>
      <c r="DC18" s="389"/>
      <c r="DD18" s="389"/>
      <c r="DE18" s="389"/>
      <c r="DF18" s="389"/>
      <c r="DG18" s="389"/>
      <c r="DH18" s="389"/>
      <c r="DI18" s="390"/>
    </row>
    <row r="19" spans="1:113" ht="18.75" customHeight="1" thickBot="1" x14ac:dyDescent="0.25">
      <c r="A19" s="172"/>
      <c r="B19" s="513" t="s">
        <v>158</v>
      </c>
      <c r="C19" s="434"/>
      <c r="D19" s="434"/>
      <c r="E19" s="514"/>
      <c r="F19" s="514"/>
      <c r="G19" s="514"/>
      <c r="H19" s="514"/>
      <c r="I19" s="514"/>
      <c r="J19" s="514"/>
      <c r="K19" s="514"/>
      <c r="L19" s="522">
        <v>829</v>
      </c>
      <c r="M19" s="522"/>
      <c r="N19" s="522"/>
      <c r="O19" s="522"/>
      <c r="P19" s="522"/>
      <c r="Q19" s="522"/>
      <c r="R19" s="523"/>
      <c r="S19" s="523"/>
      <c r="T19" s="523"/>
      <c r="U19" s="523"/>
      <c r="V19" s="524"/>
      <c r="W19" s="348"/>
      <c r="X19" s="349"/>
      <c r="Y19" s="349"/>
      <c r="Z19" s="349"/>
      <c r="AA19" s="349"/>
      <c r="AB19" s="349"/>
      <c r="AC19" s="500"/>
      <c r="AD19" s="500"/>
      <c r="AE19" s="500"/>
      <c r="AF19" s="500"/>
      <c r="AG19" s="500"/>
      <c r="AH19" s="500"/>
      <c r="AI19" s="500"/>
      <c r="AJ19" s="500"/>
      <c r="AK19" s="500"/>
      <c r="AL19" s="501"/>
      <c r="AM19" s="420"/>
      <c r="AN19" s="421"/>
      <c r="AO19" s="421"/>
      <c r="AP19" s="421"/>
      <c r="AQ19" s="421"/>
      <c r="AR19" s="421"/>
      <c r="AS19" s="421"/>
      <c r="AT19" s="422"/>
      <c r="AU19" s="423"/>
      <c r="AV19" s="424"/>
      <c r="AW19" s="424"/>
      <c r="AX19" s="424"/>
      <c r="AY19" s="425" t="s">
        <v>159</v>
      </c>
      <c r="AZ19" s="426"/>
      <c r="BA19" s="426"/>
      <c r="BB19" s="426"/>
      <c r="BC19" s="426"/>
      <c r="BD19" s="426"/>
      <c r="BE19" s="426"/>
      <c r="BF19" s="426"/>
      <c r="BG19" s="426"/>
      <c r="BH19" s="426"/>
      <c r="BI19" s="426"/>
      <c r="BJ19" s="426"/>
      <c r="BK19" s="426"/>
      <c r="BL19" s="426"/>
      <c r="BM19" s="427"/>
      <c r="BN19" s="391">
        <v>31561956</v>
      </c>
      <c r="BO19" s="392"/>
      <c r="BP19" s="392"/>
      <c r="BQ19" s="392"/>
      <c r="BR19" s="392"/>
      <c r="BS19" s="392"/>
      <c r="BT19" s="392"/>
      <c r="BU19" s="393"/>
      <c r="BV19" s="391">
        <v>33439869</v>
      </c>
      <c r="BW19" s="392"/>
      <c r="BX19" s="392"/>
      <c r="BY19" s="392"/>
      <c r="BZ19" s="392"/>
      <c r="CA19" s="392"/>
      <c r="CB19" s="392"/>
      <c r="CC19" s="393"/>
      <c r="CD19" s="185"/>
      <c r="CE19" s="505"/>
      <c r="CF19" s="505"/>
      <c r="CG19" s="505"/>
      <c r="CH19" s="505"/>
      <c r="CI19" s="505"/>
      <c r="CJ19" s="505"/>
      <c r="CK19" s="505"/>
      <c r="CL19" s="505"/>
      <c r="CM19" s="505"/>
      <c r="CN19" s="505"/>
      <c r="CO19" s="505"/>
      <c r="CP19" s="505"/>
      <c r="CQ19" s="505"/>
      <c r="CR19" s="505"/>
      <c r="CS19" s="506"/>
      <c r="CT19" s="388"/>
      <c r="CU19" s="389"/>
      <c r="CV19" s="389"/>
      <c r="CW19" s="389"/>
      <c r="CX19" s="389"/>
      <c r="CY19" s="389"/>
      <c r="CZ19" s="389"/>
      <c r="DA19" s="390"/>
      <c r="DB19" s="388"/>
      <c r="DC19" s="389"/>
      <c r="DD19" s="389"/>
      <c r="DE19" s="389"/>
      <c r="DF19" s="389"/>
      <c r="DG19" s="389"/>
      <c r="DH19" s="389"/>
      <c r="DI19" s="390"/>
    </row>
    <row r="20" spans="1:113" ht="18.75" customHeight="1" thickBot="1" x14ac:dyDescent="0.25">
      <c r="A20" s="172"/>
      <c r="B20" s="513" t="s">
        <v>160</v>
      </c>
      <c r="C20" s="434"/>
      <c r="D20" s="434"/>
      <c r="E20" s="514"/>
      <c r="F20" s="514"/>
      <c r="G20" s="514"/>
      <c r="H20" s="514"/>
      <c r="I20" s="514"/>
      <c r="J20" s="514"/>
      <c r="K20" s="514"/>
      <c r="L20" s="522">
        <v>38349</v>
      </c>
      <c r="M20" s="522"/>
      <c r="N20" s="522"/>
      <c r="O20" s="522"/>
      <c r="P20" s="522"/>
      <c r="Q20" s="522"/>
      <c r="R20" s="523"/>
      <c r="S20" s="523"/>
      <c r="T20" s="523"/>
      <c r="U20" s="523"/>
      <c r="V20" s="524"/>
      <c r="W20" s="409"/>
      <c r="X20" s="410"/>
      <c r="Y20" s="410"/>
      <c r="Z20" s="410"/>
      <c r="AA20" s="410"/>
      <c r="AB20" s="410"/>
      <c r="AC20" s="525"/>
      <c r="AD20" s="525"/>
      <c r="AE20" s="525"/>
      <c r="AF20" s="525"/>
      <c r="AG20" s="525"/>
      <c r="AH20" s="525"/>
      <c r="AI20" s="525"/>
      <c r="AJ20" s="525"/>
      <c r="AK20" s="525"/>
      <c r="AL20" s="526"/>
      <c r="AM20" s="527"/>
      <c r="AN20" s="446"/>
      <c r="AO20" s="446"/>
      <c r="AP20" s="446"/>
      <c r="AQ20" s="446"/>
      <c r="AR20" s="446"/>
      <c r="AS20" s="446"/>
      <c r="AT20" s="447"/>
      <c r="AU20" s="528"/>
      <c r="AV20" s="529"/>
      <c r="AW20" s="529"/>
      <c r="AX20" s="530"/>
      <c r="AY20" s="425"/>
      <c r="AZ20" s="426"/>
      <c r="BA20" s="426"/>
      <c r="BB20" s="426"/>
      <c r="BC20" s="426"/>
      <c r="BD20" s="426"/>
      <c r="BE20" s="426"/>
      <c r="BF20" s="426"/>
      <c r="BG20" s="426"/>
      <c r="BH20" s="426"/>
      <c r="BI20" s="426"/>
      <c r="BJ20" s="426"/>
      <c r="BK20" s="426"/>
      <c r="BL20" s="426"/>
      <c r="BM20" s="427"/>
      <c r="BN20" s="391"/>
      <c r="BO20" s="392"/>
      <c r="BP20" s="392"/>
      <c r="BQ20" s="392"/>
      <c r="BR20" s="392"/>
      <c r="BS20" s="392"/>
      <c r="BT20" s="392"/>
      <c r="BU20" s="393"/>
      <c r="BV20" s="391"/>
      <c r="BW20" s="392"/>
      <c r="BX20" s="392"/>
      <c r="BY20" s="392"/>
      <c r="BZ20" s="392"/>
      <c r="CA20" s="392"/>
      <c r="CB20" s="392"/>
      <c r="CC20" s="393"/>
      <c r="CD20" s="185"/>
      <c r="CE20" s="505"/>
      <c r="CF20" s="505"/>
      <c r="CG20" s="505"/>
      <c r="CH20" s="505"/>
      <c r="CI20" s="505"/>
      <c r="CJ20" s="505"/>
      <c r="CK20" s="505"/>
      <c r="CL20" s="505"/>
      <c r="CM20" s="505"/>
      <c r="CN20" s="505"/>
      <c r="CO20" s="505"/>
      <c r="CP20" s="505"/>
      <c r="CQ20" s="505"/>
      <c r="CR20" s="505"/>
      <c r="CS20" s="506"/>
      <c r="CT20" s="388"/>
      <c r="CU20" s="389"/>
      <c r="CV20" s="389"/>
      <c r="CW20" s="389"/>
      <c r="CX20" s="389"/>
      <c r="CY20" s="389"/>
      <c r="CZ20" s="389"/>
      <c r="DA20" s="390"/>
      <c r="DB20" s="388"/>
      <c r="DC20" s="389"/>
      <c r="DD20" s="389"/>
      <c r="DE20" s="389"/>
      <c r="DF20" s="389"/>
      <c r="DG20" s="389"/>
      <c r="DH20" s="389"/>
      <c r="DI20" s="390"/>
    </row>
    <row r="21" spans="1:113" ht="18.75" customHeight="1" thickBot="1" x14ac:dyDescent="0.25">
      <c r="A21" s="172"/>
      <c r="B21" s="531" t="s">
        <v>161</v>
      </c>
      <c r="C21" s="532"/>
      <c r="D21" s="532"/>
      <c r="E21" s="532"/>
      <c r="F21" s="532"/>
      <c r="G21" s="532"/>
      <c r="H21" s="532"/>
      <c r="I21" s="532"/>
      <c r="J21" s="532"/>
      <c r="K21" s="532"/>
      <c r="L21" s="532"/>
      <c r="M21" s="532"/>
      <c r="N21" s="532"/>
      <c r="O21" s="532"/>
      <c r="P21" s="532"/>
      <c r="Q21" s="532"/>
      <c r="R21" s="532"/>
      <c r="S21" s="532"/>
      <c r="T21" s="532"/>
      <c r="U21" s="532"/>
      <c r="V21" s="532"/>
      <c r="W21" s="532"/>
      <c r="X21" s="532"/>
      <c r="Y21" s="532"/>
      <c r="Z21" s="532"/>
      <c r="AA21" s="532"/>
      <c r="AB21" s="532"/>
      <c r="AC21" s="532"/>
      <c r="AD21" s="532"/>
      <c r="AE21" s="532"/>
      <c r="AF21" s="532"/>
      <c r="AG21" s="532"/>
      <c r="AH21" s="532"/>
      <c r="AI21" s="532"/>
      <c r="AJ21" s="532"/>
      <c r="AK21" s="532"/>
      <c r="AL21" s="532"/>
      <c r="AM21" s="532"/>
      <c r="AN21" s="532"/>
      <c r="AO21" s="532"/>
      <c r="AP21" s="532"/>
      <c r="AQ21" s="532"/>
      <c r="AR21" s="532"/>
      <c r="AS21" s="532"/>
      <c r="AT21" s="532"/>
      <c r="AU21" s="532"/>
      <c r="AV21" s="532"/>
      <c r="AW21" s="532"/>
      <c r="AX21" s="533"/>
      <c r="AY21" s="507"/>
      <c r="AZ21" s="508"/>
      <c r="BA21" s="508"/>
      <c r="BB21" s="508"/>
      <c r="BC21" s="508"/>
      <c r="BD21" s="508"/>
      <c r="BE21" s="508"/>
      <c r="BF21" s="508"/>
      <c r="BG21" s="508"/>
      <c r="BH21" s="508"/>
      <c r="BI21" s="508"/>
      <c r="BJ21" s="508"/>
      <c r="BK21" s="508"/>
      <c r="BL21" s="508"/>
      <c r="BM21" s="509"/>
      <c r="BN21" s="510"/>
      <c r="BO21" s="511"/>
      <c r="BP21" s="511"/>
      <c r="BQ21" s="511"/>
      <c r="BR21" s="511"/>
      <c r="BS21" s="511"/>
      <c r="BT21" s="511"/>
      <c r="BU21" s="512"/>
      <c r="BV21" s="510"/>
      <c r="BW21" s="511"/>
      <c r="BX21" s="511"/>
      <c r="BY21" s="511"/>
      <c r="BZ21" s="511"/>
      <c r="CA21" s="511"/>
      <c r="CB21" s="511"/>
      <c r="CC21" s="512"/>
      <c r="CD21" s="185"/>
      <c r="CE21" s="505"/>
      <c r="CF21" s="505"/>
      <c r="CG21" s="505"/>
      <c r="CH21" s="505"/>
      <c r="CI21" s="505"/>
      <c r="CJ21" s="505"/>
      <c r="CK21" s="505"/>
      <c r="CL21" s="505"/>
      <c r="CM21" s="505"/>
      <c r="CN21" s="505"/>
      <c r="CO21" s="505"/>
      <c r="CP21" s="505"/>
      <c r="CQ21" s="505"/>
      <c r="CR21" s="505"/>
      <c r="CS21" s="506"/>
      <c r="CT21" s="388"/>
      <c r="CU21" s="389"/>
      <c r="CV21" s="389"/>
      <c r="CW21" s="389"/>
      <c r="CX21" s="389"/>
      <c r="CY21" s="389"/>
      <c r="CZ21" s="389"/>
      <c r="DA21" s="390"/>
      <c r="DB21" s="388"/>
      <c r="DC21" s="389"/>
      <c r="DD21" s="389"/>
      <c r="DE21" s="389"/>
      <c r="DF21" s="389"/>
      <c r="DG21" s="389"/>
      <c r="DH21" s="389"/>
      <c r="DI21" s="390"/>
    </row>
    <row r="22" spans="1:113" ht="18.75" customHeight="1" x14ac:dyDescent="0.2">
      <c r="A22" s="172"/>
      <c r="B22" s="561" t="s">
        <v>162</v>
      </c>
      <c r="C22" s="535"/>
      <c r="D22" s="536"/>
      <c r="E22" s="403" t="s">
        <v>1</v>
      </c>
      <c r="F22" s="408"/>
      <c r="G22" s="408"/>
      <c r="H22" s="408"/>
      <c r="I22" s="408"/>
      <c r="J22" s="408"/>
      <c r="K22" s="398"/>
      <c r="L22" s="403" t="s">
        <v>163</v>
      </c>
      <c r="M22" s="408"/>
      <c r="N22" s="408"/>
      <c r="O22" s="408"/>
      <c r="P22" s="398"/>
      <c r="Q22" s="566" t="s">
        <v>164</v>
      </c>
      <c r="R22" s="567"/>
      <c r="S22" s="567"/>
      <c r="T22" s="567"/>
      <c r="U22" s="567"/>
      <c r="V22" s="568"/>
      <c r="W22" s="534" t="s">
        <v>165</v>
      </c>
      <c r="X22" s="535"/>
      <c r="Y22" s="536"/>
      <c r="Z22" s="403" t="s">
        <v>1</v>
      </c>
      <c r="AA22" s="408"/>
      <c r="AB22" s="408"/>
      <c r="AC22" s="408"/>
      <c r="AD22" s="408"/>
      <c r="AE22" s="408"/>
      <c r="AF22" s="408"/>
      <c r="AG22" s="398"/>
      <c r="AH22" s="572" t="s">
        <v>166</v>
      </c>
      <c r="AI22" s="408"/>
      <c r="AJ22" s="408"/>
      <c r="AK22" s="408"/>
      <c r="AL22" s="398"/>
      <c r="AM22" s="572" t="s">
        <v>167</v>
      </c>
      <c r="AN22" s="573"/>
      <c r="AO22" s="573"/>
      <c r="AP22" s="573"/>
      <c r="AQ22" s="573"/>
      <c r="AR22" s="574"/>
      <c r="AS22" s="566" t="s">
        <v>164</v>
      </c>
      <c r="AT22" s="567"/>
      <c r="AU22" s="567"/>
      <c r="AV22" s="567"/>
      <c r="AW22" s="567"/>
      <c r="AX22" s="578"/>
      <c r="AY22" s="351" t="s">
        <v>168</v>
      </c>
      <c r="AZ22" s="352"/>
      <c r="BA22" s="352"/>
      <c r="BB22" s="352"/>
      <c r="BC22" s="352"/>
      <c r="BD22" s="352"/>
      <c r="BE22" s="352"/>
      <c r="BF22" s="352"/>
      <c r="BG22" s="352"/>
      <c r="BH22" s="352"/>
      <c r="BI22" s="352"/>
      <c r="BJ22" s="352"/>
      <c r="BK22" s="352"/>
      <c r="BL22" s="352"/>
      <c r="BM22" s="353"/>
      <c r="BN22" s="354">
        <v>12861949</v>
      </c>
      <c r="BO22" s="355"/>
      <c r="BP22" s="355"/>
      <c r="BQ22" s="355"/>
      <c r="BR22" s="355"/>
      <c r="BS22" s="355"/>
      <c r="BT22" s="355"/>
      <c r="BU22" s="356"/>
      <c r="BV22" s="354">
        <v>13368031</v>
      </c>
      <c r="BW22" s="355"/>
      <c r="BX22" s="355"/>
      <c r="BY22" s="355"/>
      <c r="BZ22" s="355"/>
      <c r="CA22" s="355"/>
      <c r="CB22" s="355"/>
      <c r="CC22" s="356"/>
      <c r="CD22" s="185"/>
      <c r="CE22" s="505"/>
      <c r="CF22" s="505"/>
      <c r="CG22" s="505"/>
      <c r="CH22" s="505"/>
      <c r="CI22" s="505"/>
      <c r="CJ22" s="505"/>
      <c r="CK22" s="505"/>
      <c r="CL22" s="505"/>
      <c r="CM22" s="505"/>
      <c r="CN22" s="505"/>
      <c r="CO22" s="505"/>
      <c r="CP22" s="505"/>
      <c r="CQ22" s="505"/>
      <c r="CR22" s="505"/>
      <c r="CS22" s="506"/>
      <c r="CT22" s="388"/>
      <c r="CU22" s="389"/>
      <c r="CV22" s="389"/>
      <c r="CW22" s="389"/>
      <c r="CX22" s="389"/>
      <c r="CY22" s="389"/>
      <c r="CZ22" s="389"/>
      <c r="DA22" s="390"/>
      <c r="DB22" s="388"/>
      <c r="DC22" s="389"/>
      <c r="DD22" s="389"/>
      <c r="DE22" s="389"/>
      <c r="DF22" s="389"/>
      <c r="DG22" s="389"/>
      <c r="DH22" s="389"/>
      <c r="DI22" s="390"/>
    </row>
    <row r="23" spans="1:113" ht="18.75" customHeight="1" x14ac:dyDescent="0.2">
      <c r="A23" s="172"/>
      <c r="B23" s="562"/>
      <c r="C23" s="538"/>
      <c r="D23" s="539"/>
      <c r="E23" s="377"/>
      <c r="F23" s="382"/>
      <c r="G23" s="382"/>
      <c r="H23" s="382"/>
      <c r="I23" s="382"/>
      <c r="J23" s="382"/>
      <c r="K23" s="371"/>
      <c r="L23" s="377"/>
      <c r="M23" s="382"/>
      <c r="N23" s="382"/>
      <c r="O23" s="382"/>
      <c r="P23" s="371"/>
      <c r="Q23" s="569"/>
      <c r="R23" s="570"/>
      <c r="S23" s="570"/>
      <c r="T23" s="570"/>
      <c r="U23" s="570"/>
      <c r="V23" s="571"/>
      <c r="W23" s="537"/>
      <c r="X23" s="538"/>
      <c r="Y23" s="539"/>
      <c r="Z23" s="377"/>
      <c r="AA23" s="382"/>
      <c r="AB23" s="382"/>
      <c r="AC23" s="382"/>
      <c r="AD23" s="382"/>
      <c r="AE23" s="382"/>
      <c r="AF23" s="382"/>
      <c r="AG23" s="371"/>
      <c r="AH23" s="377"/>
      <c r="AI23" s="382"/>
      <c r="AJ23" s="382"/>
      <c r="AK23" s="382"/>
      <c r="AL23" s="371"/>
      <c r="AM23" s="575"/>
      <c r="AN23" s="576"/>
      <c r="AO23" s="576"/>
      <c r="AP23" s="576"/>
      <c r="AQ23" s="576"/>
      <c r="AR23" s="577"/>
      <c r="AS23" s="569"/>
      <c r="AT23" s="570"/>
      <c r="AU23" s="570"/>
      <c r="AV23" s="570"/>
      <c r="AW23" s="570"/>
      <c r="AX23" s="579"/>
      <c r="AY23" s="425" t="s">
        <v>169</v>
      </c>
      <c r="AZ23" s="426"/>
      <c r="BA23" s="426"/>
      <c r="BB23" s="426"/>
      <c r="BC23" s="426"/>
      <c r="BD23" s="426"/>
      <c r="BE23" s="426"/>
      <c r="BF23" s="426"/>
      <c r="BG23" s="426"/>
      <c r="BH23" s="426"/>
      <c r="BI23" s="426"/>
      <c r="BJ23" s="426"/>
      <c r="BK23" s="426"/>
      <c r="BL23" s="426"/>
      <c r="BM23" s="427"/>
      <c r="BN23" s="391">
        <v>12002773</v>
      </c>
      <c r="BO23" s="392"/>
      <c r="BP23" s="392"/>
      <c r="BQ23" s="392"/>
      <c r="BR23" s="392"/>
      <c r="BS23" s="392"/>
      <c r="BT23" s="392"/>
      <c r="BU23" s="393"/>
      <c r="BV23" s="391">
        <v>12426642</v>
      </c>
      <c r="BW23" s="392"/>
      <c r="BX23" s="392"/>
      <c r="BY23" s="392"/>
      <c r="BZ23" s="392"/>
      <c r="CA23" s="392"/>
      <c r="CB23" s="392"/>
      <c r="CC23" s="393"/>
      <c r="CD23" s="185"/>
      <c r="CE23" s="505"/>
      <c r="CF23" s="505"/>
      <c r="CG23" s="505"/>
      <c r="CH23" s="505"/>
      <c r="CI23" s="505"/>
      <c r="CJ23" s="505"/>
      <c r="CK23" s="505"/>
      <c r="CL23" s="505"/>
      <c r="CM23" s="505"/>
      <c r="CN23" s="505"/>
      <c r="CO23" s="505"/>
      <c r="CP23" s="505"/>
      <c r="CQ23" s="505"/>
      <c r="CR23" s="505"/>
      <c r="CS23" s="506"/>
      <c r="CT23" s="388"/>
      <c r="CU23" s="389"/>
      <c r="CV23" s="389"/>
      <c r="CW23" s="389"/>
      <c r="CX23" s="389"/>
      <c r="CY23" s="389"/>
      <c r="CZ23" s="389"/>
      <c r="DA23" s="390"/>
      <c r="DB23" s="388"/>
      <c r="DC23" s="389"/>
      <c r="DD23" s="389"/>
      <c r="DE23" s="389"/>
      <c r="DF23" s="389"/>
      <c r="DG23" s="389"/>
      <c r="DH23" s="389"/>
      <c r="DI23" s="390"/>
    </row>
    <row r="24" spans="1:113" ht="18.75" customHeight="1" thickBot="1" x14ac:dyDescent="0.25">
      <c r="A24" s="172"/>
      <c r="B24" s="562"/>
      <c r="C24" s="538"/>
      <c r="D24" s="539"/>
      <c r="E24" s="441" t="s">
        <v>170</v>
      </c>
      <c r="F24" s="421"/>
      <c r="G24" s="421"/>
      <c r="H24" s="421"/>
      <c r="I24" s="421"/>
      <c r="J24" s="421"/>
      <c r="K24" s="422"/>
      <c r="L24" s="442">
        <v>1</v>
      </c>
      <c r="M24" s="443"/>
      <c r="N24" s="443"/>
      <c r="O24" s="443"/>
      <c r="P24" s="485"/>
      <c r="Q24" s="442">
        <v>8500</v>
      </c>
      <c r="R24" s="443"/>
      <c r="S24" s="443"/>
      <c r="T24" s="443"/>
      <c r="U24" s="443"/>
      <c r="V24" s="485"/>
      <c r="W24" s="537"/>
      <c r="X24" s="538"/>
      <c r="Y24" s="539"/>
      <c r="Z24" s="441" t="s">
        <v>171</v>
      </c>
      <c r="AA24" s="421"/>
      <c r="AB24" s="421"/>
      <c r="AC24" s="421"/>
      <c r="AD24" s="421"/>
      <c r="AE24" s="421"/>
      <c r="AF24" s="421"/>
      <c r="AG24" s="422"/>
      <c r="AH24" s="442">
        <v>610</v>
      </c>
      <c r="AI24" s="443"/>
      <c r="AJ24" s="443"/>
      <c r="AK24" s="443"/>
      <c r="AL24" s="485"/>
      <c r="AM24" s="442">
        <v>1985550</v>
      </c>
      <c r="AN24" s="443"/>
      <c r="AO24" s="443"/>
      <c r="AP24" s="443"/>
      <c r="AQ24" s="443"/>
      <c r="AR24" s="485"/>
      <c r="AS24" s="442">
        <v>3255</v>
      </c>
      <c r="AT24" s="443"/>
      <c r="AU24" s="443"/>
      <c r="AV24" s="443"/>
      <c r="AW24" s="443"/>
      <c r="AX24" s="444"/>
      <c r="AY24" s="507" t="s">
        <v>172</v>
      </c>
      <c r="AZ24" s="508"/>
      <c r="BA24" s="508"/>
      <c r="BB24" s="508"/>
      <c r="BC24" s="508"/>
      <c r="BD24" s="508"/>
      <c r="BE24" s="508"/>
      <c r="BF24" s="508"/>
      <c r="BG24" s="508"/>
      <c r="BH24" s="508"/>
      <c r="BI24" s="508"/>
      <c r="BJ24" s="508"/>
      <c r="BK24" s="508"/>
      <c r="BL24" s="508"/>
      <c r="BM24" s="509"/>
      <c r="BN24" s="391">
        <v>8467634</v>
      </c>
      <c r="BO24" s="392"/>
      <c r="BP24" s="392"/>
      <c r="BQ24" s="392"/>
      <c r="BR24" s="392"/>
      <c r="BS24" s="392"/>
      <c r="BT24" s="392"/>
      <c r="BU24" s="393"/>
      <c r="BV24" s="391">
        <v>8308804</v>
      </c>
      <c r="BW24" s="392"/>
      <c r="BX24" s="392"/>
      <c r="BY24" s="392"/>
      <c r="BZ24" s="392"/>
      <c r="CA24" s="392"/>
      <c r="CB24" s="392"/>
      <c r="CC24" s="393"/>
      <c r="CD24" s="185"/>
      <c r="CE24" s="505"/>
      <c r="CF24" s="505"/>
      <c r="CG24" s="505"/>
      <c r="CH24" s="505"/>
      <c r="CI24" s="505"/>
      <c r="CJ24" s="505"/>
      <c r="CK24" s="505"/>
      <c r="CL24" s="505"/>
      <c r="CM24" s="505"/>
      <c r="CN24" s="505"/>
      <c r="CO24" s="505"/>
      <c r="CP24" s="505"/>
      <c r="CQ24" s="505"/>
      <c r="CR24" s="505"/>
      <c r="CS24" s="506"/>
      <c r="CT24" s="388"/>
      <c r="CU24" s="389"/>
      <c r="CV24" s="389"/>
      <c r="CW24" s="389"/>
      <c r="CX24" s="389"/>
      <c r="CY24" s="389"/>
      <c r="CZ24" s="389"/>
      <c r="DA24" s="390"/>
      <c r="DB24" s="388"/>
      <c r="DC24" s="389"/>
      <c r="DD24" s="389"/>
      <c r="DE24" s="389"/>
      <c r="DF24" s="389"/>
      <c r="DG24" s="389"/>
      <c r="DH24" s="389"/>
      <c r="DI24" s="390"/>
    </row>
    <row r="25" spans="1:113" ht="18.75" customHeight="1" x14ac:dyDescent="0.2">
      <c r="A25" s="172"/>
      <c r="B25" s="562"/>
      <c r="C25" s="538"/>
      <c r="D25" s="539"/>
      <c r="E25" s="441" t="s">
        <v>173</v>
      </c>
      <c r="F25" s="421"/>
      <c r="G25" s="421"/>
      <c r="H25" s="421"/>
      <c r="I25" s="421"/>
      <c r="J25" s="421"/>
      <c r="K25" s="422"/>
      <c r="L25" s="442">
        <v>1</v>
      </c>
      <c r="M25" s="443"/>
      <c r="N25" s="443"/>
      <c r="O25" s="443"/>
      <c r="P25" s="485"/>
      <c r="Q25" s="442">
        <v>7100</v>
      </c>
      <c r="R25" s="443"/>
      <c r="S25" s="443"/>
      <c r="T25" s="443"/>
      <c r="U25" s="443"/>
      <c r="V25" s="485"/>
      <c r="W25" s="537"/>
      <c r="X25" s="538"/>
      <c r="Y25" s="539"/>
      <c r="Z25" s="441" t="s">
        <v>174</v>
      </c>
      <c r="AA25" s="421"/>
      <c r="AB25" s="421"/>
      <c r="AC25" s="421"/>
      <c r="AD25" s="421"/>
      <c r="AE25" s="421"/>
      <c r="AF25" s="421"/>
      <c r="AG25" s="422"/>
      <c r="AH25" s="442" t="s">
        <v>127</v>
      </c>
      <c r="AI25" s="443"/>
      <c r="AJ25" s="443"/>
      <c r="AK25" s="443"/>
      <c r="AL25" s="485"/>
      <c r="AM25" s="442" t="s">
        <v>127</v>
      </c>
      <c r="AN25" s="443"/>
      <c r="AO25" s="443"/>
      <c r="AP25" s="443"/>
      <c r="AQ25" s="443"/>
      <c r="AR25" s="485"/>
      <c r="AS25" s="442" t="s">
        <v>127</v>
      </c>
      <c r="AT25" s="443"/>
      <c r="AU25" s="443"/>
      <c r="AV25" s="443"/>
      <c r="AW25" s="443"/>
      <c r="AX25" s="444"/>
      <c r="AY25" s="351" t="s">
        <v>175</v>
      </c>
      <c r="AZ25" s="352"/>
      <c r="BA25" s="352"/>
      <c r="BB25" s="352"/>
      <c r="BC25" s="352"/>
      <c r="BD25" s="352"/>
      <c r="BE25" s="352"/>
      <c r="BF25" s="352"/>
      <c r="BG25" s="352"/>
      <c r="BH25" s="352"/>
      <c r="BI25" s="352"/>
      <c r="BJ25" s="352"/>
      <c r="BK25" s="352"/>
      <c r="BL25" s="352"/>
      <c r="BM25" s="353"/>
      <c r="BN25" s="354">
        <v>17373540</v>
      </c>
      <c r="BO25" s="355"/>
      <c r="BP25" s="355"/>
      <c r="BQ25" s="355"/>
      <c r="BR25" s="355"/>
      <c r="BS25" s="355"/>
      <c r="BT25" s="355"/>
      <c r="BU25" s="356"/>
      <c r="BV25" s="354">
        <v>9182104</v>
      </c>
      <c r="BW25" s="355"/>
      <c r="BX25" s="355"/>
      <c r="BY25" s="355"/>
      <c r="BZ25" s="355"/>
      <c r="CA25" s="355"/>
      <c r="CB25" s="355"/>
      <c r="CC25" s="356"/>
      <c r="CD25" s="185"/>
      <c r="CE25" s="505"/>
      <c r="CF25" s="505"/>
      <c r="CG25" s="505"/>
      <c r="CH25" s="505"/>
      <c r="CI25" s="505"/>
      <c r="CJ25" s="505"/>
      <c r="CK25" s="505"/>
      <c r="CL25" s="505"/>
      <c r="CM25" s="505"/>
      <c r="CN25" s="505"/>
      <c r="CO25" s="505"/>
      <c r="CP25" s="505"/>
      <c r="CQ25" s="505"/>
      <c r="CR25" s="505"/>
      <c r="CS25" s="506"/>
      <c r="CT25" s="388"/>
      <c r="CU25" s="389"/>
      <c r="CV25" s="389"/>
      <c r="CW25" s="389"/>
      <c r="CX25" s="389"/>
      <c r="CY25" s="389"/>
      <c r="CZ25" s="389"/>
      <c r="DA25" s="390"/>
      <c r="DB25" s="388"/>
      <c r="DC25" s="389"/>
      <c r="DD25" s="389"/>
      <c r="DE25" s="389"/>
      <c r="DF25" s="389"/>
      <c r="DG25" s="389"/>
      <c r="DH25" s="389"/>
      <c r="DI25" s="390"/>
    </row>
    <row r="26" spans="1:113" ht="18.75" customHeight="1" x14ac:dyDescent="0.2">
      <c r="A26" s="172"/>
      <c r="B26" s="562"/>
      <c r="C26" s="538"/>
      <c r="D26" s="539"/>
      <c r="E26" s="441" t="s">
        <v>176</v>
      </c>
      <c r="F26" s="421"/>
      <c r="G26" s="421"/>
      <c r="H26" s="421"/>
      <c r="I26" s="421"/>
      <c r="J26" s="421"/>
      <c r="K26" s="422"/>
      <c r="L26" s="442">
        <v>1</v>
      </c>
      <c r="M26" s="443"/>
      <c r="N26" s="443"/>
      <c r="O26" s="443"/>
      <c r="P26" s="485"/>
      <c r="Q26" s="442">
        <v>6830</v>
      </c>
      <c r="R26" s="443"/>
      <c r="S26" s="443"/>
      <c r="T26" s="443"/>
      <c r="U26" s="443"/>
      <c r="V26" s="485"/>
      <c r="W26" s="537"/>
      <c r="X26" s="538"/>
      <c r="Y26" s="539"/>
      <c r="Z26" s="441" t="s">
        <v>177</v>
      </c>
      <c r="AA26" s="543"/>
      <c r="AB26" s="543"/>
      <c r="AC26" s="543"/>
      <c r="AD26" s="543"/>
      <c r="AE26" s="543"/>
      <c r="AF26" s="543"/>
      <c r="AG26" s="544"/>
      <c r="AH26" s="442">
        <v>10</v>
      </c>
      <c r="AI26" s="443"/>
      <c r="AJ26" s="443"/>
      <c r="AK26" s="443"/>
      <c r="AL26" s="485"/>
      <c r="AM26" s="442">
        <v>29200</v>
      </c>
      <c r="AN26" s="443"/>
      <c r="AO26" s="443"/>
      <c r="AP26" s="443"/>
      <c r="AQ26" s="443"/>
      <c r="AR26" s="485"/>
      <c r="AS26" s="442">
        <v>2920</v>
      </c>
      <c r="AT26" s="443"/>
      <c r="AU26" s="443"/>
      <c r="AV26" s="443"/>
      <c r="AW26" s="443"/>
      <c r="AX26" s="444"/>
      <c r="AY26" s="394" t="s">
        <v>178</v>
      </c>
      <c r="AZ26" s="395"/>
      <c r="BA26" s="395"/>
      <c r="BB26" s="395"/>
      <c r="BC26" s="395"/>
      <c r="BD26" s="395"/>
      <c r="BE26" s="395"/>
      <c r="BF26" s="395"/>
      <c r="BG26" s="395"/>
      <c r="BH26" s="395"/>
      <c r="BI26" s="395"/>
      <c r="BJ26" s="395"/>
      <c r="BK26" s="395"/>
      <c r="BL26" s="395"/>
      <c r="BM26" s="396"/>
      <c r="BN26" s="391" t="s">
        <v>127</v>
      </c>
      <c r="BO26" s="392"/>
      <c r="BP26" s="392"/>
      <c r="BQ26" s="392"/>
      <c r="BR26" s="392"/>
      <c r="BS26" s="392"/>
      <c r="BT26" s="392"/>
      <c r="BU26" s="393"/>
      <c r="BV26" s="391" t="s">
        <v>127</v>
      </c>
      <c r="BW26" s="392"/>
      <c r="BX26" s="392"/>
      <c r="BY26" s="392"/>
      <c r="BZ26" s="392"/>
      <c r="CA26" s="392"/>
      <c r="CB26" s="392"/>
      <c r="CC26" s="393"/>
      <c r="CD26" s="185"/>
      <c r="CE26" s="505"/>
      <c r="CF26" s="505"/>
      <c r="CG26" s="505"/>
      <c r="CH26" s="505"/>
      <c r="CI26" s="505"/>
      <c r="CJ26" s="505"/>
      <c r="CK26" s="505"/>
      <c r="CL26" s="505"/>
      <c r="CM26" s="505"/>
      <c r="CN26" s="505"/>
      <c r="CO26" s="505"/>
      <c r="CP26" s="505"/>
      <c r="CQ26" s="505"/>
      <c r="CR26" s="505"/>
      <c r="CS26" s="506"/>
      <c r="CT26" s="388"/>
      <c r="CU26" s="389"/>
      <c r="CV26" s="389"/>
      <c r="CW26" s="389"/>
      <c r="CX26" s="389"/>
      <c r="CY26" s="389"/>
      <c r="CZ26" s="389"/>
      <c r="DA26" s="390"/>
      <c r="DB26" s="388"/>
      <c r="DC26" s="389"/>
      <c r="DD26" s="389"/>
      <c r="DE26" s="389"/>
      <c r="DF26" s="389"/>
      <c r="DG26" s="389"/>
      <c r="DH26" s="389"/>
      <c r="DI26" s="390"/>
    </row>
    <row r="27" spans="1:113" ht="18.75" customHeight="1" thickBot="1" x14ac:dyDescent="0.25">
      <c r="A27" s="172"/>
      <c r="B27" s="562"/>
      <c r="C27" s="538"/>
      <c r="D27" s="539"/>
      <c r="E27" s="441" t="s">
        <v>179</v>
      </c>
      <c r="F27" s="421"/>
      <c r="G27" s="421"/>
      <c r="H27" s="421"/>
      <c r="I27" s="421"/>
      <c r="J27" s="421"/>
      <c r="K27" s="422"/>
      <c r="L27" s="442">
        <v>1</v>
      </c>
      <c r="M27" s="443"/>
      <c r="N27" s="443"/>
      <c r="O27" s="443"/>
      <c r="P27" s="485"/>
      <c r="Q27" s="442">
        <v>4600</v>
      </c>
      <c r="R27" s="443"/>
      <c r="S27" s="443"/>
      <c r="T27" s="443"/>
      <c r="U27" s="443"/>
      <c r="V27" s="485"/>
      <c r="W27" s="537"/>
      <c r="X27" s="538"/>
      <c r="Y27" s="539"/>
      <c r="Z27" s="441" t="s">
        <v>180</v>
      </c>
      <c r="AA27" s="421"/>
      <c r="AB27" s="421"/>
      <c r="AC27" s="421"/>
      <c r="AD27" s="421"/>
      <c r="AE27" s="421"/>
      <c r="AF27" s="421"/>
      <c r="AG27" s="422"/>
      <c r="AH27" s="442">
        <v>26</v>
      </c>
      <c r="AI27" s="443"/>
      <c r="AJ27" s="443"/>
      <c r="AK27" s="443"/>
      <c r="AL27" s="485"/>
      <c r="AM27" s="442">
        <v>87642</v>
      </c>
      <c r="AN27" s="443"/>
      <c r="AO27" s="443"/>
      <c r="AP27" s="443"/>
      <c r="AQ27" s="443"/>
      <c r="AR27" s="485"/>
      <c r="AS27" s="442">
        <v>3371</v>
      </c>
      <c r="AT27" s="443"/>
      <c r="AU27" s="443"/>
      <c r="AV27" s="443"/>
      <c r="AW27" s="443"/>
      <c r="AX27" s="444"/>
      <c r="AY27" s="486" t="s">
        <v>181</v>
      </c>
      <c r="AZ27" s="487"/>
      <c r="BA27" s="487"/>
      <c r="BB27" s="487"/>
      <c r="BC27" s="487"/>
      <c r="BD27" s="487"/>
      <c r="BE27" s="487"/>
      <c r="BF27" s="487"/>
      <c r="BG27" s="487"/>
      <c r="BH27" s="487"/>
      <c r="BI27" s="487"/>
      <c r="BJ27" s="487"/>
      <c r="BK27" s="487"/>
      <c r="BL27" s="487"/>
      <c r="BM27" s="488"/>
      <c r="BN27" s="510">
        <v>950000</v>
      </c>
      <c r="BO27" s="511"/>
      <c r="BP27" s="511"/>
      <c r="BQ27" s="511"/>
      <c r="BR27" s="511"/>
      <c r="BS27" s="511"/>
      <c r="BT27" s="511"/>
      <c r="BU27" s="512"/>
      <c r="BV27" s="510">
        <v>950000</v>
      </c>
      <c r="BW27" s="511"/>
      <c r="BX27" s="511"/>
      <c r="BY27" s="511"/>
      <c r="BZ27" s="511"/>
      <c r="CA27" s="511"/>
      <c r="CB27" s="511"/>
      <c r="CC27" s="512"/>
      <c r="CD27" s="187"/>
      <c r="CE27" s="505"/>
      <c r="CF27" s="505"/>
      <c r="CG27" s="505"/>
      <c r="CH27" s="505"/>
      <c r="CI27" s="505"/>
      <c r="CJ27" s="505"/>
      <c r="CK27" s="505"/>
      <c r="CL27" s="505"/>
      <c r="CM27" s="505"/>
      <c r="CN27" s="505"/>
      <c r="CO27" s="505"/>
      <c r="CP27" s="505"/>
      <c r="CQ27" s="505"/>
      <c r="CR27" s="505"/>
      <c r="CS27" s="506"/>
      <c r="CT27" s="388"/>
      <c r="CU27" s="389"/>
      <c r="CV27" s="389"/>
      <c r="CW27" s="389"/>
      <c r="CX27" s="389"/>
      <c r="CY27" s="389"/>
      <c r="CZ27" s="389"/>
      <c r="DA27" s="390"/>
      <c r="DB27" s="388"/>
      <c r="DC27" s="389"/>
      <c r="DD27" s="389"/>
      <c r="DE27" s="389"/>
      <c r="DF27" s="389"/>
      <c r="DG27" s="389"/>
      <c r="DH27" s="389"/>
      <c r="DI27" s="390"/>
    </row>
    <row r="28" spans="1:113" ht="18.75" customHeight="1" x14ac:dyDescent="0.2">
      <c r="A28" s="172"/>
      <c r="B28" s="562"/>
      <c r="C28" s="538"/>
      <c r="D28" s="539"/>
      <c r="E28" s="441" t="s">
        <v>182</v>
      </c>
      <c r="F28" s="421"/>
      <c r="G28" s="421"/>
      <c r="H28" s="421"/>
      <c r="I28" s="421"/>
      <c r="J28" s="421"/>
      <c r="K28" s="422"/>
      <c r="L28" s="442">
        <v>1</v>
      </c>
      <c r="M28" s="443"/>
      <c r="N28" s="443"/>
      <c r="O28" s="443"/>
      <c r="P28" s="485"/>
      <c r="Q28" s="442">
        <v>3900</v>
      </c>
      <c r="R28" s="443"/>
      <c r="S28" s="443"/>
      <c r="T28" s="443"/>
      <c r="U28" s="443"/>
      <c r="V28" s="485"/>
      <c r="W28" s="537"/>
      <c r="X28" s="538"/>
      <c r="Y28" s="539"/>
      <c r="Z28" s="441" t="s">
        <v>183</v>
      </c>
      <c r="AA28" s="421"/>
      <c r="AB28" s="421"/>
      <c r="AC28" s="421"/>
      <c r="AD28" s="421"/>
      <c r="AE28" s="421"/>
      <c r="AF28" s="421"/>
      <c r="AG28" s="422"/>
      <c r="AH28" s="442" t="s">
        <v>127</v>
      </c>
      <c r="AI28" s="443"/>
      <c r="AJ28" s="443"/>
      <c r="AK28" s="443"/>
      <c r="AL28" s="485"/>
      <c r="AM28" s="442" t="s">
        <v>127</v>
      </c>
      <c r="AN28" s="443"/>
      <c r="AO28" s="443"/>
      <c r="AP28" s="443"/>
      <c r="AQ28" s="443"/>
      <c r="AR28" s="485"/>
      <c r="AS28" s="442" t="s">
        <v>127</v>
      </c>
      <c r="AT28" s="443"/>
      <c r="AU28" s="443"/>
      <c r="AV28" s="443"/>
      <c r="AW28" s="443"/>
      <c r="AX28" s="444"/>
      <c r="AY28" s="545" t="s">
        <v>184</v>
      </c>
      <c r="AZ28" s="546"/>
      <c r="BA28" s="546"/>
      <c r="BB28" s="547"/>
      <c r="BC28" s="351" t="s">
        <v>47</v>
      </c>
      <c r="BD28" s="352"/>
      <c r="BE28" s="352"/>
      <c r="BF28" s="352"/>
      <c r="BG28" s="352"/>
      <c r="BH28" s="352"/>
      <c r="BI28" s="352"/>
      <c r="BJ28" s="352"/>
      <c r="BK28" s="352"/>
      <c r="BL28" s="352"/>
      <c r="BM28" s="353"/>
      <c r="BN28" s="354">
        <v>9519485</v>
      </c>
      <c r="BO28" s="355"/>
      <c r="BP28" s="355"/>
      <c r="BQ28" s="355"/>
      <c r="BR28" s="355"/>
      <c r="BS28" s="355"/>
      <c r="BT28" s="355"/>
      <c r="BU28" s="356"/>
      <c r="BV28" s="354">
        <v>9277603</v>
      </c>
      <c r="BW28" s="355"/>
      <c r="BX28" s="355"/>
      <c r="BY28" s="355"/>
      <c r="BZ28" s="355"/>
      <c r="CA28" s="355"/>
      <c r="CB28" s="355"/>
      <c r="CC28" s="356"/>
      <c r="CD28" s="185"/>
      <c r="CE28" s="505"/>
      <c r="CF28" s="505"/>
      <c r="CG28" s="505"/>
      <c r="CH28" s="505"/>
      <c r="CI28" s="505"/>
      <c r="CJ28" s="505"/>
      <c r="CK28" s="505"/>
      <c r="CL28" s="505"/>
      <c r="CM28" s="505"/>
      <c r="CN28" s="505"/>
      <c r="CO28" s="505"/>
      <c r="CP28" s="505"/>
      <c r="CQ28" s="505"/>
      <c r="CR28" s="505"/>
      <c r="CS28" s="506"/>
      <c r="CT28" s="388"/>
      <c r="CU28" s="389"/>
      <c r="CV28" s="389"/>
      <c r="CW28" s="389"/>
      <c r="CX28" s="389"/>
      <c r="CY28" s="389"/>
      <c r="CZ28" s="389"/>
      <c r="DA28" s="390"/>
      <c r="DB28" s="388"/>
      <c r="DC28" s="389"/>
      <c r="DD28" s="389"/>
      <c r="DE28" s="389"/>
      <c r="DF28" s="389"/>
      <c r="DG28" s="389"/>
      <c r="DH28" s="389"/>
      <c r="DI28" s="390"/>
    </row>
    <row r="29" spans="1:113" ht="18.75" customHeight="1" x14ac:dyDescent="0.2">
      <c r="A29" s="172"/>
      <c r="B29" s="562"/>
      <c r="C29" s="538"/>
      <c r="D29" s="539"/>
      <c r="E29" s="441" t="s">
        <v>185</v>
      </c>
      <c r="F29" s="421"/>
      <c r="G29" s="421"/>
      <c r="H29" s="421"/>
      <c r="I29" s="421"/>
      <c r="J29" s="421"/>
      <c r="K29" s="422"/>
      <c r="L29" s="442">
        <v>20</v>
      </c>
      <c r="M29" s="443"/>
      <c r="N29" s="443"/>
      <c r="O29" s="443"/>
      <c r="P29" s="485"/>
      <c r="Q29" s="442">
        <v>3700</v>
      </c>
      <c r="R29" s="443"/>
      <c r="S29" s="443"/>
      <c r="T29" s="443"/>
      <c r="U29" s="443"/>
      <c r="V29" s="485"/>
      <c r="W29" s="540"/>
      <c r="X29" s="541"/>
      <c r="Y29" s="542"/>
      <c r="Z29" s="441" t="s">
        <v>186</v>
      </c>
      <c r="AA29" s="421"/>
      <c r="AB29" s="421"/>
      <c r="AC29" s="421"/>
      <c r="AD29" s="421"/>
      <c r="AE29" s="421"/>
      <c r="AF29" s="421"/>
      <c r="AG29" s="422"/>
      <c r="AH29" s="442">
        <v>636</v>
      </c>
      <c r="AI29" s="443"/>
      <c r="AJ29" s="443"/>
      <c r="AK29" s="443"/>
      <c r="AL29" s="485"/>
      <c r="AM29" s="442">
        <v>2073192</v>
      </c>
      <c r="AN29" s="443"/>
      <c r="AO29" s="443"/>
      <c r="AP29" s="443"/>
      <c r="AQ29" s="443"/>
      <c r="AR29" s="485"/>
      <c r="AS29" s="442">
        <v>3260</v>
      </c>
      <c r="AT29" s="443"/>
      <c r="AU29" s="443"/>
      <c r="AV29" s="443"/>
      <c r="AW29" s="443"/>
      <c r="AX29" s="444"/>
      <c r="AY29" s="548"/>
      <c r="AZ29" s="549"/>
      <c r="BA29" s="549"/>
      <c r="BB29" s="550"/>
      <c r="BC29" s="425" t="s">
        <v>187</v>
      </c>
      <c r="BD29" s="426"/>
      <c r="BE29" s="426"/>
      <c r="BF29" s="426"/>
      <c r="BG29" s="426"/>
      <c r="BH29" s="426"/>
      <c r="BI29" s="426"/>
      <c r="BJ29" s="426"/>
      <c r="BK29" s="426"/>
      <c r="BL29" s="426"/>
      <c r="BM29" s="427"/>
      <c r="BN29" s="391">
        <v>87948</v>
      </c>
      <c r="BO29" s="392"/>
      <c r="BP29" s="392"/>
      <c r="BQ29" s="392"/>
      <c r="BR29" s="392"/>
      <c r="BS29" s="392"/>
      <c r="BT29" s="392"/>
      <c r="BU29" s="393"/>
      <c r="BV29" s="391">
        <v>103908</v>
      </c>
      <c r="BW29" s="392"/>
      <c r="BX29" s="392"/>
      <c r="BY29" s="392"/>
      <c r="BZ29" s="392"/>
      <c r="CA29" s="392"/>
      <c r="CB29" s="392"/>
      <c r="CC29" s="393"/>
      <c r="CD29" s="187"/>
      <c r="CE29" s="505"/>
      <c r="CF29" s="505"/>
      <c r="CG29" s="505"/>
      <c r="CH29" s="505"/>
      <c r="CI29" s="505"/>
      <c r="CJ29" s="505"/>
      <c r="CK29" s="505"/>
      <c r="CL29" s="505"/>
      <c r="CM29" s="505"/>
      <c r="CN29" s="505"/>
      <c r="CO29" s="505"/>
      <c r="CP29" s="505"/>
      <c r="CQ29" s="505"/>
      <c r="CR29" s="505"/>
      <c r="CS29" s="506"/>
      <c r="CT29" s="388"/>
      <c r="CU29" s="389"/>
      <c r="CV29" s="389"/>
      <c r="CW29" s="389"/>
      <c r="CX29" s="389"/>
      <c r="CY29" s="389"/>
      <c r="CZ29" s="389"/>
      <c r="DA29" s="390"/>
      <c r="DB29" s="388"/>
      <c r="DC29" s="389"/>
      <c r="DD29" s="389"/>
      <c r="DE29" s="389"/>
      <c r="DF29" s="389"/>
      <c r="DG29" s="389"/>
      <c r="DH29" s="389"/>
      <c r="DI29" s="390"/>
    </row>
    <row r="30" spans="1:113" ht="18.75" customHeight="1" thickBot="1" x14ac:dyDescent="0.25">
      <c r="A30" s="172"/>
      <c r="B30" s="563"/>
      <c r="C30" s="564"/>
      <c r="D30" s="565"/>
      <c r="E30" s="445"/>
      <c r="F30" s="446"/>
      <c r="G30" s="446"/>
      <c r="H30" s="446"/>
      <c r="I30" s="446"/>
      <c r="J30" s="446"/>
      <c r="K30" s="447"/>
      <c r="L30" s="555"/>
      <c r="M30" s="556"/>
      <c r="N30" s="556"/>
      <c r="O30" s="556"/>
      <c r="P30" s="557"/>
      <c r="Q30" s="555"/>
      <c r="R30" s="556"/>
      <c r="S30" s="556"/>
      <c r="T30" s="556"/>
      <c r="U30" s="556"/>
      <c r="V30" s="557"/>
      <c r="W30" s="558" t="s">
        <v>188</v>
      </c>
      <c r="X30" s="559"/>
      <c r="Y30" s="559"/>
      <c r="Z30" s="559"/>
      <c r="AA30" s="559"/>
      <c r="AB30" s="559"/>
      <c r="AC30" s="559"/>
      <c r="AD30" s="559"/>
      <c r="AE30" s="559"/>
      <c r="AF30" s="559"/>
      <c r="AG30" s="560"/>
      <c r="AH30" s="518">
        <v>99.6</v>
      </c>
      <c r="AI30" s="519"/>
      <c r="AJ30" s="519"/>
      <c r="AK30" s="519"/>
      <c r="AL30" s="519"/>
      <c r="AM30" s="519"/>
      <c r="AN30" s="519"/>
      <c r="AO30" s="519"/>
      <c r="AP30" s="519"/>
      <c r="AQ30" s="519"/>
      <c r="AR30" s="519"/>
      <c r="AS30" s="519"/>
      <c r="AT30" s="519"/>
      <c r="AU30" s="519"/>
      <c r="AV30" s="519"/>
      <c r="AW30" s="519"/>
      <c r="AX30" s="521"/>
      <c r="AY30" s="551"/>
      <c r="AZ30" s="552"/>
      <c r="BA30" s="552"/>
      <c r="BB30" s="553"/>
      <c r="BC30" s="507" t="s">
        <v>49</v>
      </c>
      <c r="BD30" s="508"/>
      <c r="BE30" s="508"/>
      <c r="BF30" s="508"/>
      <c r="BG30" s="508"/>
      <c r="BH30" s="508"/>
      <c r="BI30" s="508"/>
      <c r="BJ30" s="508"/>
      <c r="BK30" s="508"/>
      <c r="BL30" s="508"/>
      <c r="BM30" s="509"/>
      <c r="BN30" s="510">
        <v>6742973</v>
      </c>
      <c r="BO30" s="511"/>
      <c r="BP30" s="511"/>
      <c r="BQ30" s="511"/>
      <c r="BR30" s="511"/>
      <c r="BS30" s="511"/>
      <c r="BT30" s="511"/>
      <c r="BU30" s="512"/>
      <c r="BV30" s="510">
        <v>6533580</v>
      </c>
      <c r="BW30" s="511"/>
      <c r="BX30" s="511"/>
      <c r="BY30" s="511"/>
      <c r="BZ30" s="511"/>
      <c r="CA30" s="511"/>
      <c r="CB30" s="511"/>
      <c r="CC30" s="512"/>
      <c r="CD30" s="188"/>
      <c r="CE30" s="189"/>
      <c r="CF30" s="189"/>
      <c r="CG30" s="189"/>
      <c r="CH30" s="189"/>
      <c r="CI30" s="189"/>
      <c r="CJ30" s="189"/>
      <c r="CK30" s="189"/>
      <c r="CL30" s="189"/>
      <c r="CM30" s="189"/>
      <c r="CN30" s="189"/>
      <c r="CO30" s="189"/>
      <c r="CP30" s="189"/>
      <c r="CQ30" s="189"/>
      <c r="CR30" s="189"/>
      <c r="CS30" s="190"/>
      <c r="CT30" s="191"/>
      <c r="CU30" s="192"/>
      <c r="CV30" s="192"/>
      <c r="CW30" s="192"/>
      <c r="CX30" s="192"/>
      <c r="CY30" s="192"/>
      <c r="CZ30" s="192"/>
      <c r="DA30" s="193"/>
      <c r="DB30" s="191"/>
      <c r="DC30" s="192"/>
      <c r="DD30" s="192"/>
      <c r="DE30" s="192"/>
      <c r="DF30" s="192"/>
      <c r="DG30" s="192"/>
      <c r="DH30" s="192"/>
      <c r="DI30" s="193"/>
    </row>
    <row r="31" spans="1:113" ht="13.5" customHeight="1" x14ac:dyDescent="0.2">
      <c r="A31" s="172"/>
      <c r="B31" s="194"/>
      <c r="DI31" s="195"/>
    </row>
    <row r="32" spans="1:113" ht="13.5" customHeight="1" x14ac:dyDescent="0.2">
      <c r="A32" s="172"/>
      <c r="B32" s="196"/>
      <c r="C32" s="554" t="s">
        <v>189</v>
      </c>
      <c r="D32" s="554"/>
      <c r="E32" s="554"/>
      <c r="F32" s="554"/>
      <c r="G32" s="554"/>
      <c r="H32" s="554"/>
      <c r="I32" s="554"/>
      <c r="J32" s="554"/>
      <c r="K32" s="554"/>
      <c r="L32" s="554"/>
      <c r="M32" s="554"/>
      <c r="N32" s="554"/>
      <c r="O32" s="554"/>
      <c r="P32" s="554"/>
      <c r="Q32" s="554"/>
      <c r="R32" s="554"/>
      <c r="S32" s="554"/>
      <c r="U32" s="395" t="s">
        <v>190</v>
      </c>
      <c r="V32" s="395"/>
      <c r="W32" s="395"/>
      <c r="X32" s="395"/>
      <c r="Y32" s="395"/>
      <c r="Z32" s="395"/>
      <c r="AA32" s="395"/>
      <c r="AB32" s="395"/>
      <c r="AC32" s="395"/>
      <c r="AD32" s="395"/>
      <c r="AE32" s="395"/>
      <c r="AF32" s="395"/>
      <c r="AG32" s="395"/>
      <c r="AH32" s="395"/>
      <c r="AI32" s="395"/>
      <c r="AJ32" s="395"/>
      <c r="AK32" s="395"/>
      <c r="AM32" s="395" t="s">
        <v>191</v>
      </c>
      <c r="AN32" s="395"/>
      <c r="AO32" s="395"/>
      <c r="AP32" s="395"/>
      <c r="AQ32" s="395"/>
      <c r="AR32" s="395"/>
      <c r="AS32" s="395"/>
      <c r="AT32" s="395"/>
      <c r="AU32" s="395"/>
      <c r="AV32" s="395"/>
      <c r="AW32" s="395"/>
      <c r="AX32" s="395"/>
      <c r="AY32" s="395"/>
      <c r="AZ32" s="395"/>
      <c r="BA32" s="395"/>
      <c r="BB32" s="395"/>
      <c r="BC32" s="395"/>
      <c r="BE32" s="395" t="s">
        <v>192</v>
      </c>
      <c r="BF32" s="395"/>
      <c r="BG32" s="395"/>
      <c r="BH32" s="395"/>
      <c r="BI32" s="395"/>
      <c r="BJ32" s="395"/>
      <c r="BK32" s="395"/>
      <c r="BL32" s="395"/>
      <c r="BM32" s="395"/>
      <c r="BN32" s="395"/>
      <c r="BO32" s="395"/>
      <c r="BP32" s="395"/>
      <c r="BQ32" s="395"/>
      <c r="BR32" s="395"/>
      <c r="BS32" s="395"/>
      <c r="BT32" s="395"/>
      <c r="BU32" s="395"/>
      <c r="BW32" s="395" t="s">
        <v>193</v>
      </c>
      <c r="BX32" s="395"/>
      <c r="BY32" s="395"/>
      <c r="BZ32" s="395"/>
      <c r="CA32" s="395"/>
      <c r="CB32" s="395"/>
      <c r="CC32" s="395"/>
      <c r="CD32" s="395"/>
      <c r="CE32" s="395"/>
      <c r="CF32" s="395"/>
      <c r="CG32" s="395"/>
      <c r="CH32" s="395"/>
      <c r="CI32" s="395"/>
      <c r="CJ32" s="395"/>
      <c r="CK32" s="395"/>
      <c r="CL32" s="395"/>
      <c r="CM32" s="395"/>
      <c r="CO32" s="395" t="s">
        <v>194</v>
      </c>
      <c r="CP32" s="395"/>
      <c r="CQ32" s="395"/>
      <c r="CR32" s="395"/>
      <c r="CS32" s="395"/>
      <c r="CT32" s="395"/>
      <c r="CU32" s="395"/>
      <c r="CV32" s="395"/>
      <c r="CW32" s="395"/>
      <c r="CX32" s="395"/>
      <c r="CY32" s="395"/>
      <c r="CZ32" s="395"/>
      <c r="DA32" s="395"/>
      <c r="DB32" s="395"/>
      <c r="DC32" s="395"/>
      <c r="DD32" s="395"/>
      <c r="DE32" s="395"/>
      <c r="DI32" s="195"/>
    </row>
    <row r="33" spans="1:113" ht="13.5" customHeight="1" x14ac:dyDescent="0.2">
      <c r="A33" s="172"/>
      <c r="B33" s="196"/>
      <c r="C33" s="415" t="s">
        <v>195</v>
      </c>
      <c r="D33" s="415"/>
      <c r="E33" s="380" t="s">
        <v>196</v>
      </c>
      <c r="F33" s="380"/>
      <c r="G33" s="380"/>
      <c r="H33" s="380"/>
      <c r="I33" s="380"/>
      <c r="J33" s="380"/>
      <c r="K33" s="380"/>
      <c r="L33" s="380"/>
      <c r="M33" s="380"/>
      <c r="N33" s="380"/>
      <c r="O33" s="380"/>
      <c r="P33" s="380"/>
      <c r="Q33" s="380"/>
      <c r="R33" s="380"/>
      <c r="S33" s="380"/>
      <c r="T33" s="197"/>
      <c r="U33" s="415" t="s">
        <v>195</v>
      </c>
      <c r="V33" s="415"/>
      <c r="W33" s="380" t="s">
        <v>196</v>
      </c>
      <c r="X33" s="380"/>
      <c r="Y33" s="380"/>
      <c r="Z33" s="380"/>
      <c r="AA33" s="380"/>
      <c r="AB33" s="380"/>
      <c r="AC33" s="380"/>
      <c r="AD33" s="380"/>
      <c r="AE33" s="380"/>
      <c r="AF33" s="380"/>
      <c r="AG33" s="380"/>
      <c r="AH33" s="380"/>
      <c r="AI33" s="380"/>
      <c r="AJ33" s="380"/>
      <c r="AK33" s="380"/>
      <c r="AL33" s="197"/>
      <c r="AM33" s="415" t="s">
        <v>195</v>
      </c>
      <c r="AN33" s="415"/>
      <c r="AO33" s="380" t="s">
        <v>197</v>
      </c>
      <c r="AP33" s="380"/>
      <c r="AQ33" s="380"/>
      <c r="AR33" s="380"/>
      <c r="AS33" s="380"/>
      <c r="AT33" s="380"/>
      <c r="AU33" s="380"/>
      <c r="AV33" s="380"/>
      <c r="AW33" s="380"/>
      <c r="AX33" s="380"/>
      <c r="AY33" s="380"/>
      <c r="AZ33" s="380"/>
      <c r="BA33" s="380"/>
      <c r="BB33" s="380"/>
      <c r="BC33" s="380"/>
      <c r="BD33" s="198"/>
      <c r="BE33" s="380" t="s">
        <v>198</v>
      </c>
      <c r="BF33" s="380"/>
      <c r="BG33" s="380" t="s">
        <v>199</v>
      </c>
      <c r="BH33" s="380"/>
      <c r="BI33" s="380"/>
      <c r="BJ33" s="380"/>
      <c r="BK33" s="380"/>
      <c r="BL33" s="380"/>
      <c r="BM33" s="380"/>
      <c r="BN33" s="380"/>
      <c r="BO33" s="380"/>
      <c r="BP33" s="380"/>
      <c r="BQ33" s="380"/>
      <c r="BR33" s="380"/>
      <c r="BS33" s="380"/>
      <c r="BT33" s="380"/>
      <c r="BU33" s="380"/>
      <c r="BV33" s="198"/>
      <c r="BW33" s="415" t="s">
        <v>198</v>
      </c>
      <c r="BX33" s="415"/>
      <c r="BY33" s="380" t="s">
        <v>200</v>
      </c>
      <c r="BZ33" s="380"/>
      <c r="CA33" s="380"/>
      <c r="CB33" s="380"/>
      <c r="CC33" s="380"/>
      <c r="CD33" s="380"/>
      <c r="CE33" s="380"/>
      <c r="CF33" s="380"/>
      <c r="CG33" s="380"/>
      <c r="CH33" s="380"/>
      <c r="CI33" s="380"/>
      <c r="CJ33" s="380"/>
      <c r="CK33" s="380"/>
      <c r="CL33" s="380"/>
      <c r="CM33" s="380"/>
      <c r="CN33" s="197"/>
      <c r="CO33" s="415" t="s">
        <v>195</v>
      </c>
      <c r="CP33" s="415"/>
      <c r="CQ33" s="380" t="s">
        <v>201</v>
      </c>
      <c r="CR33" s="380"/>
      <c r="CS33" s="380"/>
      <c r="CT33" s="380"/>
      <c r="CU33" s="380"/>
      <c r="CV33" s="380"/>
      <c r="CW33" s="380"/>
      <c r="CX33" s="380"/>
      <c r="CY33" s="380"/>
      <c r="CZ33" s="380"/>
      <c r="DA33" s="380"/>
      <c r="DB33" s="380"/>
      <c r="DC33" s="380"/>
      <c r="DD33" s="380"/>
      <c r="DE33" s="380"/>
      <c r="DF33" s="197"/>
      <c r="DG33" s="580" t="s">
        <v>202</v>
      </c>
      <c r="DH33" s="580"/>
      <c r="DI33" s="199"/>
    </row>
    <row r="34" spans="1:113" ht="32.25" customHeight="1" x14ac:dyDescent="0.2">
      <c r="A34" s="172"/>
      <c r="B34" s="196"/>
      <c r="C34" s="581">
        <f>IF(E34="","",1)</f>
        <v>1</v>
      </c>
      <c r="D34" s="581"/>
      <c r="E34" s="582" t="str">
        <f>IF('各会計、関係団体の財政状況及び健全化判断比率'!B7="","",'各会計、関係団体の財政状況及び健全化判断比率'!B7)</f>
        <v>一般会計</v>
      </c>
      <c r="F34" s="582"/>
      <c r="G34" s="582"/>
      <c r="H34" s="582"/>
      <c r="I34" s="582"/>
      <c r="J34" s="582"/>
      <c r="K34" s="582"/>
      <c r="L34" s="582"/>
      <c r="M34" s="582"/>
      <c r="N34" s="582"/>
      <c r="O34" s="582"/>
      <c r="P34" s="582"/>
      <c r="Q34" s="582"/>
      <c r="R34" s="582"/>
      <c r="S34" s="582"/>
      <c r="T34" s="172"/>
      <c r="U34" s="581">
        <f>IF(W34="","",MAX(C34:D43)+1)</f>
        <v>2</v>
      </c>
      <c r="V34" s="581"/>
      <c r="W34" s="582" t="str">
        <f>IF('各会計、関係団体の財政状況及び健全化判断比率'!B28="","",'各会計、関係団体の財政状況及び健全化判断比率'!B28)</f>
        <v>国民健康保険特別会計</v>
      </c>
      <c r="X34" s="582"/>
      <c r="Y34" s="582"/>
      <c r="Z34" s="582"/>
      <c r="AA34" s="582"/>
      <c r="AB34" s="582"/>
      <c r="AC34" s="582"/>
      <c r="AD34" s="582"/>
      <c r="AE34" s="582"/>
      <c r="AF34" s="582"/>
      <c r="AG34" s="582"/>
      <c r="AH34" s="582"/>
      <c r="AI34" s="582"/>
      <c r="AJ34" s="582"/>
      <c r="AK34" s="582"/>
      <c r="AL34" s="172"/>
      <c r="AM34" s="581">
        <f>IF(AO34="","",MAX(C34:D43,U34:V43)+1)</f>
        <v>5</v>
      </c>
      <c r="AN34" s="581"/>
      <c r="AO34" s="582" t="str">
        <f>IF('各会計、関係団体の財政状況及び健全化判断比率'!B31="","",'各会計、関係団体の財政状況及び健全化判断比率'!B31)</f>
        <v>水道事業会計</v>
      </c>
      <c r="AP34" s="582"/>
      <c r="AQ34" s="582"/>
      <c r="AR34" s="582"/>
      <c r="AS34" s="582"/>
      <c r="AT34" s="582"/>
      <c r="AU34" s="582"/>
      <c r="AV34" s="582"/>
      <c r="AW34" s="582"/>
      <c r="AX34" s="582"/>
      <c r="AY34" s="582"/>
      <c r="AZ34" s="582"/>
      <c r="BA34" s="582"/>
      <c r="BB34" s="582"/>
      <c r="BC34" s="582"/>
      <c r="BD34" s="172"/>
      <c r="BE34" s="581" t="str">
        <f>IF(BG34="","",MAX(C34:D43,U34:V43,AM34:AN43)+1)</f>
        <v/>
      </c>
      <c r="BF34" s="581"/>
      <c r="BG34" s="582"/>
      <c r="BH34" s="582"/>
      <c r="BI34" s="582"/>
      <c r="BJ34" s="582"/>
      <c r="BK34" s="582"/>
      <c r="BL34" s="582"/>
      <c r="BM34" s="582"/>
      <c r="BN34" s="582"/>
      <c r="BO34" s="582"/>
      <c r="BP34" s="582"/>
      <c r="BQ34" s="582"/>
      <c r="BR34" s="582"/>
      <c r="BS34" s="582"/>
      <c r="BT34" s="582"/>
      <c r="BU34" s="582"/>
      <c r="BV34" s="172"/>
      <c r="BW34" s="581">
        <f>IF(BY34="","",MAX(C34:D43,U34:V43,AM34:AN43,BE34:BF43)+1)</f>
        <v>7</v>
      </c>
      <c r="BX34" s="581"/>
      <c r="BY34" s="582" t="str">
        <f>IF('各会計、関係団体の財政状況及び健全化判断比率'!B68="","",'各会計、関係団体の財政状況及び健全化判断比率'!B68)</f>
        <v>千葉県市町村総合事務組合（一般会計）</v>
      </c>
      <c r="BZ34" s="582"/>
      <c r="CA34" s="582"/>
      <c r="CB34" s="582"/>
      <c r="CC34" s="582"/>
      <c r="CD34" s="582"/>
      <c r="CE34" s="582"/>
      <c r="CF34" s="582"/>
      <c r="CG34" s="582"/>
      <c r="CH34" s="582"/>
      <c r="CI34" s="582"/>
      <c r="CJ34" s="582"/>
      <c r="CK34" s="582"/>
      <c r="CL34" s="582"/>
      <c r="CM34" s="582"/>
      <c r="CN34" s="172"/>
      <c r="CO34" s="581" t="str">
        <f>IF(CQ34="","",MAX(C34:D43,U34:V43,AM34:AN43,BE34:BF43,BW34:BX43)+1)</f>
        <v/>
      </c>
      <c r="CP34" s="581"/>
      <c r="CQ34" s="582" t="str">
        <f>IF('各会計、関係団体の財政状況及び健全化判断比率'!BS7="","",'各会計、関係団体の財政状況及び健全化判断比率'!BS7)</f>
        <v/>
      </c>
      <c r="CR34" s="582"/>
      <c r="CS34" s="582"/>
      <c r="CT34" s="582"/>
      <c r="CU34" s="582"/>
      <c r="CV34" s="582"/>
      <c r="CW34" s="582"/>
      <c r="CX34" s="582"/>
      <c r="CY34" s="582"/>
      <c r="CZ34" s="582"/>
      <c r="DA34" s="582"/>
      <c r="DB34" s="582"/>
      <c r="DC34" s="582"/>
      <c r="DD34" s="582"/>
      <c r="DE34" s="582"/>
      <c r="DG34" s="583" t="str">
        <f>IF('各会計、関係団体の財政状況及び健全化判断比率'!BR7="","",'各会計、関係団体の財政状況及び健全化判断比率'!BR7)</f>
        <v/>
      </c>
      <c r="DH34" s="583"/>
      <c r="DI34" s="199"/>
    </row>
    <row r="35" spans="1:113" ht="32.25" customHeight="1" x14ac:dyDescent="0.2">
      <c r="A35" s="172"/>
      <c r="B35" s="196"/>
      <c r="C35" s="581" t="str">
        <f>IF(E35="","",C34+1)</f>
        <v/>
      </c>
      <c r="D35" s="581"/>
      <c r="E35" s="582" t="str">
        <f>IF('各会計、関係団体の財政状況及び健全化判断比率'!B8="","",'各会計、関係団体の財政状況及び健全化判断比率'!B8)</f>
        <v/>
      </c>
      <c r="F35" s="582"/>
      <c r="G35" s="582"/>
      <c r="H35" s="582"/>
      <c r="I35" s="582"/>
      <c r="J35" s="582"/>
      <c r="K35" s="582"/>
      <c r="L35" s="582"/>
      <c r="M35" s="582"/>
      <c r="N35" s="582"/>
      <c r="O35" s="582"/>
      <c r="P35" s="582"/>
      <c r="Q35" s="582"/>
      <c r="R35" s="582"/>
      <c r="S35" s="582"/>
      <c r="T35" s="172"/>
      <c r="U35" s="581">
        <f>IF(W35="","",U34+1)</f>
        <v>3</v>
      </c>
      <c r="V35" s="581"/>
      <c r="W35" s="582" t="str">
        <f>IF('各会計、関係団体の財政状況及び健全化判断比率'!B29="","",'各会計、関係団体の財政状況及び健全化判断比率'!B29)</f>
        <v>介護保険特別会計</v>
      </c>
      <c r="X35" s="582"/>
      <c r="Y35" s="582"/>
      <c r="Z35" s="582"/>
      <c r="AA35" s="582"/>
      <c r="AB35" s="582"/>
      <c r="AC35" s="582"/>
      <c r="AD35" s="582"/>
      <c r="AE35" s="582"/>
      <c r="AF35" s="582"/>
      <c r="AG35" s="582"/>
      <c r="AH35" s="582"/>
      <c r="AI35" s="582"/>
      <c r="AJ35" s="582"/>
      <c r="AK35" s="582"/>
      <c r="AL35" s="172"/>
      <c r="AM35" s="581">
        <f t="shared" ref="AM35:AM43" si="0">IF(AO35="","",AM34+1)</f>
        <v>6</v>
      </c>
      <c r="AN35" s="581"/>
      <c r="AO35" s="582" t="str">
        <f>IF('各会計、関係団体の財政状況及び健全化判断比率'!B32="","",'各会計、関係団体の財政状況及び健全化判断比率'!B32)</f>
        <v>下水道事業会計</v>
      </c>
      <c r="AP35" s="582"/>
      <c r="AQ35" s="582"/>
      <c r="AR35" s="582"/>
      <c r="AS35" s="582"/>
      <c r="AT35" s="582"/>
      <c r="AU35" s="582"/>
      <c r="AV35" s="582"/>
      <c r="AW35" s="582"/>
      <c r="AX35" s="582"/>
      <c r="AY35" s="582"/>
      <c r="AZ35" s="582"/>
      <c r="BA35" s="582"/>
      <c r="BB35" s="582"/>
      <c r="BC35" s="582"/>
      <c r="BD35" s="172"/>
      <c r="BE35" s="581" t="str">
        <f t="shared" ref="BE35:BE43" si="1">IF(BG35="","",BE34+1)</f>
        <v/>
      </c>
      <c r="BF35" s="581"/>
      <c r="BG35" s="582"/>
      <c r="BH35" s="582"/>
      <c r="BI35" s="582"/>
      <c r="BJ35" s="582"/>
      <c r="BK35" s="582"/>
      <c r="BL35" s="582"/>
      <c r="BM35" s="582"/>
      <c r="BN35" s="582"/>
      <c r="BO35" s="582"/>
      <c r="BP35" s="582"/>
      <c r="BQ35" s="582"/>
      <c r="BR35" s="582"/>
      <c r="BS35" s="582"/>
      <c r="BT35" s="582"/>
      <c r="BU35" s="582"/>
      <c r="BV35" s="172"/>
      <c r="BW35" s="581">
        <f t="shared" ref="BW35:BW43" si="2">IF(BY35="","",BW34+1)</f>
        <v>8</v>
      </c>
      <c r="BX35" s="581"/>
      <c r="BY35" s="582" t="str">
        <f>IF('各会計、関係団体の財政状況及び健全化判断比率'!B69="","",'各会計、関係団体の財政状況及び健全化判断比率'!B69)</f>
        <v>千葉県市町村総合事務組合（千葉県自治会館管理運営特別会計）</v>
      </c>
      <c r="BZ35" s="582"/>
      <c r="CA35" s="582"/>
      <c r="CB35" s="582"/>
      <c r="CC35" s="582"/>
      <c r="CD35" s="582"/>
      <c r="CE35" s="582"/>
      <c r="CF35" s="582"/>
      <c r="CG35" s="582"/>
      <c r="CH35" s="582"/>
      <c r="CI35" s="582"/>
      <c r="CJ35" s="582"/>
      <c r="CK35" s="582"/>
      <c r="CL35" s="582"/>
      <c r="CM35" s="582"/>
      <c r="CN35" s="172"/>
      <c r="CO35" s="581" t="str">
        <f t="shared" ref="CO35:CO43" si="3">IF(CQ35="","",CO34+1)</f>
        <v/>
      </c>
      <c r="CP35" s="581"/>
      <c r="CQ35" s="582" t="str">
        <f>IF('各会計、関係団体の財政状況及び健全化判断比率'!BS8="","",'各会計、関係団体の財政状況及び健全化判断比率'!BS8)</f>
        <v/>
      </c>
      <c r="CR35" s="582"/>
      <c r="CS35" s="582"/>
      <c r="CT35" s="582"/>
      <c r="CU35" s="582"/>
      <c r="CV35" s="582"/>
      <c r="CW35" s="582"/>
      <c r="CX35" s="582"/>
      <c r="CY35" s="582"/>
      <c r="CZ35" s="582"/>
      <c r="DA35" s="582"/>
      <c r="DB35" s="582"/>
      <c r="DC35" s="582"/>
      <c r="DD35" s="582"/>
      <c r="DE35" s="582"/>
      <c r="DG35" s="583" t="str">
        <f>IF('各会計、関係団体の財政状況及び健全化判断比率'!BR8="","",'各会計、関係団体の財政状況及び健全化判断比率'!BR8)</f>
        <v/>
      </c>
      <c r="DH35" s="583"/>
      <c r="DI35" s="199"/>
    </row>
    <row r="36" spans="1:113" ht="32.25" customHeight="1" x14ac:dyDescent="0.2">
      <c r="A36" s="172"/>
      <c r="B36" s="196"/>
      <c r="C36" s="581" t="str">
        <f>IF(E36="","",C35+1)</f>
        <v/>
      </c>
      <c r="D36" s="581"/>
      <c r="E36" s="582" t="str">
        <f>IF('各会計、関係団体の財政状況及び健全化判断比率'!B9="","",'各会計、関係団体の財政状況及び健全化判断比率'!B9)</f>
        <v/>
      </c>
      <c r="F36" s="582"/>
      <c r="G36" s="582"/>
      <c r="H36" s="582"/>
      <c r="I36" s="582"/>
      <c r="J36" s="582"/>
      <c r="K36" s="582"/>
      <c r="L36" s="582"/>
      <c r="M36" s="582"/>
      <c r="N36" s="582"/>
      <c r="O36" s="582"/>
      <c r="P36" s="582"/>
      <c r="Q36" s="582"/>
      <c r="R36" s="582"/>
      <c r="S36" s="582"/>
      <c r="T36" s="172"/>
      <c r="U36" s="581">
        <f t="shared" ref="U36:U43" si="4">IF(W36="","",U35+1)</f>
        <v>4</v>
      </c>
      <c r="V36" s="581"/>
      <c r="W36" s="582" t="str">
        <f>IF('各会計、関係団体の財政状況及び健全化判断比率'!B30="","",'各会計、関係団体の財政状況及び健全化判断比率'!B30)</f>
        <v>後期高齢者医療特別会計</v>
      </c>
      <c r="X36" s="582"/>
      <c r="Y36" s="582"/>
      <c r="Z36" s="582"/>
      <c r="AA36" s="582"/>
      <c r="AB36" s="582"/>
      <c r="AC36" s="582"/>
      <c r="AD36" s="582"/>
      <c r="AE36" s="582"/>
      <c r="AF36" s="582"/>
      <c r="AG36" s="582"/>
      <c r="AH36" s="582"/>
      <c r="AI36" s="582"/>
      <c r="AJ36" s="582"/>
      <c r="AK36" s="582"/>
      <c r="AL36" s="172"/>
      <c r="AM36" s="581" t="str">
        <f t="shared" si="0"/>
        <v/>
      </c>
      <c r="AN36" s="581"/>
      <c r="AO36" s="582"/>
      <c r="AP36" s="582"/>
      <c r="AQ36" s="582"/>
      <c r="AR36" s="582"/>
      <c r="AS36" s="582"/>
      <c r="AT36" s="582"/>
      <c r="AU36" s="582"/>
      <c r="AV36" s="582"/>
      <c r="AW36" s="582"/>
      <c r="AX36" s="582"/>
      <c r="AY36" s="582"/>
      <c r="AZ36" s="582"/>
      <c r="BA36" s="582"/>
      <c r="BB36" s="582"/>
      <c r="BC36" s="582"/>
      <c r="BD36" s="172"/>
      <c r="BE36" s="581" t="str">
        <f t="shared" si="1"/>
        <v/>
      </c>
      <c r="BF36" s="581"/>
      <c r="BG36" s="582"/>
      <c r="BH36" s="582"/>
      <c r="BI36" s="582"/>
      <c r="BJ36" s="582"/>
      <c r="BK36" s="582"/>
      <c r="BL36" s="582"/>
      <c r="BM36" s="582"/>
      <c r="BN36" s="582"/>
      <c r="BO36" s="582"/>
      <c r="BP36" s="582"/>
      <c r="BQ36" s="582"/>
      <c r="BR36" s="582"/>
      <c r="BS36" s="582"/>
      <c r="BT36" s="582"/>
      <c r="BU36" s="582"/>
      <c r="BV36" s="172"/>
      <c r="BW36" s="581">
        <f t="shared" si="2"/>
        <v>9</v>
      </c>
      <c r="BX36" s="581"/>
      <c r="BY36" s="582" t="str">
        <f>IF('各会計、関係団体の財政状況及び健全化判断比率'!B70="","",'各会計、関係団体の財政状況及び健全化判断比率'!B70)</f>
        <v>千葉県市町村総合事務組合（千葉県自治研修センター特別会計）</v>
      </c>
      <c r="BZ36" s="582"/>
      <c r="CA36" s="582"/>
      <c r="CB36" s="582"/>
      <c r="CC36" s="582"/>
      <c r="CD36" s="582"/>
      <c r="CE36" s="582"/>
      <c r="CF36" s="582"/>
      <c r="CG36" s="582"/>
      <c r="CH36" s="582"/>
      <c r="CI36" s="582"/>
      <c r="CJ36" s="582"/>
      <c r="CK36" s="582"/>
      <c r="CL36" s="582"/>
      <c r="CM36" s="582"/>
      <c r="CN36" s="172"/>
      <c r="CO36" s="581" t="str">
        <f t="shared" si="3"/>
        <v/>
      </c>
      <c r="CP36" s="581"/>
      <c r="CQ36" s="582" t="str">
        <f>IF('各会計、関係団体の財政状況及び健全化判断比率'!BS9="","",'各会計、関係団体の財政状況及び健全化判断比率'!BS9)</f>
        <v/>
      </c>
      <c r="CR36" s="582"/>
      <c r="CS36" s="582"/>
      <c r="CT36" s="582"/>
      <c r="CU36" s="582"/>
      <c r="CV36" s="582"/>
      <c r="CW36" s="582"/>
      <c r="CX36" s="582"/>
      <c r="CY36" s="582"/>
      <c r="CZ36" s="582"/>
      <c r="DA36" s="582"/>
      <c r="DB36" s="582"/>
      <c r="DC36" s="582"/>
      <c r="DD36" s="582"/>
      <c r="DE36" s="582"/>
      <c r="DG36" s="583" t="str">
        <f>IF('各会計、関係団体の財政状況及び健全化判断比率'!BR9="","",'各会計、関係団体の財政状況及び健全化判断比率'!BR9)</f>
        <v/>
      </c>
      <c r="DH36" s="583"/>
      <c r="DI36" s="199"/>
    </row>
    <row r="37" spans="1:113" ht="32.25" customHeight="1" x14ac:dyDescent="0.2">
      <c r="A37" s="172"/>
      <c r="B37" s="196"/>
      <c r="C37" s="581" t="str">
        <f>IF(E37="","",C36+1)</f>
        <v/>
      </c>
      <c r="D37" s="581"/>
      <c r="E37" s="582" t="str">
        <f>IF('各会計、関係団体の財政状況及び健全化判断比率'!B10="","",'各会計、関係団体の財政状況及び健全化判断比率'!B10)</f>
        <v/>
      </c>
      <c r="F37" s="582"/>
      <c r="G37" s="582"/>
      <c r="H37" s="582"/>
      <c r="I37" s="582"/>
      <c r="J37" s="582"/>
      <c r="K37" s="582"/>
      <c r="L37" s="582"/>
      <c r="M37" s="582"/>
      <c r="N37" s="582"/>
      <c r="O37" s="582"/>
      <c r="P37" s="582"/>
      <c r="Q37" s="582"/>
      <c r="R37" s="582"/>
      <c r="S37" s="582"/>
      <c r="T37" s="172"/>
      <c r="U37" s="581" t="str">
        <f t="shared" si="4"/>
        <v/>
      </c>
      <c r="V37" s="581"/>
      <c r="W37" s="582"/>
      <c r="X37" s="582"/>
      <c r="Y37" s="582"/>
      <c r="Z37" s="582"/>
      <c r="AA37" s="582"/>
      <c r="AB37" s="582"/>
      <c r="AC37" s="582"/>
      <c r="AD37" s="582"/>
      <c r="AE37" s="582"/>
      <c r="AF37" s="582"/>
      <c r="AG37" s="582"/>
      <c r="AH37" s="582"/>
      <c r="AI37" s="582"/>
      <c r="AJ37" s="582"/>
      <c r="AK37" s="582"/>
      <c r="AL37" s="172"/>
      <c r="AM37" s="581" t="str">
        <f t="shared" si="0"/>
        <v/>
      </c>
      <c r="AN37" s="581"/>
      <c r="AO37" s="582"/>
      <c r="AP37" s="582"/>
      <c r="AQ37" s="582"/>
      <c r="AR37" s="582"/>
      <c r="AS37" s="582"/>
      <c r="AT37" s="582"/>
      <c r="AU37" s="582"/>
      <c r="AV37" s="582"/>
      <c r="AW37" s="582"/>
      <c r="AX37" s="582"/>
      <c r="AY37" s="582"/>
      <c r="AZ37" s="582"/>
      <c r="BA37" s="582"/>
      <c r="BB37" s="582"/>
      <c r="BC37" s="582"/>
      <c r="BD37" s="172"/>
      <c r="BE37" s="581" t="str">
        <f t="shared" si="1"/>
        <v/>
      </c>
      <c r="BF37" s="581"/>
      <c r="BG37" s="582"/>
      <c r="BH37" s="582"/>
      <c r="BI37" s="582"/>
      <c r="BJ37" s="582"/>
      <c r="BK37" s="582"/>
      <c r="BL37" s="582"/>
      <c r="BM37" s="582"/>
      <c r="BN37" s="582"/>
      <c r="BO37" s="582"/>
      <c r="BP37" s="582"/>
      <c r="BQ37" s="582"/>
      <c r="BR37" s="582"/>
      <c r="BS37" s="582"/>
      <c r="BT37" s="582"/>
      <c r="BU37" s="582"/>
      <c r="BV37" s="172"/>
      <c r="BW37" s="581">
        <f t="shared" si="2"/>
        <v>10</v>
      </c>
      <c r="BX37" s="581"/>
      <c r="BY37" s="582" t="str">
        <f>IF('各会計、関係団体の財政状況及び健全化判断比率'!B71="","",'各会計、関係団体の財政状況及び健全化判断比率'!B71)</f>
        <v>千葉県市町村総合事務組合（千葉県市町村交通災害共済特別会計）</v>
      </c>
      <c r="BZ37" s="582"/>
      <c r="CA37" s="582"/>
      <c r="CB37" s="582"/>
      <c r="CC37" s="582"/>
      <c r="CD37" s="582"/>
      <c r="CE37" s="582"/>
      <c r="CF37" s="582"/>
      <c r="CG37" s="582"/>
      <c r="CH37" s="582"/>
      <c r="CI37" s="582"/>
      <c r="CJ37" s="582"/>
      <c r="CK37" s="582"/>
      <c r="CL37" s="582"/>
      <c r="CM37" s="582"/>
      <c r="CN37" s="172"/>
      <c r="CO37" s="581" t="str">
        <f t="shared" si="3"/>
        <v/>
      </c>
      <c r="CP37" s="581"/>
      <c r="CQ37" s="582" t="str">
        <f>IF('各会計、関係団体の財政状況及び健全化判断比率'!BS10="","",'各会計、関係団体の財政状況及び健全化判断比率'!BS10)</f>
        <v/>
      </c>
      <c r="CR37" s="582"/>
      <c r="CS37" s="582"/>
      <c r="CT37" s="582"/>
      <c r="CU37" s="582"/>
      <c r="CV37" s="582"/>
      <c r="CW37" s="582"/>
      <c r="CX37" s="582"/>
      <c r="CY37" s="582"/>
      <c r="CZ37" s="582"/>
      <c r="DA37" s="582"/>
      <c r="DB37" s="582"/>
      <c r="DC37" s="582"/>
      <c r="DD37" s="582"/>
      <c r="DE37" s="582"/>
      <c r="DG37" s="583" t="str">
        <f>IF('各会計、関係団体の財政状況及び健全化判断比率'!BR10="","",'各会計、関係団体の財政状況及び健全化判断比率'!BR10)</f>
        <v/>
      </c>
      <c r="DH37" s="583"/>
      <c r="DI37" s="199"/>
    </row>
    <row r="38" spans="1:113" ht="32.25" customHeight="1" x14ac:dyDescent="0.2">
      <c r="A38" s="172"/>
      <c r="B38" s="196"/>
      <c r="C38" s="581" t="str">
        <f t="shared" ref="C38:C43" si="5">IF(E38="","",C37+1)</f>
        <v/>
      </c>
      <c r="D38" s="581"/>
      <c r="E38" s="582" t="str">
        <f>IF('各会計、関係団体の財政状況及び健全化判断比率'!B11="","",'各会計、関係団体の財政状況及び健全化判断比率'!B11)</f>
        <v/>
      </c>
      <c r="F38" s="582"/>
      <c r="G38" s="582"/>
      <c r="H38" s="582"/>
      <c r="I38" s="582"/>
      <c r="J38" s="582"/>
      <c r="K38" s="582"/>
      <c r="L38" s="582"/>
      <c r="M38" s="582"/>
      <c r="N38" s="582"/>
      <c r="O38" s="582"/>
      <c r="P38" s="582"/>
      <c r="Q38" s="582"/>
      <c r="R38" s="582"/>
      <c r="S38" s="582"/>
      <c r="T38" s="172"/>
      <c r="U38" s="581" t="str">
        <f t="shared" si="4"/>
        <v/>
      </c>
      <c r="V38" s="581"/>
      <c r="W38" s="582"/>
      <c r="X38" s="582"/>
      <c r="Y38" s="582"/>
      <c r="Z38" s="582"/>
      <c r="AA38" s="582"/>
      <c r="AB38" s="582"/>
      <c r="AC38" s="582"/>
      <c r="AD38" s="582"/>
      <c r="AE38" s="582"/>
      <c r="AF38" s="582"/>
      <c r="AG38" s="582"/>
      <c r="AH38" s="582"/>
      <c r="AI38" s="582"/>
      <c r="AJ38" s="582"/>
      <c r="AK38" s="582"/>
      <c r="AL38" s="172"/>
      <c r="AM38" s="581" t="str">
        <f t="shared" si="0"/>
        <v/>
      </c>
      <c r="AN38" s="581"/>
      <c r="AO38" s="582"/>
      <c r="AP38" s="582"/>
      <c r="AQ38" s="582"/>
      <c r="AR38" s="582"/>
      <c r="AS38" s="582"/>
      <c r="AT38" s="582"/>
      <c r="AU38" s="582"/>
      <c r="AV38" s="582"/>
      <c r="AW38" s="582"/>
      <c r="AX38" s="582"/>
      <c r="AY38" s="582"/>
      <c r="AZ38" s="582"/>
      <c r="BA38" s="582"/>
      <c r="BB38" s="582"/>
      <c r="BC38" s="582"/>
      <c r="BD38" s="172"/>
      <c r="BE38" s="581" t="str">
        <f t="shared" si="1"/>
        <v/>
      </c>
      <c r="BF38" s="581"/>
      <c r="BG38" s="582"/>
      <c r="BH38" s="582"/>
      <c r="BI38" s="582"/>
      <c r="BJ38" s="582"/>
      <c r="BK38" s="582"/>
      <c r="BL38" s="582"/>
      <c r="BM38" s="582"/>
      <c r="BN38" s="582"/>
      <c r="BO38" s="582"/>
      <c r="BP38" s="582"/>
      <c r="BQ38" s="582"/>
      <c r="BR38" s="582"/>
      <c r="BS38" s="582"/>
      <c r="BT38" s="582"/>
      <c r="BU38" s="582"/>
      <c r="BV38" s="172"/>
      <c r="BW38" s="581">
        <f t="shared" si="2"/>
        <v>11</v>
      </c>
      <c r="BX38" s="581"/>
      <c r="BY38" s="582" t="str">
        <f>IF('各会計、関係団体の財政状況及び健全化判断比率'!B72="","",'各会計、関係団体の財政状況及び健全化判断比率'!B72)</f>
        <v>千葉県後期高齢者医療広域連合（一般会計）</v>
      </c>
      <c r="BZ38" s="582"/>
      <c r="CA38" s="582"/>
      <c r="CB38" s="582"/>
      <c r="CC38" s="582"/>
      <c r="CD38" s="582"/>
      <c r="CE38" s="582"/>
      <c r="CF38" s="582"/>
      <c r="CG38" s="582"/>
      <c r="CH38" s="582"/>
      <c r="CI38" s="582"/>
      <c r="CJ38" s="582"/>
      <c r="CK38" s="582"/>
      <c r="CL38" s="582"/>
      <c r="CM38" s="582"/>
      <c r="CN38" s="172"/>
      <c r="CO38" s="581" t="str">
        <f t="shared" si="3"/>
        <v/>
      </c>
      <c r="CP38" s="581"/>
      <c r="CQ38" s="582" t="str">
        <f>IF('各会計、関係団体の財政状況及び健全化判断比率'!BS11="","",'各会計、関係団体の財政状況及び健全化判断比率'!BS11)</f>
        <v/>
      </c>
      <c r="CR38" s="582"/>
      <c r="CS38" s="582"/>
      <c r="CT38" s="582"/>
      <c r="CU38" s="582"/>
      <c r="CV38" s="582"/>
      <c r="CW38" s="582"/>
      <c r="CX38" s="582"/>
      <c r="CY38" s="582"/>
      <c r="CZ38" s="582"/>
      <c r="DA38" s="582"/>
      <c r="DB38" s="582"/>
      <c r="DC38" s="582"/>
      <c r="DD38" s="582"/>
      <c r="DE38" s="582"/>
      <c r="DG38" s="583" t="str">
        <f>IF('各会計、関係団体の財政状況及び健全化判断比率'!BR11="","",'各会計、関係団体の財政状況及び健全化判断比率'!BR11)</f>
        <v/>
      </c>
      <c r="DH38" s="583"/>
      <c r="DI38" s="199"/>
    </row>
    <row r="39" spans="1:113" ht="32.25" customHeight="1" x14ac:dyDescent="0.2">
      <c r="A39" s="172"/>
      <c r="B39" s="196"/>
      <c r="C39" s="581" t="str">
        <f t="shared" si="5"/>
        <v/>
      </c>
      <c r="D39" s="581"/>
      <c r="E39" s="582" t="str">
        <f>IF('各会計、関係団体の財政状況及び健全化判断比率'!B12="","",'各会計、関係団体の財政状況及び健全化判断比率'!B12)</f>
        <v/>
      </c>
      <c r="F39" s="582"/>
      <c r="G39" s="582"/>
      <c r="H39" s="582"/>
      <c r="I39" s="582"/>
      <c r="J39" s="582"/>
      <c r="K39" s="582"/>
      <c r="L39" s="582"/>
      <c r="M39" s="582"/>
      <c r="N39" s="582"/>
      <c r="O39" s="582"/>
      <c r="P39" s="582"/>
      <c r="Q39" s="582"/>
      <c r="R39" s="582"/>
      <c r="S39" s="582"/>
      <c r="T39" s="172"/>
      <c r="U39" s="581" t="str">
        <f t="shared" si="4"/>
        <v/>
      </c>
      <c r="V39" s="581"/>
      <c r="W39" s="582"/>
      <c r="X39" s="582"/>
      <c r="Y39" s="582"/>
      <c r="Z39" s="582"/>
      <c r="AA39" s="582"/>
      <c r="AB39" s="582"/>
      <c r="AC39" s="582"/>
      <c r="AD39" s="582"/>
      <c r="AE39" s="582"/>
      <c r="AF39" s="582"/>
      <c r="AG39" s="582"/>
      <c r="AH39" s="582"/>
      <c r="AI39" s="582"/>
      <c r="AJ39" s="582"/>
      <c r="AK39" s="582"/>
      <c r="AL39" s="172"/>
      <c r="AM39" s="581" t="str">
        <f t="shared" si="0"/>
        <v/>
      </c>
      <c r="AN39" s="581"/>
      <c r="AO39" s="582"/>
      <c r="AP39" s="582"/>
      <c r="AQ39" s="582"/>
      <c r="AR39" s="582"/>
      <c r="AS39" s="582"/>
      <c r="AT39" s="582"/>
      <c r="AU39" s="582"/>
      <c r="AV39" s="582"/>
      <c r="AW39" s="582"/>
      <c r="AX39" s="582"/>
      <c r="AY39" s="582"/>
      <c r="AZ39" s="582"/>
      <c r="BA39" s="582"/>
      <c r="BB39" s="582"/>
      <c r="BC39" s="582"/>
      <c r="BD39" s="172"/>
      <c r="BE39" s="581" t="str">
        <f t="shared" si="1"/>
        <v/>
      </c>
      <c r="BF39" s="581"/>
      <c r="BG39" s="582"/>
      <c r="BH39" s="582"/>
      <c r="BI39" s="582"/>
      <c r="BJ39" s="582"/>
      <c r="BK39" s="582"/>
      <c r="BL39" s="582"/>
      <c r="BM39" s="582"/>
      <c r="BN39" s="582"/>
      <c r="BO39" s="582"/>
      <c r="BP39" s="582"/>
      <c r="BQ39" s="582"/>
      <c r="BR39" s="582"/>
      <c r="BS39" s="582"/>
      <c r="BT39" s="582"/>
      <c r="BU39" s="582"/>
      <c r="BV39" s="172"/>
      <c r="BW39" s="581">
        <f t="shared" si="2"/>
        <v>12</v>
      </c>
      <c r="BX39" s="581"/>
      <c r="BY39" s="582" t="str">
        <f>IF('各会計、関係団体の財政状況及び健全化判断比率'!B73="","",'各会計、関係団体の財政状況及び健全化判断比率'!B73)</f>
        <v>千葉県後期高齢者医療広域連合（後期高齢者医療特別会計）</v>
      </c>
      <c r="BZ39" s="582"/>
      <c r="CA39" s="582"/>
      <c r="CB39" s="582"/>
      <c r="CC39" s="582"/>
      <c r="CD39" s="582"/>
      <c r="CE39" s="582"/>
      <c r="CF39" s="582"/>
      <c r="CG39" s="582"/>
      <c r="CH39" s="582"/>
      <c r="CI39" s="582"/>
      <c r="CJ39" s="582"/>
      <c r="CK39" s="582"/>
      <c r="CL39" s="582"/>
      <c r="CM39" s="582"/>
      <c r="CN39" s="172"/>
      <c r="CO39" s="581" t="str">
        <f t="shared" si="3"/>
        <v/>
      </c>
      <c r="CP39" s="581"/>
      <c r="CQ39" s="582" t="str">
        <f>IF('各会計、関係団体の財政状況及び健全化判断比率'!BS12="","",'各会計、関係団体の財政状況及び健全化判断比率'!BS12)</f>
        <v/>
      </c>
      <c r="CR39" s="582"/>
      <c r="CS39" s="582"/>
      <c r="CT39" s="582"/>
      <c r="CU39" s="582"/>
      <c r="CV39" s="582"/>
      <c r="CW39" s="582"/>
      <c r="CX39" s="582"/>
      <c r="CY39" s="582"/>
      <c r="CZ39" s="582"/>
      <c r="DA39" s="582"/>
      <c r="DB39" s="582"/>
      <c r="DC39" s="582"/>
      <c r="DD39" s="582"/>
      <c r="DE39" s="582"/>
      <c r="DG39" s="583" t="str">
        <f>IF('各会計、関係団体の財政状況及び健全化判断比率'!BR12="","",'各会計、関係団体の財政状況及び健全化判断比率'!BR12)</f>
        <v/>
      </c>
      <c r="DH39" s="583"/>
      <c r="DI39" s="199"/>
    </row>
    <row r="40" spans="1:113" ht="32.25" customHeight="1" x14ac:dyDescent="0.2">
      <c r="A40" s="172"/>
      <c r="B40" s="196"/>
      <c r="C40" s="581" t="str">
        <f t="shared" si="5"/>
        <v/>
      </c>
      <c r="D40" s="581"/>
      <c r="E40" s="582" t="str">
        <f>IF('各会計、関係団体の財政状況及び健全化判断比率'!B13="","",'各会計、関係団体の財政状況及び健全化判断比率'!B13)</f>
        <v/>
      </c>
      <c r="F40" s="582"/>
      <c r="G40" s="582"/>
      <c r="H40" s="582"/>
      <c r="I40" s="582"/>
      <c r="J40" s="582"/>
      <c r="K40" s="582"/>
      <c r="L40" s="582"/>
      <c r="M40" s="582"/>
      <c r="N40" s="582"/>
      <c r="O40" s="582"/>
      <c r="P40" s="582"/>
      <c r="Q40" s="582"/>
      <c r="R40" s="582"/>
      <c r="S40" s="582"/>
      <c r="T40" s="172"/>
      <c r="U40" s="581" t="str">
        <f t="shared" si="4"/>
        <v/>
      </c>
      <c r="V40" s="581"/>
      <c r="W40" s="582"/>
      <c r="X40" s="582"/>
      <c r="Y40" s="582"/>
      <c r="Z40" s="582"/>
      <c r="AA40" s="582"/>
      <c r="AB40" s="582"/>
      <c r="AC40" s="582"/>
      <c r="AD40" s="582"/>
      <c r="AE40" s="582"/>
      <c r="AF40" s="582"/>
      <c r="AG40" s="582"/>
      <c r="AH40" s="582"/>
      <c r="AI40" s="582"/>
      <c r="AJ40" s="582"/>
      <c r="AK40" s="582"/>
      <c r="AL40" s="172"/>
      <c r="AM40" s="581" t="str">
        <f t="shared" si="0"/>
        <v/>
      </c>
      <c r="AN40" s="581"/>
      <c r="AO40" s="582"/>
      <c r="AP40" s="582"/>
      <c r="AQ40" s="582"/>
      <c r="AR40" s="582"/>
      <c r="AS40" s="582"/>
      <c r="AT40" s="582"/>
      <c r="AU40" s="582"/>
      <c r="AV40" s="582"/>
      <c r="AW40" s="582"/>
      <c r="AX40" s="582"/>
      <c r="AY40" s="582"/>
      <c r="AZ40" s="582"/>
      <c r="BA40" s="582"/>
      <c r="BB40" s="582"/>
      <c r="BC40" s="582"/>
      <c r="BD40" s="172"/>
      <c r="BE40" s="581" t="str">
        <f t="shared" si="1"/>
        <v/>
      </c>
      <c r="BF40" s="581"/>
      <c r="BG40" s="582"/>
      <c r="BH40" s="582"/>
      <c r="BI40" s="582"/>
      <c r="BJ40" s="582"/>
      <c r="BK40" s="582"/>
      <c r="BL40" s="582"/>
      <c r="BM40" s="582"/>
      <c r="BN40" s="582"/>
      <c r="BO40" s="582"/>
      <c r="BP40" s="582"/>
      <c r="BQ40" s="582"/>
      <c r="BR40" s="582"/>
      <c r="BS40" s="582"/>
      <c r="BT40" s="582"/>
      <c r="BU40" s="582"/>
      <c r="BV40" s="172"/>
      <c r="BW40" s="581">
        <f t="shared" si="2"/>
        <v>13</v>
      </c>
      <c r="BX40" s="581"/>
      <c r="BY40" s="582" t="str">
        <f>IF('各会計、関係団体の財政状況及び健全化判断比率'!B74="","",'各会計、関係団体の財政状況及び健全化判断比率'!B74)</f>
        <v>印西地区消防組合（一般会計）</v>
      </c>
      <c r="BZ40" s="582"/>
      <c r="CA40" s="582"/>
      <c r="CB40" s="582"/>
      <c r="CC40" s="582"/>
      <c r="CD40" s="582"/>
      <c r="CE40" s="582"/>
      <c r="CF40" s="582"/>
      <c r="CG40" s="582"/>
      <c r="CH40" s="582"/>
      <c r="CI40" s="582"/>
      <c r="CJ40" s="582"/>
      <c r="CK40" s="582"/>
      <c r="CL40" s="582"/>
      <c r="CM40" s="582"/>
      <c r="CN40" s="172"/>
      <c r="CO40" s="581" t="str">
        <f t="shared" si="3"/>
        <v/>
      </c>
      <c r="CP40" s="581"/>
      <c r="CQ40" s="582" t="str">
        <f>IF('各会計、関係団体の財政状況及び健全化判断比率'!BS13="","",'各会計、関係団体の財政状況及び健全化判断比率'!BS13)</f>
        <v/>
      </c>
      <c r="CR40" s="582"/>
      <c r="CS40" s="582"/>
      <c r="CT40" s="582"/>
      <c r="CU40" s="582"/>
      <c r="CV40" s="582"/>
      <c r="CW40" s="582"/>
      <c r="CX40" s="582"/>
      <c r="CY40" s="582"/>
      <c r="CZ40" s="582"/>
      <c r="DA40" s="582"/>
      <c r="DB40" s="582"/>
      <c r="DC40" s="582"/>
      <c r="DD40" s="582"/>
      <c r="DE40" s="582"/>
      <c r="DG40" s="583" t="str">
        <f>IF('各会計、関係団体の財政状況及び健全化判断比率'!BR13="","",'各会計、関係団体の財政状況及び健全化判断比率'!BR13)</f>
        <v/>
      </c>
      <c r="DH40" s="583"/>
      <c r="DI40" s="199"/>
    </row>
    <row r="41" spans="1:113" ht="32.25" customHeight="1" x14ac:dyDescent="0.2">
      <c r="A41" s="172"/>
      <c r="B41" s="196"/>
      <c r="C41" s="581" t="str">
        <f t="shared" si="5"/>
        <v/>
      </c>
      <c r="D41" s="581"/>
      <c r="E41" s="582" t="str">
        <f>IF('各会計、関係団体の財政状況及び健全化判断比率'!B14="","",'各会計、関係団体の財政状況及び健全化判断比率'!B14)</f>
        <v/>
      </c>
      <c r="F41" s="582"/>
      <c r="G41" s="582"/>
      <c r="H41" s="582"/>
      <c r="I41" s="582"/>
      <c r="J41" s="582"/>
      <c r="K41" s="582"/>
      <c r="L41" s="582"/>
      <c r="M41" s="582"/>
      <c r="N41" s="582"/>
      <c r="O41" s="582"/>
      <c r="P41" s="582"/>
      <c r="Q41" s="582"/>
      <c r="R41" s="582"/>
      <c r="S41" s="582"/>
      <c r="T41" s="172"/>
      <c r="U41" s="581" t="str">
        <f t="shared" si="4"/>
        <v/>
      </c>
      <c r="V41" s="581"/>
      <c r="W41" s="582"/>
      <c r="X41" s="582"/>
      <c r="Y41" s="582"/>
      <c r="Z41" s="582"/>
      <c r="AA41" s="582"/>
      <c r="AB41" s="582"/>
      <c r="AC41" s="582"/>
      <c r="AD41" s="582"/>
      <c r="AE41" s="582"/>
      <c r="AF41" s="582"/>
      <c r="AG41" s="582"/>
      <c r="AH41" s="582"/>
      <c r="AI41" s="582"/>
      <c r="AJ41" s="582"/>
      <c r="AK41" s="582"/>
      <c r="AL41" s="172"/>
      <c r="AM41" s="581" t="str">
        <f t="shared" si="0"/>
        <v/>
      </c>
      <c r="AN41" s="581"/>
      <c r="AO41" s="582"/>
      <c r="AP41" s="582"/>
      <c r="AQ41" s="582"/>
      <c r="AR41" s="582"/>
      <c r="AS41" s="582"/>
      <c r="AT41" s="582"/>
      <c r="AU41" s="582"/>
      <c r="AV41" s="582"/>
      <c r="AW41" s="582"/>
      <c r="AX41" s="582"/>
      <c r="AY41" s="582"/>
      <c r="AZ41" s="582"/>
      <c r="BA41" s="582"/>
      <c r="BB41" s="582"/>
      <c r="BC41" s="582"/>
      <c r="BD41" s="172"/>
      <c r="BE41" s="581" t="str">
        <f t="shared" si="1"/>
        <v/>
      </c>
      <c r="BF41" s="581"/>
      <c r="BG41" s="582"/>
      <c r="BH41" s="582"/>
      <c r="BI41" s="582"/>
      <c r="BJ41" s="582"/>
      <c r="BK41" s="582"/>
      <c r="BL41" s="582"/>
      <c r="BM41" s="582"/>
      <c r="BN41" s="582"/>
      <c r="BO41" s="582"/>
      <c r="BP41" s="582"/>
      <c r="BQ41" s="582"/>
      <c r="BR41" s="582"/>
      <c r="BS41" s="582"/>
      <c r="BT41" s="582"/>
      <c r="BU41" s="582"/>
      <c r="BV41" s="172"/>
      <c r="BW41" s="581">
        <f t="shared" si="2"/>
        <v>14</v>
      </c>
      <c r="BX41" s="581"/>
      <c r="BY41" s="582" t="str">
        <f>IF('各会計、関係団体の財政状況及び健全化判断比率'!B75="","",'各会計、関係団体の財政状況及び健全化判断比率'!B75)</f>
        <v>印西地区衛生組合（一般会計）</v>
      </c>
      <c r="BZ41" s="582"/>
      <c r="CA41" s="582"/>
      <c r="CB41" s="582"/>
      <c r="CC41" s="582"/>
      <c r="CD41" s="582"/>
      <c r="CE41" s="582"/>
      <c r="CF41" s="582"/>
      <c r="CG41" s="582"/>
      <c r="CH41" s="582"/>
      <c r="CI41" s="582"/>
      <c r="CJ41" s="582"/>
      <c r="CK41" s="582"/>
      <c r="CL41" s="582"/>
      <c r="CM41" s="582"/>
      <c r="CN41" s="172"/>
      <c r="CO41" s="581" t="str">
        <f t="shared" si="3"/>
        <v/>
      </c>
      <c r="CP41" s="581"/>
      <c r="CQ41" s="582" t="str">
        <f>IF('各会計、関係団体の財政状況及び健全化判断比率'!BS14="","",'各会計、関係団体の財政状況及び健全化判断比率'!BS14)</f>
        <v/>
      </c>
      <c r="CR41" s="582"/>
      <c r="CS41" s="582"/>
      <c r="CT41" s="582"/>
      <c r="CU41" s="582"/>
      <c r="CV41" s="582"/>
      <c r="CW41" s="582"/>
      <c r="CX41" s="582"/>
      <c r="CY41" s="582"/>
      <c r="CZ41" s="582"/>
      <c r="DA41" s="582"/>
      <c r="DB41" s="582"/>
      <c r="DC41" s="582"/>
      <c r="DD41" s="582"/>
      <c r="DE41" s="582"/>
      <c r="DG41" s="583" t="str">
        <f>IF('各会計、関係団体の財政状況及び健全化判断比率'!BR14="","",'各会計、関係団体の財政状況及び健全化判断比率'!BR14)</f>
        <v/>
      </c>
      <c r="DH41" s="583"/>
      <c r="DI41" s="199"/>
    </row>
    <row r="42" spans="1:113" ht="32.25" customHeight="1" x14ac:dyDescent="0.2">
      <c r="B42" s="196"/>
      <c r="C42" s="581" t="str">
        <f t="shared" si="5"/>
        <v/>
      </c>
      <c r="D42" s="581"/>
      <c r="E42" s="582" t="str">
        <f>IF('各会計、関係団体の財政状況及び健全化判断比率'!B15="","",'各会計、関係団体の財政状況及び健全化判断比率'!B15)</f>
        <v/>
      </c>
      <c r="F42" s="582"/>
      <c r="G42" s="582"/>
      <c r="H42" s="582"/>
      <c r="I42" s="582"/>
      <c r="J42" s="582"/>
      <c r="K42" s="582"/>
      <c r="L42" s="582"/>
      <c r="M42" s="582"/>
      <c r="N42" s="582"/>
      <c r="O42" s="582"/>
      <c r="P42" s="582"/>
      <c r="Q42" s="582"/>
      <c r="R42" s="582"/>
      <c r="S42" s="582"/>
      <c r="T42" s="172"/>
      <c r="U42" s="581" t="str">
        <f t="shared" si="4"/>
        <v/>
      </c>
      <c r="V42" s="581"/>
      <c r="W42" s="582"/>
      <c r="X42" s="582"/>
      <c r="Y42" s="582"/>
      <c r="Z42" s="582"/>
      <c r="AA42" s="582"/>
      <c r="AB42" s="582"/>
      <c r="AC42" s="582"/>
      <c r="AD42" s="582"/>
      <c r="AE42" s="582"/>
      <c r="AF42" s="582"/>
      <c r="AG42" s="582"/>
      <c r="AH42" s="582"/>
      <c r="AI42" s="582"/>
      <c r="AJ42" s="582"/>
      <c r="AK42" s="582"/>
      <c r="AL42" s="172"/>
      <c r="AM42" s="581" t="str">
        <f t="shared" si="0"/>
        <v/>
      </c>
      <c r="AN42" s="581"/>
      <c r="AO42" s="582"/>
      <c r="AP42" s="582"/>
      <c r="AQ42" s="582"/>
      <c r="AR42" s="582"/>
      <c r="AS42" s="582"/>
      <c r="AT42" s="582"/>
      <c r="AU42" s="582"/>
      <c r="AV42" s="582"/>
      <c r="AW42" s="582"/>
      <c r="AX42" s="582"/>
      <c r="AY42" s="582"/>
      <c r="AZ42" s="582"/>
      <c r="BA42" s="582"/>
      <c r="BB42" s="582"/>
      <c r="BC42" s="582"/>
      <c r="BD42" s="172"/>
      <c r="BE42" s="581" t="str">
        <f t="shared" si="1"/>
        <v/>
      </c>
      <c r="BF42" s="581"/>
      <c r="BG42" s="582"/>
      <c r="BH42" s="582"/>
      <c r="BI42" s="582"/>
      <c r="BJ42" s="582"/>
      <c r="BK42" s="582"/>
      <c r="BL42" s="582"/>
      <c r="BM42" s="582"/>
      <c r="BN42" s="582"/>
      <c r="BO42" s="582"/>
      <c r="BP42" s="582"/>
      <c r="BQ42" s="582"/>
      <c r="BR42" s="582"/>
      <c r="BS42" s="582"/>
      <c r="BT42" s="582"/>
      <c r="BU42" s="582"/>
      <c r="BV42" s="172"/>
      <c r="BW42" s="581">
        <f t="shared" si="2"/>
        <v>15</v>
      </c>
      <c r="BX42" s="581"/>
      <c r="BY42" s="582" t="str">
        <f>IF('各会計、関係団体の財政状況及び健全化判断比率'!B76="","",'各会計、関係団体の財政状況及び健全化判断比率'!B76)</f>
        <v>印旛利根川水防事務組合（一般会計）</v>
      </c>
      <c r="BZ42" s="582"/>
      <c r="CA42" s="582"/>
      <c r="CB42" s="582"/>
      <c r="CC42" s="582"/>
      <c r="CD42" s="582"/>
      <c r="CE42" s="582"/>
      <c r="CF42" s="582"/>
      <c r="CG42" s="582"/>
      <c r="CH42" s="582"/>
      <c r="CI42" s="582"/>
      <c r="CJ42" s="582"/>
      <c r="CK42" s="582"/>
      <c r="CL42" s="582"/>
      <c r="CM42" s="582"/>
      <c r="CN42" s="172"/>
      <c r="CO42" s="581" t="str">
        <f t="shared" si="3"/>
        <v/>
      </c>
      <c r="CP42" s="581"/>
      <c r="CQ42" s="582" t="str">
        <f>IF('各会計、関係団体の財政状況及び健全化判断比率'!BS15="","",'各会計、関係団体の財政状況及び健全化判断比率'!BS15)</f>
        <v/>
      </c>
      <c r="CR42" s="582"/>
      <c r="CS42" s="582"/>
      <c r="CT42" s="582"/>
      <c r="CU42" s="582"/>
      <c r="CV42" s="582"/>
      <c r="CW42" s="582"/>
      <c r="CX42" s="582"/>
      <c r="CY42" s="582"/>
      <c r="CZ42" s="582"/>
      <c r="DA42" s="582"/>
      <c r="DB42" s="582"/>
      <c r="DC42" s="582"/>
      <c r="DD42" s="582"/>
      <c r="DE42" s="582"/>
      <c r="DG42" s="583" t="str">
        <f>IF('各会計、関係団体の財政状況及び健全化判断比率'!BR15="","",'各会計、関係団体の財政状況及び健全化判断比率'!BR15)</f>
        <v/>
      </c>
      <c r="DH42" s="583"/>
      <c r="DI42" s="199"/>
    </row>
    <row r="43" spans="1:113" ht="32.25" customHeight="1" x14ac:dyDescent="0.2">
      <c r="B43" s="196"/>
      <c r="C43" s="581" t="str">
        <f t="shared" si="5"/>
        <v/>
      </c>
      <c r="D43" s="581"/>
      <c r="E43" s="582" t="str">
        <f>IF('各会計、関係団体の財政状況及び健全化判断比率'!B16="","",'各会計、関係団体の財政状況及び健全化判断比率'!B16)</f>
        <v/>
      </c>
      <c r="F43" s="582"/>
      <c r="G43" s="582"/>
      <c r="H43" s="582"/>
      <c r="I43" s="582"/>
      <c r="J43" s="582"/>
      <c r="K43" s="582"/>
      <c r="L43" s="582"/>
      <c r="M43" s="582"/>
      <c r="N43" s="582"/>
      <c r="O43" s="582"/>
      <c r="P43" s="582"/>
      <c r="Q43" s="582"/>
      <c r="R43" s="582"/>
      <c r="S43" s="582"/>
      <c r="T43" s="172"/>
      <c r="U43" s="581" t="str">
        <f t="shared" si="4"/>
        <v/>
      </c>
      <c r="V43" s="581"/>
      <c r="W43" s="582"/>
      <c r="X43" s="582"/>
      <c r="Y43" s="582"/>
      <c r="Z43" s="582"/>
      <c r="AA43" s="582"/>
      <c r="AB43" s="582"/>
      <c r="AC43" s="582"/>
      <c r="AD43" s="582"/>
      <c r="AE43" s="582"/>
      <c r="AF43" s="582"/>
      <c r="AG43" s="582"/>
      <c r="AH43" s="582"/>
      <c r="AI43" s="582"/>
      <c r="AJ43" s="582"/>
      <c r="AK43" s="582"/>
      <c r="AL43" s="172"/>
      <c r="AM43" s="581" t="str">
        <f t="shared" si="0"/>
        <v/>
      </c>
      <c r="AN43" s="581"/>
      <c r="AO43" s="582"/>
      <c r="AP43" s="582"/>
      <c r="AQ43" s="582"/>
      <c r="AR43" s="582"/>
      <c r="AS43" s="582"/>
      <c r="AT43" s="582"/>
      <c r="AU43" s="582"/>
      <c r="AV43" s="582"/>
      <c r="AW43" s="582"/>
      <c r="AX43" s="582"/>
      <c r="AY43" s="582"/>
      <c r="AZ43" s="582"/>
      <c r="BA43" s="582"/>
      <c r="BB43" s="582"/>
      <c r="BC43" s="582"/>
      <c r="BD43" s="172"/>
      <c r="BE43" s="581" t="str">
        <f t="shared" si="1"/>
        <v/>
      </c>
      <c r="BF43" s="581"/>
      <c r="BG43" s="582"/>
      <c r="BH43" s="582"/>
      <c r="BI43" s="582"/>
      <c r="BJ43" s="582"/>
      <c r="BK43" s="582"/>
      <c r="BL43" s="582"/>
      <c r="BM43" s="582"/>
      <c r="BN43" s="582"/>
      <c r="BO43" s="582"/>
      <c r="BP43" s="582"/>
      <c r="BQ43" s="582"/>
      <c r="BR43" s="582"/>
      <c r="BS43" s="582"/>
      <c r="BT43" s="582"/>
      <c r="BU43" s="582"/>
      <c r="BV43" s="172"/>
      <c r="BW43" s="581">
        <f t="shared" si="2"/>
        <v>16</v>
      </c>
      <c r="BX43" s="581"/>
      <c r="BY43" s="582" t="str">
        <f>IF('各会計、関係団体の財政状況及び健全化判断比率'!B77="","",'各会計、関係団体の財政状況及び健全化判断比率'!B77)</f>
        <v>印西地区環境整備事業組合（一般会計）</v>
      </c>
      <c r="BZ43" s="582"/>
      <c r="CA43" s="582"/>
      <c r="CB43" s="582"/>
      <c r="CC43" s="582"/>
      <c r="CD43" s="582"/>
      <c r="CE43" s="582"/>
      <c r="CF43" s="582"/>
      <c r="CG43" s="582"/>
      <c r="CH43" s="582"/>
      <c r="CI43" s="582"/>
      <c r="CJ43" s="582"/>
      <c r="CK43" s="582"/>
      <c r="CL43" s="582"/>
      <c r="CM43" s="582"/>
      <c r="CN43" s="172"/>
      <c r="CO43" s="581" t="str">
        <f t="shared" si="3"/>
        <v/>
      </c>
      <c r="CP43" s="581"/>
      <c r="CQ43" s="582" t="str">
        <f>IF('各会計、関係団体の財政状況及び健全化判断比率'!BS16="","",'各会計、関係団体の財政状況及び健全化判断比率'!BS16)</f>
        <v/>
      </c>
      <c r="CR43" s="582"/>
      <c r="CS43" s="582"/>
      <c r="CT43" s="582"/>
      <c r="CU43" s="582"/>
      <c r="CV43" s="582"/>
      <c r="CW43" s="582"/>
      <c r="CX43" s="582"/>
      <c r="CY43" s="582"/>
      <c r="CZ43" s="582"/>
      <c r="DA43" s="582"/>
      <c r="DB43" s="582"/>
      <c r="DC43" s="582"/>
      <c r="DD43" s="582"/>
      <c r="DE43" s="582"/>
      <c r="DG43" s="583" t="str">
        <f>IF('各会計、関係団体の財政状況及び健全化判断比率'!BR16="","",'各会計、関係団体の財政状況及び健全化判断比率'!BR16)</f>
        <v/>
      </c>
      <c r="DH43" s="583"/>
      <c r="DI43" s="199"/>
    </row>
    <row r="44" spans="1:113" ht="13.5" customHeight="1" thickBot="1" x14ac:dyDescent="0.25">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x14ac:dyDescent="0.2"/>
    <row r="46" spans="1:113" x14ac:dyDescent="0.2">
      <c r="B46" s="171" t="s">
        <v>203</v>
      </c>
      <c r="E46" s="584" t="s">
        <v>204</v>
      </c>
      <c r="F46" s="584"/>
      <c r="G46" s="584"/>
      <c r="H46" s="584"/>
      <c r="I46" s="584"/>
      <c r="J46" s="584"/>
      <c r="K46" s="584"/>
      <c r="L46" s="584"/>
      <c r="M46" s="584"/>
      <c r="N46" s="584"/>
      <c r="O46" s="584"/>
      <c r="P46" s="584"/>
      <c r="Q46" s="584"/>
      <c r="R46" s="584"/>
      <c r="S46" s="584"/>
      <c r="T46" s="584"/>
      <c r="U46" s="584"/>
      <c r="V46" s="584"/>
      <c r="W46" s="584"/>
      <c r="X46" s="584"/>
      <c r="Y46" s="584"/>
      <c r="Z46" s="584"/>
      <c r="AA46" s="584"/>
      <c r="AB46" s="584"/>
      <c r="AC46" s="584"/>
      <c r="AD46" s="584"/>
      <c r="AE46" s="584"/>
      <c r="AF46" s="584"/>
      <c r="AG46" s="584"/>
      <c r="AH46" s="584"/>
      <c r="AI46" s="584"/>
      <c r="AJ46" s="584"/>
      <c r="AK46" s="584"/>
      <c r="AL46" s="584"/>
      <c r="AM46" s="584"/>
      <c r="AN46" s="584"/>
      <c r="AO46" s="584"/>
      <c r="AP46" s="584"/>
      <c r="AQ46" s="584"/>
      <c r="AR46" s="584"/>
      <c r="AS46" s="584"/>
      <c r="AT46" s="584"/>
      <c r="AU46" s="584"/>
      <c r="AV46" s="584"/>
      <c r="AW46" s="584"/>
      <c r="AX46" s="584"/>
      <c r="AY46" s="584"/>
      <c r="AZ46" s="584"/>
      <c r="BA46" s="584"/>
      <c r="BB46" s="584"/>
      <c r="BC46" s="584"/>
      <c r="BD46" s="584"/>
      <c r="BE46" s="584"/>
      <c r="BF46" s="584"/>
      <c r="BG46" s="584"/>
      <c r="BH46" s="584"/>
      <c r="BI46" s="584"/>
      <c r="BJ46" s="584"/>
      <c r="BK46" s="584"/>
      <c r="BL46" s="584"/>
      <c r="BM46" s="584"/>
      <c r="BN46" s="584"/>
      <c r="BO46" s="584"/>
      <c r="BP46" s="584"/>
      <c r="BQ46" s="584"/>
      <c r="BR46" s="584"/>
      <c r="BS46" s="584"/>
      <c r="BT46" s="584"/>
      <c r="BU46" s="584"/>
      <c r="BV46" s="584"/>
      <c r="BW46" s="584"/>
      <c r="BX46" s="584"/>
      <c r="BY46" s="584"/>
      <c r="BZ46" s="584"/>
      <c r="CA46" s="584"/>
      <c r="CB46" s="584"/>
      <c r="CC46" s="584"/>
      <c r="CD46" s="584"/>
      <c r="CE46" s="584"/>
      <c r="CF46" s="584"/>
      <c r="CG46" s="584"/>
      <c r="CH46" s="584"/>
      <c r="CI46" s="584"/>
      <c r="CJ46" s="584"/>
      <c r="CK46" s="584"/>
      <c r="CL46" s="584"/>
      <c r="CM46" s="584"/>
      <c r="CN46" s="584"/>
      <c r="CO46" s="584"/>
      <c r="CP46" s="584"/>
      <c r="CQ46" s="584"/>
      <c r="CR46" s="584"/>
      <c r="CS46" s="584"/>
      <c r="CT46" s="584"/>
      <c r="CU46" s="584"/>
      <c r="CV46" s="584"/>
      <c r="CW46" s="584"/>
      <c r="CX46" s="584"/>
      <c r="CY46" s="584"/>
      <c r="CZ46" s="584"/>
      <c r="DA46" s="584"/>
      <c r="DB46" s="584"/>
      <c r="DC46" s="584"/>
      <c r="DD46" s="584"/>
      <c r="DE46" s="584"/>
      <c r="DF46" s="584"/>
      <c r="DG46" s="584"/>
      <c r="DH46" s="584"/>
      <c r="DI46" s="584"/>
    </row>
    <row r="47" spans="1:113" x14ac:dyDescent="0.2">
      <c r="E47" s="584" t="s">
        <v>205</v>
      </c>
      <c r="F47" s="584"/>
      <c r="G47" s="584"/>
      <c r="H47" s="584"/>
      <c r="I47" s="584"/>
      <c r="J47" s="584"/>
      <c r="K47" s="584"/>
      <c r="L47" s="584"/>
      <c r="M47" s="584"/>
      <c r="N47" s="584"/>
      <c r="O47" s="584"/>
      <c r="P47" s="584"/>
      <c r="Q47" s="584"/>
      <c r="R47" s="584"/>
      <c r="S47" s="584"/>
      <c r="T47" s="584"/>
      <c r="U47" s="584"/>
      <c r="V47" s="584"/>
      <c r="W47" s="584"/>
      <c r="X47" s="584"/>
      <c r="Y47" s="584"/>
      <c r="Z47" s="584"/>
      <c r="AA47" s="584"/>
      <c r="AB47" s="584"/>
      <c r="AC47" s="584"/>
      <c r="AD47" s="584"/>
      <c r="AE47" s="584"/>
      <c r="AF47" s="584"/>
      <c r="AG47" s="584"/>
      <c r="AH47" s="584"/>
      <c r="AI47" s="584"/>
      <c r="AJ47" s="584"/>
      <c r="AK47" s="584"/>
      <c r="AL47" s="584"/>
      <c r="AM47" s="584"/>
      <c r="AN47" s="584"/>
      <c r="AO47" s="584"/>
      <c r="AP47" s="584"/>
      <c r="AQ47" s="584"/>
      <c r="AR47" s="584"/>
      <c r="AS47" s="584"/>
      <c r="AT47" s="584"/>
      <c r="AU47" s="584"/>
      <c r="AV47" s="584"/>
      <c r="AW47" s="584"/>
      <c r="AX47" s="584"/>
      <c r="AY47" s="584"/>
      <c r="AZ47" s="584"/>
      <c r="BA47" s="584"/>
      <c r="BB47" s="584"/>
      <c r="BC47" s="584"/>
      <c r="BD47" s="584"/>
      <c r="BE47" s="584"/>
      <c r="BF47" s="584"/>
      <c r="BG47" s="584"/>
      <c r="BH47" s="584"/>
      <c r="BI47" s="584"/>
      <c r="BJ47" s="584"/>
      <c r="BK47" s="584"/>
      <c r="BL47" s="584"/>
      <c r="BM47" s="584"/>
      <c r="BN47" s="584"/>
      <c r="BO47" s="584"/>
      <c r="BP47" s="584"/>
      <c r="BQ47" s="584"/>
      <c r="BR47" s="584"/>
      <c r="BS47" s="584"/>
      <c r="BT47" s="584"/>
      <c r="BU47" s="584"/>
      <c r="BV47" s="584"/>
      <c r="BW47" s="584"/>
      <c r="BX47" s="584"/>
      <c r="BY47" s="584"/>
      <c r="BZ47" s="584"/>
      <c r="CA47" s="584"/>
      <c r="CB47" s="584"/>
      <c r="CC47" s="584"/>
      <c r="CD47" s="584"/>
      <c r="CE47" s="584"/>
      <c r="CF47" s="584"/>
      <c r="CG47" s="584"/>
      <c r="CH47" s="584"/>
      <c r="CI47" s="584"/>
      <c r="CJ47" s="584"/>
      <c r="CK47" s="584"/>
      <c r="CL47" s="584"/>
      <c r="CM47" s="584"/>
      <c r="CN47" s="584"/>
      <c r="CO47" s="584"/>
      <c r="CP47" s="584"/>
      <c r="CQ47" s="584"/>
      <c r="CR47" s="584"/>
      <c r="CS47" s="584"/>
      <c r="CT47" s="584"/>
      <c r="CU47" s="584"/>
      <c r="CV47" s="584"/>
      <c r="CW47" s="584"/>
      <c r="CX47" s="584"/>
      <c r="CY47" s="584"/>
      <c r="CZ47" s="584"/>
      <c r="DA47" s="584"/>
      <c r="DB47" s="584"/>
      <c r="DC47" s="584"/>
      <c r="DD47" s="584"/>
      <c r="DE47" s="584"/>
      <c r="DF47" s="584"/>
      <c r="DG47" s="584"/>
      <c r="DH47" s="584"/>
      <c r="DI47" s="584"/>
    </row>
    <row r="48" spans="1:113" x14ac:dyDescent="0.2">
      <c r="E48" s="584" t="s">
        <v>206</v>
      </c>
      <c r="F48" s="584"/>
      <c r="G48" s="584"/>
      <c r="H48" s="584"/>
      <c r="I48" s="584"/>
      <c r="J48" s="584"/>
      <c r="K48" s="584"/>
      <c r="L48" s="584"/>
      <c r="M48" s="584"/>
      <c r="N48" s="584"/>
      <c r="O48" s="584"/>
      <c r="P48" s="584"/>
      <c r="Q48" s="584"/>
      <c r="R48" s="584"/>
      <c r="S48" s="584"/>
      <c r="T48" s="584"/>
      <c r="U48" s="584"/>
      <c r="V48" s="584"/>
      <c r="W48" s="584"/>
      <c r="X48" s="584"/>
      <c r="Y48" s="584"/>
      <c r="Z48" s="584"/>
      <c r="AA48" s="584"/>
      <c r="AB48" s="584"/>
      <c r="AC48" s="584"/>
      <c r="AD48" s="584"/>
      <c r="AE48" s="584"/>
      <c r="AF48" s="584"/>
      <c r="AG48" s="584"/>
      <c r="AH48" s="584"/>
      <c r="AI48" s="584"/>
      <c r="AJ48" s="584"/>
      <c r="AK48" s="584"/>
      <c r="AL48" s="584"/>
      <c r="AM48" s="584"/>
      <c r="AN48" s="584"/>
      <c r="AO48" s="584"/>
      <c r="AP48" s="584"/>
      <c r="AQ48" s="584"/>
      <c r="AR48" s="584"/>
      <c r="AS48" s="584"/>
      <c r="AT48" s="584"/>
      <c r="AU48" s="584"/>
      <c r="AV48" s="584"/>
      <c r="AW48" s="584"/>
      <c r="AX48" s="584"/>
      <c r="AY48" s="584"/>
      <c r="AZ48" s="584"/>
      <c r="BA48" s="584"/>
      <c r="BB48" s="584"/>
      <c r="BC48" s="584"/>
      <c r="BD48" s="584"/>
      <c r="BE48" s="584"/>
      <c r="BF48" s="584"/>
      <c r="BG48" s="584"/>
      <c r="BH48" s="584"/>
      <c r="BI48" s="584"/>
      <c r="BJ48" s="584"/>
      <c r="BK48" s="584"/>
      <c r="BL48" s="584"/>
      <c r="BM48" s="584"/>
      <c r="BN48" s="584"/>
      <c r="BO48" s="584"/>
      <c r="BP48" s="584"/>
      <c r="BQ48" s="584"/>
      <c r="BR48" s="584"/>
      <c r="BS48" s="584"/>
      <c r="BT48" s="584"/>
      <c r="BU48" s="584"/>
      <c r="BV48" s="584"/>
      <c r="BW48" s="584"/>
      <c r="BX48" s="584"/>
      <c r="BY48" s="584"/>
      <c r="BZ48" s="584"/>
      <c r="CA48" s="584"/>
      <c r="CB48" s="584"/>
      <c r="CC48" s="584"/>
      <c r="CD48" s="584"/>
      <c r="CE48" s="584"/>
      <c r="CF48" s="584"/>
      <c r="CG48" s="584"/>
      <c r="CH48" s="584"/>
      <c r="CI48" s="584"/>
      <c r="CJ48" s="584"/>
      <c r="CK48" s="584"/>
      <c r="CL48" s="584"/>
      <c r="CM48" s="584"/>
      <c r="CN48" s="584"/>
      <c r="CO48" s="584"/>
      <c r="CP48" s="584"/>
      <c r="CQ48" s="584"/>
      <c r="CR48" s="584"/>
      <c r="CS48" s="584"/>
      <c r="CT48" s="584"/>
      <c r="CU48" s="584"/>
      <c r="CV48" s="584"/>
      <c r="CW48" s="584"/>
      <c r="CX48" s="584"/>
      <c r="CY48" s="584"/>
      <c r="CZ48" s="584"/>
      <c r="DA48" s="584"/>
      <c r="DB48" s="584"/>
      <c r="DC48" s="584"/>
      <c r="DD48" s="584"/>
      <c r="DE48" s="584"/>
      <c r="DF48" s="584"/>
      <c r="DG48" s="584"/>
      <c r="DH48" s="584"/>
      <c r="DI48" s="584"/>
    </row>
    <row r="49" spans="5:113" x14ac:dyDescent="0.2">
      <c r="E49" s="585" t="s">
        <v>207</v>
      </c>
      <c r="F49" s="585"/>
      <c r="G49" s="585"/>
      <c r="H49" s="585"/>
      <c r="I49" s="585"/>
      <c r="J49" s="585"/>
      <c r="K49" s="585"/>
      <c r="L49" s="585"/>
      <c r="M49" s="585"/>
      <c r="N49" s="585"/>
      <c r="O49" s="585"/>
      <c r="P49" s="585"/>
      <c r="Q49" s="585"/>
      <c r="R49" s="585"/>
      <c r="S49" s="585"/>
      <c r="T49" s="585"/>
      <c r="U49" s="585"/>
      <c r="V49" s="585"/>
      <c r="W49" s="585"/>
      <c r="X49" s="585"/>
      <c r="Y49" s="585"/>
      <c r="Z49" s="585"/>
      <c r="AA49" s="585"/>
      <c r="AB49" s="585"/>
      <c r="AC49" s="585"/>
      <c r="AD49" s="585"/>
      <c r="AE49" s="585"/>
      <c r="AF49" s="585"/>
      <c r="AG49" s="585"/>
      <c r="AH49" s="585"/>
      <c r="AI49" s="585"/>
      <c r="AJ49" s="585"/>
      <c r="AK49" s="585"/>
      <c r="AL49" s="585"/>
      <c r="AM49" s="585"/>
      <c r="AN49" s="585"/>
      <c r="AO49" s="585"/>
      <c r="AP49" s="585"/>
      <c r="AQ49" s="585"/>
      <c r="AR49" s="585"/>
      <c r="AS49" s="585"/>
      <c r="AT49" s="585"/>
      <c r="AU49" s="585"/>
      <c r="AV49" s="585"/>
      <c r="AW49" s="585"/>
      <c r="AX49" s="585"/>
      <c r="AY49" s="585"/>
      <c r="AZ49" s="585"/>
      <c r="BA49" s="585"/>
      <c r="BB49" s="585"/>
      <c r="BC49" s="585"/>
      <c r="BD49" s="585"/>
      <c r="BE49" s="585"/>
      <c r="BF49" s="585"/>
      <c r="BG49" s="585"/>
      <c r="BH49" s="585"/>
      <c r="BI49" s="585"/>
      <c r="BJ49" s="585"/>
      <c r="BK49" s="585"/>
      <c r="BL49" s="585"/>
      <c r="BM49" s="585"/>
      <c r="BN49" s="585"/>
      <c r="BO49" s="585"/>
      <c r="BP49" s="585"/>
      <c r="BQ49" s="585"/>
      <c r="BR49" s="585"/>
      <c r="BS49" s="585"/>
      <c r="BT49" s="585"/>
      <c r="BU49" s="585"/>
      <c r="BV49" s="585"/>
      <c r="BW49" s="585"/>
      <c r="BX49" s="585"/>
      <c r="BY49" s="585"/>
      <c r="BZ49" s="585"/>
      <c r="CA49" s="585"/>
      <c r="CB49" s="585"/>
      <c r="CC49" s="585"/>
      <c r="CD49" s="585"/>
      <c r="CE49" s="585"/>
      <c r="CF49" s="585"/>
      <c r="CG49" s="585"/>
      <c r="CH49" s="585"/>
      <c r="CI49" s="585"/>
      <c r="CJ49" s="585"/>
      <c r="CK49" s="585"/>
      <c r="CL49" s="585"/>
      <c r="CM49" s="585"/>
      <c r="CN49" s="585"/>
      <c r="CO49" s="585"/>
      <c r="CP49" s="585"/>
      <c r="CQ49" s="585"/>
      <c r="CR49" s="585"/>
      <c r="CS49" s="585"/>
      <c r="CT49" s="585"/>
      <c r="CU49" s="585"/>
      <c r="CV49" s="585"/>
      <c r="CW49" s="585"/>
      <c r="CX49" s="585"/>
      <c r="CY49" s="585"/>
      <c r="CZ49" s="585"/>
      <c r="DA49" s="585"/>
      <c r="DB49" s="585"/>
      <c r="DC49" s="585"/>
      <c r="DD49" s="585"/>
      <c r="DE49" s="585"/>
      <c r="DF49" s="585"/>
      <c r="DG49" s="585"/>
      <c r="DH49" s="585"/>
      <c r="DI49" s="585"/>
    </row>
    <row r="50" spans="5:113" x14ac:dyDescent="0.2">
      <c r="E50" s="584" t="s">
        <v>208</v>
      </c>
      <c r="F50" s="584"/>
      <c r="G50" s="584"/>
      <c r="H50" s="584"/>
      <c r="I50" s="584"/>
      <c r="J50" s="584"/>
      <c r="K50" s="584"/>
      <c r="L50" s="584"/>
      <c r="M50" s="584"/>
      <c r="N50" s="584"/>
      <c r="O50" s="584"/>
      <c r="P50" s="584"/>
      <c r="Q50" s="584"/>
      <c r="R50" s="584"/>
      <c r="S50" s="584"/>
      <c r="T50" s="584"/>
      <c r="U50" s="584"/>
      <c r="V50" s="584"/>
      <c r="W50" s="584"/>
      <c r="X50" s="584"/>
      <c r="Y50" s="584"/>
      <c r="Z50" s="584"/>
      <c r="AA50" s="584"/>
      <c r="AB50" s="584"/>
      <c r="AC50" s="584"/>
      <c r="AD50" s="584"/>
      <c r="AE50" s="584"/>
      <c r="AF50" s="584"/>
      <c r="AG50" s="584"/>
      <c r="AH50" s="584"/>
      <c r="AI50" s="584"/>
      <c r="AJ50" s="584"/>
      <c r="AK50" s="584"/>
      <c r="AL50" s="584"/>
      <c r="AM50" s="584"/>
      <c r="AN50" s="584"/>
      <c r="AO50" s="584"/>
      <c r="AP50" s="584"/>
      <c r="AQ50" s="584"/>
      <c r="AR50" s="584"/>
      <c r="AS50" s="584"/>
      <c r="AT50" s="584"/>
      <c r="AU50" s="584"/>
      <c r="AV50" s="584"/>
      <c r="AW50" s="584"/>
      <c r="AX50" s="584"/>
      <c r="AY50" s="584"/>
      <c r="AZ50" s="584"/>
      <c r="BA50" s="584"/>
      <c r="BB50" s="584"/>
      <c r="BC50" s="584"/>
      <c r="BD50" s="584"/>
      <c r="BE50" s="584"/>
      <c r="BF50" s="584"/>
      <c r="BG50" s="584"/>
      <c r="BH50" s="584"/>
      <c r="BI50" s="584"/>
      <c r="BJ50" s="584"/>
      <c r="BK50" s="584"/>
      <c r="BL50" s="584"/>
      <c r="BM50" s="584"/>
      <c r="BN50" s="584"/>
      <c r="BO50" s="584"/>
      <c r="BP50" s="584"/>
      <c r="BQ50" s="584"/>
      <c r="BR50" s="584"/>
      <c r="BS50" s="584"/>
      <c r="BT50" s="584"/>
      <c r="BU50" s="584"/>
      <c r="BV50" s="584"/>
      <c r="BW50" s="584"/>
      <c r="BX50" s="584"/>
      <c r="BY50" s="584"/>
      <c r="BZ50" s="584"/>
      <c r="CA50" s="584"/>
      <c r="CB50" s="584"/>
      <c r="CC50" s="584"/>
      <c r="CD50" s="584"/>
      <c r="CE50" s="584"/>
      <c r="CF50" s="584"/>
      <c r="CG50" s="584"/>
      <c r="CH50" s="584"/>
      <c r="CI50" s="584"/>
      <c r="CJ50" s="584"/>
      <c r="CK50" s="584"/>
      <c r="CL50" s="584"/>
      <c r="CM50" s="584"/>
      <c r="CN50" s="584"/>
      <c r="CO50" s="584"/>
      <c r="CP50" s="584"/>
      <c r="CQ50" s="584"/>
      <c r="CR50" s="584"/>
      <c r="CS50" s="584"/>
      <c r="CT50" s="584"/>
      <c r="CU50" s="584"/>
      <c r="CV50" s="584"/>
      <c r="CW50" s="584"/>
      <c r="CX50" s="584"/>
      <c r="CY50" s="584"/>
      <c r="CZ50" s="584"/>
      <c r="DA50" s="584"/>
      <c r="DB50" s="584"/>
      <c r="DC50" s="584"/>
      <c r="DD50" s="584"/>
      <c r="DE50" s="584"/>
      <c r="DF50" s="584"/>
      <c r="DG50" s="584"/>
      <c r="DH50" s="584"/>
      <c r="DI50" s="584"/>
    </row>
    <row r="51" spans="5:113" x14ac:dyDescent="0.2">
      <c r="E51" s="584" t="s">
        <v>209</v>
      </c>
      <c r="F51" s="584"/>
      <c r="G51" s="584"/>
      <c r="H51" s="584"/>
      <c r="I51" s="584"/>
      <c r="J51" s="584"/>
      <c r="K51" s="584"/>
      <c r="L51" s="584"/>
      <c r="M51" s="584"/>
      <c r="N51" s="584"/>
      <c r="O51" s="584"/>
      <c r="P51" s="584"/>
      <c r="Q51" s="584"/>
      <c r="R51" s="584"/>
      <c r="S51" s="584"/>
      <c r="T51" s="584"/>
      <c r="U51" s="584"/>
      <c r="V51" s="584"/>
      <c r="W51" s="584"/>
      <c r="X51" s="584"/>
      <c r="Y51" s="584"/>
      <c r="Z51" s="584"/>
      <c r="AA51" s="584"/>
      <c r="AB51" s="584"/>
      <c r="AC51" s="584"/>
      <c r="AD51" s="584"/>
      <c r="AE51" s="584"/>
      <c r="AF51" s="584"/>
      <c r="AG51" s="584"/>
      <c r="AH51" s="584"/>
      <c r="AI51" s="584"/>
      <c r="AJ51" s="584"/>
      <c r="AK51" s="584"/>
      <c r="AL51" s="584"/>
      <c r="AM51" s="584"/>
      <c r="AN51" s="584"/>
      <c r="AO51" s="584"/>
      <c r="AP51" s="584"/>
      <c r="AQ51" s="584"/>
      <c r="AR51" s="584"/>
      <c r="AS51" s="584"/>
      <c r="AT51" s="584"/>
      <c r="AU51" s="584"/>
      <c r="AV51" s="584"/>
      <c r="AW51" s="584"/>
      <c r="AX51" s="584"/>
      <c r="AY51" s="584"/>
      <c r="AZ51" s="584"/>
      <c r="BA51" s="584"/>
      <c r="BB51" s="584"/>
      <c r="BC51" s="584"/>
      <c r="BD51" s="584"/>
      <c r="BE51" s="584"/>
      <c r="BF51" s="584"/>
      <c r="BG51" s="584"/>
      <c r="BH51" s="584"/>
      <c r="BI51" s="584"/>
      <c r="BJ51" s="584"/>
      <c r="BK51" s="584"/>
      <c r="BL51" s="584"/>
      <c r="BM51" s="584"/>
      <c r="BN51" s="584"/>
      <c r="BO51" s="584"/>
      <c r="BP51" s="584"/>
      <c r="BQ51" s="584"/>
      <c r="BR51" s="584"/>
      <c r="BS51" s="584"/>
      <c r="BT51" s="584"/>
      <c r="BU51" s="584"/>
      <c r="BV51" s="584"/>
      <c r="BW51" s="584"/>
      <c r="BX51" s="584"/>
      <c r="BY51" s="584"/>
      <c r="BZ51" s="584"/>
      <c r="CA51" s="584"/>
      <c r="CB51" s="584"/>
      <c r="CC51" s="584"/>
      <c r="CD51" s="584"/>
      <c r="CE51" s="584"/>
      <c r="CF51" s="584"/>
      <c r="CG51" s="584"/>
      <c r="CH51" s="584"/>
      <c r="CI51" s="584"/>
      <c r="CJ51" s="584"/>
      <c r="CK51" s="584"/>
      <c r="CL51" s="584"/>
      <c r="CM51" s="584"/>
      <c r="CN51" s="584"/>
      <c r="CO51" s="584"/>
      <c r="CP51" s="584"/>
      <c r="CQ51" s="584"/>
      <c r="CR51" s="584"/>
      <c r="CS51" s="584"/>
      <c r="CT51" s="584"/>
      <c r="CU51" s="584"/>
      <c r="CV51" s="584"/>
      <c r="CW51" s="584"/>
      <c r="CX51" s="584"/>
      <c r="CY51" s="584"/>
      <c r="CZ51" s="584"/>
      <c r="DA51" s="584"/>
      <c r="DB51" s="584"/>
      <c r="DC51" s="584"/>
      <c r="DD51" s="584"/>
      <c r="DE51" s="584"/>
      <c r="DF51" s="584"/>
      <c r="DG51" s="584"/>
      <c r="DH51" s="584"/>
      <c r="DI51" s="584"/>
    </row>
    <row r="52" spans="5:113" x14ac:dyDescent="0.2">
      <c r="E52" s="584" t="s">
        <v>210</v>
      </c>
      <c r="F52" s="584"/>
      <c r="G52" s="584"/>
      <c r="H52" s="584"/>
      <c r="I52" s="584"/>
      <c r="J52" s="584"/>
      <c r="K52" s="584"/>
      <c r="L52" s="584"/>
      <c r="M52" s="584"/>
      <c r="N52" s="584"/>
      <c r="O52" s="584"/>
      <c r="P52" s="584"/>
      <c r="Q52" s="584"/>
      <c r="R52" s="584"/>
      <c r="S52" s="584"/>
      <c r="T52" s="584"/>
      <c r="U52" s="584"/>
      <c r="V52" s="584"/>
      <c r="W52" s="584"/>
      <c r="X52" s="584"/>
      <c r="Y52" s="584"/>
      <c r="Z52" s="584"/>
      <c r="AA52" s="584"/>
      <c r="AB52" s="584"/>
      <c r="AC52" s="584"/>
      <c r="AD52" s="584"/>
      <c r="AE52" s="584"/>
      <c r="AF52" s="584"/>
      <c r="AG52" s="584"/>
      <c r="AH52" s="584"/>
      <c r="AI52" s="584"/>
      <c r="AJ52" s="584"/>
      <c r="AK52" s="584"/>
      <c r="AL52" s="584"/>
      <c r="AM52" s="584"/>
      <c r="AN52" s="584"/>
      <c r="AO52" s="584"/>
      <c r="AP52" s="584"/>
      <c r="AQ52" s="584"/>
      <c r="AR52" s="584"/>
      <c r="AS52" s="584"/>
      <c r="AT52" s="584"/>
      <c r="AU52" s="584"/>
      <c r="AV52" s="584"/>
      <c r="AW52" s="584"/>
      <c r="AX52" s="584"/>
      <c r="AY52" s="584"/>
      <c r="AZ52" s="584"/>
      <c r="BA52" s="584"/>
      <c r="BB52" s="584"/>
      <c r="BC52" s="584"/>
      <c r="BD52" s="584"/>
      <c r="BE52" s="584"/>
      <c r="BF52" s="584"/>
      <c r="BG52" s="584"/>
      <c r="BH52" s="584"/>
      <c r="BI52" s="584"/>
      <c r="BJ52" s="584"/>
      <c r="BK52" s="584"/>
      <c r="BL52" s="584"/>
      <c r="BM52" s="584"/>
      <c r="BN52" s="584"/>
      <c r="BO52" s="584"/>
      <c r="BP52" s="584"/>
      <c r="BQ52" s="584"/>
      <c r="BR52" s="584"/>
      <c r="BS52" s="584"/>
      <c r="BT52" s="584"/>
      <c r="BU52" s="584"/>
      <c r="BV52" s="584"/>
      <c r="BW52" s="584"/>
      <c r="BX52" s="584"/>
      <c r="BY52" s="584"/>
      <c r="BZ52" s="584"/>
      <c r="CA52" s="584"/>
      <c r="CB52" s="584"/>
      <c r="CC52" s="584"/>
      <c r="CD52" s="584"/>
      <c r="CE52" s="584"/>
      <c r="CF52" s="584"/>
      <c r="CG52" s="584"/>
      <c r="CH52" s="584"/>
      <c r="CI52" s="584"/>
      <c r="CJ52" s="584"/>
      <c r="CK52" s="584"/>
      <c r="CL52" s="584"/>
      <c r="CM52" s="584"/>
      <c r="CN52" s="584"/>
      <c r="CO52" s="584"/>
      <c r="CP52" s="584"/>
      <c r="CQ52" s="584"/>
      <c r="CR52" s="584"/>
      <c r="CS52" s="584"/>
      <c r="CT52" s="584"/>
      <c r="CU52" s="584"/>
      <c r="CV52" s="584"/>
      <c r="CW52" s="584"/>
      <c r="CX52" s="584"/>
      <c r="CY52" s="584"/>
      <c r="CZ52" s="584"/>
      <c r="DA52" s="584"/>
      <c r="DB52" s="584"/>
      <c r="DC52" s="584"/>
      <c r="DD52" s="584"/>
      <c r="DE52" s="584"/>
      <c r="DF52" s="584"/>
      <c r="DG52" s="584"/>
      <c r="DH52" s="584"/>
      <c r="DI52" s="584"/>
    </row>
    <row r="53" spans="5:113" x14ac:dyDescent="0.2">
      <c r="E53" s="171" t="s">
        <v>597</v>
      </c>
    </row>
    <row r="54" spans="5:113" x14ac:dyDescent="0.2"/>
    <row r="55" spans="5:113" x14ac:dyDescent="0.2"/>
    <row r="56" spans="5:113" x14ac:dyDescent="0.2"/>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543</v>
      </c>
      <c r="G33" s="29" t="s">
        <v>544</v>
      </c>
      <c r="H33" s="29" t="s">
        <v>545</v>
      </c>
      <c r="I33" s="29" t="s">
        <v>546</v>
      </c>
      <c r="J33" s="30" t="s">
        <v>547</v>
      </c>
      <c r="K33" s="22"/>
      <c r="L33" s="22"/>
      <c r="M33" s="22"/>
      <c r="N33" s="22"/>
      <c r="O33" s="22"/>
      <c r="P33" s="22"/>
    </row>
    <row r="34" spans="1:16" ht="39" customHeight="1" x14ac:dyDescent="0.2">
      <c r="A34" s="22"/>
      <c r="B34" s="31"/>
      <c r="C34" s="1132" t="s">
        <v>553</v>
      </c>
      <c r="D34" s="1132"/>
      <c r="E34" s="1133"/>
      <c r="F34" s="32">
        <v>9.7200000000000006</v>
      </c>
      <c r="G34" s="33">
        <v>9.8800000000000008</v>
      </c>
      <c r="H34" s="33">
        <v>8.65</v>
      </c>
      <c r="I34" s="33">
        <v>13.08</v>
      </c>
      <c r="J34" s="34">
        <v>15.91</v>
      </c>
      <c r="K34" s="22"/>
      <c r="L34" s="22"/>
      <c r="M34" s="22"/>
      <c r="N34" s="22"/>
      <c r="O34" s="22"/>
      <c r="P34" s="22"/>
    </row>
    <row r="35" spans="1:16" ht="39" customHeight="1" x14ac:dyDescent="0.2">
      <c r="A35" s="22"/>
      <c r="B35" s="35"/>
      <c r="C35" s="1128" t="s">
        <v>554</v>
      </c>
      <c r="D35" s="1128"/>
      <c r="E35" s="1129"/>
      <c r="F35" s="36">
        <v>8.17</v>
      </c>
      <c r="G35" s="37">
        <v>7.98</v>
      </c>
      <c r="H35" s="37">
        <v>8.74</v>
      </c>
      <c r="I35" s="37">
        <v>8.14</v>
      </c>
      <c r="J35" s="38">
        <v>8.2799999999999994</v>
      </c>
      <c r="K35" s="22"/>
      <c r="L35" s="22"/>
      <c r="M35" s="22"/>
      <c r="N35" s="22"/>
      <c r="O35" s="22"/>
      <c r="P35" s="22"/>
    </row>
    <row r="36" spans="1:16" ht="39" customHeight="1" x14ac:dyDescent="0.2">
      <c r="A36" s="22"/>
      <c r="B36" s="35"/>
      <c r="C36" s="1128" t="s">
        <v>555</v>
      </c>
      <c r="D36" s="1128"/>
      <c r="E36" s="1129"/>
      <c r="F36" s="36">
        <v>0.56999999999999995</v>
      </c>
      <c r="G36" s="37">
        <v>0.31</v>
      </c>
      <c r="H36" s="37" t="s">
        <v>556</v>
      </c>
      <c r="I36" s="37">
        <v>5.94</v>
      </c>
      <c r="J36" s="38">
        <v>7.03</v>
      </c>
      <c r="K36" s="22"/>
      <c r="L36" s="22"/>
      <c r="M36" s="22"/>
      <c r="N36" s="22"/>
      <c r="O36" s="22"/>
      <c r="P36" s="22"/>
    </row>
    <row r="37" spans="1:16" ht="39" customHeight="1" x14ac:dyDescent="0.2">
      <c r="A37" s="22"/>
      <c r="B37" s="35"/>
      <c r="C37" s="1128" t="s">
        <v>557</v>
      </c>
      <c r="D37" s="1128"/>
      <c r="E37" s="1129"/>
      <c r="F37" s="36">
        <v>1.37</v>
      </c>
      <c r="G37" s="37">
        <v>1.1200000000000001</v>
      </c>
      <c r="H37" s="37">
        <v>0.94</v>
      </c>
      <c r="I37" s="37">
        <v>1.26</v>
      </c>
      <c r="J37" s="38">
        <v>0.94</v>
      </c>
      <c r="K37" s="22"/>
      <c r="L37" s="22"/>
      <c r="M37" s="22"/>
      <c r="N37" s="22"/>
      <c r="O37" s="22"/>
      <c r="P37" s="22"/>
    </row>
    <row r="38" spans="1:16" ht="39" customHeight="1" x14ac:dyDescent="0.2">
      <c r="A38" s="22"/>
      <c r="B38" s="35"/>
      <c r="C38" s="1128" t="s">
        <v>558</v>
      </c>
      <c r="D38" s="1128"/>
      <c r="E38" s="1129"/>
      <c r="F38" s="36">
        <v>0.46</v>
      </c>
      <c r="G38" s="37">
        <v>0.19</v>
      </c>
      <c r="H38" s="37">
        <v>0.36</v>
      </c>
      <c r="I38" s="37">
        <v>0.38</v>
      </c>
      <c r="J38" s="38">
        <v>0.13</v>
      </c>
      <c r="K38" s="22"/>
      <c r="L38" s="22"/>
      <c r="M38" s="22"/>
      <c r="N38" s="22"/>
      <c r="O38" s="22"/>
      <c r="P38" s="22"/>
    </row>
    <row r="39" spans="1:16" ht="39" customHeight="1" x14ac:dyDescent="0.2">
      <c r="A39" s="22"/>
      <c r="B39" s="35"/>
      <c r="C39" s="1128" t="s">
        <v>559</v>
      </c>
      <c r="D39" s="1128"/>
      <c r="E39" s="1129"/>
      <c r="F39" s="36">
        <v>0.05</v>
      </c>
      <c r="G39" s="37">
        <v>0.05</v>
      </c>
      <c r="H39" s="37">
        <v>0.05</v>
      </c>
      <c r="I39" s="37">
        <v>0.08</v>
      </c>
      <c r="J39" s="38">
        <v>0.05</v>
      </c>
      <c r="K39" s="22"/>
      <c r="L39" s="22"/>
      <c r="M39" s="22"/>
      <c r="N39" s="22"/>
      <c r="O39" s="22"/>
      <c r="P39" s="22"/>
    </row>
    <row r="40" spans="1:16" ht="39" customHeight="1" x14ac:dyDescent="0.2">
      <c r="A40" s="22"/>
      <c r="B40" s="35"/>
      <c r="C40" s="1128"/>
      <c r="D40" s="1128"/>
      <c r="E40" s="1129"/>
      <c r="F40" s="36"/>
      <c r="G40" s="37"/>
      <c r="H40" s="37"/>
      <c r="I40" s="37"/>
      <c r="J40" s="38"/>
      <c r="K40" s="22"/>
      <c r="L40" s="22"/>
      <c r="M40" s="22"/>
      <c r="N40" s="22"/>
      <c r="O40" s="22"/>
      <c r="P40" s="22"/>
    </row>
    <row r="41" spans="1:16" ht="39" customHeight="1" x14ac:dyDescent="0.2">
      <c r="A41" s="22"/>
      <c r="B41" s="35"/>
      <c r="C41" s="1128"/>
      <c r="D41" s="1128"/>
      <c r="E41" s="1129"/>
      <c r="F41" s="36"/>
      <c r="G41" s="37"/>
      <c r="H41" s="37"/>
      <c r="I41" s="37"/>
      <c r="J41" s="38"/>
      <c r="K41" s="22"/>
      <c r="L41" s="22"/>
      <c r="M41" s="22"/>
      <c r="N41" s="22"/>
      <c r="O41" s="22"/>
      <c r="P41" s="22"/>
    </row>
    <row r="42" spans="1:16" ht="39" customHeight="1" x14ac:dyDescent="0.2">
      <c r="A42" s="22"/>
      <c r="B42" s="39"/>
      <c r="C42" s="1128" t="s">
        <v>560</v>
      </c>
      <c r="D42" s="1128"/>
      <c r="E42" s="1129"/>
      <c r="F42" s="36" t="s">
        <v>502</v>
      </c>
      <c r="G42" s="37" t="s">
        <v>502</v>
      </c>
      <c r="H42" s="37" t="s">
        <v>502</v>
      </c>
      <c r="I42" s="37" t="s">
        <v>502</v>
      </c>
      <c r="J42" s="38" t="s">
        <v>502</v>
      </c>
      <c r="K42" s="22"/>
      <c r="L42" s="22"/>
      <c r="M42" s="22"/>
      <c r="N42" s="22"/>
      <c r="O42" s="22"/>
      <c r="P42" s="22"/>
    </row>
    <row r="43" spans="1:16" ht="39" customHeight="1" thickBot="1" x14ac:dyDescent="0.25">
      <c r="A43" s="22"/>
      <c r="B43" s="40"/>
      <c r="C43" s="1130" t="s">
        <v>561</v>
      </c>
      <c r="D43" s="1130"/>
      <c r="E43" s="1131"/>
      <c r="F43" s="41" t="s">
        <v>502</v>
      </c>
      <c r="G43" s="42" t="s">
        <v>502</v>
      </c>
      <c r="H43" s="42" t="s">
        <v>502</v>
      </c>
      <c r="I43" s="42" t="s">
        <v>502</v>
      </c>
      <c r="J43" s="43" t="s">
        <v>502</v>
      </c>
      <c r="K43" s="22"/>
      <c r="L43" s="22"/>
      <c r="M43" s="22"/>
      <c r="N43" s="22"/>
      <c r="O43" s="22"/>
      <c r="P43" s="22"/>
    </row>
    <row r="44" spans="1:16" ht="39" customHeight="1" x14ac:dyDescent="0.2">
      <c r="A44" s="22"/>
      <c r="B44" s="44" t="s">
        <v>7</v>
      </c>
      <c r="C44" s="45"/>
      <c r="D44" s="45"/>
      <c r="E44" s="45"/>
      <c r="F44" s="22"/>
      <c r="G44" s="22"/>
      <c r="H44" s="22"/>
      <c r="I44" s="22"/>
      <c r="J44" s="22"/>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1Y1a6S/87elm6u/tTYY8LwVn83+10fVYHdwdvqP3n4fe3/TedkaE7xBXSRAJCyp3GnCM4Njkzd0GGTA+NKWW4w==" saltValue="iGeMe6BpmfRX2oVJDl5bW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orientation="landscape"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2"/>
  <cols>
    <col min="1" max="1" width="6.6640625" style="47" customWidth="1"/>
    <col min="2" max="3" width="10.88671875" style="47" customWidth="1"/>
    <col min="4" max="4" width="10" style="47" customWidth="1"/>
    <col min="5" max="10" width="11" style="47" customWidth="1"/>
    <col min="11" max="15" width="13.109375" style="47" customWidth="1"/>
    <col min="16" max="21" width="11.44140625" style="47" customWidth="1"/>
    <col min="22" max="16384" width="0" style="47" hidden="1"/>
  </cols>
  <sheetData>
    <row r="1" spans="1:21" ht="13.5" customHeight="1" x14ac:dyDescent="0.2">
      <c r="A1" s="46"/>
      <c r="B1" s="46"/>
      <c r="C1" s="46"/>
      <c r="D1" s="46"/>
      <c r="E1" s="46"/>
      <c r="F1" s="46"/>
      <c r="G1" s="46"/>
      <c r="H1" s="46"/>
      <c r="I1" s="46"/>
      <c r="J1" s="46"/>
      <c r="K1" s="46"/>
      <c r="L1" s="46"/>
      <c r="M1" s="46"/>
      <c r="N1" s="46"/>
      <c r="O1" s="46"/>
      <c r="P1" s="46"/>
      <c r="Q1" s="46"/>
      <c r="R1" s="46"/>
      <c r="S1" s="46"/>
      <c r="T1" s="46"/>
      <c r="U1" s="46"/>
    </row>
    <row r="2" spans="1:21" ht="13.5" customHeight="1" x14ac:dyDescent="0.2">
      <c r="A2" s="46"/>
      <c r="B2" s="46"/>
      <c r="C2" s="46"/>
      <c r="D2" s="46"/>
      <c r="E2" s="46"/>
      <c r="F2" s="46"/>
      <c r="G2" s="46"/>
      <c r="H2" s="46"/>
      <c r="I2" s="46"/>
      <c r="J2" s="46"/>
      <c r="K2" s="46"/>
      <c r="L2" s="46"/>
      <c r="M2" s="46"/>
      <c r="N2" s="46"/>
      <c r="O2" s="46"/>
      <c r="P2" s="46"/>
      <c r="Q2" s="46"/>
      <c r="R2" s="46"/>
      <c r="S2" s="46"/>
      <c r="T2" s="46"/>
      <c r="U2" s="46"/>
    </row>
    <row r="3" spans="1:21" ht="13.5" customHeight="1" x14ac:dyDescent="0.2">
      <c r="A3" s="46"/>
      <c r="B3" s="46"/>
      <c r="C3" s="46"/>
      <c r="D3" s="46"/>
      <c r="E3" s="46"/>
      <c r="F3" s="46"/>
      <c r="G3" s="46"/>
      <c r="H3" s="46"/>
      <c r="I3" s="46"/>
      <c r="J3" s="46"/>
      <c r="K3" s="46"/>
      <c r="L3" s="46"/>
      <c r="M3" s="46"/>
      <c r="N3" s="46"/>
      <c r="O3" s="46"/>
      <c r="P3" s="46"/>
      <c r="Q3" s="46"/>
      <c r="R3" s="46"/>
      <c r="S3" s="46"/>
      <c r="T3" s="46"/>
      <c r="U3" s="46"/>
    </row>
    <row r="4" spans="1:21" ht="13.5" customHeight="1" x14ac:dyDescent="0.2">
      <c r="A4" s="46"/>
      <c r="B4" s="46"/>
      <c r="C4" s="46"/>
      <c r="D4" s="46"/>
      <c r="E4" s="46"/>
      <c r="F4" s="46"/>
      <c r="G4" s="46"/>
      <c r="H4" s="46"/>
      <c r="I4" s="46"/>
      <c r="J4" s="46"/>
      <c r="K4" s="46"/>
      <c r="L4" s="46"/>
      <c r="M4" s="46"/>
      <c r="N4" s="46"/>
      <c r="O4" s="46"/>
      <c r="P4" s="46"/>
      <c r="Q4" s="46"/>
      <c r="R4" s="46"/>
      <c r="S4" s="46"/>
      <c r="T4" s="46"/>
      <c r="U4" s="46"/>
    </row>
    <row r="5" spans="1:21" ht="13.5" customHeight="1" x14ac:dyDescent="0.2">
      <c r="A5" s="46"/>
      <c r="B5" s="46"/>
      <c r="C5" s="46"/>
      <c r="D5" s="46"/>
      <c r="E5" s="46"/>
      <c r="F5" s="46"/>
      <c r="G5" s="46"/>
      <c r="H5" s="46"/>
      <c r="I5" s="46"/>
      <c r="J5" s="46"/>
      <c r="K5" s="46"/>
      <c r="L5" s="46"/>
      <c r="M5" s="46"/>
      <c r="N5" s="46"/>
      <c r="O5" s="46"/>
      <c r="P5" s="46"/>
      <c r="Q5" s="46"/>
      <c r="R5" s="46"/>
      <c r="S5" s="46"/>
      <c r="T5" s="46"/>
      <c r="U5" s="46"/>
    </row>
    <row r="6" spans="1:21" ht="13.5" customHeight="1" x14ac:dyDescent="0.2">
      <c r="A6" s="46"/>
      <c r="B6" s="46"/>
      <c r="C6" s="46"/>
      <c r="D6" s="46"/>
      <c r="E6" s="46"/>
      <c r="F6" s="46"/>
      <c r="G6" s="46"/>
      <c r="H6" s="46"/>
      <c r="I6" s="46"/>
      <c r="J6" s="46"/>
      <c r="K6" s="46"/>
      <c r="L6" s="46"/>
      <c r="M6" s="46"/>
      <c r="N6" s="46"/>
      <c r="O6" s="46"/>
      <c r="P6" s="46"/>
      <c r="Q6" s="46"/>
      <c r="R6" s="46"/>
      <c r="S6" s="46"/>
      <c r="T6" s="46"/>
      <c r="U6" s="46"/>
    </row>
    <row r="7" spans="1:21" ht="13.5" customHeight="1" x14ac:dyDescent="0.2">
      <c r="A7" s="46"/>
      <c r="B7" s="46"/>
      <c r="C7" s="46"/>
      <c r="D7" s="46"/>
      <c r="E7" s="46"/>
      <c r="F7" s="46"/>
      <c r="G7" s="46"/>
      <c r="H7" s="46"/>
      <c r="I7" s="46"/>
      <c r="J7" s="46"/>
      <c r="K7" s="46"/>
      <c r="L7" s="46"/>
      <c r="M7" s="46"/>
      <c r="N7" s="46"/>
      <c r="O7" s="46"/>
      <c r="P7" s="46"/>
      <c r="Q7" s="46"/>
      <c r="R7" s="46"/>
      <c r="S7" s="46"/>
      <c r="T7" s="46"/>
      <c r="U7" s="46"/>
    </row>
    <row r="8" spans="1:21" ht="13.5" customHeight="1" x14ac:dyDescent="0.2">
      <c r="A8" s="46"/>
      <c r="B8" s="46"/>
      <c r="C8" s="46"/>
      <c r="D8" s="46"/>
      <c r="E8" s="46"/>
      <c r="F8" s="46"/>
      <c r="G8" s="46"/>
      <c r="H8" s="46"/>
      <c r="I8" s="46"/>
      <c r="J8" s="46"/>
      <c r="K8" s="46"/>
      <c r="L8" s="46"/>
      <c r="M8" s="46"/>
      <c r="N8" s="46"/>
      <c r="O8" s="46"/>
      <c r="P8" s="46"/>
      <c r="Q8" s="46"/>
      <c r="R8" s="46"/>
      <c r="S8" s="46"/>
      <c r="T8" s="46"/>
      <c r="U8" s="46"/>
    </row>
    <row r="9" spans="1:21" ht="13.5" customHeight="1" x14ac:dyDescent="0.2">
      <c r="A9" s="46"/>
      <c r="B9" s="46"/>
      <c r="C9" s="46"/>
      <c r="D9" s="46"/>
      <c r="E9" s="46"/>
      <c r="F9" s="46"/>
      <c r="G9" s="46"/>
      <c r="H9" s="46"/>
      <c r="I9" s="46"/>
      <c r="J9" s="46"/>
      <c r="K9" s="46"/>
      <c r="L9" s="46"/>
      <c r="M9" s="46"/>
      <c r="N9" s="46"/>
      <c r="O9" s="46"/>
      <c r="P9" s="46"/>
      <c r="Q9" s="46"/>
      <c r="R9" s="46"/>
      <c r="S9" s="46"/>
      <c r="T9" s="46"/>
      <c r="U9" s="46"/>
    </row>
    <row r="10" spans="1:21" ht="13.5" customHeight="1" x14ac:dyDescent="0.2">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2">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2">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2">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2">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2">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2">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2">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2">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2">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2">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2">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2">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2">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2">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2">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2">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2">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2">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2">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2">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2">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2">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2">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2">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2">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2">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2">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2">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2">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2">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2">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2">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5">
      <c r="A43" s="46"/>
      <c r="B43" s="46"/>
      <c r="C43" s="46"/>
      <c r="D43" s="46"/>
      <c r="E43" s="46"/>
      <c r="F43" s="46"/>
      <c r="G43" s="46"/>
      <c r="H43" s="46"/>
      <c r="I43" s="46"/>
      <c r="J43" s="46"/>
      <c r="K43" s="46"/>
      <c r="L43" s="46"/>
      <c r="M43" s="46"/>
      <c r="N43" s="46"/>
      <c r="O43" s="48" t="s">
        <v>8</v>
      </c>
      <c r="P43" s="46"/>
      <c r="Q43" s="46"/>
      <c r="R43" s="46"/>
      <c r="S43" s="46"/>
      <c r="T43" s="46"/>
      <c r="U43" s="46"/>
    </row>
    <row r="44" spans="1:21" ht="30.75" customHeight="1" thickBot="1" x14ac:dyDescent="0.25">
      <c r="A44" s="46"/>
      <c r="B44" s="49" t="s">
        <v>9</v>
      </c>
      <c r="C44" s="50"/>
      <c r="D44" s="50"/>
      <c r="E44" s="51"/>
      <c r="F44" s="51"/>
      <c r="G44" s="51"/>
      <c r="H44" s="51"/>
      <c r="I44" s="51"/>
      <c r="J44" s="52" t="s">
        <v>2</v>
      </c>
      <c r="K44" s="53" t="s">
        <v>543</v>
      </c>
      <c r="L44" s="54" t="s">
        <v>544</v>
      </c>
      <c r="M44" s="54" t="s">
        <v>545</v>
      </c>
      <c r="N44" s="54" t="s">
        <v>546</v>
      </c>
      <c r="O44" s="55" t="s">
        <v>547</v>
      </c>
      <c r="P44" s="46"/>
      <c r="Q44" s="46"/>
      <c r="R44" s="46"/>
      <c r="S44" s="46"/>
      <c r="T44" s="46"/>
      <c r="U44" s="46"/>
    </row>
    <row r="45" spans="1:21" ht="30.75" customHeight="1" x14ac:dyDescent="0.2">
      <c r="A45" s="46"/>
      <c r="B45" s="1134" t="s">
        <v>10</v>
      </c>
      <c r="C45" s="1135"/>
      <c r="D45" s="56"/>
      <c r="E45" s="1140" t="s">
        <v>11</v>
      </c>
      <c r="F45" s="1140"/>
      <c r="G45" s="1140"/>
      <c r="H45" s="1140"/>
      <c r="I45" s="1140"/>
      <c r="J45" s="1141"/>
      <c r="K45" s="57">
        <v>2134</v>
      </c>
      <c r="L45" s="58">
        <v>1928</v>
      </c>
      <c r="M45" s="58">
        <v>1839</v>
      </c>
      <c r="N45" s="58">
        <v>1700</v>
      </c>
      <c r="O45" s="59">
        <v>1690</v>
      </c>
      <c r="P45" s="46"/>
      <c r="Q45" s="46"/>
      <c r="R45" s="46"/>
      <c r="S45" s="46"/>
      <c r="T45" s="46"/>
      <c r="U45" s="46"/>
    </row>
    <row r="46" spans="1:21" ht="30.75" customHeight="1" x14ac:dyDescent="0.2">
      <c r="A46" s="46"/>
      <c r="B46" s="1136"/>
      <c r="C46" s="1137"/>
      <c r="D46" s="60"/>
      <c r="E46" s="1142" t="s">
        <v>12</v>
      </c>
      <c r="F46" s="1142"/>
      <c r="G46" s="1142"/>
      <c r="H46" s="1142"/>
      <c r="I46" s="1142"/>
      <c r="J46" s="1143"/>
      <c r="K46" s="61" t="s">
        <v>502</v>
      </c>
      <c r="L46" s="62" t="s">
        <v>502</v>
      </c>
      <c r="M46" s="62" t="s">
        <v>502</v>
      </c>
      <c r="N46" s="62" t="s">
        <v>502</v>
      </c>
      <c r="O46" s="63" t="s">
        <v>502</v>
      </c>
      <c r="P46" s="46"/>
      <c r="Q46" s="46"/>
      <c r="R46" s="46"/>
      <c r="S46" s="46"/>
      <c r="T46" s="46"/>
      <c r="U46" s="46"/>
    </row>
    <row r="47" spans="1:21" ht="30.75" customHeight="1" x14ac:dyDescent="0.2">
      <c r="A47" s="46"/>
      <c r="B47" s="1136"/>
      <c r="C47" s="1137"/>
      <c r="D47" s="60"/>
      <c r="E47" s="1142" t="s">
        <v>13</v>
      </c>
      <c r="F47" s="1142"/>
      <c r="G47" s="1142"/>
      <c r="H47" s="1142"/>
      <c r="I47" s="1142"/>
      <c r="J47" s="1143"/>
      <c r="K47" s="61" t="s">
        <v>502</v>
      </c>
      <c r="L47" s="62" t="s">
        <v>502</v>
      </c>
      <c r="M47" s="62" t="s">
        <v>502</v>
      </c>
      <c r="N47" s="62" t="s">
        <v>502</v>
      </c>
      <c r="O47" s="63" t="s">
        <v>502</v>
      </c>
      <c r="P47" s="46"/>
      <c r="Q47" s="46"/>
      <c r="R47" s="46"/>
      <c r="S47" s="46"/>
      <c r="T47" s="46"/>
      <c r="U47" s="46"/>
    </row>
    <row r="48" spans="1:21" ht="30.75" customHeight="1" x14ac:dyDescent="0.2">
      <c r="A48" s="46"/>
      <c r="B48" s="1136"/>
      <c r="C48" s="1137"/>
      <c r="D48" s="60"/>
      <c r="E48" s="1142" t="s">
        <v>14</v>
      </c>
      <c r="F48" s="1142"/>
      <c r="G48" s="1142"/>
      <c r="H48" s="1142"/>
      <c r="I48" s="1142"/>
      <c r="J48" s="1143"/>
      <c r="K48" s="61">
        <v>194</v>
      </c>
      <c r="L48" s="62">
        <v>173</v>
      </c>
      <c r="M48" s="62">
        <v>161</v>
      </c>
      <c r="N48" s="62">
        <v>56</v>
      </c>
      <c r="O48" s="63">
        <v>45</v>
      </c>
      <c r="P48" s="46"/>
      <c r="Q48" s="46"/>
      <c r="R48" s="46"/>
      <c r="S48" s="46"/>
      <c r="T48" s="46"/>
      <c r="U48" s="46"/>
    </row>
    <row r="49" spans="1:21" ht="30.75" customHeight="1" x14ac:dyDescent="0.2">
      <c r="A49" s="46"/>
      <c r="B49" s="1136"/>
      <c r="C49" s="1137"/>
      <c r="D49" s="60"/>
      <c r="E49" s="1142" t="s">
        <v>15</v>
      </c>
      <c r="F49" s="1142"/>
      <c r="G49" s="1142"/>
      <c r="H49" s="1142"/>
      <c r="I49" s="1142"/>
      <c r="J49" s="1143"/>
      <c r="K49" s="61">
        <v>233</v>
      </c>
      <c r="L49" s="62">
        <v>223</v>
      </c>
      <c r="M49" s="62">
        <v>256</v>
      </c>
      <c r="N49" s="62">
        <v>300</v>
      </c>
      <c r="O49" s="63">
        <v>335</v>
      </c>
      <c r="P49" s="46"/>
      <c r="Q49" s="46"/>
      <c r="R49" s="46"/>
      <c r="S49" s="46"/>
      <c r="T49" s="46"/>
      <c r="U49" s="46"/>
    </row>
    <row r="50" spans="1:21" ht="30.75" customHeight="1" x14ac:dyDescent="0.2">
      <c r="A50" s="46"/>
      <c r="B50" s="1136"/>
      <c r="C50" s="1137"/>
      <c r="D50" s="60"/>
      <c r="E50" s="1142" t="s">
        <v>16</v>
      </c>
      <c r="F50" s="1142"/>
      <c r="G50" s="1142"/>
      <c r="H50" s="1142"/>
      <c r="I50" s="1142"/>
      <c r="J50" s="1143"/>
      <c r="K50" s="61">
        <v>867</v>
      </c>
      <c r="L50" s="62">
        <v>865</v>
      </c>
      <c r="M50" s="62">
        <v>830</v>
      </c>
      <c r="N50" s="62">
        <v>770</v>
      </c>
      <c r="O50" s="63">
        <v>615</v>
      </c>
      <c r="P50" s="46"/>
      <c r="Q50" s="46"/>
      <c r="R50" s="46"/>
      <c r="S50" s="46"/>
      <c r="T50" s="46"/>
      <c r="U50" s="46"/>
    </row>
    <row r="51" spans="1:21" ht="30.75" customHeight="1" x14ac:dyDescent="0.2">
      <c r="A51" s="46"/>
      <c r="B51" s="1138"/>
      <c r="C51" s="1139"/>
      <c r="D51" s="64"/>
      <c r="E51" s="1142" t="s">
        <v>17</v>
      </c>
      <c r="F51" s="1142"/>
      <c r="G51" s="1142"/>
      <c r="H51" s="1142"/>
      <c r="I51" s="1142"/>
      <c r="J51" s="1143"/>
      <c r="K51" s="61" t="s">
        <v>502</v>
      </c>
      <c r="L51" s="62" t="s">
        <v>502</v>
      </c>
      <c r="M51" s="62" t="s">
        <v>502</v>
      </c>
      <c r="N51" s="62" t="s">
        <v>502</v>
      </c>
      <c r="O51" s="63" t="s">
        <v>502</v>
      </c>
      <c r="P51" s="46"/>
      <c r="Q51" s="46"/>
      <c r="R51" s="46"/>
      <c r="S51" s="46"/>
      <c r="T51" s="46"/>
      <c r="U51" s="46"/>
    </row>
    <row r="52" spans="1:21" ht="30.75" customHeight="1" x14ac:dyDescent="0.2">
      <c r="A52" s="46"/>
      <c r="B52" s="1144" t="s">
        <v>18</v>
      </c>
      <c r="C52" s="1145"/>
      <c r="D52" s="64"/>
      <c r="E52" s="1142" t="s">
        <v>19</v>
      </c>
      <c r="F52" s="1142"/>
      <c r="G52" s="1142"/>
      <c r="H52" s="1142"/>
      <c r="I52" s="1142"/>
      <c r="J52" s="1143"/>
      <c r="K52" s="61">
        <v>3157</v>
      </c>
      <c r="L52" s="62">
        <v>3002</v>
      </c>
      <c r="M52" s="62">
        <v>2946</v>
      </c>
      <c r="N52" s="62">
        <v>2801</v>
      </c>
      <c r="O52" s="63">
        <v>2684</v>
      </c>
      <c r="P52" s="46"/>
      <c r="Q52" s="46"/>
      <c r="R52" s="46"/>
      <c r="S52" s="46"/>
      <c r="T52" s="46"/>
      <c r="U52" s="46"/>
    </row>
    <row r="53" spans="1:21" ht="30.75" customHeight="1" thickBot="1" x14ac:dyDescent="0.25">
      <c r="A53" s="46"/>
      <c r="B53" s="1146" t="s">
        <v>20</v>
      </c>
      <c r="C53" s="1147"/>
      <c r="D53" s="65"/>
      <c r="E53" s="1148" t="s">
        <v>21</v>
      </c>
      <c r="F53" s="1148"/>
      <c r="G53" s="1148"/>
      <c r="H53" s="1148"/>
      <c r="I53" s="1148"/>
      <c r="J53" s="1149"/>
      <c r="K53" s="66">
        <v>271</v>
      </c>
      <c r="L53" s="67">
        <v>187</v>
      </c>
      <c r="M53" s="67">
        <v>140</v>
      </c>
      <c r="N53" s="67">
        <v>25</v>
      </c>
      <c r="O53" s="68">
        <v>1</v>
      </c>
      <c r="P53" s="46"/>
      <c r="Q53" s="46"/>
      <c r="R53" s="46"/>
      <c r="S53" s="46"/>
      <c r="T53" s="46"/>
      <c r="U53" s="46"/>
    </row>
    <row r="54" spans="1:21" ht="24" customHeight="1" x14ac:dyDescent="0.2">
      <c r="A54" s="46"/>
      <c r="B54" s="69" t="s">
        <v>22</v>
      </c>
      <c r="C54" s="46"/>
      <c r="D54" s="46"/>
      <c r="E54" s="46"/>
      <c r="F54" s="46"/>
      <c r="G54" s="46"/>
      <c r="H54" s="46"/>
      <c r="I54" s="46"/>
      <c r="J54" s="46"/>
      <c r="K54" s="46"/>
      <c r="L54" s="46"/>
      <c r="M54" s="46"/>
      <c r="N54" s="46"/>
      <c r="O54" s="46"/>
      <c r="P54" s="46"/>
      <c r="Q54" s="46"/>
      <c r="R54" s="46"/>
      <c r="S54" s="46"/>
      <c r="T54" s="46"/>
      <c r="U54" s="46"/>
    </row>
    <row r="55" spans="1:21" ht="24" customHeight="1" thickBot="1" x14ac:dyDescent="0.25">
      <c r="A55" s="46"/>
      <c r="B55" s="70" t="s">
        <v>23</v>
      </c>
      <c r="C55" s="71"/>
      <c r="D55" s="71"/>
      <c r="E55" s="71"/>
      <c r="F55" s="71"/>
      <c r="G55" s="71"/>
      <c r="H55" s="71"/>
      <c r="I55" s="71"/>
      <c r="J55" s="71"/>
      <c r="K55" s="72"/>
      <c r="L55" s="72"/>
      <c r="M55" s="72"/>
      <c r="N55" s="72"/>
      <c r="O55" s="73" t="s">
        <v>562</v>
      </c>
      <c r="P55" s="46"/>
      <c r="Q55" s="46"/>
      <c r="R55" s="46"/>
      <c r="S55" s="46"/>
      <c r="T55" s="46"/>
      <c r="U55" s="46"/>
    </row>
    <row r="56" spans="1:21" ht="31.5" customHeight="1" thickBot="1" x14ac:dyDescent="0.25">
      <c r="A56" s="46"/>
      <c r="B56" s="74"/>
      <c r="C56" s="75"/>
      <c r="D56" s="75"/>
      <c r="E56" s="76"/>
      <c r="F56" s="76"/>
      <c r="G56" s="76"/>
      <c r="H56" s="76"/>
      <c r="I56" s="76"/>
      <c r="J56" s="77" t="s">
        <v>2</v>
      </c>
      <c r="K56" s="78" t="s">
        <v>563</v>
      </c>
      <c r="L56" s="79" t="s">
        <v>564</v>
      </c>
      <c r="M56" s="79" t="s">
        <v>565</v>
      </c>
      <c r="N56" s="79" t="s">
        <v>566</v>
      </c>
      <c r="O56" s="80" t="s">
        <v>567</v>
      </c>
      <c r="P56" s="46"/>
      <c r="Q56" s="46"/>
      <c r="R56" s="46"/>
      <c r="S56" s="46"/>
      <c r="T56" s="46"/>
      <c r="U56" s="46"/>
    </row>
    <row r="57" spans="1:21" ht="31.5" customHeight="1" x14ac:dyDescent="0.2">
      <c r="B57" s="1150" t="s">
        <v>24</v>
      </c>
      <c r="C57" s="1151"/>
      <c r="D57" s="1154" t="s">
        <v>25</v>
      </c>
      <c r="E57" s="1155"/>
      <c r="F57" s="1155"/>
      <c r="G57" s="1155"/>
      <c r="H57" s="1155"/>
      <c r="I57" s="1155"/>
      <c r="J57" s="1156"/>
      <c r="K57" s="81" t="s">
        <v>596</v>
      </c>
      <c r="L57" s="82" t="s">
        <v>596</v>
      </c>
      <c r="M57" s="82" t="s">
        <v>596</v>
      </c>
      <c r="N57" s="82" t="s">
        <v>596</v>
      </c>
      <c r="O57" s="83" t="s">
        <v>596</v>
      </c>
    </row>
    <row r="58" spans="1:21" ht="31.5" customHeight="1" thickBot="1" x14ac:dyDescent="0.25">
      <c r="B58" s="1152"/>
      <c r="C58" s="1153"/>
      <c r="D58" s="1157" t="s">
        <v>26</v>
      </c>
      <c r="E58" s="1158"/>
      <c r="F58" s="1158"/>
      <c r="G58" s="1158"/>
      <c r="H58" s="1158"/>
      <c r="I58" s="1158"/>
      <c r="J58" s="1159"/>
      <c r="K58" s="84" t="s">
        <v>596</v>
      </c>
      <c r="L58" s="85" t="s">
        <v>596</v>
      </c>
      <c r="M58" s="85" t="s">
        <v>596</v>
      </c>
      <c r="N58" s="85" t="s">
        <v>596</v>
      </c>
      <c r="O58" s="86" t="s">
        <v>596</v>
      </c>
    </row>
    <row r="59" spans="1:21" ht="24" customHeight="1" x14ac:dyDescent="0.2">
      <c r="B59" s="87"/>
      <c r="C59" s="87"/>
      <c r="D59" s="88" t="s">
        <v>27</v>
      </c>
      <c r="E59" s="89"/>
      <c r="F59" s="89"/>
      <c r="G59" s="89"/>
      <c r="H59" s="89"/>
      <c r="I59" s="89"/>
      <c r="J59" s="89"/>
      <c r="K59" s="89"/>
      <c r="L59" s="89"/>
      <c r="M59" s="89"/>
      <c r="N59" s="89"/>
      <c r="O59" s="89"/>
    </row>
    <row r="60" spans="1:21" ht="24" customHeight="1" x14ac:dyDescent="0.2">
      <c r="B60" s="90"/>
      <c r="C60" s="90"/>
      <c r="D60" s="88" t="s">
        <v>28</v>
      </c>
      <c r="E60" s="89"/>
      <c r="F60" s="89"/>
      <c r="G60" s="89"/>
      <c r="H60" s="89"/>
      <c r="I60" s="89"/>
      <c r="J60" s="89"/>
      <c r="K60" s="89"/>
      <c r="L60" s="89"/>
      <c r="M60" s="89"/>
      <c r="N60" s="89"/>
      <c r="O60" s="89"/>
    </row>
    <row r="61" spans="1:21" ht="24" customHeight="1" x14ac:dyDescent="0.2">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2">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dZJW40iIPkSR7KDVgWyoaIFrzpcqlfuNUaX0o+FfbWc0whXBJrIvYFlDsMG9RTF51Gj+KU7Y3Oe3ZUK3Uak7WQ==" saltValue="BwH5OM0UlFKV7wWEI/fod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orientation="landscape"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2"/>
  <cols>
    <col min="1" max="1" width="6.6640625" style="91" customWidth="1"/>
    <col min="2" max="3" width="12.6640625" style="91" customWidth="1"/>
    <col min="4" max="4" width="11.6640625" style="91" customWidth="1"/>
    <col min="5" max="8" width="10.33203125" style="91" customWidth="1"/>
    <col min="9" max="13" width="16.33203125" style="91" customWidth="1"/>
    <col min="14" max="19" width="12.6640625" style="91" customWidth="1"/>
    <col min="20" max="16384" width="0" style="91"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2" t="s">
        <v>8</v>
      </c>
    </row>
    <row r="40" spans="2:13" ht="27.75" customHeight="1" thickBot="1" x14ac:dyDescent="0.25">
      <c r="B40" s="93" t="s">
        <v>9</v>
      </c>
      <c r="C40" s="94"/>
      <c r="D40" s="94"/>
      <c r="E40" s="95"/>
      <c r="F40" s="95"/>
      <c r="G40" s="95"/>
      <c r="H40" s="96" t="s">
        <v>2</v>
      </c>
      <c r="I40" s="97" t="s">
        <v>543</v>
      </c>
      <c r="J40" s="98" t="s">
        <v>544</v>
      </c>
      <c r="K40" s="98" t="s">
        <v>545</v>
      </c>
      <c r="L40" s="98" t="s">
        <v>546</v>
      </c>
      <c r="M40" s="99" t="s">
        <v>547</v>
      </c>
    </row>
    <row r="41" spans="2:13" ht="27.75" customHeight="1" x14ac:dyDescent="0.2">
      <c r="B41" s="1160" t="s">
        <v>29</v>
      </c>
      <c r="C41" s="1161"/>
      <c r="D41" s="100"/>
      <c r="E41" s="1166" t="s">
        <v>30</v>
      </c>
      <c r="F41" s="1166"/>
      <c r="G41" s="1166"/>
      <c r="H41" s="1167"/>
      <c r="I41" s="334">
        <v>16076</v>
      </c>
      <c r="J41" s="335">
        <v>14547</v>
      </c>
      <c r="K41" s="335">
        <v>13462</v>
      </c>
      <c r="L41" s="335">
        <v>13368</v>
      </c>
      <c r="M41" s="336">
        <v>12862</v>
      </c>
    </row>
    <row r="42" spans="2:13" ht="27.75" customHeight="1" x14ac:dyDescent="0.2">
      <c r="B42" s="1162"/>
      <c r="C42" s="1163"/>
      <c r="D42" s="101"/>
      <c r="E42" s="1168" t="s">
        <v>31</v>
      </c>
      <c r="F42" s="1168"/>
      <c r="G42" s="1168"/>
      <c r="H42" s="1169"/>
      <c r="I42" s="337">
        <v>7490</v>
      </c>
      <c r="J42" s="338">
        <v>6624</v>
      </c>
      <c r="K42" s="338">
        <v>5547</v>
      </c>
      <c r="L42" s="338">
        <v>5175</v>
      </c>
      <c r="M42" s="339">
        <v>13744</v>
      </c>
    </row>
    <row r="43" spans="2:13" ht="27.75" customHeight="1" x14ac:dyDescent="0.2">
      <c r="B43" s="1162"/>
      <c r="C43" s="1163"/>
      <c r="D43" s="101"/>
      <c r="E43" s="1168" t="s">
        <v>32</v>
      </c>
      <c r="F43" s="1168"/>
      <c r="G43" s="1168"/>
      <c r="H43" s="1169"/>
      <c r="I43" s="337">
        <v>1852</v>
      </c>
      <c r="J43" s="338">
        <v>1267</v>
      </c>
      <c r="K43" s="338">
        <v>1691</v>
      </c>
      <c r="L43" s="338">
        <v>1262</v>
      </c>
      <c r="M43" s="339">
        <v>825</v>
      </c>
    </row>
    <row r="44" spans="2:13" ht="27.75" customHeight="1" x14ac:dyDescent="0.2">
      <c r="B44" s="1162"/>
      <c r="C44" s="1163"/>
      <c r="D44" s="101"/>
      <c r="E44" s="1168" t="s">
        <v>33</v>
      </c>
      <c r="F44" s="1168"/>
      <c r="G44" s="1168"/>
      <c r="H44" s="1169"/>
      <c r="I44" s="337">
        <v>2442</v>
      </c>
      <c r="J44" s="338">
        <v>2619</v>
      </c>
      <c r="K44" s="338">
        <v>2127</v>
      </c>
      <c r="L44" s="338">
        <v>2312</v>
      </c>
      <c r="M44" s="339">
        <v>2208</v>
      </c>
    </row>
    <row r="45" spans="2:13" ht="27.75" customHeight="1" x14ac:dyDescent="0.2">
      <c r="B45" s="1162"/>
      <c r="C45" s="1163"/>
      <c r="D45" s="101"/>
      <c r="E45" s="1168" t="s">
        <v>34</v>
      </c>
      <c r="F45" s="1168"/>
      <c r="G45" s="1168"/>
      <c r="H45" s="1169"/>
      <c r="I45" s="337">
        <v>3093</v>
      </c>
      <c r="J45" s="338">
        <v>3186</v>
      </c>
      <c r="K45" s="338">
        <v>3277</v>
      </c>
      <c r="L45" s="338">
        <v>3422</v>
      </c>
      <c r="M45" s="339">
        <v>3725</v>
      </c>
    </row>
    <row r="46" spans="2:13" ht="27.75" customHeight="1" x14ac:dyDescent="0.2">
      <c r="B46" s="1162"/>
      <c r="C46" s="1163"/>
      <c r="D46" s="102"/>
      <c r="E46" s="1168" t="s">
        <v>35</v>
      </c>
      <c r="F46" s="1168"/>
      <c r="G46" s="1168"/>
      <c r="H46" s="1169"/>
      <c r="I46" s="337" t="s">
        <v>502</v>
      </c>
      <c r="J46" s="338" t="s">
        <v>502</v>
      </c>
      <c r="K46" s="338" t="s">
        <v>502</v>
      </c>
      <c r="L46" s="338" t="s">
        <v>502</v>
      </c>
      <c r="M46" s="339" t="s">
        <v>502</v>
      </c>
    </row>
    <row r="47" spans="2:13" ht="27.75" customHeight="1" x14ac:dyDescent="0.2">
      <c r="B47" s="1162"/>
      <c r="C47" s="1163"/>
      <c r="D47" s="103"/>
      <c r="E47" s="1170" t="s">
        <v>36</v>
      </c>
      <c r="F47" s="1171"/>
      <c r="G47" s="1171"/>
      <c r="H47" s="1172"/>
      <c r="I47" s="337" t="s">
        <v>502</v>
      </c>
      <c r="J47" s="338" t="s">
        <v>502</v>
      </c>
      <c r="K47" s="338" t="s">
        <v>502</v>
      </c>
      <c r="L47" s="338" t="s">
        <v>502</v>
      </c>
      <c r="M47" s="339" t="s">
        <v>502</v>
      </c>
    </row>
    <row r="48" spans="2:13" ht="27.75" customHeight="1" x14ac:dyDescent="0.2">
      <c r="B48" s="1162"/>
      <c r="C48" s="1163"/>
      <c r="D48" s="101"/>
      <c r="E48" s="1168" t="s">
        <v>37</v>
      </c>
      <c r="F48" s="1168"/>
      <c r="G48" s="1168"/>
      <c r="H48" s="1169"/>
      <c r="I48" s="337" t="s">
        <v>502</v>
      </c>
      <c r="J48" s="338" t="s">
        <v>502</v>
      </c>
      <c r="K48" s="338" t="s">
        <v>502</v>
      </c>
      <c r="L48" s="338" t="s">
        <v>502</v>
      </c>
      <c r="M48" s="339" t="s">
        <v>502</v>
      </c>
    </row>
    <row r="49" spans="2:13" ht="27.75" customHeight="1" x14ac:dyDescent="0.2">
      <c r="B49" s="1164"/>
      <c r="C49" s="1165"/>
      <c r="D49" s="101"/>
      <c r="E49" s="1168" t="s">
        <v>38</v>
      </c>
      <c r="F49" s="1168"/>
      <c r="G49" s="1168"/>
      <c r="H49" s="1169"/>
      <c r="I49" s="337" t="s">
        <v>502</v>
      </c>
      <c r="J49" s="338" t="s">
        <v>502</v>
      </c>
      <c r="K49" s="338" t="s">
        <v>502</v>
      </c>
      <c r="L49" s="338" t="s">
        <v>502</v>
      </c>
      <c r="M49" s="339" t="s">
        <v>502</v>
      </c>
    </row>
    <row r="50" spans="2:13" ht="27.75" customHeight="1" x14ac:dyDescent="0.2">
      <c r="B50" s="1173" t="s">
        <v>39</v>
      </c>
      <c r="C50" s="1174"/>
      <c r="D50" s="104"/>
      <c r="E50" s="1168" t="s">
        <v>40</v>
      </c>
      <c r="F50" s="1168"/>
      <c r="G50" s="1168"/>
      <c r="H50" s="1169"/>
      <c r="I50" s="337">
        <v>15146</v>
      </c>
      <c r="J50" s="338">
        <v>16296</v>
      </c>
      <c r="K50" s="338">
        <v>18175</v>
      </c>
      <c r="L50" s="338">
        <v>17021</v>
      </c>
      <c r="M50" s="339">
        <v>17560</v>
      </c>
    </row>
    <row r="51" spans="2:13" ht="27.75" customHeight="1" x14ac:dyDescent="0.2">
      <c r="B51" s="1162"/>
      <c r="C51" s="1163"/>
      <c r="D51" s="101"/>
      <c r="E51" s="1168" t="s">
        <v>41</v>
      </c>
      <c r="F51" s="1168"/>
      <c r="G51" s="1168"/>
      <c r="H51" s="1169"/>
      <c r="I51" s="337">
        <v>6230</v>
      </c>
      <c r="J51" s="338">
        <v>5917</v>
      </c>
      <c r="K51" s="338">
        <v>5501</v>
      </c>
      <c r="L51" s="338">
        <v>5794</v>
      </c>
      <c r="M51" s="339">
        <v>5070</v>
      </c>
    </row>
    <row r="52" spans="2:13" ht="27.75" customHeight="1" x14ac:dyDescent="0.2">
      <c r="B52" s="1164"/>
      <c r="C52" s="1165"/>
      <c r="D52" s="101"/>
      <c r="E52" s="1168" t="s">
        <v>42</v>
      </c>
      <c r="F52" s="1168"/>
      <c r="G52" s="1168"/>
      <c r="H52" s="1169"/>
      <c r="I52" s="337">
        <v>14610</v>
      </c>
      <c r="J52" s="338">
        <v>13393</v>
      </c>
      <c r="K52" s="338">
        <v>12338</v>
      </c>
      <c r="L52" s="338">
        <v>11488</v>
      </c>
      <c r="M52" s="339">
        <v>10262</v>
      </c>
    </row>
    <row r="53" spans="2:13" ht="27.75" customHeight="1" thickBot="1" x14ac:dyDescent="0.25">
      <c r="B53" s="1175" t="s">
        <v>43</v>
      </c>
      <c r="C53" s="1176"/>
      <c r="D53" s="105"/>
      <c r="E53" s="1177" t="s">
        <v>44</v>
      </c>
      <c r="F53" s="1177"/>
      <c r="G53" s="1177"/>
      <c r="H53" s="1178"/>
      <c r="I53" s="340">
        <v>-5034</v>
      </c>
      <c r="J53" s="341">
        <v>-7362</v>
      </c>
      <c r="K53" s="341">
        <v>-9909</v>
      </c>
      <c r="L53" s="341">
        <v>-8764</v>
      </c>
      <c r="M53" s="342">
        <v>472</v>
      </c>
    </row>
    <row r="54" spans="2:13" ht="27.75" customHeight="1" x14ac:dyDescent="0.2">
      <c r="B54" s="106" t="s">
        <v>45</v>
      </c>
      <c r="C54" s="107"/>
      <c r="D54" s="107"/>
      <c r="E54" s="108"/>
      <c r="F54" s="108"/>
      <c r="G54" s="108"/>
      <c r="H54" s="108"/>
      <c r="I54" s="109"/>
      <c r="J54" s="109"/>
      <c r="K54" s="109"/>
      <c r="L54" s="109"/>
      <c r="M54" s="109"/>
    </row>
    <row r="55" spans="2:13" ht="13.2" x14ac:dyDescent="0.2"/>
  </sheetData>
  <sheetProtection algorithmName="SHA-512" hashValue="nVdE2zfIi+rMTIvWbouuKyILDkwvCEzEiwbttwIh+MRO4qzKSFbaWboGdb6zvu7Sys5HN4ssH/uhL4+wM50OjA==" saltValue="HLJqRacdv1xUHnxkffoIb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0" t="s">
        <v>46</v>
      </c>
    </row>
    <row r="54" spans="2:8" ht="29.25" customHeight="1" thickBot="1" x14ac:dyDescent="0.3">
      <c r="B54" s="111" t="s">
        <v>1</v>
      </c>
      <c r="C54" s="112"/>
      <c r="D54" s="112"/>
      <c r="E54" s="113" t="s">
        <v>2</v>
      </c>
      <c r="F54" s="114" t="s">
        <v>545</v>
      </c>
      <c r="G54" s="114" t="s">
        <v>546</v>
      </c>
      <c r="H54" s="115" t="s">
        <v>547</v>
      </c>
    </row>
    <row r="55" spans="2:8" ht="52.5" customHeight="1" x14ac:dyDescent="0.2">
      <c r="B55" s="116"/>
      <c r="C55" s="1187" t="s">
        <v>47</v>
      </c>
      <c r="D55" s="1187"/>
      <c r="E55" s="1188"/>
      <c r="F55" s="117">
        <v>10512</v>
      </c>
      <c r="G55" s="117">
        <v>9278</v>
      </c>
      <c r="H55" s="118">
        <v>9519</v>
      </c>
    </row>
    <row r="56" spans="2:8" ht="52.5" customHeight="1" x14ac:dyDescent="0.2">
      <c r="B56" s="119"/>
      <c r="C56" s="1189" t="s">
        <v>48</v>
      </c>
      <c r="D56" s="1189"/>
      <c r="E56" s="1190"/>
      <c r="F56" s="120">
        <v>120</v>
      </c>
      <c r="G56" s="120">
        <v>104</v>
      </c>
      <c r="H56" s="121">
        <v>88</v>
      </c>
    </row>
    <row r="57" spans="2:8" ht="53.25" customHeight="1" x14ac:dyDescent="0.2">
      <c r="B57" s="119"/>
      <c r="C57" s="1191" t="s">
        <v>49</v>
      </c>
      <c r="D57" s="1191"/>
      <c r="E57" s="1192"/>
      <c r="F57" s="122">
        <v>5741</v>
      </c>
      <c r="G57" s="122">
        <v>6534</v>
      </c>
      <c r="H57" s="123">
        <v>6743</v>
      </c>
    </row>
    <row r="58" spans="2:8" ht="45.75" customHeight="1" x14ac:dyDescent="0.2">
      <c r="B58" s="124"/>
      <c r="C58" s="1179" t="s">
        <v>589</v>
      </c>
      <c r="D58" s="1180"/>
      <c r="E58" s="1181"/>
      <c r="F58" s="125" t="s">
        <v>590</v>
      </c>
      <c r="G58" s="125">
        <v>5000</v>
      </c>
      <c r="H58" s="126">
        <v>5228</v>
      </c>
    </row>
    <row r="59" spans="2:8" ht="45.75" customHeight="1" x14ac:dyDescent="0.2">
      <c r="B59" s="124"/>
      <c r="C59" s="1179" t="s">
        <v>591</v>
      </c>
      <c r="D59" s="1180"/>
      <c r="E59" s="1181"/>
      <c r="F59" s="125" t="s">
        <v>590</v>
      </c>
      <c r="G59" s="125">
        <v>545</v>
      </c>
      <c r="H59" s="126">
        <v>538</v>
      </c>
    </row>
    <row r="60" spans="2:8" ht="45.75" customHeight="1" x14ac:dyDescent="0.2">
      <c r="B60" s="124"/>
      <c r="C60" s="1179" t="s">
        <v>592</v>
      </c>
      <c r="D60" s="1180"/>
      <c r="E60" s="1181"/>
      <c r="F60" s="125">
        <v>511</v>
      </c>
      <c r="G60" s="125">
        <v>506</v>
      </c>
      <c r="H60" s="126">
        <v>504</v>
      </c>
    </row>
    <row r="61" spans="2:8" ht="45.75" customHeight="1" x14ac:dyDescent="0.2">
      <c r="B61" s="124"/>
      <c r="C61" s="1179" t="s">
        <v>593</v>
      </c>
      <c r="D61" s="1180"/>
      <c r="E61" s="1181"/>
      <c r="F61" s="125">
        <v>147</v>
      </c>
      <c r="G61" s="125">
        <v>147</v>
      </c>
      <c r="H61" s="126">
        <v>147</v>
      </c>
    </row>
    <row r="62" spans="2:8" ht="45.75" customHeight="1" thickBot="1" x14ac:dyDescent="0.25">
      <c r="B62" s="127"/>
      <c r="C62" s="1182" t="s">
        <v>594</v>
      </c>
      <c r="D62" s="1183"/>
      <c r="E62" s="1184"/>
      <c r="F62" s="128">
        <v>122</v>
      </c>
      <c r="G62" s="128">
        <v>123</v>
      </c>
      <c r="H62" s="129">
        <v>123</v>
      </c>
    </row>
    <row r="63" spans="2:8" ht="52.5" customHeight="1" thickBot="1" x14ac:dyDescent="0.25">
      <c r="B63" s="130"/>
      <c r="C63" s="1185" t="s">
        <v>50</v>
      </c>
      <c r="D63" s="1185"/>
      <c r="E63" s="1186"/>
      <c r="F63" s="131">
        <v>16373</v>
      </c>
      <c r="G63" s="131">
        <v>15915</v>
      </c>
      <c r="H63" s="132">
        <v>16350</v>
      </c>
    </row>
    <row r="64" spans="2:8" ht="13.2" x14ac:dyDescent="0.2"/>
  </sheetData>
  <sheetProtection algorithmName="SHA-512" hashValue="o9v9+1oLW+irZRT4anDZpK2e/KU46wyzKhe2sdRKnNOxPP6GD25etz6RQVkT9/We8Au3FNToqWEx4Eacf4rk6Q==" saltValue="eWjYaJoDp5XssXnRTqL3L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671715-0C14-46BB-B3EC-F32BFC8F9994}">
  <sheetPr>
    <pageSetUpPr fitToPage="1"/>
  </sheetPr>
  <dimension ref="A1:DE85"/>
  <sheetViews>
    <sheetView showGridLines="0" zoomScaleNormal="100" zoomScaleSheetLayoutView="55" workbookViewId="0"/>
  </sheetViews>
  <sheetFormatPr defaultColWidth="0" defaultRowHeight="13.5" customHeight="1" zeroHeight="1" x14ac:dyDescent="0.2"/>
  <cols>
    <col min="1" max="1" width="6.33203125" style="247" customWidth="1"/>
    <col min="2" max="107" width="2.44140625" style="247" customWidth="1"/>
    <col min="108" max="108" width="6.109375" style="253" customWidth="1"/>
    <col min="109" max="109" width="5.88671875" style="251" customWidth="1"/>
    <col min="110" max="16384" width="8.6640625" style="247" hidden="1"/>
  </cols>
  <sheetData>
    <row r="1" spans="1:109" ht="42.75" customHeight="1" x14ac:dyDescent="0.2">
      <c r="A1" s="1193"/>
      <c r="B1" s="1194"/>
      <c r="DD1" s="247"/>
      <c r="DE1" s="247"/>
    </row>
    <row r="2" spans="1:109" ht="25.5" customHeight="1" x14ac:dyDescent="0.2">
      <c r="A2" s="1195"/>
      <c r="C2" s="1195"/>
      <c r="O2" s="1195"/>
      <c r="P2" s="1195"/>
      <c r="Q2" s="1195"/>
      <c r="R2" s="1195"/>
      <c r="S2" s="1195"/>
      <c r="T2" s="1195"/>
      <c r="U2" s="1195"/>
      <c r="V2" s="1195"/>
      <c r="W2" s="1195"/>
      <c r="X2" s="1195"/>
      <c r="Y2" s="1195"/>
      <c r="Z2" s="1195"/>
      <c r="AA2" s="1195"/>
      <c r="AB2" s="1195"/>
      <c r="AC2" s="1195"/>
      <c r="AD2" s="1195"/>
      <c r="AE2" s="1195"/>
      <c r="AF2" s="1195"/>
      <c r="AG2" s="1195"/>
      <c r="AH2" s="1195"/>
      <c r="AI2" s="1195"/>
      <c r="AU2" s="1195"/>
      <c r="BG2" s="1195"/>
      <c r="BS2" s="1195"/>
      <c r="CE2" s="1195"/>
      <c r="CQ2" s="1195"/>
      <c r="DD2" s="247"/>
      <c r="DE2" s="247"/>
    </row>
    <row r="3" spans="1:109" ht="25.5" customHeight="1" x14ac:dyDescent="0.2">
      <c r="A3" s="1195"/>
      <c r="C3" s="1195"/>
      <c r="O3" s="1195"/>
      <c r="P3" s="1195"/>
      <c r="Q3" s="1195"/>
      <c r="R3" s="1195"/>
      <c r="S3" s="1195"/>
      <c r="T3" s="1195"/>
      <c r="U3" s="1195"/>
      <c r="V3" s="1195"/>
      <c r="W3" s="1195"/>
      <c r="X3" s="1195"/>
      <c r="Y3" s="1195"/>
      <c r="Z3" s="1195"/>
      <c r="AA3" s="1195"/>
      <c r="AB3" s="1195"/>
      <c r="AC3" s="1195"/>
      <c r="AD3" s="1195"/>
      <c r="AE3" s="1195"/>
      <c r="AF3" s="1195"/>
      <c r="AG3" s="1195"/>
      <c r="AH3" s="1195"/>
      <c r="AI3" s="1195"/>
      <c r="AU3" s="1195"/>
      <c r="BG3" s="1195"/>
      <c r="BS3" s="1195"/>
      <c r="CE3" s="1195"/>
      <c r="CQ3" s="1195"/>
      <c r="DD3" s="247"/>
      <c r="DE3" s="247"/>
    </row>
    <row r="4" spans="1:109" s="245" customFormat="1" ht="13.2" x14ac:dyDescent="0.2">
      <c r="A4" s="1195"/>
      <c r="B4" s="1195"/>
      <c r="C4" s="1195"/>
      <c r="D4" s="1195"/>
      <c r="E4" s="1195"/>
      <c r="F4" s="1195"/>
      <c r="G4" s="1195"/>
      <c r="H4" s="1195"/>
      <c r="I4" s="1195"/>
      <c r="J4" s="1195"/>
      <c r="K4" s="1195"/>
      <c r="L4" s="1195"/>
      <c r="M4" s="1195"/>
      <c r="N4" s="1195"/>
      <c r="O4" s="1195"/>
      <c r="P4" s="1195"/>
      <c r="Q4" s="1195"/>
      <c r="R4" s="1195"/>
      <c r="S4" s="1195"/>
      <c r="T4" s="1195"/>
      <c r="U4" s="1195"/>
      <c r="V4" s="1195"/>
      <c r="W4" s="1195"/>
      <c r="X4" s="1195"/>
      <c r="Y4" s="1195"/>
      <c r="Z4" s="1195"/>
      <c r="AA4" s="1195"/>
      <c r="AB4" s="1195"/>
      <c r="AC4" s="1195"/>
      <c r="AD4" s="1195"/>
      <c r="AE4" s="1195"/>
      <c r="AF4" s="1195"/>
      <c r="AG4" s="1195"/>
      <c r="AH4" s="1195"/>
      <c r="AI4" s="1195"/>
      <c r="AJ4" s="1195"/>
      <c r="AK4" s="1195"/>
      <c r="AL4" s="1195"/>
      <c r="AM4" s="1195"/>
      <c r="AN4" s="1195"/>
      <c r="AO4" s="1195"/>
      <c r="AP4" s="1195"/>
      <c r="AQ4" s="1195"/>
      <c r="AR4" s="1195"/>
      <c r="AS4" s="1195"/>
      <c r="AT4" s="1195"/>
      <c r="AU4" s="1195"/>
      <c r="AV4" s="1195"/>
      <c r="AW4" s="1195"/>
      <c r="AX4" s="1195"/>
      <c r="AY4" s="1195"/>
      <c r="AZ4" s="1195"/>
      <c r="BA4" s="1195"/>
      <c r="BB4" s="1195"/>
      <c r="BC4" s="1195"/>
      <c r="BD4" s="1195"/>
      <c r="BE4" s="1195"/>
      <c r="BF4" s="1195"/>
      <c r="BG4" s="1195"/>
      <c r="BH4" s="1195"/>
      <c r="BI4" s="1195"/>
      <c r="BJ4" s="1195"/>
      <c r="BK4" s="1195"/>
      <c r="BL4" s="1195"/>
      <c r="BM4" s="1195"/>
      <c r="BN4" s="1195"/>
      <c r="BO4" s="1195"/>
      <c r="BP4" s="1195"/>
      <c r="BQ4" s="1195"/>
      <c r="BR4" s="1195"/>
      <c r="BS4" s="1195"/>
      <c r="BT4" s="1195"/>
      <c r="BU4" s="1195"/>
      <c r="BV4" s="1195"/>
      <c r="BW4" s="1195"/>
      <c r="BX4" s="1195"/>
      <c r="BY4" s="1195"/>
      <c r="BZ4" s="1195"/>
      <c r="CA4" s="1195"/>
      <c r="CB4" s="1195"/>
      <c r="CC4" s="1195"/>
      <c r="CD4" s="1195"/>
      <c r="CE4" s="1195"/>
      <c r="CF4" s="1195"/>
      <c r="CG4" s="1195"/>
      <c r="CH4" s="1195"/>
      <c r="CI4" s="1195"/>
      <c r="CJ4" s="1195"/>
      <c r="CK4" s="1195"/>
      <c r="CL4" s="1195"/>
      <c r="CM4" s="1195"/>
      <c r="CN4" s="1195"/>
      <c r="CO4" s="1195"/>
      <c r="CP4" s="1195"/>
      <c r="CQ4" s="1195"/>
      <c r="CR4" s="1195"/>
      <c r="CS4" s="1195"/>
      <c r="CT4" s="1195"/>
      <c r="CU4" s="1195"/>
      <c r="CV4" s="1195"/>
      <c r="CW4" s="1195"/>
      <c r="CX4" s="1195"/>
      <c r="CY4" s="1195"/>
      <c r="CZ4" s="1195"/>
      <c r="DA4" s="1195"/>
      <c r="DB4" s="1195"/>
      <c r="DC4" s="1195"/>
      <c r="DD4" s="1195"/>
      <c r="DE4" s="1195"/>
    </row>
    <row r="5" spans="1:109" s="245" customFormat="1" ht="13.2" x14ac:dyDescent="0.2">
      <c r="A5" s="1195"/>
      <c r="B5" s="1195"/>
      <c r="C5" s="1195"/>
      <c r="D5" s="1195"/>
      <c r="E5" s="1195"/>
      <c r="F5" s="1195"/>
      <c r="G5" s="1195"/>
      <c r="H5" s="1195"/>
      <c r="I5" s="1195"/>
      <c r="J5" s="1195"/>
      <c r="K5" s="1195"/>
      <c r="L5" s="1195"/>
      <c r="M5" s="1195"/>
      <c r="N5" s="1195"/>
      <c r="O5" s="1195"/>
      <c r="P5" s="1195"/>
      <c r="Q5" s="1195"/>
      <c r="R5" s="1195"/>
      <c r="S5" s="1195"/>
      <c r="T5" s="1195"/>
      <c r="U5" s="1195"/>
      <c r="V5" s="1195"/>
      <c r="W5" s="1195"/>
      <c r="X5" s="1195"/>
      <c r="Y5" s="1195"/>
      <c r="Z5" s="1195"/>
      <c r="AA5" s="1195"/>
      <c r="AB5" s="1195"/>
      <c r="AC5" s="1195"/>
      <c r="AD5" s="1195"/>
      <c r="AE5" s="1195"/>
      <c r="AF5" s="1195"/>
      <c r="AG5" s="1195"/>
      <c r="AH5" s="1195"/>
      <c r="AI5" s="1195"/>
      <c r="AJ5" s="1195"/>
      <c r="AK5" s="1195"/>
      <c r="AL5" s="1195"/>
      <c r="AM5" s="1195"/>
      <c r="AN5" s="1195"/>
      <c r="AO5" s="1195"/>
      <c r="AP5" s="1195"/>
      <c r="AQ5" s="1195"/>
      <c r="AR5" s="1195"/>
      <c r="AS5" s="1195"/>
      <c r="AT5" s="1195"/>
      <c r="AU5" s="1195"/>
      <c r="AV5" s="1195"/>
      <c r="AW5" s="1195"/>
      <c r="AX5" s="1195"/>
      <c r="AY5" s="1195"/>
      <c r="AZ5" s="1195"/>
      <c r="BA5" s="1195"/>
      <c r="BB5" s="1195"/>
      <c r="BC5" s="1195"/>
      <c r="BD5" s="1195"/>
      <c r="BE5" s="1195"/>
      <c r="BF5" s="1195"/>
      <c r="BG5" s="1195"/>
      <c r="BH5" s="1195"/>
      <c r="BI5" s="1195"/>
      <c r="BJ5" s="1195"/>
      <c r="BK5" s="1195"/>
      <c r="BL5" s="1195"/>
      <c r="BM5" s="1195"/>
      <c r="BN5" s="1195"/>
      <c r="BO5" s="1195"/>
      <c r="BP5" s="1195"/>
      <c r="BQ5" s="1195"/>
      <c r="BR5" s="1195"/>
      <c r="BS5" s="1195"/>
      <c r="BT5" s="1195"/>
      <c r="BU5" s="1195"/>
      <c r="BV5" s="1195"/>
      <c r="BW5" s="1195"/>
      <c r="BX5" s="1195"/>
      <c r="BY5" s="1195"/>
      <c r="BZ5" s="1195"/>
      <c r="CA5" s="1195"/>
      <c r="CB5" s="1195"/>
      <c r="CC5" s="1195"/>
      <c r="CD5" s="1195"/>
      <c r="CE5" s="1195"/>
      <c r="CF5" s="1195"/>
      <c r="CG5" s="1195"/>
      <c r="CH5" s="1195"/>
      <c r="CI5" s="1195"/>
      <c r="CJ5" s="1195"/>
      <c r="CK5" s="1195"/>
      <c r="CL5" s="1195"/>
      <c r="CM5" s="1195"/>
      <c r="CN5" s="1195"/>
      <c r="CO5" s="1195"/>
      <c r="CP5" s="1195"/>
      <c r="CQ5" s="1195"/>
      <c r="CR5" s="1195"/>
      <c r="CS5" s="1195"/>
      <c r="CT5" s="1195"/>
      <c r="CU5" s="1195"/>
      <c r="CV5" s="1195"/>
      <c r="CW5" s="1195"/>
      <c r="CX5" s="1195"/>
      <c r="CY5" s="1195"/>
      <c r="CZ5" s="1195"/>
      <c r="DA5" s="1195"/>
      <c r="DB5" s="1195"/>
      <c r="DC5" s="1195"/>
      <c r="DD5" s="1195"/>
      <c r="DE5" s="1195"/>
    </row>
    <row r="6" spans="1:109" s="245" customFormat="1" ht="13.2" x14ac:dyDescent="0.2">
      <c r="A6" s="1195"/>
      <c r="B6" s="1195"/>
      <c r="C6" s="1195"/>
      <c r="D6" s="1195"/>
      <c r="E6" s="1195"/>
      <c r="F6" s="1195"/>
      <c r="G6" s="1195"/>
      <c r="H6" s="1195"/>
      <c r="I6" s="1195"/>
      <c r="J6" s="1195"/>
      <c r="K6" s="1195"/>
      <c r="L6" s="1195"/>
      <c r="M6" s="1195"/>
      <c r="N6" s="1195"/>
      <c r="O6" s="1195"/>
      <c r="P6" s="1195"/>
      <c r="Q6" s="1195"/>
      <c r="R6" s="1195"/>
      <c r="S6" s="1195"/>
      <c r="T6" s="1195"/>
      <c r="U6" s="1195"/>
      <c r="V6" s="1195"/>
      <c r="W6" s="1195"/>
      <c r="X6" s="1195"/>
      <c r="Y6" s="1195"/>
      <c r="Z6" s="1195"/>
      <c r="AA6" s="1195"/>
      <c r="AB6" s="1195"/>
      <c r="AC6" s="1195"/>
      <c r="AD6" s="1195"/>
      <c r="AE6" s="1195"/>
      <c r="AF6" s="1195"/>
      <c r="AG6" s="1195"/>
      <c r="AH6" s="1195"/>
      <c r="AI6" s="1195"/>
      <c r="AJ6" s="1195"/>
      <c r="AK6" s="1195"/>
      <c r="AL6" s="1195"/>
      <c r="AM6" s="1195"/>
      <c r="AN6" s="1195"/>
      <c r="AO6" s="1195"/>
      <c r="AP6" s="1195"/>
      <c r="AQ6" s="1195"/>
      <c r="AR6" s="1195"/>
      <c r="AS6" s="1195"/>
      <c r="AT6" s="1195"/>
      <c r="AU6" s="1195"/>
      <c r="AV6" s="1195"/>
      <c r="AW6" s="1195"/>
      <c r="AX6" s="1195"/>
      <c r="AY6" s="1195"/>
      <c r="AZ6" s="1195"/>
      <c r="BA6" s="1195"/>
      <c r="BB6" s="1195"/>
      <c r="BC6" s="1195"/>
      <c r="BD6" s="1195"/>
      <c r="BE6" s="1195"/>
      <c r="BF6" s="1195"/>
      <c r="BG6" s="1195"/>
      <c r="BH6" s="1195"/>
      <c r="BI6" s="1195"/>
      <c r="BJ6" s="1195"/>
      <c r="BK6" s="1195"/>
      <c r="BL6" s="1195"/>
      <c r="BM6" s="1195"/>
      <c r="BN6" s="1195"/>
      <c r="BO6" s="1195"/>
      <c r="BP6" s="1195"/>
      <c r="BQ6" s="1195"/>
      <c r="BR6" s="1195"/>
      <c r="BS6" s="1195"/>
      <c r="BT6" s="1195"/>
      <c r="BU6" s="1195"/>
      <c r="BV6" s="1195"/>
      <c r="BW6" s="1195"/>
      <c r="BX6" s="1195"/>
      <c r="BY6" s="1195"/>
      <c r="BZ6" s="1195"/>
      <c r="CA6" s="1195"/>
      <c r="CB6" s="1195"/>
      <c r="CC6" s="1195"/>
      <c r="CD6" s="1195"/>
      <c r="CE6" s="1195"/>
      <c r="CF6" s="1195"/>
      <c r="CG6" s="1195"/>
      <c r="CH6" s="1195"/>
      <c r="CI6" s="1195"/>
      <c r="CJ6" s="1195"/>
      <c r="CK6" s="1195"/>
      <c r="CL6" s="1195"/>
      <c r="CM6" s="1195"/>
      <c r="CN6" s="1195"/>
      <c r="CO6" s="1195"/>
      <c r="CP6" s="1195"/>
      <c r="CQ6" s="1195"/>
      <c r="CR6" s="1195"/>
      <c r="CS6" s="1195"/>
      <c r="CT6" s="1195"/>
      <c r="CU6" s="1195"/>
      <c r="CV6" s="1195"/>
      <c r="CW6" s="1195"/>
      <c r="CX6" s="1195"/>
      <c r="CY6" s="1195"/>
      <c r="CZ6" s="1195"/>
      <c r="DA6" s="1195"/>
      <c r="DB6" s="1195"/>
      <c r="DC6" s="1195"/>
      <c r="DD6" s="1195"/>
      <c r="DE6" s="1195"/>
    </row>
    <row r="7" spans="1:109" s="245" customFormat="1" ht="13.2" x14ac:dyDescent="0.2">
      <c r="A7" s="1195"/>
      <c r="B7" s="1195"/>
      <c r="C7" s="1195"/>
      <c r="D7" s="1195"/>
      <c r="E7" s="1195"/>
      <c r="F7" s="1195"/>
      <c r="G7" s="1195"/>
      <c r="H7" s="1195"/>
      <c r="I7" s="1195"/>
      <c r="J7" s="1195"/>
      <c r="K7" s="1195"/>
      <c r="L7" s="1195"/>
      <c r="M7" s="1195"/>
      <c r="N7" s="1195"/>
      <c r="O7" s="1195"/>
      <c r="P7" s="1195"/>
      <c r="Q7" s="1195"/>
      <c r="R7" s="1195"/>
      <c r="S7" s="1195"/>
      <c r="T7" s="1195"/>
      <c r="U7" s="1195"/>
      <c r="V7" s="1195"/>
      <c r="W7" s="1195"/>
      <c r="X7" s="1195"/>
      <c r="Y7" s="1195"/>
      <c r="Z7" s="1195"/>
      <c r="AA7" s="1195"/>
      <c r="AB7" s="1195"/>
      <c r="AC7" s="1195"/>
      <c r="AD7" s="1195"/>
      <c r="AE7" s="1195"/>
      <c r="AF7" s="1195"/>
      <c r="AG7" s="1195"/>
      <c r="AH7" s="1195"/>
      <c r="AI7" s="1195"/>
      <c r="AJ7" s="1195"/>
      <c r="AK7" s="1195"/>
      <c r="AL7" s="1195"/>
      <c r="AM7" s="1195"/>
      <c r="AN7" s="1195"/>
      <c r="AO7" s="1195"/>
      <c r="AP7" s="1195"/>
      <c r="AQ7" s="1195"/>
      <c r="AR7" s="1195"/>
      <c r="AS7" s="1195"/>
      <c r="AT7" s="1195"/>
      <c r="AU7" s="1195"/>
      <c r="AV7" s="1195"/>
      <c r="AW7" s="1195"/>
      <c r="AX7" s="1195"/>
      <c r="AY7" s="1195"/>
      <c r="AZ7" s="1195"/>
      <c r="BA7" s="1195"/>
      <c r="BB7" s="1195"/>
      <c r="BC7" s="1195"/>
      <c r="BD7" s="1195"/>
      <c r="BE7" s="1195"/>
      <c r="BF7" s="1195"/>
      <c r="BG7" s="1195"/>
      <c r="BH7" s="1195"/>
      <c r="BI7" s="1195"/>
      <c r="BJ7" s="1195"/>
      <c r="BK7" s="1195"/>
      <c r="BL7" s="1195"/>
      <c r="BM7" s="1195"/>
      <c r="BN7" s="1195"/>
      <c r="BO7" s="1195"/>
      <c r="BP7" s="1195"/>
      <c r="BQ7" s="1195"/>
      <c r="BR7" s="1195"/>
      <c r="BS7" s="1195"/>
      <c r="BT7" s="1195"/>
      <c r="BU7" s="1195"/>
      <c r="BV7" s="1195"/>
      <c r="BW7" s="1195"/>
      <c r="BX7" s="1195"/>
      <c r="BY7" s="1195"/>
      <c r="BZ7" s="1195"/>
      <c r="CA7" s="1195"/>
      <c r="CB7" s="1195"/>
      <c r="CC7" s="1195"/>
      <c r="CD7" s="1195"/>
      <c r="CE7" s="1195"/>
      <c r="CF7" s="1195"/>
      <c r="CG7" s="1195"/>
      <c r="CH7" s="1195"/>
      <c r="CI7" s="1195"/>
      <c r="CJ7" s="1195"/>
      <c r="CK7" s="1195"/>
      <c r="CL7" s="1195"/>
      <c r="CM7" s="1195"/>
      <c r="CN7" s="1195"/>
      <c r="CO7" s="1195"/>
      <c r="CP7" s="1195"/>
      <c r="CQ7" s="1195"/>
      <c r="CR7" s="1195"/>
      <c r="CS7" s="1195"/>
      <c r="CT7" s="1195"/>
      <c r="CU7" s="1195"/>
      <c r="CV7" s="1195"/>
      <c r="CW7" s="1195"/>
      <c r="CX7" s="1195"/>
      <c r="CY7" s="1195"/>
      <c r="CZ7" s="1195"/>
      <c r="DA7" s="1195"/>
      <c r="DB7" s="1195"/>
      <c r="DC7" s="1195"/>
      <c r="DD7" s="1195"/>
      <c r="DE7" s="1195"/>
    </row>
    <row r="8" spans="1:109" s="245" customFormat="1" ht="13.2" x14ac:dyDescent="0.2">
      <c r="A8" s="1195"/>
      <c r="B8" s="1195"/>
      <c r="C8" s="1195"/>
      <c r="D8" s="1195"/>
      <c r="E8" s="1195"/>
      <c r="F8" s="1195"/>
      <c r="G8" s="1195"/>
      <c r="H8" s="1195"/>
      <c r="I8" s="1195"/>
      <c r="J8" s="1195"/>
      <c r="K8" s="1195"/>
      <c r="L8" s="1195"/>
      <c r="M8" s="1195"/>
      <c r="N8" s="1195"/>
      <c r="O8" s="1195"/>
      <c r="P8" s="1195"/>
      <c r="Q8" s="1195"/>
      <c r="R8" s="1195"/>
      <c r="S8" s="1195"/>
      <c r="T8" s="1195"/>
      <c r="U8" s="1195"/>
      <c r="V8" s="1195"/>
      <c r="W8" s="1195"/>
      <c r="X8" s="1195"/>
      <c r="Y8" s="1195"/>
      <c r="Z8" s="1195"/>
      <c r="AA8" s="1195"/>
      <c r="AB8" s="1195"/>
      <c r="AC8" s="1195"/>
      <c r="AD8" s="1195"/>
      <c r="AE8" s="1195"/>
      <c r="AF8" s="1195"/>
      <c r="AG8" s="1195"/>
      <c r="AH8" s="1195"/>
      <c r="AI8" s="1195"/>
      <c r="AJ8" s="1195"/>
      <c r="AK8" s="1195"/>
      <c r="AL8" s="1195"/>
      <c r="AM8" s="1195"/>
      <c r="AN8" s="1195"/>
      <c r="AO8" s="1195"/>
      <c r="AP8" s="1195"/>
      <c r="AQ8" s="1195"/>
      <c r="AR8" s="1195"/>
      <c r="AS8" s="1195"/>
      <c r="AT8" s="1195"/>
      <c r="AU8" s="1195"/>
      <c r="AV8" s="1195"/>
      <c r="AW8" s="1195"/>
      <c r="AX8" s="1195"/>
      <c r="AY8" s="1195"/>
      <c r="AZ8" s="1195"/>
      <c r="BA8" s="1195"/>
      <c r="BB8" s="1195"/>
      <c r="BC8" s="1195"/>
      <c r="BD8" s="1195"/>
      <c r="BE8" s="1195"/>
      <c r="BF8" s="1195"/>
      <c r="BG8" s="1195"/>
      <c r="BH8" s="1195"/>
      <c r="BI8" s="1195"/>
      <c r="BJ8" s="1195"/>
      <c r="BK8" s="1195"/>
      <c r="BL8" s="1195"/>
      <c r="BM8" s="1195"/>
      <c r="BN8" s="1195"/>
      <c r="BO8" s="1195"/>
      <c r="BP8" s="1195"/>
      <c r="BQ8" s="1195"/>
      <c r="BR8" s="1195"/>
      <c r="BS8" s="1195"/>
      <c r="BT8" s="1195"/>
      <c r="BU8" s="1195"/>
      <c r="BV8" s="1195"/>
      <c r="BW8" s="1195"/>
      <c r="BX8" s="1195"/>
      <c r="BY8" s="1195"/>
      <c r="BZ8" s="1195"/>
      <c r="CA8" s="1195"/>
      <c r="CB8" s="1195"/>
      <c r="CC8" s="1195"/>
      <c r="CD8" s="1195"/>
      <c r="CE8" s="1195"/>
      <c r="CF8" s="1195"/>
      <c r="CG8" s="1195"/>
      <c r="CH8" s="1195"/>
      <c r="CI8" s="1195"/>
      <c r="CJ8" s="1195"/>
      <c r="CK8" s="1195"/>
      <c r="CL8" s="1195"/>
      <c r="CM8" s="1195"/>
      <c r="CN8" s="1195"/>
      <c r="CO8" s="1195"/>
      <c r="CP8" s="1195"/>
      <c r="CQ8" s="1195"/>
      <c r="CR8" s="1195"/>
      <c r="CS8" s="1195"/>
      <c r="CT8" s="1195"/>
      <c r="CU8" s="1195"/>
      <c r="CV8" s="1195"/>
      <c r="CW8" s="1195"/>
      <c r="CX8" s="1195"/>
      <c r="CY8" s="1195"/>
      <c r="CZ8" s="1195"/>
      <c r="DA8" s="1195"/>
      <c r="DB8" s="1195"/>
      <c r="DC8" s="1195"/>
      <c r="DD8" s="1195"/>
      <c r="DE8" s="1195"/>
    </row>
    <row r="9" spans="1:109" s="245" customFormat="1" ht="13.2" x14ac:dyDescent="0.2">
      <c r="A9" s="1195"/>
      <c r="B9" s="1195"/>
      <c r="C9" s="1195"/>
      <c r="D9" s="1195"/>
      <c r="E9" s="1195"/>
      <c r="F9" s="1195"/>
      <c r="G9" s="1195"/>
      <c r="H9" s="1195"/>
      <c r="I9" s="1195"/>
      <c r="J9" s="1195"/>
      <c r="K9" s="1195"/>
      <c r="L9" s="1195"/>
      <c r="M9" s="1195"/>
      <c r="N9" s="1195"/>
      <c r="O9" s="1195"/>
      <c r="P9" s="1195"/>
      <c r="Q9" s="1195"/>
      <c r="R9" s="1195"/>
      <c r="S9" s="1195"/>
      <c r="T9" s="1195"/>
      <c r="U9" s="1195"/>
      <c r="V9" s="1195"/>
      <c r="W9" s="1195"/>
      <c r="X9" s="1195"/>
      <c r="Y9" s="1195"/>
      <c r="Z9" s="1195"/>
      <c r="AA9" s="1195"/>
      <c r="AB9" s="1195"/>
      <c r="AC9" s="1195"/>
      <c r="AD9" s="1195"/>
      <c r="AE9" s="1195"/>
      <c r="AF9" s="1195"/>
      <c r="AG9" s="1195"/>
      <c r="AH9" s="1195"/>
      <c r="AI9" s="1195"/>
      <c r="AJ9" s="1195"/>
      <c r="AK9" s="1195"/>
      <c r="AL9" s="1195"/>
      <c r="AM9" s="1195"/>
      <c r="AN9" s="1195"/>
      <c r="AO9" s="1195"/>
      <c r="AP9" s="1195"/>
      <c r="AQ9" s="1195"/>
      <c r="AR9" s="1195"/>
      <c r="AS9" s="1195"/>
      <c r="AT9" s="1195"/>
      <c r="AU9" s="1195"/>
      <c r="AV9" s="1195"/>
      <c r="AW9" s="1195"/>
      <c r="AX9" s="1195"/>
      <c r="AY9" s="1195"/>
      <c r="AZ9" s="1195"/>
      <c r="BA9" s="1195"/>
      <c r="BB9" s="1195"/>
      <c r="BC9" s="1195"/>
      <c r="BD9" s="1195"/>
      <c r="BE9" s="1195"/>
      <c r="BF9" s="1195"/>
      <c r="BG9" s="1195"/>
      <c r="BH9" s="1195"/>
      <c r="BI9" s="1195"/>
      <c r="BJ9" s="1195"/>
      <c r="BK9" s="1195"/>
      <c r="BL9" s="1195"/>
      <c r="BM9" s="1195"/>
      <c r="BN9" s="1195"/>
      <c r="BO9" s="1195"/>
      <c r="BP9" s="1195"/>
      <c r="BQ9" s="1195"/>
      <c r="BR9" s="1195"/>
      <c r="BS9" s="1195"/>
      <c r="BT9" s="1195"/>
      <c r="BU9" s="1195"/>
      <c r="BV9" s="1195"/>
      <c r="BW9" s="1195"/>
      <c r="BX9" s="1195"/>
      <c r="BY9" s="1195"/>
      <c r="BZ9" s="1195"/>
      <c r="CA9" s="1195"/>
      <c r="CB9" s="1195"/>
      <c r="CC9" s="1195"/>
      <c r="CD9" s="1195"/>
      <c r="CE9" s="1195"/>
      <c r="CF9" s="1195"/>
      <c r="CG9" s="1195"/>
      <c r="CH9" s="1195"/>
      <c r="CI9" s="1195"/>
      <c r="CJ9" s="1195"/>
      <c r="CK9" s="1195"/>
      <c r="CL9" s="1195"/>
      <c r="CM9" s="1195"/>
      <c r="CN9" s="1195"/>
      <c r="CO9" s="1195"/>
      <c r="CP9" s="1195"/>
      <c r="CQ9" s="1195"/>
      <c r="CR9" s="1195"/>
      <c r="CS9" s="1195"/>
      <c r="CT9" s="1195"/>
      <c r="CU9" s="1195"/>
      <c r="CV9" s="1195"/>
      <c r="CW9" s="1195"/>
      <c r="CX9" s="1195"/>
      <c r="CY9" s="1195"/>
      <c r="CZ9" s="1195"/>
      <c r="DA9" s="1195"/>
      <c r="DB9" s="1195"/>
      <c r="DC9" s="1195"/>
      <c r="DD9" s="1195"/>
      <c r="DE9" s="1195"/>
    </row>
    <row r="10" spans="1:109" s="245" customFormat="1" ht="13.2" x14ac:dyDescent="0.2">
      <c r="A10" s="1195"/>
      <c r="B10" s="1195"/>
      <c r="C10" s="1195"/>
      <c r="D10" s="1195"/>
      <c r="E10" s="1195"/>
      <c r="F10" s="1195"/>
      <c r="G10" s="1195"/>
      <c r="H10" s="1195"/>
      <c r="I10" s="1195"/>
      <c r="J10" s="1195"/>
      <c r="K10" s="1195"/>
      <c r="L10" s="1195"/>
      <c r="M10" s="1195"/>
      <c r="N10" s="1195"/>
      <c r="O10" s="1195"/>
      <c r="P10" s="1195"/>
      <c r="Q10" s="1195"/>
      <c r="R10" s="1195"/>
      <c r="S10" s="1195"/>
      <c r="T10" s="1195"/>
      <c r="U10" s="1195"/>
      <c r="V10" s="1195"/>
      <c r="W10" s="1195"/>
      <c r="X10" s="1195"/>
      <c r="Y10" s="1195"/>
      <c r="Z10" s="1195"/>
      <c r="AA10" s="1195"/>
      <c r="AB10" s="1195"/>
      <c r="AC10" s="1195"/>
      <c r="AD10" s="1195"/>
      <c r="AE10" s="1195"/>
      <c r="AF10" s="1195"/>
      <c r="AG10" s="1195"/>
      <c r="AH10" s="1195"/>
      <c r="AI10" s="1195"/>
      <c r="AJ10" s="1195"/>
      <c r="AK10" s="1195"/>
      <c r="AL10" s="1195"/>
      <c r="AM10" s="1195"/>
      <c r="AN10" s="1195"/>
      <c r="AO10" s="1195"/>
      <c r="AP10" s="1195"/>
      <c r="AQ10" s="1195"/>
      <c r="AR10" s="1195"/>
      <c r="AS10" s="1195"/>
      <c r="AT10" s="1195"/>
      <c r="AU10" s="1195"/>
      <c r="AV10" s="1195"/>
      <c r="AW10" s="1195"/>
      <c r="AX10" s="1195"/>
      <c r="AY10" s="1195"/>
      <c r="AZ10" s="1195"/>
      <c r="BA10" s="1195"/>
      <c r="BB10" s="1195"/>
      <c r="BC10" s="1195"/>
      <c r="BD10" s="1195"/>
      <c r="BE10" s="1195"/>
      <c r="BF10" s="1195"/>
      <c r="BG10" s="1195"/>
      <c r="BH10" s="1195"/>
      <c r="BI10" s="1195"/>
      <c r="BJ10" s="1195"/>
      <c r="BK10" s="1195"/>
      <c r="BL10" s="1195"/>
      <c r="BM10" s="1195"/>
      <c r="BN10" s="1195"/>
      <c r="BO10" s="1195"/>
      <c r="BP10" s="1195"/>
      <c r="BQ10" s="1195"/>
      <c r="BR10" s="1195"/>
      <c r="BS10" s="1195"/>
      <c r="BT10" s="1195"/>
      <c r="BU10" s="1195"/>
      <c r="BV10" s="1195"/>
      <c r="BW10" s="1195"/>
      <c r="BX10" s="1195"/>
      <c r="BY10" s="1195"/>
      <c r="BZ10" s="1195"/>
      <c r="CA10" s="1195"/>
      <c r="CB10" s="1195"/>
      <c r="CC10" s="1195"/>
      <c r="CD10" s="1195"/>
      <c r="CE10" s="1195"/>
      <c r="CF10" s="1195"/>
      <c r="CG10" s="1195"/>
      <c r="CH10" s="1195"/>
      <c r="CI10" s="1195"/>
      <c r="CJ10" s="1195"/>
      <c r="CK10" s="1195"/>
      <c r="CL10" s="1195"/>
      <c r="CM10" s="1195"/>
      <c r="CN10" s="1195"/>
      <c r="CO10" s="1195"/>
      <c r="CP10" s="1195"/>
      <c r="CQ10" s="1195"/>
      <c r="CR10" s="1195"/>
      <c r="CS10" s="1195"/>
      <c r="CT10" s="1195"/>
      <c r="CU10" s="1195"/>
      <c r="CV10" s="1195"/>
      <c r="CW10" s="1195"/>
      <c r="CX10" s="1195"/>
      <c r="CY10" s="1195"/>
      <c r="CZ10" s="1195"/>
      <c r="DA10" s="1195"/>
      <c r="DB10" s="1195"/>
      <c r="DC10" s="1195"/>
      <c r="DD10" s="1195"/>
      <c r="DE10" s="1195"/>
    </row>
    <row r="11" spans="1:109" s="245" customFormat="1" ht="13.2" x14ac:dyDescent="0.2">
      <c r="A11" s="1195"/>
      <c r="B11" s="1195"/>
      <c r="C11" s="1195"/>
      <c r="D11" s="1195"/>
      <c r="E11" s="1195"/>
      <c r="F11" s="1195"/>
      <c r="G11" s="1195"/>
      <c r="H11" s="1195"/>
      <c r="I11" s="1195"/>
      <c r="J11" s="1195"/>
      <c r="K11" s="1195"/>
      <c r="L11" s="1195"/>
      <c r="M11" s="1195"/>
      <c r="N11" s="1195"/>
      <c r="O11" s="1195"/>
      <c r="P11" s="1195"/>
      <c r="Q11" s="1195"/>
      <c r="R11" s="1195"/>
      <c r="S11" s="1195"/>
      <c r="T11" s="1195"/>
      <c r="U11" s="1195"/>
      <c r="V11" s="1195"/>
      <c r="W11" s="1195"/>
      <c r="X11" s="1195"/>
      <c r="Y11" s="1195"/>
      <c r="Z11" s="1195"/>
      <c r="AA11" s="1195"/>
      <c r="AB11" s="1195"/>
      <c r="AC11" s="1195"/>
      <c r="AD11" s="1195"/>
      <c r="AE11" s="1195"/>
      <c r="AF11" s="1195"/>
      <c r="AG11" s="1195"/>
      <c r="AH11" s="1195"/>
      <c r="AI11" s="1195"/>
      <c r="AJ11" s="1195"/>
      <c r="AK11" s="1195"/>
      <c r="AL11" s="1195"/>
      <c r="AM11" s="1195"/>
      <c r="AN11" s="1195"/>
      <c r="AO11" s="1195"/>
      <c r="AP11" s="1195"/>
      <c r="AQ11" s="1195"/>
      <c r="AR11" s="1195"/>
      <c r="AS11" s="1195"/>
      <c r="AT11" s="1195"/>
      <c r="AU11" s="1195"/>
      <c r="AV11" s="1195"/>
      <c r="AW11" s="1195"/>
      <c r="AX11" s="1195"/>
      <c r="AY11" s="1195"/>
      <c r="AZ11" s="1195"/>
      <c r="BA11" s="1195"/>
      <c r="BB11" s="1195"/>
      <c r="BC11" s="1195"/>
      <c r="BD11" s="1195"/>
      <c r="BE11" s="1195"/>
      <c r="BF11" s="1195"/>
      <c r="BG11" s="1195"/>
      <c r="BH11" s="1195"/>
      <c r="BI11" s="1195"/>
      <c r="BJ11" s="1195"/>
      <c r="BK11" s="1195"/>
      <c r="BL11" s="1195"/>
      <c r="BM11" s="1195"/>
      <c r="BN11" s="1195"/>
      <c r="BO11" s="1195"/>
      <c r="BP11" s="1195"/>
      <c r="BQ11" s="1195"/>
      <c r="BR11" s="1195"/>
      <c r="BS11" s="1195"/>
      <c r="BT11" s="1195"/>
      <c r="BU11" s="1195"/>
      <c r="BV11" s="1195"/>
      <c r="BW11" s="1195"/>
      <c r="BX11" s="1195"/>
      <c r="BY11" s="1195"/>
      <c r="BZ11" s="1195"/>
      <c r="CA11" s="1195"/>
      <c r="CB11" s="1195"/>
      <c r="CC11" s="1195"/>
      <c r="CD11" s="1195"/>
      <c r="CE11" s="1195"/>
      <c r="CF11" s="1195"/>
      <c r="CG11" s="1195"/>
      <c r="CH11" s="1195"/>
      <c r="CI11" s="1195"/>
      <c r="CJ11" s="1195"/>
      <c r="CK11" s="1195"/>
      <c r="CL11" s="1195"/>
      <c r="CM11" s="1195"/>
      <c r="CN11" s="1195"/>
      <c r="CO11" s="1195"/>
      <c r="CP11" s="1195"/>
      <c r="CQ11" s="1195"/>
      <c r="CR11" s="1195"/>
      <c r="CS11" s="1195"/>
      <c r="CT11" s="1195"/>
      <c r="CU11" s="1195"/>
      <c r="CV11" s="1195"/>
      <c r="CW11" s="1195"/>
      <c r="CX11" s="1195"/>
      <c r="CY11" s="1195"/>
      <c r="CZ11" s="1195"/>
      <c r="DA11" s="1195"/>
      <c r="DB11" s="1195"/>
      <c r="DC11" s="1195"/>
      <c r="DD11" s="1195"/>
      <c r="DE11" s="1195"/>
    </row>
    <row r="12" spans="1:109" s="245" customFormat="1" ht="13.2" x14ac:dyDescent="0.2">
      <c r="A12" s="1195"/>
      <c r="B12" s="1195"/>
      <c r="C12" s="1195"/>
      <c r="D12" s="1195"/>
      <c r="E12" s="1195"/>
      <c r="F12" s="1195"/>
      <c r="G12" s="1195"/>
      <c r="H12" s="1195"/>
      <c r="I12" s="1195"/>
      <c r="J12" s="1195"/>
      <c r="K12" s="1195"/>
      <c r="L12" s="1195"/>
      <c r="M12" s="1195"/>
      <c r="N12" s="1195"/>
      <c r="O12" s="1195"/>
      <c r="P12" s="1195"/>
      <c r="Q12" s="1195"/>
      <c r="R12" s="1195"/>
      <c r="S12" s="1195"/>
      <c r="T12" s="1195"/>
      <c r="U12" s="1195"/>
      <c r="V12" s="1195"/>
      <c r="W12" s="1195"/>
      <c r="X12" s="1195"/>
      <c r="Y12" s="1195"/>
      <c r="Z12" s="1195"/>
      <c r="AA12" s="1195"/>
      <c r="AB12" s="1195"/>
      <c r="AC12" s="1195"/>
      <c r="AD12" s="1195"/>
      <c r="AE12" s="1195"/>
      <c r="AF12" s="1195"/>
      <c r="AG12" s="1195"/>
      <c r="AH12" s="1195"/>
      <c r="AI12" s="1195"/>
      <c r="AJ12" s="1195"/>
      <c r="AK12" s="1195"/>
      <c r="AL12" s="1195"/>
      <c r="AM12" s="1195"/>
      <c r="AN12" s="1195"/>
      <c r="AO12" s="1195"/>
      <c r="AP12" s="1195"/>
      <c r="AQ12" s="1195"/>
      <c r="AR12" s="1195"/>
      <c r="AS12" s="1195"/>
      <c r="AT12" s="1195"/>
      <c r="AU12" s="1195"/>
      <c r="AV12" s="1195"/>
      <c r="AW12" s="1195"/>
      <c r="AX12" s="1195"/>
      <c r="AY12" s="1195"/>
      <c r="AZ12" s="1195"/>
      <c r="BA12" s="1195"/>
      <c r="BB12" s="1195"/>
      <c r="BC12" s="1195"/>
      <c r="BD12" s="1195"/>
      <c r="BE12" s="1195"/>
      <c r="BF12" s="1195"/>
      <c r="BG12" s="1195"/>
      <c r="BH12" s="1195"/>
      <c r="BI12" s="1195"/>
      <c r="BJ12" s="1195"/>
      <c r="BK12" s="1195"/>
      <c r="BL12" s="1195"/>
      <c r="BM12" s="1195"/>
      <c r="BN12" s="1195"/>
      <c r="BO12" s="1195"/>
      <c r="BP12" s="1195"/>
      <c r="BQ12" s="1195"/>
      <c r="BR12" s="1195"/>
      <c r="BS12" s="1195"/>
      <c r="BT12" s="1195"/>
      <c r="BU12" s="1195"/>
      <c r="BV12" s="1195"/>
      <c r="BW12" s="1195"/>
      <c r="BX12" s="1195"/>
      <c r="BY12" s="1195"/>
      <c r="BZ12" s="1195"/>
      <c r="CA12" s="1195"/>
      <c r="CB12" s="1195"/>
      <c r="CC12" s="1195"/>
      <c r="CD12" s="1195"/>
      <c r="CE12" s="1195"/>
      <c r="CF12" s="1195"/>
      <c r="CG12" s="1195"/>
      <c r="CH12" s="1195"/>
      <c r="CI12" s="1195"/>
      <c r="CJ12" s="1195"/>
      <c r="CK12" s="1195"/>
      <c r="CL12" s="1195"/>
      <c r="CM12" s="1195"/>
      <c r="CN12" s="1195"/>
      <c r="CO12" s="1195"/>
      <c r="CP12" s="1195"/>
      <c r="CQ12" s="1195"/>
      <c r="CR12" s="1195"/>
      <c r="CS12" s="1195"/>
      <c r="CT12" s="1195"/>
      <c r="CU12" s="1195"/>
      <c r="CV12" s="1195"/>
      <c r="CW12" s="1195"/>
      <c r="CX12" s="1195"/>
      <c r="CY12" s="1195"/>
      <c r="CZ12" s="1195"/>
      <c r="DA12" s="1195"/>
      <c r="DB12" s="1195"/>
      <c r="DC12" s="1195"/>
      <c r="DD12" s="1195"/>
      <c r="DE12" s="1195"/>
    </row>
    <row r="13" spans="1:109" s="245" customFormat="1" ht="13.2" x14ac:dyDescent="0.2">
      <c r="A13" s="1195"/>
      <c r="B13" s="1195"/>
      <c r="C13" s="1195"/>
      <c r="D13" s="1195"/>
      <c r="E13" s="1195"/>
      <c r="F13" s="1195"/>
      <c r="G13" s="1195"/>
      <c r="H13" s="1195"/>
      <c r="I13" s="1195"/>
      <c r="J13" s="1195"/>
      <c r="K13" s="1195"/>
      <c r="L13" s="1195"/>
      <c r="M13" s="1195"/>
      <c r="N13" s="1195"/>
      <c r="O13" s="1195"/>
      <c r="P13" s="1195"/>
      <c r="Q13" s="1195"/>
      <c r="R13" s="1195"/>
      <c r="S13" s="1195"/>
      <c r="T13" s="1195"/>
      <c r="U13" s="1195"/>
      <c r="V13" s="1195"/>
      <c r="W13" s="1195"/>
      <c r="X13" s="1195"/>
      <c r="Y13" s="1195"/>
      <c r="Z13" s="1195"/>
      <c r="AA13" s="1195"/>
      <c r="AB13" s="1195"/>
      <c r="AC13" s="1195"/>
      <c r="AD13" s="1195"/>
      <c r="AE13" s="1195"/>
      <c r="AF13" s="1195"/>
      <c r="AG13" s="1195"/>
      <c r="AH13" s="1195"/>
      <c r="AI13" s="1195"/>
      <c r="AJ13" s="1195"/>
      <c r="AK13" s="1195"/>
      <c r="AL13" s="1195"/>
      <c r="AM13" s="1195"/>
      <c r="AN13" s="1195"/>
      <c r="AO13" s="1195"/>
      <c r="AP13" s="1195"/>
      <c r="AQ13" s="1195"/>
      <c r="AR13" s="1195"/>
      <c r="AS13" s="1195"/>
      <c r="AT13" s="1195"/>
      <c r="AU13" s="1195"/>
      <c r="AV13" s="1195"/>
      <c r="AW13" s="1195"/>
      <c r="AX13" s="1195"/>
      <c r="AY13" s="1195"/>
      <c r="AZ13" s="1195"/>
      <c r="BA13" s="1195"/>
      <c r="BB13" s="1195"/>
      <c r="BC13" s="1195"/>
      <c r="BD13" s="1195"/>
      <c r="BE13" s="1195"/>
      <c r="BF13" s="1195"/>
      <c r="BG13" s="1195"/>
      <c r="BH13" s="1195"/>
      <c r="BI13" s="1195"/>
      <c r="BJ13" s="1195"/>
      <c r="BK13" s="1195"/>
      <c r="BL13" s="1195"/>
      <c r="BM13" s="1195"/>
      <c r="BN13" s="1195"/>
      <c r="BO13" s="1195"/>
      <c r="BP13" s="1195"/>
      <c r="BQ13" s="1195"/>
      <c r="BR13" s="1195"/>
      <c r="BS13" s="1195"/>
      <c r="BT13" s="1195"/>
      <c r="BU13" s="1195"/>
      <c r="BV13" s="1195"/>
      <c r="BW13" s="1195"/>
      <c r="BX13" s="1195"/>
      <c r="BY13" s="1195"/>
      <c r="BZ13" s="1195"/>
      <c r="CA13" s="1195"/>
      <c r="CB13" s="1195"/>
      <c r="CC13" s="1195"/>
      <c r="CD13" s="1195"/>
      <c r="CE13" s="1195"/>
      <c r="CF13" s="1195"/>
      <c r="CG13" s="1195"/>
      <c r="CH13" s="1195"/>
      <c r="CI13" s="1195"/>
      <c r="CJ13" s="1195"/>
      <c r="CK13" s="1195"/>
      <c r="CL13" s="1195"/>
      <c r="CM13" s="1195"/>
      <c r="CN13" s="1195"/>
      <c r="CO13" s="1195"/>
      <c r="CP13" s="1195"/>
      <c r="CQ13" s="1195"/>
      <c r="CR13" s="1195"/>
      <c r="CS13" s="1195"/>
      <c r="CT13" s="1195"/>
      <c r="CU13" s="1195"/>
      <c r="CV13" s="1195"/>
      <c r="CW13" s="1195"/>
      <c r="CX13" s="1195"/>
      <c r="CY13" s="1195"/>
      <c r="CZ13" s="1195"/>
      <c r="DA13" s="1195"/>
      <c r="DB13" s="1195"/>
      <c r="DC13" s="1195"/>
      <c r="DD13" s="1195"/>
      <c r="DE13" s="1195"/>
    </row>
    <row r="14" spans="1:109" s="245" customFormat="1" ht="13.2" x14ac:dyDescent="0.2">
      <c r="A14" s="1195"/>
      <c r="B14" s="1195"/>
      <c r="C14" s="1195"/>
      <c r="D14" s="1195"/>
      <c r="E14" s="1195"/>
      <c r="F14" s="1195"/>
      <c r="G14" s="1195"/>
      <c r="H14" s="1195"/>
      <c r="I14" s="1195"/>
      <c r="J14" s="1195"/>
      <c r="K14" s="1195"/>
      <c r="L14" s="1195"/>
      <c r="M14" s="1195"/>
      <c r="N14" s="1195"/>
      <c r="O14" s="1195"/>
      <c r="P14" s="1195"/>
      <c r="Q14" s="1195"/>
      <c r="R14" s="1195"/>
      <c r="S14" s="1195"/>
      <c r="T14" s="1195"/>
      <c r="U14" s="1195"/>
      <c r="V14" s="1195"/>
      <c r="W14" s="1195"/>
      <c r="X14" s="1195"/>
      <c r="Y14" s="1195"/>
      <c r="Z14" s="1195"/>
      <c r="AA14" s="1195"/>
      <c r="AB14" s="1195"/>
      <c r="AC14" s="1195"/>
      <c r="AD14" s="1195"/>
      <c r="AE14" s="1195"/>
      <c r="AF14" s="1195"/>
      <c r="AG14" s="1195"/>
      <c r="AH14" s="1195"/>
      <c r="AI14" s="1195"/>
      <c r="AJ14" s="1195"/>
      <c r="AK14" s="1195"/>
      <c r="AL14" s="1195"/>
      <c r="AM14" s="1195"/>
      <c r="AN14" s="1195"/>
      <c r="AO14" s="1195"/>
      <c r="AP14" s="1195"/>
      <c r="AQ14" s="1195"/>
      <c r="AR14" s="1195"/>
      <c r="AS14" s="1195"/>
      <c r="AT14" s="1195"/>
      <c r="AU14" s="1195"/>
      <c r="AV14" s="1195"/>
      <c r="AW14" s="1195"/>
      <c r="AX14" s="1195"/>
      <c r="AY14" s="1195"/>
      <c r="AZ14" s="1195"/>
      <c r="BA14" s="1195"/>
      <c r="BB14" s="1195"/>
      <c r="BC14" s="1195"/>
      <c r="BD14" s="1195"/>
      <c r="BE14" s="1195"/>
      <c r="BF14" s="1195"/>
      <c r="BG14" s="1195"/>
      <c r="BH14" s="1195"/>
      <c r="BI14" s="1195"/>
      <c r="BJ14" s="1195"/>
      <c r="BK14" s="1195"/>
      <c r="BL14" s="1195"/>
      <c r="BM14" s="1195"/>
      <c r="BN14" s="1195"/>
      <c r="BO14" s="1195"/>
      <c r="BP14" s="1195"/>
      <c r="BQ14" s="1195"/>
      <c r="BR14" s="1195"/>
      <c r="BS14" s="1195"/>
      <c r="BT14" s="1195"/>
      <c r="BU14" s="1195"/>
      <c r="BV14" s="1195"/>
      <c r="BW14" s="1195"/>
      <c r="BX14" s="1195"/>
      <c r="BY14" s="1195"/>
      <c r="BZ14" s="1195"/>
      <c r="CA14" s="1195"/>
      <c r="CB14" s="1195"/>
      <c r="CC14" s="1195"/>
      <c r="CD14" s="1195"/>
      <c r="CE14" s="1195"/>
      <c r="CF14" s="1195"/>
      <c r="CG14" s="1195"/>
      <c r="CH14" s="1195"/>
      <c r="CI14" s="1195"/>
      <c r="CJ14" s="1195"/>
      <c r="CK14" s="1195"/>
      <c r="CL14" s="1195"/>
      <c r="CM14" s="1195"/>
      <c r="CN14" s="1195"/>
      <c r="CO14" s="1195"/>
      <c r="CP14" s="1195"/>
      <c r="CQ14" s="1195"/>
      <c r="CR14" s="1195"/>
      <c r="CS14" s="1195"/>
      <c r="CT14" s="1195"/>
      <c r="CU14" s="1195"/>
      <c r="CV14" s="1195"/>
      <c r="CW14" s="1195"/>
      <c r="CX14" s="1195"/>
      <c r="CY14" s="1195"/>
      <c r="CZ14" s="1195"/>
      <c r="DA14" s="1195"/>
      <c r="DB14" s="1195"/>
      <c r="DC14" s="1195"/>
      <c r="DD14" s="1195"/>
      <c r="DE14" s="1195"/>
    </row>
    <row r="15" spans="1:109" s="245" customFormat="1" ht="13.2" x14ac:dyDescent="0.2">
      <c r="A15" s="247"/>
      <c r="B15" s="1195"/>
      <c r="C15" s="1195"/>
      <c r="D15" s="1195"/>
      <c r="E15" s="1195"/>
      <c r="F15" s="1195"/>
      <c r="G15" s="1195"/>
      <c r="H15" s="1195"/>
      <c r="I15" s="1195"/>
      <c r="J15" s="1195"/>
      <c r="K15" s="1195"/>
      <c r="L15" s="1195"/>
      <c r="M15" s="1195"/>
      <c r="N15" s="1195"/>
      <c r="O15" s="1195"/>
      <c r="P15" s="1195"/>
      <c r="Q15" s="1195"/>
      <c r="R15" s="1195"/>
      <c r="S15" s="1195"/>
      <c r="T15" s="1195"/>
      <c r="U15" s="1195"/>
      <c r="V15" s="1195"/>
      <c r="W15" s="1195"/>
      <c r="X15" s="1195"/>
      <c r="Y15" s="1195"/>
      <c r="Z15" s="1195"/>
      <c r="AA15" s="1195"/>
      <c r="AB15" s="1195"/>
      <c r="AC15" s="1195"/>
      <c r="AD15" s="1195"/>
      <c r="AE15" s="1195"/>
      <c r="AF15" s="1195"/>
      <c r="AG15" s="1195"/>
      <c r="AH15" s="1195"/>
      <c r="AI15" s="1195"/>
      <c r="AJ15" s="1195"/>
      <c r="AK15" s="1195"/>
      <c r="AL15" s="1195"/>
      <c r="AM15" s="1195"/>
      <c r="AN15" s="1195"/>
      <c r="AO15" s="1195"/>
      <c r="AP15" s="1195"/>
      <c r="AQ15" s="1195"/>
      <c r="AR15" s="1195"/>
      <c r="AS15" s="1195"/>
      <c r="AT15" s="1195"/>
      <c r="AU15" s="1195"/>
      <c r="AV15" s="1195"/>
      <c r="AW15" s="1195"/>
      <c r="AX15" s="1195"/>
      <c r="AY15" s="1195"/>
      <c r="AZ15" s="1195"/>
      <c r="BA15" s="1195"/>
      <c r="BB15" s="1195"/>
      <c r="BC15" s="1195"/>
      <c r="BD15" s="1195"/>
      <c r="BE15" s="1195"/>
      <c r="BF15" s="1195"/>
      <c r="BG15" s="1195"/>
      <c r="BH15" s="1195"/>
      <c r="BI15" s="1195"/>
      <c r="BJ15" s="1195"/>
      <c r="BK15" s="1195"/>
      <c r="BL15" s="1195"/>
      <c r="BM15" s="1195"/>
      <c r="BN15" s="1195"/>
      <c r="BO15" s="1195"/>
      <c r="BP15" s="1195"/>
      <c r="BQ15" s="1195"/>
      <c r="BR15" s="1195"/>
      <c r="BS15" s="1195"/>
      <c r="BT15" s="1195"/>
      <c r="BU15" s="1195"/>
      <c r="BV15" s="1195"/>
      <c r="BW15" s="1195"/>
      <c r="BX15" s="1195"/>
      <c r="BY15" s="1195"/>
      <c r="BZ15" s="1195"/>
      <c r="CA15" s="1195"/>
      <c r="CB15" s="1195"/>
      <c r="CC15" s="1195"/>
      <c r="CD15" s="1195"/>
      <c r="CE15" s="1195"/>
      <c r="CF15" s="1195"/>
      <c r="CG15" s="1195"/>
      <c r="CH15" s="1195"/>
      <c r="CI15" s="1195"/>
      <c r="CJ15" s="1195"/>
      <c r="CK15" s="1195"/>
      <c r="CL15" s="1195"/>
      <c r="CM15" s="1195"/>
      <c r="CN15" s="1195"/>
      <c r="CO15" s="1195"/>
      <c r="CP15" s="1195"/>
      <c r="CQ15" s="1195"/>
      <c r="CR15" s="1195"/>
      <c r="CS15" s="1195"/>
      <c r="CT15" s="1195"/>
      <c r="CU15" s="1195"/>
      <c r="CV15" s="1195"/>
      <c r="CW15" s="1195"/>
      <c r="CX15" s="1195"/>
      <c r="CY15" s="1195"/>
      <c r="CZ15" s="1195"/>
      <c r="DA15" s="1195"/>
      <c r="DB15" s="1195"/>
      <c r="DC15" s="1195"/>
      <c r="DD15" s="1195"/>
      <c r="DE15" s="1195"/>
    </row>
    <row r="16" spans="1:109" s="245" customFormat="1" ht="13.2" x14ac:dyDescent="0.2">
      <c r="A16" s="247"/>
      <c r="B16" s="1195"/>
      <c r="C16" s="1195"/>
      <c r="D16" s="1195"/>
      <c r="E16" s="1195"/>
      <c r="F16" s="1195"/>
      <c r="G16" s="1195"/>
      <c r="H16" s="1195"/>
      <c r="I16" s="1195"/>
      <c r="J16" s="1195"/>
      <c r="K16" s="1195"/>
      <c r="L16" s="1195"/>
      <c r="M16" s="1195"/>
      <c r="N16" s="1195"/>
      <c r="O16" s="1195"/>
      <c r="P16" s="1195"/>
      <c r="Q16" s="1195"/>
      <c r="R16" s="1195"/>
      <c r="S16" s="1195"/>
      <c r="T16" s="1195"/>
      <c r="U16" s="1195"/>
      <c r="V16" s="1195"/>
      <c r="W16" s="1195"/>
      <c r="X16" s="1195"/>
      <c r="Y16" s="1195"/>
      <c r="Z16" s="1195"/>
      <c r="AA16" s="1195"/>
      <c r="AB16" s="1195"/>
      <c r="AC16" s="1195"/>
      <c r="AD16" s="1195"/>
      <c r="AE16" s="1195"/>
      <c r="AF16" s="1195"/>
      <c r="AG16" s="1195"/>
      <c r="AH16" s="1195"/>
      <c r="AI16" s="1195"/>
      <c r="AJ16" s="1195"/>
      <c r="AK16" s="1195"/>
      <c r="AL16" s="1195"/>
      <c r="AM16" s="1195"/>
      <c r="AN16" s="1195"/>
      <c r="AO16" s="1195"/>
      <c r="AP16" s="1195"/>
      <c r="AQ16" s="1195"/>
      <c r="AR16" s="1195"/>
      <c r="AS16" s="1195"/>
      <c r="AT16" s="1195"/>
      <c r="AU16" s="1195"/>
      <c r="AV16" s="1195"/>
      <c r="AW16" s="1195"/>
      <c r="AX16" s="1195"/>
      <c r="AY16" s="1195"/>
      <c r="AZ16" s="1195"/>
      <c r="BA16" s="1195"/>
      <c r="BB16" s="1195"/>
      <c r="BC16" s="1195"/>
      <c r="BD16" s="1195"/>
      <c r="BE16" s="1195"/>
      <c r="BF16" s="1195"/>
      <c r="BG16" s="1195"/>
      <c r="BH16" s="1195"/>
      <c r="BI16" s="1195"/>
      <c r="BJ16" s="1195"/>
      <c r="BK16" s="1195"/>
      <c r="BL16" s="1195"/>
      <c r="BM16" s="1195"/>
      <c r="BN16" s="1195"/>
      <c r="BO16" s="1195"/>
      <c r="BP16" s="1195"/>
      <c r="BQ16" s="1195"/>
      <c r="BR16" s="1195"/>
      <c r="BS16" s="1195"/>
      <c r="BT16" s="1195"/>
      <c r="BU16" s="1195"/>
      <c r="BV16" s="1195"/>
      <c r="BW16" s="1195"/>
      <c r="BX16" s="1195"/>
      <c r="BY16" s="1195"/>
      <c r="BZ16" s="1195"/>
      <c r="CA16" s="1195"/>
      <c r="CB16" s="1195"/>
      <c r="CC16" s="1195"/>
      <c r="CD16" s="1195"/>
      <c r="CE16" s="1195"/>
      <c r="CF16" s="1195"/>
      <c r="CG16" s="1195"/>
      <c r="CH16" s="1195"/>
      <c r="CI16" s="1195"/>
      <c r="CJ16" s="1195"/>
      <c r="CK16" s="1195"/>
      <c r="CL16" s="1195"/>
      <c r="CM16" s="1195"/>
      <c r="CN16" s="1195"/>
      <c r="CO16" s="1195"/>
      <c r="CP16" s="1195"/>
      <c r="CQ16" s="1195"/>
      <c r="CR16" s="1195"/>
      <c r="CS16" s="1195"/>
      <c r="CT16" s="1195"/>
      <c r="CU16" s="1195"/>
      <c r="CV16" s="1195"/>
      <c r="CW16" s="1195"/>
      <c r="CX16" s="1195"/>
      <c r="CY16" s="1195"/>
      <c r="CZ16" s="1195"/>
      <c r="DA16" s="1195"/>
      <c r="DB16" s="1195"/>
      <c r="DC16" s="1195"/>
      <c r="DD16" s="1195"/>
      <c r="DE16" s="1195"/>
    </row>
    <row r="17" spans="1:109" s="245" customFormat="1" ht="13.2" x14ac:dyDescent="0.2">
      <c r="A17" s="247"/>
      <c r="B17" s="1195"/>
      <c r="C17" s="1195"/>
      <c r="D17" s="1195"/>
      <c r="E17" s="1195"/>
      <c r="F17" s="1195"/>
      <c r="G17" s="1195"/>
      <c r="H17" s="1195"/>
      <c r="I17" s="1195"/>
      <c r="J17" s="1195"/>
      <c r="K17" s="1195"/>
      <c r="L17" s="1195"/>
      <c r="M17" s="1195"/>
      <c r="N17" s="1195"/>
      <c r="O17" s="1195"/>
      <c r="P17" s="1195"/>
      <c r="Q17" s="1195"/>
      <c r="R17" s="1195"/>
      <c r="S17" s="1195"/>
      <c r="T17" s="1195"/>
      <c r="U17" s="1195"/>
      <c r="V17" s="1195"/>
      <c r="W17" s="1195"/>
      <c r="X17" s="1195"/>
      <c r="Y17" s="1195"/>
      <c r="Z17" s="1195"/>
      <c r="AA17" s="1195"/>
      <c r="AB17" s="1195"/>
      <c r="AC17" s="1195"/>
      <c r="AD17" s="1195"/>
      <c r="AE17" s="1195"/>
      <c r="AF17" s="1195"/>
      <c r="AG17" s="1195"/>
      <c r="AH17" s="1195"/>
      <c r="AI17" s="1195"/>
      <c r="AJ17" s="1195"/>
      <c r="AK17" s="1195"/>
      <c r="AL17" s="1195"/>
      <c r="AM17" s="1195"/>
      <c r="AN17" s="1195"/>
      <c r="AO17" s="1195"/>
      <c r="AP17" s="1195"/>
      <c r="AQ17" s="1195"/>
      <c r="AR17" s="1195"/>
      <c r="AS17" s="1195"/>
      <c r="AT17" s="1195"/>
      <c r="AU17" s="1195"/>
      <c r="AV17" s="1195"/>
      <c r="AW17" s="1195"/>
      <c r="AX17" s="1195"/>
      <c r="AY17" s="1195"/>
      <c r="AZ17" s="1195"/>
      <c r="BA17" s="1195"/>
      <c r="BB17" s="1195"/>
      <c r="BC17" s="1195"/>
      <c r="BD17" s="1195"/>
      <c r="BE17" s="1195"/>
      <c r="BF17" s="1195"/>
      <c r="BG17" s="1195"/>
      <c r="BH17" s="1195"/>
      <c r="BI17" s="1195"/>
      <c r="BJ17" s="1195"/>
      <c r="BK17" s="1195"/>
      <c r="BL17" s="1195"/>
      <c r="BM17" s="1195"/>
      <c r="BN17" s="1195"/>
      <c r="BO17" s="1195"/>
      <c r="BP17" s="1195"/>
      <c r="BQ17" s="1195"/>
      <c r="BR17" s="1195"/>
      <c r="BS17" s="1195"/>
      <c r="BT17" s="1195"/>
      <c r="BU17" s="1195"/>
      <c r="BV17" s="1195"/>
      <c r="BW17" s="1195"/>
      <c r="BX17" s="1195"/>
      <c r="BY17" s="1195"/>
      <c r="BZ17" s="1195"/>
      <c r="CA17" s="1195"/>
      <c r="CB17" s="1195"/>
      <c r="CC17" s="1195"/>
      <c r="CD17" s="1195"/>
      <c r="CE17" s="1195"/>
      <c r="CF17" s="1195"/>
      <c r="CG17" s="1195"/>
      <c r="CH17" s="1195"/>
      <c r="CI17" s="1195"/>
      <c r="CJ17" s="1195"/>
      <c r="CK17" s="1195"/>
      <c r="CL17" s="1195"/>
      <c r="CM17" s="1195"/>
      <c r="CN17" s="1195"/>
      <c r="CO17" s="1195"/>
      <c r="CP17" s="1195"/>
      <c r="CQ17" s="1195"/>
      <c r="CR17" s="1195"/>
      <c r="CS17" s="1195"/>
      <c r="CT17" s="1195"/>
      <c r="CU17" s="1195"/>
      <c r="CV17" s="1195"/>
      <c r="CW17" s="1195"/>
      <c r="CX17" s="1195"/>
      <c r="CY17" s="1195"/>
      <c r="CZ17" s="1195"/>
      <c r="DA17" s="1195"/>
      <c r="DB17" s="1195"/>
      <c r="DC17" s="1195"/>
      <c r="DD17" s="1195"/>
      <c r="DE17" s="1195"/>
    </row>
    <row r="18" spans="1:109" s="245" customFormat="1" ht="13.2" x14ac:dyDescent="0.2">
      <c r="A18" s="247"/>
      <c r="B18" s="1195"/>
      <c r="C18" s="1195"/>
      <c r="D18" s="1195"/>
      <c r="E18" s="1195"/>
      <c r="F18" s="1195"/>
      <c r="G18" s="1195"/>
      <c r="H18" s="1195"/>
      <c r="I18" s="1195"/>
      <c r="J18" s="1195"/>
      <c r="K18" s="1195"/>
      <c r="L18" s="1195"/>
      <c r="M18" s="1195"/>
      <c r="N18" s="1195"/>
      <c r="O18" s="1195"/>
      <c r="P18" s="1195"/>
      <c r="Q18" s="1195"/>
      <c r="R18" s="1195"/>
      <c r="S18" s="1195"/>
      <c r="T18" s="1195"/>
      <c r="U18" s="1195"/>
      <c r="V18" s="1195"/>
      <c r="W18" s="1195"/>
      <c r="X18" s="1195"/>
      <c r="Y18" s="1195"/>
      <c r="Z18" s="1195"/>
      <c r="AA18" s="1195"/>
      <c r="AB18" s="1195"/>
      <c r="AC18" s="1195"/>
      <c r="AD18" s="1195"/>
      <c r="AE18" s="1195"/>
      <c r="AF18" s="1195"/>
      <c r="AG18" s="1195"/>
      <c r="AH18" s="1195"/>
      <c r="AI18" s="1195"/>
      <c r="AJ18" s="1195"/>
      <c r="AK18" s="1195"/>
      <c r="AL18" s="1195"/>
      <c r="AM18" s="1195"/>
      <c r="AN18" s="1195"/>
      <c r="AO18" s="1195"/>
      <c r="AP18" s="1195"/>
      <c r="AQ18" s="1195"/>
      <c r="AR18" s="1195"/>
      <c r="AS18" s="1195"/>
      <c r="AT18" s="1195"/>
      <c r="AU18" s="1195"/>
      <c r="AV18" s="1195"/>
      <c r="AW18" s="1195"/>
      <c r="AX18" s="1195"/>
      <c r="AY18" s="1195"/>
      <c r="AZ18" s="1195"/>
      <c r="BA18" s="1195"/>
      <c r="BB18" s="1195"/>
      <c r="BC18" s="1195"/>
      <c r="BD18" s="1195"/>
      <c r="BE18" s="1195"/>
      <c r="BF18" s="1195"/>
      <c r="BG18" s="1195"/>
      <c r="BH18" s="1195"/>
      <c r="BI18" s="1195"/>
      <c r="BJ18" s="1195"/>
      <c r="BK18" s="1195"/>
      <c r="BL18" s="1195"/>
      <c r="BM18" s="1195"/>
      <c r="BN18" s="1195"/>
      <c r="BO18" s="1195"/>
      <c r="BP18" s="1195"/>
      <c r="BQ18" s="1195"/>
      <c r="BR18" s="1195"/>
      <c r="BS18" s="1195"/>
      <c r="BT18" s="1195"/>
      <c r="BU18" s="1195"/>
      <c r="BV18" s="1195"/>
      <c r="BW18" s="1195"/>
      <c r="BX18" s="1195"/>
      <c r="BY18" s="1195"/>
      <c r="BZ18" s="1195"/>
      <c r="CA18" s="1195"/>
      <c r="CB18" s="1195"/>
      <c r="CC18" s="1195"/>
      <c r="CD18" s="1195"/>
      <c r="CE18" s="1195"/>
      <c r="CF18" s="1195"/>
      <c r="CG18" s="1195"/>
      <c r="CH18" s="1195"/>
      <c r="CI18" s="1195"/>
      <c r="CJ18" s="1195"/>
      <c r="CK18" s="1195"/>
      <c r="CL18" s="1195"/>
      <c r="CM18" s="1195"/>
      <c r="CN18" s="1195"/>
      <c r="CO18" s="1195"/>
      <c r="CP18" s="1195"/>
      <c r="CQ18" s="1195"/>
      <c r="CR18" s="1195"/>
      <c r="CS18" s="1195"/>
      <c r="CT18" s="1195"/>
      <c r="CU18" s="1195"/>
      <c r="CV18" s="1195"/>
      <c r="CW18" s="1195"/>
      <c r="CX18" s="1195"/>
      <c r="CY18" s="1195"/>
      <c r="CZ18" s="1195"/>
      <c r="DA18" s="1195"/>
      <c r="DB18" s="1195"/>
      <c r="DC18" s="1195"/>
      <c r="DD18" s="1195"/>
      <c r="DE18" s="1195"/>
    </row>
    <row r="19" spans="1:109" ht="13.2" x14ac:dyDescent="0.2">
      <c r="DD19" s="247"/>
      <c r="DE19" s="247"/>
    </row>
    <row r="20" spans="1:109" ht="13.2" x14ac:dyDescent="0.2">
      <c r="DD20" s="247"/>
      <c r="DE20" s="247"/>
    </row>
    <row r="21" spans="1:109" ht="17.25" customHeight="1" x14ac:dyDescent="0.2">
      <c r="B21" s="1196"/>
      <c r="C21" s="249"/>
      <c r="D21" s="249"/>
      <c r="E21" s="249"/>
      <c r="F21" s="249"/>
      <c r="G21" s="249"/>
      <c r="H21" s="249"/>
      <c r="I21" s="249"/>
      <c r="J21" s="249"/>
      <c r="K21" s="249"/>
      <c r="L21" s="249"/>
      <c r="M21" s="249"/>
      <c r="N21" s="1197"/>
      <c r="O21" s="249"/>
      <c r="P21" s="249"/>
      <c r="Q21" s="249"/>
      <c r="R21" s="249"/>
      <c r="S21" s="249"/>
      <c r="T21" s="249"/>
      <c r="U21" s="249"/>
      <c r="V21" s="249"/>
      <c r="W21" s="249"/>
      <c r="X21" s="249"/>
      <c r="Y21" s="249"/>
      <c r="Z21" s="249"/>
      <c r="AA21" s="249"/>
      <c r="AB21" s="249"/>
      <c r="AC21" s="249"/>
      <c r="AD21" s="249"/>
      <c r="AE21" s="249"/>
      <c r="AF21" s="249"/>
      <c r="AG21" s="249"/>
      <c r="AH21" s="249"/>
      <c r="AI21" s="249"/>
      <c r="AJ21" s="249"/>
      <c r="AK21" s="249"/>
      <c r="AL21" s="249"/>
      <c r="AM21" s="249"/>
      <c r="AN21" s="249"/>
      <c r="AO21" s="249"/>
      <c r="AP21" s="249"/>
      <c r="AQ21" s="249"/>
      <c r="AR21" s="249"/>
      <c r="AS21" s="249"/>
      <c r="AT21" s="1197"/>
      <c r="AU21" s="249"/>
      <c r="AV21" s="249"/>
      <c r="AW21" s="249"/>
      <c r="AX21" s="249"/>
      <c r="AY21" s="249"/>
      <c r="AZ21" s="249"/>
      <c r="BA21" s="249"/>
      <c r="BB21" s="249"/>
      <c r="BC21" s="249"/>
      <c r="BD21" s="249"/>
      <c r="BE21" s="249"/>
      <c r="BF21" s="1197"/>
      <c r="BG21" s="249"/>
      <c r="BH21" s="249"/>
      <c r="BI21" s="249"/>
      <c r="BJ21" s="249"/>
      <c r="BK21" s="249"/>
      <c r="BL21" s="249"/>
      <c r="BM21" s="249"/>
      <c r="BN21" s="249"/>
      <c r="BO21" s="249"/>
      <c r="BP21" s="249"/>
      <c r="BQ21" s="249"/>
      <c r="BR21" s="1197"/>
      <c r="BS21" s="249"/>
      <c r="BT21" s="249"/>
      <c r="BU21" s="249"/>
      <c r="BV21" s="249"/>
      <c r="BW21" s="249"/>
      <c r="BX21" s="249"/>
      <c r="BY21" s="249"/>
      <c r="BZ21" s="249"/>
      <c r="CA21" s="249"/>
      <c r="CB21" s="249"/>
      <c r="CC21" s="249"/>
      <c r="CD21" s="1197"/>
      <c r="CE21" s="249"/>
      <c r="CF21" s="249"/>
      <c r="CG21" s="249"/>
      <c r="CH21" s="249"/>
      <c r="CI21" s="249"/>
      <c r="CJ21" s="249"/>
      <c r="CK21" s="249"/>
      <c r="CL21" s="249"/>
      <c r="CM21" s="249"/>
      <c r="CN21" s="249"/>
      <c r="CO21" s="249"/>
      <c r="CP21" s="1197"/>
      <c r="CQ21" s="249"/>
      <c r="CR21" s="249"/>
      <c r="CS21" s="249"/>
      <c r="CT21" s="249"/>
      <c r="CU21" s="249"/>
      <c r="CV21" s="249"/>
      <c r="CW21" s="249"/>
      <c r="CX21" s="249"/>
      <c r="CY21" s="249"/>
      <c r="CZ21" s="249"/>
      <c r="DA21" s="249"/>
      <c r="DB21" s="1197"/>
      <c r="DC21" s="249"/>
      <c r="DD21" s="250"/>
      <c r="DE21" s="247"/>
    </row>
    <row r="22" spans="1:109" ht="17.25" customHeight="1" x14ac:dyDescent="0.2">
      <c r="B22" s="251"/>
    </row>
    <row r="23" spans="1:109" ht="13.2" x14ac:dyDescent="0.2">
      <c r="B23" s="251"/>
    </row>
    <row r="24" spans="1:109" ht="13.2" x14ac:dyDescent="0.2">
      <c r="B24" s="251"/>
    </row>
    <row r="25" spans="1:109" ht="13.2" x14ac:dyDescent="0.2">
      <c r="B25" s="251"/>
    </row>
    <row r="26" spans="1:109" ht="13.2" x14ac:dyDescent="0.2">
      <c r="B26" s="251"/>
    </row>
    <row r="27" spans="1:109" ht="13.2" x14ac:dyDescent="0.2">
      <c r="B27" s="251"/>
    </row>
    <row r="28" spans="1:109" ht="13.2" x14ac:dyDescent="0.2">
      <c r="B28" s="251"/>
    </row>
    <row r="29" spans="1:109" ht="13.2" x14ac:dyDescent="0.2">
      <c r="B29" s="251"/>
    </row>
    <row r="30" spans="1:109" ht="13.2" x14ac:dyDescent="0.2">
      <c r="B30" s="251"/>
    </row>
    <row r="31" spans="1:109" ht="13.2" x14ac:dyDescent="0.2">
      <c r="B31" s="251"/>
    </row>
    <row r="32" spans="1:109" ht="13.2" x14ac:dyDescent="0.2">
      <c r="B32" s="251"/>
    </row>
    <row r="33" spans="2:109" ht="13.2" x14ac:dyDescent="0.2">
      <c r="B33" s="251"/>
    </row>
    <row r="34" spans="2:109" ht="13.2" x14ac:dyDescent="0.2">
      <c r="B34" s="251"/>
    </row>
    <row r="35" spans="2:109" ht="13.2" x14ac:dyDescent="0.2">
      <c r="B35" s="251"/>
    </row>
    <row r="36" spans="2:109" ht="13.2" x14ac:dyDescent="0.2">
      <c r="B36" s="251"/>
    </row>
    <row r="37" spans="2:109" ht="13.2" x14ac:dyDescent="0.2">
      <c r="B37" s="251"/>
    </row>
    <row r="38" spans="2:109" ht="13.2" x14ac:dyDescent="0.2">
      <c r="B38" s="251"/>
    </row>
    <row r="39" spans="2:109" ht="13.2" x14ac:dyDescent="0.2">
      <c r="B39" s="332"/>
      <c r="C39" s="303"/>
      <c r="D39" s="303"/>
      <c r="E39" s="303"/>
      <c r="F39" s="303"/>
      <c r="G39" s="303"/>
      <c r="H39" s="303"/>
      <c r="I39" s="303"/>
      <c r="J39" s="303"/>
      <c r="K39" s="303"/>
      <c r="L39" s="303"/>
      <c r="M39" s="303"/>
      <c r="N39" s="303"/>
      <c r="O39" s="303"/>
      <c r="P39" s="303"/>
      <c r="Q39" s="303"/>
      <c r="R39" s="303"/>
      <c r="S39" s="303"/>
      <c r="T39" s="303"/>
      <c r="U39" s="303"/>
      <c r="V39" s="303"/>
      <c r="W39" s="303"/>
      <c r="X39" s="303"/>
      <c r="Y39" s="303"/>
      <c r="Z39" s="303"/>
      <c r="AA39" s="303"/>
      <c r="AB39" s="303"/>
      <c r="AC39" s="303"/>
      <c r="AD39" s="303"/>
      <c r="AE39" s="303"/>
      <c r="AF39" s="303"/>
      <c r="AG39" s="303"/>
      <c r="AH39" s="303"/>
      <c r="AI39" s="303"/>
      <c r="AJ39" s="303"/>
      <c r="AK39" s="303"/>
      <c r="AL39" s="303"/>
      <c r="AM39" s="303"/>
      <c r="AN39" s="303"/>
      <c r="AO39" s="303"/>
      <c r="AP39" s="303"/>
      <c r="AQ39" s="303"/>
      <c r="AR39" s="303"/>
      <c r="AS39" s="303"/>
      <c r="AT39" s="303"/>
      <c r="AU39" s="303"/>
      <c r="AV39" s="303"/>
      <c r="AW39" s="303"/>
      <c r="AX39" s="303"/>
      <c r="AY39" s="303"/>
      <c r="AZ39" s="303"/>
      <c r="BA39" s="303"/>
      <c r="BB39" s="303"/>
      <c r="BC39" s="303"/>
      <c r="BD39" s="303"/>
      <c r="BE39" s="303"/>
      <c r="BF39" s="303"/>
      <c r="BG39" s="303"/>
      <c r="BH39" s="303"/>
      <c r="BI39" s="303"/>
      <c r="BJ39" s="303"/>
      <c r="BK39" s="303"/>
      <c r="BL39" s="303"/>
      <c r="BM39" s="303"/>
      <c r="BN39" s="303"/>
      <c r="BO39" s="303"/>
      <c r="BP39" s="303"/>
      <c r="BQ39" s="303"/>
      <c r="BR39" s="303"/>
      <c r="BS39" s="303"/>
      <c r="BT39" s="303"/>
      <c r="BU39" s="303"/>
      <c r="BV39" s="303"/>
      <c r="BW39" s="303"/>
      <c r="BX39" s="303"/>
      <c r="BY39" s="303"/>
      <c r="BZ39" s="303"/>
      <c r="CA39" s="303"/>
      <c r="CB39" s="303"/>
      <c r="CC39" s="303"/>
      <c r="CD39" s="303"/>
      <c r="CE39" s="303"/>
      <c r="CF39" s="303"/>
      <c r="CG39" s="303"/>
      <c r="CH39" s="303"/>
      <c r="CI39" s="303"/>
      <c r="CJ39" s="303"/>
      <c r="CK39" s="303"/>
      <c r="CL39" s="303"/>
      <c r="CM39" s="303"/>
      <c r="CN39" s="303"/>
      <c r="CO39" s="303"/>
      <c r="CP39" s="303"/>
      <c r="CQ39" s="303"/>
      <c r="CR39" s="303"/>
      <c r="CS39" s="303"/>
      <c r="CT39" s="303"/>
      <c r="CU39" s="303"/>
      <c r="CV39" s="303"/>
      <c r="CW39" s="303"/>
      <c r="CX39" s="303"/>
      <c r="CY39" s="303"/>
      <c r="CZ39" s="303"/>
      <c r="DA39" s="303"/>
      <c r="DB39" s="303"/>
      <c r="DC39" s="303"/>
      <c r="DD39" s="333"/>
    </row>
    <row r="40" spans="2:109" ht="13.2" x14ac:dyDescent="0.2">
      <c r="B40" s="1198"/>
      <c r="DD40" s="1198"/>
      <c r="DE40" s="247"/>
    </row>
    <row r="41" spans="2:109" ht="16.2" x14ac:dyDescent="0.2">
      <c r="B41" s="248" t="s">
        <v>598</v>
      </c>
      <c r="C41" s="249"/>
      <c r="D41" s="249"/>
      <c r="E41" s="249"/>
      <c r="F41" s="249"/>
      <c r="G41" s="249"/>
      <c r="H41" s="249"/>
      <c r="I41" s="249"/>
      <c r="J41" s="249"/>
      <c r="K41" s="249"/>
      <c r="L41" s="249"/>
      <c r="M41" s="249"/>
      <c r="N41" s="249"/>
      <c r="O41" s="249"/>
      <c r="P41" s="249"/>
      <c r="Q41" s="249"/>
      <c r="R41" s="249"/>
      <c r="S41" s="249"/>
      <c r="T41" s="249"/>
      <c r="U41" s="249"/>
      <c r="V41" s="249"/>
      <c r="W41" s="249"/>
      <c r="X41" s="249"/>
      <c r="Y41" s="249"/>
      <c r="Z41" s="249"/>
      <c r="AA41" s="249"/>
      <c r="AB41" s="249"/>
      <c r="AC41" s="249"/>
      <c r="AD41" s="249"/>
      <c r="AE41" s="249"/>
      <c r="AF41" s="249"/>
      <c r="AG41" s="249"/>
      <c r="AH41" s="249"/>
      <c r="AI41" s="249"/>
      <c r="AJ41" s="249"/>
      <c r="AK41" s="249"/>
      <c r="AL41" s="249"/>
      <c r="AM41" s="249"/>
      <c r="AN41" s="249"/>
      <c r="AO41" s="249"/>
      <c r="AP41" s="249"/>
      <c r="AQ41" s="249"/>
      <c r="AR41" s="249"/>
      <c r="AS41" s="249"/>
      <c r="AT41" s="249"/>
      <c r="AU41" s="249"/>
      <c r="AV41" s="249"/>
      <c r="AW41" s="249"/>
      <c r="AX41" s="249"/>
      <c r="AY41" s="249"/>
      <c r="AZ41" s="249"/>
      <c r="BA41" s="249"/>
      <c r="BB41" s="249"/>
      <c r="BC41" s="249"/>
      <c r="BD41" s="249"/>
      <c r="BE41" s="249"/>
      <c r="BF41" s="249"/>
      <c r="BG41" s="249"/>
      <c r="BH41" s="249"/>
      <c r="BI41" s="249"/>
      <c r="BJ41" s="249"/>
      <c r="BK41" s="249"/>
      <c r="BL41" s="249"/>
      <c r="BM41" s="249"/>
      <c r="BN41" s="249"/>
      <c r="BO41" s="249"/>
      <c r="BP41" s="249"/>
      <c r="BQ41" s="249"/>
      <c r="BR41" s="249"/>
      <c r="BS41" s="249"/>
      <c r="BT41" s="249"/>
      <c r="BU41" s="249"/>
      <c r="BV41" s="249"/>
      <c r="BW41" s="249"/>
      <c r="BX41" s="249"/>
      <c r="BY41" s="249"/>
      <c r="BZ41" s="249"/>
      <c r="CA41" s="249"/>
      <c r="CB41" s="249"/>
      <c r="CC41" s="249"/>
      <c r="CD41" s="249"/>
      <c r="CE41" s="249"/>
      <c r="CF41" s="249"/>
      <c r="CG41" s="249"/>
      <c r="CH41" s="249"/>
      <c r="CI41" s="249"/>
      <c r="CJ41" s="249"/>
      <c r="CK41" s="249"/>
      <c r="CL41" s="249"/>
      <c r="CM41" s="249"/>
      <c r="CN41" s="249"/>
      <c r="CO41" s="249"/>
      <c r="CP41" s="249"/>
      <c r="CQ41" s="249"/>
      <c r="CR41" s="249"/>
      <c r="CS41" s="249"/>
      <c r="CT41" s="249"/>
      <c r="CU41" s="249"/>
      <c r="CV41" s="249"/>
      <c r="CW41" s="249"/>
      <c r="CX41" s="249"/>
      <c r="CY41" s="249"/>
      <c r="CZ41" s="249"/>
      <c r="DA41" s="249"/>
      <c r="DB41" s="249"/>
      <c r="DC41" s="249"/>
      <c r="DD41" s="250"/>
    </row>
    <row r="42" spans="2:109" ht="13.2" x14ac:dyDescent="0.2">
      <c r="B42" s="251"/>
      <c r="G42" s="1199"/>
      <c r="I42" s="1200"/>
      <c r="J42" s="1200"/>
      <c r="K42" s="1200"/>
      <c r="AM42" s="1199"/>
      <c r="AN42" s="1199" t="s">
        <v>599</v>
      </c>
      <c r="AP42" s="1200"/>
      <c r="AQ42" s="1200"/>
      <c r="AR42" s="1200"/>
      <c r="AY42" s="1199"/>
      <c r="BA42" s="1200"/>
      <c r="BB42" s="1200"/>
      <c r="BC42" s="1200"/>
      <c r="BK42" s="1199"/>
      <c r="BM42" s="1200"/>
      <c r="BN42" s="1200"/>
      <c r="BO42" s="1200"/>
      <c r="BW42" s="1199"/>
      <c r="BY42" s="1200"/>
      <c r="BZ42" s="1200"/>
      <c r="CA42" s="1200"/>
      <c r="CI42" s="1199"/>
      <c r="CK42" s="1200"/>
      <c r="CL42" s="1200"/>
      <c r="CM42" s="1200"/>
      <c r="CU42" s="1199"/>
      <c r="CW42" s="1200"/>
      <c r="CX42" s="1200"/>
      <c r="CY42" s="1200"/>
    </row>
    <row r="43" spans="2:109" ht="13.5" customHeight="1" x14ac:dyDescent="0.2">
      <c r="B43" s="251"/>
      <c r="AN43" s="1201" t="s">
        <v>600</v>
      </c>
      <c r="AO43" s="1202"/>
      <c r="AP43" s="1202"/>
      <c r="AQ43" s="1202"/>
      <c r="AR43" s="1202"/>
      <c r="AS43" s="1202"/>
      <c r="AT43" s="1202"/>
      <c r="AU43" s="1202"/>
      <c r="AV43" s="1202"/>
      <c r="AW43" s="1202"/>
      <c r="AX43" s="1202"/>
      <c r="AY43" s="1202"/>
      <c r="AZ43" s="1202"/>
      <c r="BA43" s="1202"/>
      <c r="BB43" s="1202"/>
      <c r="BC43" s="1202"/>
      <c r="BD43" s="1202"/>
      <c r="BE43" s="1202"/>
      <c r="BF43" s="1202"/>
      <c r="BG43" s="1202"/>
      <c r="BH43" s="1202"/>
      <c r="BI43" s="1202"/>
      <c r="BJ43" s="1202"/>
      <c r="BK43" s="1202"/>
      <c r="BL43" s="1202"/>
      <c r="BM43" s="1202"/>
      <c r="BN43" s="1202"/>
      <c r="BO43" s="1202"/>
      <c r="BP43" s="1202"/>
      <c r="BQ43" s="1202"/>
      <c r="BR43" s="1202"/>
      <c r="BS43" s="1202"/>
      <c r="BT43" s="1202"/>
      <c r="BU43" s="1202"/>
      <c r="BV43" s="1202"/>
      <c r="BW43" s="1202"/>
      <c r="BX43" s="1202"/>
      <c r="BY43" s="1202"/>
      <c r="BZ43" s="1202"/>
      <c r="CA43" s="1202"/>
      <c r="CB43" s="1202"/>
      <c r="CC43" s="1202"/>
      <c r="CD43" s="1202"/>
      <c r="CE43" s="1202"/>
      <c r="CF43" s="1202"/>
      <c r="CG43" s="1202"/>
      <c r="CH43" s="1202"/>
      <c r="CI43" s="1202"/>
      <c r="CJ43" s="1202"/>
      <c r="CK43" s="1202"/>
      <c r="CL43" s="1202"/>
      <c r="CM43" s="1202"/>
      <c r="CN43" s="1202"/>
      <c r="CO43" s="1202"/>
      <c r="CP43" s="1202"/>
      <c r="CQ43" s="1202"/>
      <c r="CR43" s="1202"/>
      <c r="CS43" s="1202"/>
      <c r="CT43" s="1202"/>
      <c r="CU43" s="1202"/>
      <c r="CV43" s="1202"/>
      <c r="CW43" s="1202"/>
      <c r="CX43" s="1202"/>
      <c r="CY43" s="1202"/>
      <c r="CZ43" s="1202"/>
      <c r="DA43" s="1202"/>
      <c r="DB43" s="1202"/>
      <c r="DC43" s="1203"/>
    </row>
    <row r="44" spans="2:109" ht="13.2" x14ac:dyDescent="0.2">
      <c r="B44" s="251"/>
      <c r="AN44" s="1204"/>
      <c r="AO44" s="1205"/>
      <c r="AP44" s="1205"/>
      <c r="AQ44" s="1205"/>
      <c r="AR44" s="1205"/>
      <c r="AS44" s="1205"/>
      <c r="AT44" s="1205"/>
      <c r="AU44" s="1205"/>
      <c r="AV44" s="1205"/>
      <c r="AW44" s="1205"/>
      <c r="AX44" s="1205"/>
      <c r="AY44" s="1205"/>
      <c r="AZ44" s="1205"/>
      <c r="BA44" s="1205"/>
      <c r="BB44" s="1205"/>
      <c r="BC44" s="1205"/>
      <c r="BD44" s="1205"/>
      <c r="BE44" s="1205"/>
      <c r="BF44" s="1205"/>
      <c r="BG44" s="1205"/>
      <c r="BH44" s="1205"/>
      <c r="BI44" s="1205"/>
      <c r="BJ44" s="1205"/>
      <c r="BK44" s="1205"/>
      <c r="BL44" s="1205"/>
      <c r="BM44" s="1205"/>
      <c r="BN44" s="1205"/>
      <c r="BO44" s="1205"/>
      <c r="BP44" s="1205"/>
      <c r="BQ44" s="1205"/>
      <c r="BR44" s="1205"/>
      <c r="BS44" s="1205"/>
      <c r="BT44" s="1205"/>
      <c r="BU44" s="1205"/>
      <c r="BV44" s="1205"/>
      <c r="BW44" s="1205"/>
      <c r="BX44" s="1205"/>
      <c r="BY44" s="1205"/>
      <c r="BZ44" s="1205"/>
      <c r="CA44" s="1205"/>
      <c r="CB44" s="1205"/>
      <c r="CC44" s="1205"/>
      <c r="CD44" s="1205"/>
      <c r="CE44" s="1205"/>
      <c r="CF44" s="1205"/>
      <c r="CG44" s="1205"/>
      <c r="CH44" s="1205"/>
      <c r="CI44" s="1205"/>
      <c r="CJ44" s="1205"/>
      <c r="CK44" s="1205"/>
      <c r="CL44" s="1205"/>
      <c r="CM44" s="1205"/>
      <c r="CN44" s="1205"/>
      <c r="CO44" s="1205"/>
      <c r="CP44" s="1205"/>
      <c r="CQ44" s="1205"/>
      <c r="CR44" s="1205"/>
      <c r="CS44" s="1205"/>
      <c r="CT44" s="1205"/>
      <c r="CU44" s="1205"/>
      <c r="CV44" s="1205"/>
      <c r="CW44" s="1205"/>
      <c r="CX44" s="1205"/>
      <c r="CY44" s="1205"/>
      <c r="CZ44" s="1205"/>
      <c r="DA44" s="1205"/>
      <c r="DB44" s="1205"/>
      <c r="DC44" s="1206"/>
    </row>
    <row r="45" spans="2:109" ht="13.2" x14ac:dyDescent="0.2">
      <c r="B45" s="251"/>
      <c r="AN45" s="1204"/>
      <c r="AO45" s="1205"/>
      <c r="AP45" s="1205"/>
      <c r="AQ45" s="1205"/>
      <c r="AR45" s="1205"/>
      <c r="AS45" s="1205"/>
      <c r="AT45" s="1205"/>
      <c r="AU45" s="1205"/>
      <c r="AV45" s="1205"/>
      <c r="AW45" s="1205"/>
      <c r="AX45" s="1205"/>
      <c r="AY45" s="1205"/>
      <c r="AZ45" s="1205"/>
      <c r="BA45" s="1205"/>
      <c r="BB45" s="1205"/>
      <c r="BC45" s="1205"/>
      <c r="BD45" s="1205"/>
      <c r="BE45" s="1205"/>
      <c r="BF45" s="1205"/>
      <c r="BG45" s="1205"/>
      <c r="BH45" s="1205"/>
      <c r="BI45" s="1205"/>
      <c r="BJ45" s="1205"/>
      <c r="BK45" s="1205"/>
      <c r="BL45" s="1205"/>
      <c r="BM45" s="1205"/>
      <c r="BN45" s="1205"/>
      <c r="BO45" s="1205"/>
      <c r="BP45" s="1205"/>
      <c r="BQ45" s="1205"/>
      <c r="BR45" s="1205"/>
      <c r="BS45" s="1205"/>
      <c r="BT45" s="1205"/>
      <c r="BU45" s="1205"/>
      <c r="BV45" s="1205"/>
      <c r="BW45" s="1205"/>
      <c r="BX45" s="1205"/>
      <c r="BY45" s="1205"/>
      <c r="BZ45" s="1205"/>
      <c r="CA45" s="1205"/>
      <c r="CB45" s="1205"/>
      <c r="CC45" s="1205"/>
      <c r="CD45" s="1205"/>
      <c r="CE45" s="1205"/>
      <c r="CF45" s="1205"/>
      <c r="CG45" s="1205"/>
      <c r="CH45" s="1205"/>
      <c r="CI45" s="1205"/>
      <c r="CJ45" s="1205"/>
      <c r="CK45" s="1205"/>
      <c r="CL45" s="1205"/>
      <c r="CM45" s="1205"/>
      <c r="CN45" s="1205"/>
      <c r="CO45" s="1205"/>
      <c r="CP45" s="1205"/>
      <c r="CQ45" s="1205"/>
      <c r="CR45" s="1205"/>
      <c r="CS45" s="1205"/>
      <c r="CT45" s="1205"/>
      <c r="CU45" s="1205"/>
      <c r="CV45" s="1205"/>
      <c r="CW45" s="1205"/>
      <c r="CX45" s="1205"/>
      <c r="CY45" s="1205"/>
      <c r="CZ45" s="1205"/>
      <c r="DA45" s="1205"/>
      <c r="DB45" s="1205"/>
      <c r="DC45" s="1206"/>
    </row>
    <row r="46" spans="2:109" ht="13.2" x14ac:dyDescent="0.2">
      <c r="B46" s="251"/>
      <c r="AN46" s="1204"/>
      <c r="AO46" s="1205"/>
      <c r="AP46" s="1205"/>
      <c r="AQ46" s="1205"/>
      <c r="AR46" s="1205"/>
      <c r="AS46" s="1205"/>
      <c r="AT46" s="1205"/>
      <c r="AU46" s="1205"/>
      <c r="AV46" s="1205"/>
      <c r="AW46" s="1205"/>
      <c r="AX46" s="1205"/>
      <c r="AY46" s="1205"/>
      <c r="AZ46" s="1205"/>
      <c r="BA46" s="1205"/>
      <c r="BB46" s="1205"/>
      <c r="BC46" s="1205"/>
      <c r="BD46" s="1205"/>
      <c r="BE46" s="1205"/>
      <c r="BF46" s="1205"/>
      <c r="BG46" s="1205"/>
      <c r="BH46" s="1205"/>
      <c r="BI46" s="1205"/>
      <c r="BJ46" s="1205"/>
      <c r="BK46" s="1205"/>
      <c r="BL46" s="1205"/>
      <c r="BM46" s="1205"/>
      <c r="BN46" s="1205"/>
      <c r="BO46" s="1205"/>
      <c r="BP46" s="1205"/>
      <c r="BQ46" s="1205"/>
      <c r="BR46" s="1205"/>
      <c r="BS46" s="1205"/>
      <c r="BT46" s="1205"/>
      <c r="BU46" s="1205"/>
      <c r="BV46" s="1205"/>
      <c r="BW46" s="1205"/>
      <c r="BX46" s="1205"/>
      <c r="BY46" s="1205"/>
      <c r="BZ46" s="1205"/>
      <c r="CA46" s="1205"/>
      <c r="CB46" s="1205"/>
      <c r="CC46" s="1205"/>
      <c r="CD46" s="1205"/>
      <c r="CE46" s="1205"/>
      <c r="CF46" s="1205"/>
      <c r="CG46" s="1205"/>
      <c r="CH46" s="1205"/>
      <c r="CI46" s="1205"/>
      <c r="CJ46" s="1205"/>
      <c r="CK46" s="1205"/>
      <c r="CL46" s="1205"/>
      <c r="CM46" s="1205"/>
      <c r="CN46" s="1205"/>
      <c r="CO46" s="1205"/>
      <c r="CP46" s="1205"/>
      <c r="CQ46" s="1205"/>
      <c r="CR46" s="1205"/>
      <c r="CS46" s="1205"/>
      <c r="CT46" s="1205"/>
      <c r="CU46" s="1205"/>
      <c r="CV46" s="1205"/>
      <c r="CW46" s="1205"/>
      <c r="CX46" s="1205"/>
      <c r="CY46" s="1205"/>
      <c r="CZ46" s="1205"/>
      <c r="DA46" s="1205"/>
      <c r="DB46" s="1205"/>
      <c r="DC46" s="1206"/>
    </row>
    <row r="47" spans="2:109" ht="13.2" x14ac:dyDescent="0.2">
      <c r="B47" s="251"/>
      <c r="AN47" s="1207"/>
      <c r="AO47" s="1208"/>
      <c r="AP47" s="1208"/>
      <c r="AQ47" s="1208"/>
      <c r="AR47" s="1208"/>
      <c r="AS47" s="1208"/>
      <c r="AT47" s="1208"/>
      <c r="AU47" s="1208"/>
      <c r="AV47" s="1208"/>
      <c r="AW47" s="1208"/>
      <c r="AX47" s="1208"/>
      <c r="AY47" s="1208"/>
      <c r="AZ47" s="1208"/>
      <c r="BA47" s="1208"/>
      <c r="BB47" s="1208"/>
      <c r="BC47" s="1208"/>
      <c r="BD47" s="1208"/>
      <c r="BE47" s="1208"/>
      <c r="BF47" s="1208"/>
      <c r="BG47" s="1208"/>
      <c r="BH47" s="1208"/>
      <c r="BI47" s="1208"/>
      <c r="BJ47" s="1208"/>
      <c r="BK47" s="1208"/>
      <c r="BL47" s="1208"/>
      <c r="BM47" s="1208"/>
      <c r="BN47" s="1208"/>
      <c r="BO47" s="1208"/>
      <c r="BP47" s="1208"/>
      <c r="BQ47" s="1208"/>
      <c r="BR47" s="1208"/>
      <c r="BS47" s="1208"/>
      <c r="BT47" s="1208"/>
      <c r="BU47" s="1208"/>
      <c r="BV47" s="1208"/>
      <c r="BW47" s="1208"/>
      <c r="BX47" s="1208"/>
      <c r="BY47" s="1208"/>
      <c r="BZ47" s="1208"/>
      <c r="CA47" s="1208"/>
      <c r="CB47" s="1208"/>
      <c r="CC47" s="1208"/>
      <c r="CD47" s="1208"/>
      <c r="CE47" s="1208"/>
      <c r="CF47" s="1208"/>
      <c r="CG47" s="1208"/>
      <c r="CH47" s="1208"/>
      <c r="CI47" s="1208"/>
      <c r="CJ47" s="1208"/>
      <c r="CK47" s="1208"/>
      <c r="CL47" s="1208"/>
      <c r="CM47" s="1208"/>
      <c r="CN47" s="1208"/>
      <c r="CO47" s="1208"/>
      <c r="CP47" s="1208"/>
      <c r="CQ47" s="1208"/>
      <c r="CR47" s="1208"/>
      <c r="CS47" s="1208"/>
      <c r="CT47" s="1208"/>
      <c r="CU47" s="1208"/>
      <c r="CV47" s="1208"/>
      <c r="CW47" s="1208"/>
      <c r="CX47" s="1208"/>
      <c r="CY47" s="1208"/>
      <c r="CZ47" s="1208"/>
      <c r="DA47" s="1208"/>
      <c r="DB47" s="1208"/>
      <c r="DC47" s="1209"/>
    </row>
    <row r="48" spans="2:109" ht="13.2" x14ac:dyDescent="0.2">
      <c r="B48" s="251"/>
      <c r="H48" s="1210"/>
      <c r="I48" s="1210"/>
      <c r="J48" s="1210"/>
      <c r="AN48" s="1210"/>
      <c r="AO48" s="1210"/>
      <c r="AP48" s="1210"/>
      <c r="AZ48" s="1210"/>
      <c r="BA48" s="1210"/>
      <c r="BB48" s="1210"/>
      <c r="BL48" s="1210"/>
      <c r="BM48" s="1210"/>
      <c r="BN48" s="1210"/>
      <c r="BX48" s="1210"/>
      <c r="BY48" s="1210"/>
      <c r="BZ48" s="1210"/>
      <c r="CJ48" s="1210"/>
      <c r="CK48" s="1210"/>
      <c r="CL48" s="1210"/>
      <c r="CV48" s="1210"/>
      <c r="CW48" s="1210"/>
      <c r="CX48" s="1210"/>
    </row>
    <row r="49" spans="1:109" ht="13.2" x14ac:dyDescent="0.2">
      <c r="B49" s="251"/>
      <c r="AN49" s="247" t="s">
        <v>601</v>
      </c>
    </row>
    <row r="50" spans="1:109" ht="13.2" x14ac:dyDescent="0.2">
      <c r="B50" s="251"/>
      <c r="G50" s="1211"/>
      <c r="H50" s="1211"/>
      <c r="I50" s="1211"/>
      <c r="J50" s="1211"/>
      <c r="K50" s="1212"/>
      <c r="L50" s="1212"/>
      <c r="M50" s="1213"/>
      <c r="N50" s="1213"/>
      <c r="AN50" s="1214"/>
      <c r="AO50" s="1215"/>
      <c r="AP50" s="1215"/>
      <c r="AQ50" s="1215"/>
      <c r="AR50" s="1215"/>
      <c r="AS50" s="1215"/>
      <c r="AT50" s="1215"/>
      <c r="AU50" s="1215"/>
      <c r="AV50" s="1215"/>
      <c r="AW50" s="1215"/>
      <c r="AX50" s="1215"/>
      <c r="AY50" s="1215"/>
      <c r="AZ50" s="1215"/>
      <c r="BA50" s="1215"/>
      <c r="BB50" s="1215"/>
      <c r="BC50" s="1215"/>
      <c r="BD50" s="1215"/>
      <c r="BE50" s="1215"/>
      <c r="BF50" s="1215"/>
      <c r="BG50" s="1215"/>
      <c r="BH50" s="1215"/>
      <c r="BI50" s="1215"/>
      <c r="BJ50" s="1215"/>
      <c r="BK50" s="1215"/>
      <c r="BL50" s="1215"/>
      <c r="BM50" s="1215"/>
      <c r="BN50" s="1215"/>
      <c r="BO50" s="1216"/>
      <c r="BP50" s="1217" t="s">
        <v>543</v>
      </c>
      <c r="BQ50" s="1217"/>
      <c r="BR50" s="1217"/>
      <c r="BS50" s="1217"/>
      <c r="BT50" s="1217"/>
      <c r="BU50" s="1217"/>
      <c r="BV50" s="1217"/>
      <c r="BW50" s="1217"/>
      <c r="BX50" s="1217" t="s">
        <v>544</v>
      </c>
      <c r="BY50" s="1217"/>
      <c r="BZ50" s="1217"/>
      <c r="CA50" s="1217"/>
      <c r="CB50" s="1217"/>
      <c r="CC50" s="1217"/>
      <c r="CD50" s="1217"/>
      <c r="CE50" s="1217"/>
      <c r="CF50" s="1217" t="s">
        <v>545</v>
      </c>
      <c r="CG50" s="1217"/>
      <c r="CH50" s="1217"/>
      <c r="CI50" s="1217"/>
      <c r="CJ50" s="1217"/>
      <c r="CK50" s="1217"/>
      <c r="CL50" s="1217"/>
      <c r="CM50" s="1217"/>
      <c r="CN50" s="1217" t="s">
        <v>546</v>
      </c>
      <c r="CO50" s="1217"/>
      <c r="CP50" s="1217"/>
      <c r="CQ50" s="1217"/>
      <c r="CR50" s="1217"/>
      <c r="CS50" s="1217"/>
      <c r="CT50" s="1217"/>
      <c r="CU50" s="1217"/>
      <c r="CV50" s="1217" t="s">
        <v>547</v>
      </c>
      <c r="CW50" s="1217"/>
      <c r="CX50" s="1217"/>
      <c r="CY50" s="1217"/>
      <c r="CZ50" s="1217"/>
      <c r="DA50" s="1217"/>
      <c r="DB50" s="1217"/>
      <c r="DC50" s="1217"/>
    </row>
    <row r="51" spans="1:109" ht="13.5" customHeight="1" x14ac:dyDescent="0.2">
      <c r="B51" s="251"/>
      <c r="G51" s="1218"/>
      <c r="H51" s="1218"/>
      <c r="I51" s="1219"/>
      <c r="J51" s="1219"/>
      <c r="K51" s="1220"/>
      <c r="L51" s="1220"/>
      <c r="M51" s="1220"/>
      <c r="N51" s="1220"/>
      <c r="AM51" s="1210"/>
      <c r="AN51" s="1221" t="s">
        <v>602</v>
      </c>
      <c r="AO51" s="1221"/>
      <c r="AP51" s="1221"/>
      <c r="AQ51" s="1221"/>
      <c r="AR51" s="1221"/>
      <c r="AS51" s="1221"/>
      <c r="AT51" s="1221"/>
      <c r="AU51" s="1221"/>
      <c r="AV51" s="1221"/>
      <c r="AW51" s="1221"/>
      <c r="AX51" s="1221"/>
      <c r="AY51" s="1221"/>
      <c r="AZ51" s="1221"/>
      <c r="BA51" s="1221"/>
      <c r="BB51" s="1221" t="s">
        <v>603</v>
      </c>
      <c r="BC51" s="1221"/>
      <c r="BD51" s="1221"/>
      <c r="BE51" s="1221"/>
      <c r="BF51" s="1221"/>
      <c r="BG51" s="1221"/>
      <c r="BH51" s="1221"/>
      <c r="BI51" s="1221"/>
      <c r="BJ51" s="1221"/>
      <c r="BK51" s="1221"/>
      <c r="BL51" s="1221"/>
      <c r="BM51" s="1221"/>
      <c r="BN51" s="1221"/>
      <c r="BO51" s="1221"/>
      <c r="BP51" s="1222"/>
      <c r="BQ51" s="1222"/>
      <c r="BR51" s="1222"/>
      <c r="BS51" s="1222"/>
      <c r="BT51" s="1222"/>
      <c r="BU51" s="1222"/>
      <c r="BV51" s="1222"/>
      <c r="BW51" s="1222"/>
      <c r="BX51" s="1222"/>
      <c r="BY51" s="1222"/>
      <c r="BZ51" s="1222"/>
      <c r="CA51" s="1222"/>
      <c r="CB51" s="1222"/>
      <c r="CC51" s="1222"/>
      <c r="CD51" s="1222"/>
      <c r="CE51" s="1222"/>
      <c r="CF51" s="1222"/>
      <c r="CG51" s="1222"/>
      <c r="CH51" s="1222"/>
      <c r="CI51" s="1222"/>
      <c r="CJ51" s="1222"/>
      <c r="CK51" s="1222"/>
      <c r="CL51" s="1222"/>
      <c r="CM51" s="1222"/>
      <c r="CN51" s="1222"/>
      <c r="CO51" s="1222"/>
      <c r="CP51" s="1222"/>
      <c r="CQ51" s="1222"/>
      <c r="CR51" s="1222"/>
      <c r="CS51" s="1222"/>
      <c r="CT51" s="1222"/>
      <c r="CU51" s="1222"/>
      <c r="CV51" s="1222">
        <v>2.2000000000000002</v>
      </c>
      <c r="CW51" s="1222"/>
      <c r="CX51" s="1222"/>
      <c r="CY51" s="1222"/>
      <c r="CZ51" s="1222"/>
      <c r="DA51" s="1222"/>
      <c r="DB51" s="1222"/>
      <c r="DC51" s="1222"/>
    </row>
    <row r="52" spans="1:109" ht="13.2" x14ac:dyDescent="0.2">
      <c r="B52" s="251"/>
      <c r="G52" s="1218"/>
      <c r="H52" s="1218"/>
      <c r="I52" s="1219"/>
      <c r="J52" s="1219"/>
      <c r="K52" s="1220"/>
      <c r="L52" s="1220"/>
      <c r="M52" s="1220"/>
      <c r="N52" s="1220"/>
      <c r="AM52" s="1210"/>
      <c r="AN52" s="1221"/>
      <c r="AO52" s="1221"/>
      <c r="AP52" s="1221"/>
      <c r="AQ52" s="1221"/>
      <c r="AR52" s="1221"/>
      <c r="AS52" s="1221"/>
      <c r="AT52" s="1221"/>
      <c r="AU52" s="1221"/>
      <c r="AV52" s="1221"/>
      <c r="AW52" s="1221"/>
      <c r="AX52" s="1221"/>
      <c r="AY52" s="1221"/>
      <c r="AZ52" s="1221"/>
      <c r="BA52" s="1221"/>
      <c r="BB52" s="1221"/>
      <c r="BC52" s="1221"/>
      <c r="BD52" s="1221"/>
      <c r="BE52" s="1221"/>
      <c r="BF52" s="1221"/>
      <c r="BG52" s="1221"/>
      <c r="BH52" s="1221"/>
      <c r="BI52" s="1221"/>
      <c r="BJ52" s="1221"/>
      <c r="BK52" s="1221"/>
      <c r="BL52" s="1221"/>
      <c r="BM52" s="1221"/>
      <c r="BN52" s="1221"/>
      <c r="BO52" s="1221"/>
      <c r="BP52" s="1222"/>
      <c r="BQ52" s="1222"/>
      <c r="BR52" s="1222"/>
      <c r="BS52" s="1222"/>
      <c r="BT52" s="1222"/>
      <c r="BU52" s="1222"/>
      <c r="BV52" s="1222"/>
      <c r="BW52" s="1222"/>
      <c r="BX52" s="1222"/>
      <c r="BY52" s="1222"/>
      <c r="BZ52" s="1222"/>
      <c r="CA52" s="1222"/>
      <c r="CB52" s="1222"/>
      <c r="CC52" s="1222"/>
      <c r="CD52" s="1222"/>
      <c r="CE52" s="1222"/>
      <c r="CF52" s="1222"/>
      <c r="CG52" s="1222"/>
      <c r="CH52" s="1222"/>
      <c r="CI52" s="1222"/>
      <c r="CJ52" s="1222"/>
      <c r="CK52" s="1222"/>
      <c r="CL52" s="1222"/>
      <c r="CM52" s="1222"/>
      <c r="CN52" s="1222"/>
      <c r="CO52" s="1222"/>
      <c r="CP52" s="1222"/>
      <c r="CQ52" s="1222"/>
      <c r="CR52" s="1222"/>
      <c r="CS52" s="1222"/>
      <c r="CT52" s="1222"/>
      <c r="CU52" s="1222"/>
      <c r="CV52" s="1222"/>
      <c r="CW52" s="1222"/>
      <c r="CX52" s="1222"/>
      <c r="CY52" s="1222"/>
      <c r="CZ52" s="1222"/>
      <c r="DA52" s="1222"/>
      <c r="DB52" s="1222"/>
      <c r="DC52" s="1222"/>
    </row>
    <row r="53" spans="1:109" ht="13.2" x14ac:dyDescent="0.2">
      <c r="A53" s="1200"/>
      <c r="B53" s="251"/>
      <c r="G53" s="1218"/>
      <c r="H53" s="1218"/>
      <c r="I53" s="1211"/>
      <c r="J53" s="1211"/>
      <c r="K53" s="1220"/>
      <c r="L53" s="1220"/>
      <c r="M53" s="1220"/>
      <c r="N53" s="1220"/>
      <c r="AM53" s="1210"/>
      <c r="AN53" s="1221"/>
      <c r="AO53" s="1221"/>
      <c r="AP53" s="1221"/>
      <c r="AQ53" s="1221"/>
      <c r="AR53" s="1221"/>
      <c r="AS53" s="1221"/>
      <c r="AT53" s="1221"/>
      <c r="AU53" s="1221"/>
      <c r="AV53" s="1221"/>
      <c r="AW53" s="1221"/>
      <c r="AX53" s="1221"/>
      <c r="AY53" s="1221"/>
      <c r="AZ53" s="1221"/>
      <c r="BA53" s="1221"/>
      <c r="BB53" s="1221" t="s">
        <v>604</v>
      </c>
      <c r="BC53" s="1221"/>
      <c r="BD53" s="1221"/>
      <c r="BE53" s="1221"/>
      <c r="BF53" s="1221"/>
      <c r="BG53" s="1221"/>
      <c r="BH53" s="1221"/>
      <c r="BI53" s="1221"/>
      <c r="BJ53" s="1221"/>
      <c r="BK53" s="1221"/>
      <c r="BL53" s="1221"/>
      <c r="BM53" s="1221"/>
      <c r="BN53" s="1221"/>
      <c r="BO53" s="1221"/>
      <c r="BP53" s="1222">
        <v>50.8</v>
      </c>
      <c r="BQ53" s="1222"/>
      <c r="BR53" s="1222"/>
      <c r="BS53" s="1222"/>
      <c r="BT53" s="1222"/>
      <c r="BU53" s="1222"/>
      <c r="BV53" s="1222"/>
      <c r="BW53" s="1222"/>
      <c r="BX53" s="1222">
        <v>52.7</v>
      </c>
      <c r="BY53" s="1222"/>
      <c r="BZ53" s="1222"/>
      <c r="CA53" s="1222"/>
      <c r="CB53" s="1222"/>
      <c r="CC53" s="1222"/>
      <c r="CD53" s="1222"/>
      <c r="CE53" s="1222"/>
      <c r="CF53" s="1222">
        <v>54.5</v>
      </c>
      <c r="CG53" s="1222"/>
      <c r="CH53" s="1222"/>
      <c r="CI53" s="1222"/>
      <c r="CJ53" s="1222"/>
      <c r="CK53" s="1222"/>
      <c r="CL53" s="1222"/>
      <c r="CM53" s="1222"/>
      <c r="CN53" s="1222">
        <v>56.1</v>
      </c>
      <c r="CO53" s="1222"/>
      <c r="CP53" s="1222"/>
      <c r="CQ53" s="1222"/>
      <c r="CR53" s="1222"/>
      <c r="CS53" s="1222"/>
      <c r="CT53" s="1222"/>
      <c r="CU53" s="1222"/>
      <c r="CV53" s="1222">
        <v>57.7</v>
      </c>
      <c r="CW53" s="1222"/>
      <c r="CX53" s="1222"/>
      <c r="CY53" s="1222"/>
      <c r="CZ53" s="1222"/>
      <c r="DA53" s="1222"/>
      <c r="DB53" s="1222"/>
      <c r="DC53" s="1222"/>
    </row>
    <row r="54" spans="1:109" ht="13.2" x14ac:dyDescent="0.2">
      <c r="A54" s="1200"/>
      <c r="B54" s="251"/>
      <c r="G54" s="1218"/>
      <c r="H54" s="1218"/>
      <c r="I54" s="1211"/>
      <c r="J54" s="1211"/>
      <c r="K54" s="1220"/>
      <c r="L54" s="1220"/>
      <c r="M54" s="1220"/>
      <c r="N54" s="1220"/>
      <c r="AM54" s="1210"/>
      <c r="AN54" s="1221"/>
      <c r="AO54" s="1221"/>
      <c r="AP54" s="1221"/>
      <c r="AQ54" s="1221"/>
      <c r="AR54" s="1221"/>
      <c r="AS54" s="1221"/>
      <c r="AT54" s="1221"/>
      <c r="AU54" s="1221"/>
      <c r="AV54" s="1221"/>
      <c r="AW54" s="1221"/>
      <c r="AX54" s="1221"/>
      <c r="AY54" s="1221"/>
      <c r="AZ54" s="1221"/>
      <c r="BA54" s="1221"/>
      <c r="BB54" s="1221"/>
      <c r="BC54" s="1221"/>
      <c r="BD54" s="1221"/>
      <c r="BE54" s="1221"/>
      <c r="BF54" s="1221"/>
      <c r="BG54" s="1221"/>
      <c r="BH54" s="1221"/>
      <c r="BI54" s="1221"/>
      <c r="BJ54" s="1221"/>
      <c r="BK54" s="1221"/>
      <c r="BL54" s="1221"/>
      <c r="BM54" s="1221"/>
      <c r="BN54" s="1221"/>
      <c r="BO54" s="1221"/>
      <c r="BP54" s="1222"/>
      <c r="BQ54" s="1222"/>
      <c r="BR54" s="1222"/>
      <c r="BS54" s="1222"/>
      <c r="BT54" s="1222"/>
      <c r="BU54" s="1222"/>
      <c r="BV54" s="1222"/>
      <c r="BW54" s="1222"/>
      <c r="BX54" s="1222"/>
      <c r="BY54" s="1222"/>
      <c r="BZ54" s="1222"/>
      <c r="CA54" s="1222"/>
      <c r="CB54" s="1222"/>
      <c r="CC54" s="1222"/>
      <c r="CD54" s="1222"/>
      <c r="CE54" s="1222"/>
      <c r="CF54" s="1222"/>
      <c r="CG54" s="1222"/>
      <c r="CH54" s="1222"/>
      <c r="CI54" s="1222"/>
      <c r="CJ54" s="1222"/>
      <c r="CK54" s="1222"/>
      <c r="CL54" s="1222"/>
      <c r="CM54" s="1222"/>
      <c r="CN54" s="1222"/>
      <c r="CO54" s="1222"/>
      <c r="CP54" s="1222"/>
      <c r="CQ54" s="1222"/>
      <c r="CR54" s="1222"/>
      <c r="CS54" s="1222"/>
      <c r="CT54" s="1222"/>
      <c r="CU54" s="1222"/>
      <c r="CV54" s="1222"/>
      <c r="CW54" s="1222"/>
      <c r="CX54" s="1222"/>
      <c r="CY54" s="1222"/>
      <c r="CZ54" s="1222"/>
      <c r="DA54" s="1222"/>
      <c r="DB54" s="1222"/>
      <c r="DC54" s="1222"/>
    </row>
    <row r="55" spans="1:109" ht="13.2" x14ac:dyDescent="0.2">
      <c r="A55" s="1200"/>
      <c r="B55" s="251"/>
      <c r="G55" s="1211"/>
      <c r="H55" s="1211"/>
      <c r="I55" s="1211"/>
      <c r="J55" s="1211"/>
      <c r="K55" s="1220"/>
      <c r="L55" s="1220"/>
      <c r="M55" s="1220"/>
      <c r="N55" s="1220"/>
      <c r="AN55" s="1217" t="s">
        <v>605</v>
      </c>
      <c r="AO55" s="1217"/>
      <c r="AP55" s="1217"/>
      <c r="AQ55" s="1217"/>
      <c r="AR55" s="1217"/>
      <c r="AS55" s="1217"/>
      <c r="AT55" s="1217"/>
      <c r="AU55" s="1217"/>
      <c r="AV55" s="1217"/>
      <c r="AW55" s="1217"/>
      <c r="AX55" s="1217"/>
      <c r="AY55" s="1217"/>
      <c r="AZ55" s="1217"/>
      <c r="BA55" s="1217"/>
      <c r="BB55" s="1221" t="s">
        <v>603</v>
      </c>
      <c r="BC55" s="1221"/>
      <c r="BD55" s="1221"/>
      <c r="BE55" s="1221"/>
      <c r="BF55" s="1221"/>
      <c r="BG55" s="1221"/>
      <c r="BH55" s="1221"/>
      <c r="BI55" s="1221"/>
      <c r="BJ55" s="1221"/>
      <c r="BK55" s="1221"/>
      <c r="BL55" s="1221"/>
      <c r="BM55" s="1221"/>
      <c r="BN55" s="1221"/>
      <c r="BO55" s="1221"/>
      <c r="BP55" s="1222">
        <v>31.9</v>
      </c>
      <c r="BQ55" s="1222"/>
      <c r="BR55" s="1222"/>
      <c r="BS55" s="1222"/>
      <c r="BT55" s="1222"/>
      <c r="BU55" s="1222"/>
      <c r="BV55" s="1222"/>
      <c r="BW55" s="1222"/>
      <c r="BX55" s="1222">
        <v>24.2</v>
      </c>
      <c r="BY55" s="1222"/>
      <c r="BZ55" s="1222"/>
      <c r="CA55" s="1222"/>
      <c r="CB55" s="1222"/>
      <c r="CC55" s="1222"/>
      <c r="CD55" s="1222"/>
      <c r="CE55" s="1222"/>
      <c r="CF55" s="1222">
        <v>22.1</v>
      </c>
      <c r="CG55" s="1222"/>
      <c r="CH55" s="1222"/>
      <c r="CI55" s="1222"/>
      <c r="CJ55" s="1222"/>
      <c r="CK55" s="1222"/>
      <c r="CL55" s="1222"/>
      <c r="CM55" s="1222"/>
      <c r="CN55" s="1222">
        <v>3.9</v>
      </c>
      <c r="CO55" s="1222"/>
      <c r="CP55" s="1222"/>
      <c r="CQ55" s="1222"/>
      <c r="CR55" s="1222"/>
      <c r="CS55" s="1222"/>
      <c r="CT55" s="1222"/>
      <c r="CU55" s="1222"/>
      <c r="CV55" s="1222">
        <v>0</v>
      </c>
      <c r="CW55" s="1222"/>
      <c r="CX55" s="1222"/>
      <c r="CY55" s="1222"/>
      <c r="CZ55" s="1222"/>
      <c r="DA55" s="1222"/>
      <c r="DB55" s="1222"/>
      <c r="DC55" s="1222"/>
    </row>
    <row r="56" spans="1:109" ht="13.2" x14ac:dyDescent="0.2">
      <c r="A56" s="1200"/>
      <c r="B56" s="251"/>
      <c r="G56" s="1211"/>
      <c r="H56" s="1211"/>
      <c r="I56" s="1211"/>
      <c r="J56" s="1211"/>
      <c r="K56" s="1220"/>
      <c r="L56" s="1220"/>
      <c r="M56" s="1220"/>
      <c r="N56" s="1220"/>
      <c r="AN56" s="1217"/>
      <c r="AO56" s="1217"/>
      <c r="AP56" s="1217"/>
      <c r="AQ56" s="1217"/>
      <c r="AR56" s="1217"/>
      <c r="AS56" s="1217"/>
      <c r="AT56" s="1217"/>
      <c r="AU56" s="1217"/>
      <c r="AV56" s="1217"/>
      <c r="AW56" s="1217"/>
      <c r="AX56" s="1217"/>
      <c r="AY56" s="1217"/>
      <c r="AZ56" s="1217"/>
      <c r="BA56" s="1217"/>
      <c r="BB56" s="1221"/>
      <c r="BC56" s="1221"/>
      <c r="BD56" s="1221"/>
      <c r="BE56" s="1221"/>
      <c r="BF56" s="1221"/>
      <c r="BG56" s="1221"/>
      <c r="BH56" s="1221"/>
      <c r="BI56" s="1221"/>
      <c r="BJ56" s="1221"/>
      <c r="BK56" s="1221"/>
      <c r="BL56" s="1221"/>
      <c r="BM56" s="1221"/>
      <c r="BN56" s="1221"/>
      <c r="BO56" s="1221"/>
      <c r="BP56" s="1222"/>
      <c r="BQ56" s="1222"/>
      <c r="BR56" s="1222"/>
      <c r="BS56" s="1222"/>
      <c r="BT56" s="1222"/>
      <c r="BU56" s="1222"/>
      <c r="BV56" s="1222"/>
      <c r="BW56" s="1222"/>
      <c r="BX56" s="1222"/>
      <c r="BY56" s="1222"/>
      <c r="BZ56" s="1222"/>
      <c r="CA56" s="1222"/>
      <c r="CB56" s="1222"/>
      <c r="CC56" s="1222"/>
      <c r="CD56" s="1222"/>
      <c r="CE56" s="1222"/>
      <c r="CF56" s="1222"/>
      <c r="CG56" s="1222"/>
      <c r="CH56" s="1222"/>
      <c r="CI56" s="1222"/>
      <c r="CJ56" s="1222"/>
      <c r="CK56" s="1222"/>
      <c r="CL56" s="1222"/>
      <c r="CM56" s="1222"/>
      <c r="CN56" s="1222"/>
      <c r="CO56" s="1222"/>
      <c r="CP56" s="1222"/>
      <c r="CQ56" s="1222"/>
      <c r="CR56" s="1222"/>
      <c r="CS56" s="1222"/>
      <c r="CT56" s="1222"/>
      <c r="CU56" s="1222"/>
      <c r="CV56" s="1222"/>
      <c r="CW56" s="1222"/>
      <c r="CX56" s="1222"/>
      <c r="CY56" s="1222"/>
      <c r="CZ56" s="1222"/>
      <c r="DA56" s="1222"/>
      <c r="DB56" s="1222"/>
      <c r="DC56" s="1222"/>
    </row>
    <row r="57" spans="1:109" s="1200" customFormat="1" ht="13.2" x14ac:dyDescent="0.2">
      <c r="B57" s="1223"/>
      <c r="G57" s="1211"/>
      <c r="H57" s="1211"/>
      <c r="I57" s="1224"/>
      <c r="J57" s="1224"/>
      <c r="K57" s="1220"/>
      <c r="L57" s="1220"/>
      <c r="M57" s="1220"/>
      <c r="N57" s="1220"/>
      <c r="AM57" s="247"/>
      <c r="AN57" s="1217"/>
      <c r="AO57" s="1217"/>
      <c r="AP57" s="1217"/>
      <c r="AQ57" s="1217"/>
      <c r="AR57" s="1217"/>
      <c r="AS57" s="1217"/>
      <c r="AT57" s="1217"/>
      <c r="AU57" s="1217"/>
      <c r="AV57" s="1217"/>
      <c r="AW57" s="1217"/>
      <c r="AX57" s="1217"/>
      <c r="AY57" s="1217"/>
      <c r="AZ57" s="1217"/>
      <c r="BA57" s="1217"/>
      <c r="BB57" s="1221" t="s">
        <v>604</v>
      </c>
      <c r="BC57" s="1221"/>
      <c r="BD57" s="1221"/>
      <c r="BE57" s="1221"/>
      <c r="BF57" s="1221"/>
      <c r="BG57" s="1221"/>
      <c r="BH57" s="1221"/>
      <c r="BI57" s="1221"/>
      <c r="BJ57" s="1221"/>
      <c r="BK57" s="1221"/>
      <c r="BL57" s="1221"/>
      <c r="BM57" s="1221"/>
      <c r="BN57" s="1221"/>
      <c r="BO57" s="1221"/>
      <c r="BP57" s="1222">
        <v>59.4</v>
      </c>
      <c r="BQ57" s="1222"/>
      <c r="BR57" s="1222"/>
      <c r="BS57" s="1222"/>
      <c r="BT57" s="1222"/>
      <c r="BU57" s="1222"/>
      <c r="BV57" s="1222"/>
      <c r="BW57" s="1222"/>
      <c r="BX57" s="1222">
        <v>60.1</v>
      </c>
      <c r="BY57" s="1222"/>
      <c r="BZ57" s="1222"/>
      <c r="CA57" s="1222"/>
      <c r="CB57" s="1222"/>
      <c r="CC57" s="1222"/>
      <c r="CD57" s="1222"/>
      <c r="CE57" s="1222"/>
      <c r="CF57" s="1222">
        <v>61.5</v>
      </c>
      <c r="CG57" s="1222"/>
      <c r="CH57" s="1222"/>
      <c r="CI57" s="1222"/>
      <c r="CJ57" s="1222"/>
      <c r="CK57" s="1222"/>
      <c r="CL57" s="1222"/>
      <c r="CM57" s="1222"/>
      <c r="CN57" s="1222">
        <v>63.1</v>
      </c>
      <c r="CO57" s="1222"/>
      <c r="CP57" s="1222"/>
      <c r="CQ57" s="1222"/>
      <c r="CR57" s="1222"/>
      <c r="CS57" s="1222"/>
      <c r="CT57" s="1222"/>
      <c r="CU57" s="1222"/>
      <c r="CV57" s="1222">
        <v>63</v>
      </c>
      <c r="CW57" s="1222"/>
      <c r="CX57" s="1222"/>
      <c r="CY57" s="1222"/>
      <c r="CZ57" s="1222"/>
      <c r="DA57" s="1222"/>
      <c r="DB57" s="1222"/>
      <c r="DC57" s="1222"/>
      <c r="DD57" s="1225"/>
      <c r="DE57" s="1223"/>
    </row>
    <row r="58" spans="1:109" s="1200" customFormat="1" ht="13.2" x14ac:dyDescent="0.2">
      <c r="A58" s="247"/>
      <c r="B58" s="1223"/>
      <c r="G58" s="1211"/>
      <c r="H58" s="1211"/>
      <c r="I58" s="1224"/>
      <c r="J58" s="1224"/>
      <c r="K58" s="1220"/>
      <c r="L58" s="1220"/>
      <c r="M58" s="1220"/>
      <c r="N58" s="1220"/>
      <c r="AM58" s="247"/>
      <c r="AN58" s="1217"/>
      <c r="AO58" s="1217"/>
      <c r="AP58" s="1217"/>
      <c r="AQ58" s="1217"/>
      <c r="AR58" s="1217"/>
      <c r="AS58" s="1217"/>
      <c r="AT58" s="1217"/>
      <c r="AU58" s="1217"/>
      <c r="AV58" s="1217"/>
      <c r="AW58" s="1217"/>
      <c r="AX58" s="1217"/>
      <c r="AY58" s="1217"/>
      <c r="AZ58" s="1217"/>
      <c r="BA58" s="1217"/>
      <c r="BB58" s="1221"/>
      <c r="BC58" s="1221"/>
      <c r="BD58" s="1221"/>
      <c r="BE58" s="1221"/>
      <c r="BF58" s="1221"/>
      <c r="BG58" s="1221"/>
      <c r="BH58" s="1221"/>
      <c r="BI58" s="1221"/>
      <c r="BJ58" s="1221"/>
      <c r="BK58" s="1221"/>
      <c r="BL58" s="1221"/>
      <c r="BM58" s="1221"/>
      <c r="BN58" s="1221"/>
      <c r="BO58" s="1221"/>
      <c r="BP58" s="1222"/>
      <c r="BQ58" s="1222"/>
      <c r="BR58" s="1222"/>
      <c r="BS58" s="1222"/>
      <c r="BT58" s="1222"/>
      <c r="BU58" s="1222"/>
      <c r="BV58" s="1222"/>
      <c r="BW58" s="1222"/>
      <c r="BX58" s="1222"/>
      <c r="BY58" s="1222"/>
      <c r="BZ58" s="1222"/>
      <c r="CA58" s="1222"/>
      <c r="CB58" s="1222"/>
      <c r="CC58" s="1222"/>
      <c r="CD58" s="1222"/>
      <c r="CE58" s="1222"/>
      <c r="CF58" s="1222"/>
      <c r="CG58" s="1222"/>
      <c r="CH58" s="1222"/>
      <c r="CI58" s="1222"/>
      <c r="CJ58" s="1222"/>
      <c r="CK58" s="1222"/>
      <c r="CL58" s="1222"/>
      <c r="CM58" s="1222"/>
      <c r="CN58" s="1222"/>
      <c r="CO58" s="1222"/>
      <c r="CP58" s="1222"/>
      <c r="CQ58" s="1222"/>
      <c r="CR58" s="1222"/>
      <c r="CS58" s="1222"/>
      <c r="CT58" s="1222"/>
      <c r="CU58" s="1222"/>
      <c r="CV58" s="1222"/>
      <c r="CW58" s="1222"/>
      <c r="CX58" s="1222"/>
      <c r="CY58" s="1222"/>
      <c r="CZ58" s="1222"/>
      <c r="DA58" s="1222"/>
      <c r="DB58" s="1222"/>
      <c r="DC58" s="1222"/>
      <c r="DD58" s="1225"/>
      <c r="DE58" s="1223"/>
    </row>
    <row r="59" spans="1:109" s="1200" customFormat="1" ht="13.2" x14ac:dyDescent="0.2">
      <c r="A59" s="247"/>
      <c r="B59" s="1223"/>
      <c r="K59" s="1226"/>
      <c r="L59" s="1226"/>
      <c r="M59" s="1226"/>
      <c r="N59" s="1226"/>
      <c r="AQ59" s="1226"/>
      <c r="AR59" s="1226"/>
      <c r="AS59" s="1226"/>
      <c r="AT59" s="1226"/>
      <c r="BC59" s="1226"/>
      <c r="BD59" s="1226"/>
      <c r="BE59" s="1226"/>
      <c r="BF59" s="1226"/>
      <c r="BO59" s="1226"/>
      <c r="BP59" s="1226"/>
      <c r="BQ59" s="1226"/>
      <c r="BR59" s="1226"/>
      <c r="CA59" s="1226"/>
      <c r="CB59" s="1226"/>
      <c r="CC59" s="1226"/>
      <c r="CD59" s="1226"/>
      <c r="CM59" s="1226"/>
      <c r="CN59" s="1226"/>
      <c r="CO59" s="1226"/>
      <c r="CP59" s="1226"/>
      <c r="CY59" s="1226"/>
      <c r="CZ59" s="1226"/>
      <c r="DA59" s="1226"/>
      <c r="DB59" s="1226"/>
      <c r="DC59" s="1226"/>
      <c r="DD59" s="1225"/>
      <c r="DE59" s="1223"/>
    </row>
    <row r="60" spans="1:109" s="1200" customFormat="1" ht="13.2" x14ac:dyDescent="0.2">
      <c r="A60" s="247"/>
      <c r="B60" s="1223"/>
      <c r="K60" s="1226"/>
      <c r="L60" s="1226"/>
      <c r="M60" s="1226"/>
      <c r="N60" s="1226"/>
      <c r="AQ60" s="1226"/>
      <c r="AR60" s="1226"/>
      <c r="AS60" s="1226"/>
      <c r="AT60" s="1226"/>
      <c r="BC60" s="1226"/>
      <c r="BD60" s="1226"/>
      <c r="BE60" s="1226"/>
      <c r="BF60" s="1226"/>
      <c r="BO60" s="1226"/>
      <c r="BP60" s="1226"/>
      <c r="BQ60" s="1226"/>
      <c r="BR60" s="1226"/>
      <c r="CA60" s="1226"/>
      <c r="CB60" s="1226"/>
      <c r="CC60" s="1226"/>
      <c r="CD60" s="1226"/>
      <c r="CM60" s="1226"/>
      <c r="CN60" s="1226"/>
      <c r="CO60" s="1226"/>
      <c r="CP60" s="1226"/>
      <c r="CY60" s="1226"/>
      <c r="CZ60" s="1226"/>
      <c r="DA60" s="1226"/>
      <c r="DB60" s="1226"/>
      <c r="DC60" s="1226"/>
      <c r="DD60" s="1225"/>
      <c r="DE60" s="1223"/>
    </row>
    <row r="61" spans="1:109" s="1200" customFormat="1" ht="13.2" x14ac:dyDescent="0.2">
      <c r="A61" s="247"/>
      <c r="B61" s="1227"/>
      <c r="C61" s="1228"/>
      <c r="D61" s="1228"/>
      <c r="E61" s="1228"/>
      <c r="F61" s="1228"/>
      <c r="G61" s="1228"/>
      <c r="H61" s="1228"/>
      <c r="I61" s="1228"/>
      <c r="J61" s="1228"/>
      <c r="K61" s="1228"/>
      <c r="L61" s="1228"/>
      <c r="M61" s="1229"/>
      <c r="N61" s="1229"/>
      <c r="O61" s="1228"/>
      <c r="P61" s="1228"/>
      <c r="Q61" s="1228"/>
      <c r="R61" s="1228"/>
      <c r="S61" s="1228"/>
      <c r="T61" s="1228"/>
      <c r="U61" s="1228"/>
      <c r="V61" s="1228"/>
      <c r="W61" s="1228"/>
      <c r="X61" s="1228"/>
      <c r="Y61" s="1228"/>
      <c r="Z61" s="1228"/>
      <c r="AA61" s="1228"/>
      <c r="AB61" s="1228"/>
      <c r="AC61" s="1228"/>
      <c r="AD61" s="1228"/>
      <c r="AE61" s="1228"/>
      <c r="AF61" s="1228"/>
      <c r="AG61" s="1228"/>
      <c r="AH61" s="1228"/>
      <c r="AI61" s="1228"/>
      <c r="AJ61" s="1228"/>
      <c r="AK61" s="1228"/>
      <c r="AL61" s="1228"/>
      <c r="AM61" s="1228"/>
      <c r="AN61" s="1228"/>
      <c r="AO61" s="1228"/>
      <c r="AP61" s="1228"/>
      <c r="AQ61" s="1228"/>
      <c r="AR61" s="1228"/>
      <c r="AS61" s="1229"/>
      <c r="AT61" s="1229"/>
      <c r="AU61" s="1228"/>
      <c r="AV61" s="1228"/>
      <c r="AW61" s="1228"/>
      <c r="AX61" s="1228"/>
      <c r="AY61" s="1228"/>
      <c r="AZ61" s="1228"/>
      <c r="BA61" s="1228"/>
      <c r="BB61" s="1228"/>
      <c r="BC61" s="1228"/>
      <c r="BD61" s="1228"/>
      <c r="BE61" s="1229"/>
      <c r="BF61" s="1229"/>
      <c r="BG61" s="1228"/>
      <c r="BH61" s="1228"/>
      <c r="BI61" s="1228"/>
      <c r="BJ61" s="1228"/>
      <c r="BK61" s="1228"/>
      <c r="BL61" s="1228"/>
      <c r="BM61" s="1228"/>
      <c r="BN61" s="1228"/>
      <c r="BO61" s="1228"/>
      <c r="BP61" s="1228"/>
      <c r="BQ61" s="1229"/>
      <c r="BR61" s="1229"/>
      <c r="BS61" s="1228"/>
      <c r="BT61" s="1228"/>
      <c r="BU61" s="1228"/>
      <c r="BV61" s="1228"/>
      <c r="BW61" s="1228"/>
      <c r="BX61" s="1228"/>
      <c r="BY61" s="1228"/>
      <c r="BZ61" s="1228"/>
      <c r="CA61" s="1228"/>
      <c r="CB61" s="1228"/>
      <c r="CC61" s="1229"/>
      <c r="CD61" s="1229"/>
      <c r="CE61" s="1228"/>
      <c r="CF61" s="1228"/>
      <c r="CG61" s="1228"/>
      <c r="CH61" s="1228"/>
      <c r="CI61" s="1228"/>
      <c r="CJ61" s="1228"/>
      <c r="CK61" s="1228"/>
      <c r="CL61" s="1228"/>
      <c r="CM61" s="1228"/>
      <c r="CN61" s="1228"/>
      <c r="CO61" s="1229"/>
      <c r="CP61" s="1229"/>
      <c r="CQ61" s="1228"/>
      <c r="CR61" s="1228"/>
      <c r="CS61" s="1228"/>
      <c r="CT61" s="1228"/>
      <c r="CU61" s="1228"/>
      <c r="CV61" s="1228"/>
      <c r="CW61" s="1228"/>
      <c r="CX61" s="1228"/>
      <c r="CY61" s="1228"/>
      <c r="CZ61" s="1228"/>
      <c r="DA61" s="1229"/>
      <c r="DB61" s="1229"/>
      <c r="DC61" s="1229"/>
      <c r="DD61" s="1230"/>
      <c r="DE61" s="1223"/>
    </row>
    <row r="62" spans="1:109" ht="13.2" x14ac:dyDescent="0.2">
      <c r="B62" s="1198"/>
      <c r="C62" s="1198"/>
      <c r="D62" s="1198"/>
      <c r="E62" s="1198"/>
      <c r="F62" s="1198"/>
      <c r="G62" s="1198"/>
      <c r="H62" s="1198"/>
      <c r="I62" s="1198"/>
      <c r="J62" s="1198"/>
      <c r="K62" s="1198"/>
      <c r="L62" s="1198"/>
      <c r="M62" s="1198"/>
      <c r="N62" s="1198"/>
      <c r="O62" s="1198"/>
      <c r="P62" s="1198"/>
      <c r="Q62" s="1198"/>
      <c r="R62" s="1198"/>
      <c r="S62" s="1198"/>
      <c r="T62" s="1198"/>
      <c r="U62" s="1198"/>
      <c r="V62" s="1198"/>
      <c r="W62" s="1198"/>
      <c r="X62" s="1198"/>
      <c r="Y62" s="1198"/>
      <c r="Z62" s="1198"/>
      <c r="AA62" s="1198"/>
      <c r="AB62" s="1198"/>
      <c r="AC62" s="1198"/>
      <c r="AD62" s="1198"/>
      <c r="AE62" s="1198"/>
      <c r="AF62" s="1198"/>
      <c r="AG62" s="1198"/>
      <c r="AH62" s="1198"/>
      <c r="AI62" s="1198"/>
      <c r="AJ62" s="1198"/>
      <c r="AK62" s="1198"/>
      <c r="AL62" s="1198"/>
      <c r="AM62" s="1198"/>
      <c r="AN62" s="1198"/>
      <c r="AO62" s="1198"/>
      <c r="AP62" s="1198"/>
      <c r="AQ62" s="1198"/>
      <c r="AR62" s="1198"/>
      <c r="AS62" s="1198"/>
      <c r="AT62" s="1198"/>
      <c r="AU62" s="1198"/>
      <c r="AV62" s="1198"/>
      <c r="AW62" s="1198"/>
      <c r="AX62" s="1198"/>
      <c r="AY62" s="1198"/>
      <c r="AZ62" s="1198"/>
      <c r="BA62" s="1198"/>
      <c r="BB62" s="1198"/>
      <c r="BC62" s="1198"/>
      <c r="BD62" s="1198"/>
      <c r="BE62" s="1198"/>
      <c r="BF62" s="1198"/>
      <c r="BG62" s="1198"/>
      <c r="BH62" s="1198"/>
      <c r="BI62" s="1198"/>
      <c r="BJ62" s="1198"/>
      <c r="BK62" s="1198"/>
      <c r="BL62" s="1198"/>
      <c r="BM62" s="1198"/>
      <c r="BN62" s="1198"/>
      <c r="BO62" s="1198"/>
      <c r="BP62" s="1198"/>
      <c r="BQ62" s="1198"/>
      <c r="BR62" s="1198"/>
      <c r="BS62" s="1198"/>
      <c r="BT62" s="1198"/>
      <c r="BU62" s="1198"/>
      <c r="BV62" s="1198"/>
      <c r="BW62" s="1198"/>
      <c r="BX62" s="1198"/>
      <c r="BY62" s="1198"/>
      <c r="BZ62" s="1198"/>
      <c r="CA62" s="1198"/>
      <c r="CB62" s="1198"/>
      <c r="CC62" s="1198"/>
      <c r="CD62" s="1198"/>
      <c r="CE62" s="1198"/>
      <c r="CF62" s="1198"/>
      <c r="CG62" s="1198"/>
      <c r="CH62" s="1198"/>
      <c r="CI62" s="1198"/>
      <c r="CJ62" s="1198"/>
      <c r="CK62" s="1198"/>
      <c r="CL62" s="1198"/>
      <c r="CM62" s="1198"/>
      <c r="CN62" s="1198"/>
      <c r="CO62" s="1198"/>
      <c r="CP62" s="1198"/>
      <c r="CQ62" s="1198"/>
      <c r="CR62" s="1198"/>
      <c r="CS62" s="1198"/>
      <c r="CT62" s="1198"/>
      <c r="CU62" s="1198"/>
      <c r="CV62" s="1198"/>
      <c r="CW62" s="1198"/>
      <c r="CX62" s="1198"/>
      <c r="CY62" s="1198"/>
      <c r="CZ62" s="1198"/>
      <c r="DA62" s="1198"/>
      <c r="DB62" s="1198"/>
      <c r="DC62" s="1198"/>
      <c r="DD62" s="1198"/>
      <c r="DE62" s="247"/>
    </row>
    <row r="63" spans="1:109" ht="16.2" x14ac:dyDescent="0.2">
      <c r="B63" s="304" t="s">
        <v>606</v>
      </c>
    </row>
    <row r="64" spans="1:109" ht="13.2" x14ac:dyDescent="0.2">
      <c r="B64" s="251"/>
      <c r="G64" s="1199"/>
      <c r="I64" s="1231"/>
      <c r="J64" s="1231"/>
      <c r="K64" s="1231"/>
      <c r="L64" s="1231"/>
      <c r="M64" s="1231"/>
      <c r="N64" s="1232"/>
      <c r="AM64" s="1199"/>
      <c r="AN64" s="1199" t="s">
        <v>599</v>
      </c>
      <c r="AP64" s="1200"/>
      <c r="AQ64" s="1200"/>
      <c r="AR64" s="1200"/>
      <c r="AY64" s="1199"/>
      <c r="BA64" s="1200"/>
      <c r="BB64" s="1200"/>
      <c r="BC64" s="1200"/>
      <c r="BK64" s="1199"/>
      <c r="BM64" s="1200"/>
      <c r="BN64" s="1200"/>
      <c r="BO64" s="1200"/>
      <c r="BW64" s="1199"/>
      <c r="BY64" s="1200"/>
      <c r="BZ64" s="1200"/>
      <c r="CA64" s="1200"/>
      <c r="CI64" s="1199"/>
      <c r="CK64" s="1200"/>
      <c r="CL64" s="1200"/>
      <c r="CM64" s="1200"/>
      <c r="CU64" s="1199"/>
      <c r="CW64" s="1200"/>
      <c r="CX64" s="1200"/>
      <c r="CY64" s="1200"/>
    </row>
    <row r="65" spans="2:107" ht="13.2" x14ac:dyDescent="0.2">
      <c r="B65" s="251"/>
      <c r="AN65" s="1201" t="s">
        <v>607</v>
      </c>
      <c r="AO65" s="1202"/>
      <c r="AP65" s="1202"/>
      <c r="AQ65" s="1202"/>
      <c r="AR65" s="1202"/>
      <c r="AS65" s="1202"/>
      <c r="AT65" s="1202"/>
      <c r="AU65" s="1202"/>
      <c r="AV65" s="1202"/>
      <c r="AW65" s="1202"/>
      <c r="AX65" s="1202"/>
      <c r="AY65" s="1202"/>
      <c r="AZ65" s="1202"/>
      <c r="BA65" s="1202"/>
      <c r="BB65" s="1202"/>
      <c r="BC65" s="1202"/>
      <c r="BD65" s="1202"/>
      <c r="BE65" s="1202"/>
      <c r="BF65" s="1202"/>
      <c r="BG65" s="1202"/>
      <c r="BH65" s="1202"/>
      <c r="BI65" s="1202"/>
      <c r="BJ65" s="1202"/>
      <c r="BK65" s="1202"/>
      <c r="BL65" s="1202"/>
      <c r="BM65" s="1202"/>
      <c r="BN65" s="1202"/>
      <c r="BO65" s="1202"/>
      <c r="BP65" s="1202"/>
      <c r="BQ65" s="1202"/>
      <c r="BR65" s="1202"/>
      <c r="BS65" s="1202"/>
      <c r="BT65" s="1202"/>
      <c r="BU65" s="1202"/>
      <c r="BV65" s="1202"/>
      <c r="BW65" s="1202"/>
      <c r="BX65" s="1202"/>
      <c r="BY65" s="1202"/>
      <c r="BZ65" s="1202"/>
      <c r="CA65" s="1202"/>
      <c r="CB65" s="1202"/>
      <c r="CC65" s="1202"/>
      <c r="CD65" s="1202"/>
      <c r="CE65" s="1202"/>
      <c r="CF65" s="1202"/>
      <c r="CG65" s="1202"/>
      <c r="CH65" s="1202"/>
      <c r="CI65" s="1202"/>
      <c r="CJ65" s="1202"/>
      <c r="CK65" s="1202"/>
      <c r="CL65" s="1202"/>
      <c r="CM65" s="1202"/>
      <c r="CN65" s="1202"/>
      <c r="CO65" s="1202"/>
      <c r="CP65" s="1202"/>
      <c r="CQ65" s="1202"/>
      <c r="CR65" s="1202"/>
      <c r="CS65" s="1202"/>
      <c r="CT65" s="1202"/>
      <c r="CU65" s="1202"/>
      <c r="CV65" s="1202"/>
      <c r="CW65" s="1202"/>
      <c r="CX65" s="1202"/>
      <c r="CY65" s="1202"/>
      <c r="CZ65" s="1202"/>
      <c r="DA65" s="1202"/>
      <c r="DB65" s="1202"/>
      <c r="DC65" s="1203"/>
    </row>
    <row r="66" spans="2:107" ht="13.2" x14ac:dyDescent="0.2">
      <c r="B66" s="251"/>
      <c r="AN66" s="1204"/>
      <c r="AO66" s="1205"/>
      <c r="AP66" s="1205"/>
      <c r="AQ66" s="1205"/>
      <c r="AR66" s="1205"/>
      <c r="AS66" s="1205"/>
      <c r="AT66" s="1205"/>
      <c r="AU66" s="1205"/>
      <c r="AV66" s="1205"/>
      <c r="AW66" s="1205"/>
      <c r="AX66" s="1205"/>
      <c r="AY66" s="1205"/>
      <c r="AZ66" s="1205"/>
      <c r="BA66" s="1205"/>
      <c r="BB66" s="1205"/>
      <c r="BC66" s="1205"/>
      <c r="BD66" s="1205"/>
      <c r="BE66" s="1205"/>
      <c r="BF66" s="1205"/>
      <c r="BG66" s="1205"/>
      <c r="BH66" s="1205"/>
      <c r="BI66" s="1205"/>
      <c r="BJ66" s="1205"/>
      <c r="BK66" s="1205"/>
      <c r="BL66" s="1205"/>
      <c r="BM66" s="1205"/>
      <c r="BN66" s="1205"/>
      <c r="BO66" s="1205"/>
      <c r="BP66" s="1205"/>
      <c r="BQ66" s="1205"/>
      <c r="BR66" s="1205"/>
      <c r="BS66" s="1205"/>
      <c r="BT66" s="1205"/>
      <c r="BU66" s="1205"/>
      <c r="BV66" s="1205"/>
      <c r="BW66" s="1205"/>
      <c r="BX66" s="1205"/>
      <c r="BY66" s="1205"/>
      <c r="BZ66" s="1205"/>
      <c r="CA66" s="1205"/>
      <c r="CB66" s="1205"/>
      <c r="CC66" s="1205"/>
      <c r="CD66" s="1205"/>
      <c r="CE66" s="1205"/>
      <c r="CF66" s="1205"/>
      <c r="CG66" s="1205"/>
      <c r="CH66" s="1205"/>
      <c r="CI66" s="1205"/>
      <c r="CJ66" s="1205"/>
      <c r="CK66" s="1205"/>
      <c r="CL66" s="1205"/>
      <c r="CM66" s="1205"/>
      <c r="CN66" s="1205"/>
      <c r="CO66" s="1205"/>
      <c r="CP66" s="1205"/>
      <c r="CQ66" s="1205"/>
      <c r="CR66" s="1205"/>
      <c r="CS66" s="1205"/>
      <c r="CT66" s="1205"/>
      <c r="CU66" s="1205"/>
      <c r="CV66" s="1205"/>
      <c r="CW66" s="1205"/>
      <c r="CX66" s="1205"/>
      <c r="CY66" s="1205"/>
      <c r="CZ66" s="1205"/>
      <c r="DA66" s="1205"/>
      <c r="DB66" s="1205"/>
      <c r="DC66" s="1206"/>
    </row>
    <row r="67" spans="2:107" ht="13.2" x14ac:dyDescent="0.2">
      <c r="B67" s="251"/>
      <c r="AN67" s="1204"/>
      <c r="AO67" s="1205"/>
      <c r="AP67" s="1205"/>
      <c r="AQ67" s="1205"/>
      <c r="AR67" s="1205"/>
      <c r="AS67" s="1205"/>
      <c r="AT67" s="1205"/>
      <c r="AU67" s="1205"/>
      <c r="AV67" s="1205"/>
      <c r="AW67" s="1205"/>
      <c r="AX67" s="1205"/>
      <c r="AY67" s="1205"/>
      <c r="AZ67" s="1205"/>
      <c r="BA67" s="1205"/>
      <c r="BB67" s="1205"/>
      <c r="BC67" s="1205"/>
      <c r="BD67" s="1205"/>
      <c r="BE67" s="1205"/>
      <c r="BF67" s="1205"/>
      <c r="BG67" s="1205"/>
      <c r="BH67" s="1205"/>
      <c r="BI67" s="1205"/>
      <c r="BJ67" s="1205"/>
      <c r="BK67" s="1205"/>
      <c r="BL67" s="1205"/>
      <c r="BM67" s="1205"/>
      <c r="BN67" s="1205"/>
      <c r="BO67" s="1205"/>
      <c r="BP67" s="1205"/>
      <c r="BQ67" s="1205"/>
      <c r="BR67" s="1205"/>
      <c r="BS67" s="1205"/>
      <c r="BT67" s="1205"/>
      <c r="BU67" s="1205"/>
      <c r="BV67" s="1205"/>
      <c r="BW67" s="1205"/>
      <c r="BX67" s="1205"/>
      <c r="BY67" s="1205"/>
      <c r="BZ67" s="1205"/>
      <c r="CA67" s="1205"/>
      <c r="CB67" s="1205"/>
      <c r="CC67" s="1205"/>
      <c r="CD67" s="1205"/>
      <c r="CE67" s="1205"/>
      <c r="CF67" s="1205"/>
      <c r="CG67" s="1205"/>
      <c r="CH67" s="1205"/>
      <c r="CI67" s="1205"/>
      <c r="CJ67" s="1205"/>
      <c r="CK67" s="1205"/>
      <c r="CL67" s="1205"/>
      <c r="CM67" s="1205"/>
      <c r="CN67" s="1205"/>
      <c r="CO67" s="1205"/>
      <c r="CP67" s="1205"/>
      <c r="CQ67" s="1205"/>
      <c r="CR67" s="1205"/>
      <c r="CS67" s="1205"/>
      <c r="CT67" s="1205"/>
      <c r="CU67" s="1205"/>
      <c r="CV67" s="1205"/>
      <c r="CW67" s="1205"/>
      <c r="CX67" s="1205"/>
      <c r="CY67" s="1205"/>
      <c r="CZ67" s="1205"/>
      <c r="DA67" s="1205"/>
      <c r="DB67" s="1205"/>
      <c r="DC67" s="1206"/>
    </row>
    <row r="68" spans="2:107" ht="13.2" x14ac:dyDescent="0.2">
      <c r="B68" s="251"/>
      <c r="AN68" s="1204"/>
      <c r="AO68" s="1205"/>
      <c r="AP68" s="1205"/>
      <c r="AQ68" s="1205"/>
      <c r="AR68" s="1205"/>
      <c r="AS68" s="1205"/>
      <c r="AT68" s="1205"/>
      <c r="AU68" s="1205"/>
      <c r="AV68" s="1205"/>
      <c r="AW68" s="1205"/>
      <c r="AX68" s="1205"/>
      <c r="AY68" s="1205"/>
      <c r="AZ68" s="1205"/>
      <c r="BA68" s="1205"/>
      <c r="BB68" s="1205"/>
      <c r="BC68" s="1205"/>
      <c r="BD68" s="1205"/>
      <c r="BE68" s="1205"/>
      <c r="BF68" s="1205"/>
      <c r="BG68" s="1205"/>
      <c r="BH68" s="1205"/>
      <c r="BI68" s="1205"/>
      <c r="BJ68" s="1205"/>
      <c r="BK68" s="1205"/>
      <c r="BL68" s="1205"/>
      <c r="BM68" s="1205"/>
      <c r="BN68" s="1205"/>
      <c r="BO68" s="1205"/>
      <c r="BP68" s="1205"/>
      <c r="BQ68" s="1205"/>
      <c r="BR68" s="1205"/>
      <c r="BS68" s="1205"/>
      <c r="BT68" s="1205"/>
      <c r="BU68" s="1205"/>
      <c r="BV68" s="1205"/>
      <c r="BW68" s="1205"/>
      <c r="BX68" s="1205"/>
      <c r="BY68" s="1205"/>
      <c r="BZ68" s="1205"/>
      <c r="CA68" s="1205"/>
      <c r="CB68" s="1205"/>
      <c r="CC68" s="1205"/>
      <c r="CD68" s="1205"/>
      <c r="CE68" s="1205"/>
      <c r="CF68" s="1205"/>
      <c r="CG68" s="1205"/>
      <c r="CH68" s="1205"/>
      <c r="CI68" s="1205"/>
      <c r="CJ68" s="1205"/>
      <c r="CK68" s="1205"/>
      <c r="CL68" s="1205"/>
      <c r="CM68" s="1205"/>
      <c r="CN68" s="1205"/>
      <c r="CO68" s="1205"/>
      <c r="CP68" s="1205"/>
      <c r="CQ68" s="1205"/>
      <c r="CR68" s="1205"/>
      <c r="CS68" s="1205"/>
      <c r="CT68" s="1205"/>
      <c r="CU68" s="1205"/>
      <c r="CV68" s="1205"/>
      <c r="CW68" s="1205"/>
      <c r="CX68" s="1205"/>
      <c r="CY68" s="1205"/>
      <c r="CZ68" s="1205"/>
      <c r="DA68" s="1205"/>
      <c r="DB68" s="1205"/>
      <c r="DC68" s="1206"/>
    </row>
    <row r="69" spans="2:107" ht="13.2" x14ac:dyDescent="0.2">
      <c r="B69" s="251"/>
      <c r="AN69" s="1207"/>
      <c r="AO69" s="1208"/>
      <c r="AP69" s="1208"/>
      <c r="AQ69" s="1208"/>
      <c r="AR69" s="1208"/>
      <c r="AS69" s="1208"/>
      <c r="AT69" s="1208"/>
      <c r="AU69" s="1208"/>
      <c r="AV69" s="1208"/>
      <c r="AW69" s="1208"/>
      <c r="AX69" s="1208"/>
      <c r="AY69" s="1208"/>
      <c r="AZ69" s="1208"/>
      <c r="BA69" s="1208"/>
      <c r="BB69" s="1208"/>
      <c r="BC69" s="1208"/>
      <c r="BD69" s="1208"/>
      <c r="BE69" s="1208"/>
      <c r="BF69" s="1208"/>
      <c r="BG69" s="1208"/>
      <c r="BH69" s="1208"/>
      <c r="BI69" s="1208"/>
      <c r="BJ69" s="1208"/>
      <c r="BK69" s="1208"/>
      <c r="BL69" s="1208"/>
      <c r="BM69" s="1208"/>
      <c r="BN69" s="1208"/>
      <c r="BO69" s="1208"/>
      <c r="BP69" s="1208"/>
      <c r="BQ69" s="1208"/>
      <c r="BR69" s="1208"/>
      <c r="BS69" s="1208"/>
      <c r="BT69" s="1208"/>
      <c r="BU69" s="1208"/>
      <c r="BV69" s="1208"/>
      <c r="BW69" s="1208"/>
      <c r="BX69" s="1208"/>
      <c r="BY69" s="1208"/>
      <c r="BZ69" s="1208"/>
      <c r="CA69" s="1208"/>
      <c r="CB69" s="1208"/>
      <c r="CC69" s="1208"/>
      <c r="CD69" s="1208"/>
      <c r="CE69" s="1208"/>
      <c r="CF69" s="1208"/>
      <c r="CG69" s="1208"/>
      <c r="CH69" s="1208"/>
      <c r="CI69" s="1208"/>
      <c r="CJ69" s="1208"/>
      <c r="CK69" s="1208"/>
      <c r="CL69" s="1208"/>
      <c r="CM69" s="1208"/>
      <c r="CN69" s="1208"/>
      <c r="CO69" s="1208"/>
      <c r="CP69" s="1208"/>
      <c r="CQ69" s="1208"/>
      <c r="CR69" s="1208"/>
      <c r="CS69" s="1208"/>
      <c r="CT69" s="1208"/>
      <c r="CU69" s="1208"/>
      <c r="CV69" s="1208"/>
      <c r="CW69" s="1208"/>
      <c r="CX69" s="1208"/>
      <c r="CY69" s="1208"/>
      <c r="CZ69" s="1208"/>
      <c r="DA69" s="1208"/>
      <c r="DB69" s="1208"/>
      <c r="DC69" s="1209"/>
    </row>
    <row r="70" spans="2:107" ht="13.2" x14ac:dyDescent="0.2">
      <c r="B70" s="251"/>
      <c r="H70" s="1233"/>
      <c r="I70" s="1233"/>
      <c r="J70" s="1234"/>
      <c r="K70" s="1234"/>
      <c r="L70" s="1235"/>
      <c r="M70" s="1234"/>
      <c r="N70" s="1235"/>
      <c r="AN70" s="1210"/>
      <c r="AO70" s="1210"/>
      <c r="AP70" s="1210"/>
      <c r="AZ70" s="1210"/>
      <c r="BA70" s="1210"/>
      <c r="BB70" s="1210"/>
      <c r="BL70" s="1210"/>
      <c r="BM70" s="1210"/>
      <c r="BN70" s="1210"/>
      <c r="BX70" s="1210"/>
      <c r="BY70" s="1210"/>
      <c r="BZ70" s="1210"/>
      <c r="CJ70" s="1210"/>
      <c r="CK70" s="1210"/>
      <c r="CL70" s="1210"/>
      <c r="CV70" s="1210"/>
      <c r="CW70" s="1210"/>
      <c r="CX70" s="1210"/>
    </row>
    <row r="71" spans="2:107" ht="13.2" x14ac:dyDescent="0.2">
      <c r="B71" s="251"/>
      <c r="G71" s="1236"/>
      <c r="I71" s="1237"/>
      <c r="J71" s="1234"/>
      <c r="K71" s="1234"/>
      <c r="L71" s="1235"/>
      <c r="M71" s="1234"/>
      <c r="N71" s="1235"/>
      <c r="AM71" s="1236"/>
      <c r="AN71" s="247" t="s">
        <v>601</v>
      </c>
    </row>
    <row r="72" spans="2:107" ht="13.2" x14ac:dyDescent="0.2">
      <c r="B72" s="251"/>
      <c r="G72" s="1211"/>
      <c r="H72" s="1211"/>
      <c r="I72" s="1211"/>
      <c r="J72" s="1211"/>
      <c r="K72" s="1212"/>
      <c r="L72" s="1212"/>
      <c r="M72" s="1213"/>
      <c r="N72" s="1213"/>
      <c r="AN72" s="1214"/>
      <c r="AO72" s="1215"/>
      <c r="AP72" s="1215"/>
      <c r="AQ72" s="1215"/>
      <c r="AR72" s="1215"/>
      <c r="AS72" s="1215"/>
      <c r="AT72" s="1215"/>
      <c r="AU72" s="1215"/>
      <c r="AV72" s="1215"/>
      <c r="AW72" s="1215"/>
      <c r="AX72" s="1215"/>
      <c r="AY72" s="1215"/>
      <c r="AZ72" s="1215"/>
      <c r="BA72" s="1215"/>
      <c r="BB72" s="1215"/>
      <c r="BC72" s="1215"/>
      <c r="BD72" s="1215"/>
      <c r="BE72" s="1215"/>
      <c r="BF72" s="1215"/>
      <c r="BG72" s="1215"/>
      <c r="BH72" s="1215"/>
      <c r="BI72" s="1215"/>
      <c r="BJ72" s="1215"/>
      <c r="BK72" s="1215"/>
      <c r="BL72" s="1215"/>
      <c r="BM72" s="1215"/>
      <c r="BN72" s="1215"/>
      <c r="BO72" s="1216"/>
      <c r="BP72" s="1217" t="s">
        <v>543</v>
      </c>
      <c r="BQ72" s="1217"/>
      <c r="BR72" s="1217"/>
      <c r="BS72" s="1217"/>
      <c r="BT72" s="1217"/>
      <c r="BU72" s="1217"/>
      <c r="BV72" s="1217"/>
      <c r="BW72" s="1217"/>
      <c r="BX72" s="1217" t="s">
        <v>544</v>
      </c>
      <c r="BY72" s="1217"/>
      <c r="BZ72" s="1217"/>
      <c r="CA72" s="1217"/>
      <c r="CB72" s="1217"/>
      <c r="CC72" s="1217"/>
      <c r="CD72" s="1217"/>
      <c r="CE72" s="1217"/>
      <c r="CF72" s="1217" t="s">
        <v>545</v>
      </c>
      <c r="CG72" s="1217"/>
      <c r="CH72" s="1217"/>
      <c r="CI72" s="1217"/>
      <c r="CJ72" s="1217"/>
      <c r="CK72" s="1217"/>
      <c r="CL72" s="1217"/>
      <c r="CM72" s="1217"/>
      <c r="CN72" s="1217" t="s">
        <v>546</v>
      </c>
      <c r="CO72" s="1217"/>
      <c r="CP72" s="1217"/>
      <c r="CQ72" s="1217"/>
      <c r="CR72" s="1217"/>
      <c r="CS72" s="1217"/>
      <c r="CT72" s="1217"/>
      <c r="CU72" s="1217"/>
      <c r="CV72" s="1217" t="s">
        <v>547</v>
      </c>
      <c r="CW72" s="1217"/>
      <c r="CX72" s="1217"/>
      <c r="CY72" s="1217"/>
      <c r="CZ72" s="1217"/>
      <c r="DA72" s="1217"/>
      <c r="DB72" s="1217"/>
      <c r="DC72" s="1217"/>
    </row>
    <row r="73" spans="2:107" ht="13.2" x14ac:dyDescent="0.2">
      <c r="B73" s="251"/>
      <c r="G73" s="1218"/>
      <c r="H73" s="1218"/>
      <c r="I73" s="1218"/>
      <c r="J73" s="1218"/>
      <c r="K73" s="1238"/>
      <c r="L73" s="1238"/>
      <c r="M73" s="1238"/>
      <c r="N73" s="1238"/>
      <c r="AM73" s="1210"/>
      <c r="AN73" s="1221" t="s">
        <v>602</v>
      </c>
      <c r="AO73" s="1221"/>
      <c r="AP73" s="1221"/>
      <c r="AQ73" s="1221"/>
      <c r="AR73" s="1221"/>
      <c r="AS73" s="1221"/>
      <c r="AT73" s="1221"/>
      <c r="AU73" s="1221"/>
      <c r="AV73" s="1221"/>
      <c r="AW73" s="1221"/>
      <c r="AX73" s="1221"/>
      <c r="AY73" s="1221"/>
      <c r="AZ73" s="1221"/>
      <c r="BA73" s="1221"/>
      <c r="BB73" s="1221" t="s">
        <v>603</v>
      </c>
      <c r="BC73" s="1221"/>
      <c r="BD73" s="1221"/>
      <c r="BE73" s="1221"/>
      <c r="BF73" s="1221"/>
      <c r="BG73" s="1221"/>
      <c r="BH73" s="1221"/>
      <c r="BI73" s="1221"/>
      <c r="BJ73" s="1221"/>
      <c r="BK73" s="1221"/>
      <c r="BL73" s="1221"/>
      <c r="BM73" s="1221"/>
      <c r="BN73" s="1221"/>
      <c r="BO73" s="1221"/>
      <c r="BP73" s="1222"/>
      <c r="BQ73" s="1222"/>
      <c r="BR73" s="1222"/>
      <c r="BS73" s="1222"/>
      <c r="BT73" s="1222"/>
      <c r="BU73" s="1222"/>
      <c r="BV73" s="1222"/>
      <c r="BW73" s="1222"/>
      <c r="BX73" s="1222"/>
      <c r="BY73" s="1222"/>
      <c r="BZ73" s="1222"/>
      <c r="CA73" s="1222"/>
      <c r="CB73" s="1222"/>
      <c r="CC73" s="1222"/>
      <c r="CD73" s="1222"/>
      <c r="CE73" s="1222"/>
      <c r="CF73" s="1222"/>
      <c r="CG73" s="1222"/>
      <c r="CH73" s="1222"/>
      <c r="CI73" s="1222"/>
      <c r="CJ73" s="1222"/>
      <c r="CK73" s="1222"/>
      <c r="CL73" s="1222"/>
      <c r="CM73" s="1222"/>
      <c r="CN73" s="1222"/>
      <c r="CO73" s="1222"/>
      <c r="CP73" s="1222"/>
      <c r="CQ73" s="1222"/>
      <c r="CR73" s="1222"/>
      <c r="CS73" s="1222"/>
      <c r="CT73" s="1222"/>
      <c r="CU73" s="1222"/>
      <c r="CV73" s="1222">
        <v>2.2000000000000002</v>
      </c>
      <c r="CW73" s="1222"/>
      <c r="CX73" s="1222"/>
      <c r="CY73" s="1222"/>
      <c r="CZ73" s="1222"/>
      <c r="DA73" s="1222"/>
      <c r="DB73" s="1222"/>
      <c r="DC73" s="1222"/>
    </row>
    <row r="74" spans="2:107" ht="13.2" x14ac:dyDescent="0.2">
      <c r="B74" s="251"/>
      <c r="G74" s="1218"/>
      <c r="H74" s="1218"/>
      <c r="I74" s="1218"/>
      <c r="J74" s="1218"/>
      <c r="K74" s="1238"/>
      <c r="L74" s="1238"/>
      <c r="M74" s="1238"/>
      <c r="N74" s="1238"/>
      <c r="AM74" s="1210"/>
      <c r="AN74" s="1221"/>
      <c r="AO74" s="1221"/>
      <c r="AP74" s="1221"/>
      <c r="AQ74" s="1221"/>
      <c r="AR74" s="1221"/>
      <c r="AS74" s="1221"/>
      <c r="AT74" s="1221"/>
      <c r="AU74" s="1221"/>
      <c r="AV74" s="1221"/>
      <c r="AW74" s="1221"/>
      <c r="AX74" s="1221"/>
      <c r="AY74" s="1221"/>
      <c r="AZ74" s="1221"/>
      <c r="BA74" s="1221"/>
      <c r="BB74" s="1221"/>
      <c r="BC74" s="1221"/>
      <c r="BD74" s="1221"/>
      <c r="BE74" s="1221"/>
      <c r="BF74" s="1221"/>
      <c r="BG74" s="1221"/>
      <c r="BH74" s="1221"/>
      <c r="BI74" s="1221"/>
      <c r="BJ74" s="1221"/>
      <c r="BK74" s="1221"/>
      <c r="BL74" s="1221"/>
      <c r="BM74" s="1221"/>
      <c r="BN74" s="1221"/>
      <c r="BO74" s="1221"/>
      <c r="BP74" s="1222"/>
      <c r="BQ74" s="1222"/>
      <c r="BR74" s="1222"/>
      <c r="BS74" s="1222"/>
      <c r="BT74" s="1222"/>
      <c r="BU74" s="1222"/>
      <c r="BV74" s="1222"/>
      <c r="BW74" s="1222"/>
      <c r="BX74" s="1222"/>
      <c r="BY74" s="1222"/>
      <c r="BZ74" s="1222"/>
      <c r="CA74" s="1222"/>
      <c r="CB74" s="1222"/>
      <c r="CC74" s="1222"/>
      <c r="CD74" s="1222"/>
      <c r="CE74" s="1222"/>
      <c r="CF74" s="1222"/>
      <c r="CG74" s="1222"/>
      <c r="CH74" s="1222"/>
      <c r="CI74" s="1222"/>
      <c r="CJ74" s="1222"/>
      <c r="CK74" s="1222"/>
      <c r="CL74" s="1222"/>
      <c r="CM74" s="1222"/>
      <c r="CN74" s="1222"/>
      <c r="CO74" s="1222"/>
      <c r="CP74" s="1222"/>
      <c r="CQ74" s="1222"/>
      <c r="CR74" s="1222"/>
      <c r="CS74" s="1222"/>
      <c r="CT74" s="1222"/>
      <c r="CU74" s="1222"/>
      <c r="CV74" s="1222"/>
      <c r="CW74" s="1222"/>
      <c r="CX74" s="1222"/>
      <c r="CY74" s="1222"/>
      <c r="CZ74" s="1222"/>
      <c r="DA74" s="1222"/>
      <c r="DB74" s="1222"/>
      <c r="DC74" s="1222"/>
    </row>
    <row r="75" spans="2:107" ht="13.2" x14ac:dyDescent="0.2">
      <c r="B75" s="251"/>
      <c r="G75" s="1218"/>
      <c r="H75" s="1218"/>
      <c r="I75" s="1211"/>
      <c r="J75" s="1211"/>
      <c r="K75" s="1220"/>
      <c r="L75" s="1220"/>
      <c r="M75" s="1220"/>
      <c r="N75" s="1220"/>
      <c r="AM75" s="1210"/>
      <c r="AN75" s="1221"/>
      <c r="AO75" s="1221"/>
      <c r="AP75" s="1221"/>
      <c r="AQ75" s="1221"/>
      <c r="AR75" s="1221"/>
      <c r="AS75" s="1221"/>
      <c r="AT75" s="1221"/>
      <c r="AU75" s="1221"/>
      <c r="AV75" s="1221"/>
      <c r="AW75" s="1221"/>
      <c r="AX75" s="1221"/>
      <c r="AY75" s="1221"/>
      <c r="AZ75" s="1221"/>
      <c r="BA75" s="1221"/>
      <c r="BB75" s="1221" t="s">
        <v>608</v>
      </c>
      <c r="BC75" s="1221"/>
      <c r="BD75" s="1221"/>
      <c r="BE75" s="1221"/>
      <c r="BF75" s="1221"/>
      <c r="BG75" s="1221"/>
      <c r="BH75" s="1221"/>
      <c r="BI75" s="1221"/>
      <c r="BJ75" s="1221"/>
      <c r="BK75" s="1221"/>
      <c r="BL75" s="1221"/>
      <c r="BM75" s="1221"/>
      <c r="BN75" s="1221"/>
      <c r="BO75" s="1221"/>
      <c r="BP75" s="1222">
        <v>3.1</v>
      </c>
      <c r="BQ75" s="1222"/>
      <c r="BR75" s="1222"/>
      <c r="BS75" s="1222"/>
      <c r="BT75" s="1222"/>
      <c r="BU75" s="1222"/>
      <c r="BV75" s="1222"/>
      <c r="BW75" s="1222"/>
      <c r="BX75" s="1222">
        <v>1.8</v>
      </c>
      <c r="BY75" s="1222"/>
      <c r="BZ75" s="1222"/>
      <c r="CA75" s="1222"/>
      <c r="CB75" s="1222"/>
      <c r="CC75" s="1222"/>
      <c r="CD75" s="1222"/>
      <c r="CE75" s="1222"/>
      <c r="CF75" s="1222">
        <v>1</v>
      </c>
      <c r="CG75" s="1222"/>
      <c r="CH75" s="1222"/>
      <c r="CI75" s="1222"/>
      <c r="CJ75" s="1222"/>
      <c r="CK75" s="1222"/>
      <c r="CL75" s="1222"/>
      <c r="CM75" s="1222"/>
      <c r="CN75" s="1222">
        <v>0.5</v>
      </c>
      <c r="CO75" s="1222"/>
      <c r="CP75" s="1222"/>
      <c r="CQ75" s="1222"/>
      <c r="CR75" s="1222"/>
      <c r="CS75" s="1222"/>
      <c r="CT75" s="1222"/>
      <c r="CU75" s="1222"/>
      <c r="CV75" s="1222">
        <v>0.2</v>
      </c>
      <c r="CW75" s="1222"/>
      <c r="CX75" s="1222"/>
      <c r="CY75" s="1222"/>
      <c r="CZ75" s="1222"/>
      <c r="DA75" s="1222"/>
      <c r="DB75" s="1222"/>
      <c r="DC75" s="1222"/>
    </row>
    <row r="76" spans="2:107" ht="13.2" x14ac:dyDescent="0.2">
      <c r="B76" s="251"/>
      <c r="G76" s="1218"/>
      <c r="H76" s="1218"/>
      <c r="I76" s="1211"/>
      <c r="J76" s="1211"/>
      <c r="K76" s="1220"/>
      <c r="L76" s="1220"/>
      <c r="M76" s="1220"/>
      <c r="N76" s="1220"/>
      <c r="AM76" s="1210"/>
      <c r="AN76" s="1221"/>
      <c r="AO76" s="1221"/>
      <c r="AP76" s="1221"/>
      <c r="AQ76" s="1221"/>
      <c r="AR76" s="1221"/>
      <c r="AS76" s="1221"/>
      <c r="AT76" s="1221"/>
      <c r="AU76" s="1221"/>
      <c r="AV76" s="1221"/>
      <c r="AW76" s="1221"/>
      <c r="AX76" s="1221"/>
      <c r="AY76" s="1221"/>
      <c r="AZ76" s="1221"/>
      <c r="BA76" s="1221"/>
      <c r="BB76" s="1221"/>
      <c r="BC76" s="1221"/>
      <c r="BD76" s="1221"/>
      <c r="BE76" s="1221"/>
      <c r="BF76" s="1221"/>
      <c r="BG76" s="1221"/>
      <c r="BH76" s="1221"/>
      <c r="BI76" s="1221"/>
      <c r="BJ76" s="1221"/>
      <c r="BK76" s="1221"/>
      <c r="BL76" s="1221"/>
      <c r="BM76" s="1221"/>
      <c r="BN76" s="1221"/>
      <c r="BO76" s="1221"/>
      <c r="BP76" s="1222"/>
      <c r="BQ76" s="1222"/>
      <c r="BR76" s="1222"/>
      <c r="BS76" s="1222"/>
      <c r="BT76" s="1222"/>
      <c r="BU76" s="1222"/>
      <c r="BV76" s="1222"/>
      <c r="BW76" s="1222"/>
      <c r="BX76" s="1222"/>
      <c r="BY76" s="1222"/>
      <c r="BZ76" s="1222"/>
      <c r="CA76" s="1222"/>
      <c r="CB76" s="1222"/>
      <c r="CC76" s="1222"/>
      <c r="CD76" s="1222"/>
      <c r="CE76" s="1222"/>
      <c r="CF76" s="1222"/>
      <c r="CG76" s="1222"/>
      <c r="CH76" s="1222"/>
      <c r="CI76" s="1222"/>
      <c r="CJ76" s="1222"/>
      <c r="CK76" s="1222"/>
      <c r="CL76" s="1222"/>
      <c r="CM76" s="1222"/>
      <c r="CN76" s="1222"/>
      <c r="CO76" s="1222"/>
      <c r="CP76" s="1222"/>
      <c r="CQ76" s="1222"/>
      <c r="CR76" s="1222"/>
      <c r="CS76" s="1222"/>
      <c r="CT76" s="1222"/>
      <c r="CU76" s="1222"/>
      <c r="CV76" s="1222"/>
      <c r="CW76" s="1222"/>
      <c r="CX76" s="1222"/>
      <c r="CY76" s="1222"/>
      <c r="CZ76" s="1222"/>
      <c r="DA76" s="1222"/>
      <c r="DB76" s="1222"/>
      <c r="DC76" s="1222"/>
    </row>
    <row r="77" spans="2:107" ht="13.2" x14ac:dyDescent="0.2">
      <c r="B77" s="251"/>
      <c r="G77" s="1211"/>
      <c r="H77" s="1211"/>
      <c r="I77" s="1211"/>
      <c r="J77" s="1211"/>
      <c r="K77" s="1238"/>
      <c r="L77" s="1238"/>
      <c r="M77" s="1238"/>
      <c r="N77" s="1238"/>
      <c r="AN77" s="1217" t="s">
        <v>605</v>
      </c>
      <c r="AO77" s="1217"/>
      <c r="AP77" s="1217"/>
      <c r="AQ77" s="1217"/>
      <c r="AR77" s="1217"/>
      <c r="AS77" s="1217"/>
      <c r="AT77" s="1217"/>
      <c r="AU77" s="1217"/>
      <c r="AV77" s="1217"/>
      <c r="AW77" s="1217"/>
      <c r="AX77" s="1217"/>
      <c r="AY77" s="1217"/>
      <c r="AZ77" s="1217"/>
      <c r="BA77" s="1217"/>
      <c r="BB77" s="1221" t="s">
        <v>603</v>
      </c>
      <c r="BC77" s="1221"/>
      <c r="BD77" s="1221"/>
      <c r="BE77" s="1221"/>
      <c r="BF77" s="1221"/>
      <c r="BG77" s="1221"/>
      <c r="BH77" s="1221"/>
      <c r="BI77" s="1221"/>
      <c r="BJ77" s="1221"/>
      <c r="BK77" s="1221"/>
      <c r="BL77" s="1221"/>
      <c r="BM77" s="1221"/>
      <c r="BN77" s="1221"/>
      <c r="BO77" s="1221"/>
      <c r="BP77" s="1222">
        <v>31.9</v>
      </c>
      <c r="BQ77" s="1222"/>
      <c r="BR77" s="1222"/>
      <c r="BS77" s="1222"/>
      <c r="BT77" s="1222"/>
      <c r="BU77" s="1222"/>
      <c r="BV77" s="1222"/>
      <c r="BW77" s="1222"/>
      <c r="BX77" s="1222">
        <v>24.2</v>
      </c>
      <c r="BY77" s="1222"/>
      <c r="BZ77" s="1222"/>
      <c r="CA77" s="1222"/>
      <c r="CB77" s="1222"/>
      <c r="CC77" s="1222"/>
      <c r="CD77" s="1222"/>
      <c r="CE77" s="1222"/>
      <c r="CF77" s="1222">
        <v>22.1</v>
      </c>
      <c r="CG77" s="1222"/>
      <c r="CH77" s="1222"/>
      <c r="CI77" s="1222"/>
      <c r="CJ77" s="1222"/>
      <c r="CK77" s="1222"/>
      <c r="CL77" s="1222"/>
      <c r="CM77" s="1222"/>
      <c r="CN77" s="1222">
        <v>3.9</v>
      </c>
      <c r="CO77" s="1222"/>
      <c r="CP77" s="1222"/>
      <c r="CQ77" s="1222"/>
      <c r="CR77" s="1222"/>
      <c r="CS77" s="1222"/>
      <c r="CT77" s="1222"/>
      <c r="CU77" s="1222"/>
      <c r="CV77" s="1222">
        <v>0</v>
      </c>
      <c r="CW77" s="1222"/>
      <c r="CX77" s="1222"/>
      <c r="CY77" s="1222"/>
      <c r="CZ77" s="1222"/>
      <c r="DA77" s="1222"/>
      <c r="DB77" s="1222"/>
      <c r="DC77" s="1222"/>
    </row>
    <row r="78" spans="2:107" ht="13.2" x14ac:dyDescent="0.2">
      <c r="B78" s="251"/>
      <c r="G78" s="1211"/>
      <c r="H78" s="1211"/>
      <c r="I78" s="1211"/>
      <c r="J78" s="1211"/>
      <c r="K78" s="1238"/>
      <c r="L78" s="1238"/>
      <c r="M78" s="1238"/>
      <c r="N78" s="1238"/>
      <c r="AN78" s="1217"/>
      <c r="AO78" s="1217"/>
      <c r="AP78" s="1217"/>
      <c r="AQ78" s="1217"/>
      <c r="AR78" s="1217"/>
      <c r="AS78" s="1217"/>
      <c r="AT78" s="1217"/>
      <c r="AU78" s="1217"/>
      <c r="AV78" s="1217"/>
      <c r="AW78" s="1217"/>
      <c r="AX78" s="1217"/>
      <c r="AY78" s="1217"/>
      <c r="AZ78" s="1217"/>
      <c r="BA78" s="1217"/>
      <c r="BB78" s="1221"/>
      <c r="BC78" s="1221"/>
      <c r="BD78" s="1221"/>
      <c r="BE78" s="1221"/>
      <c r="BF78" s="1221"/>
      <c r="BG78" s="1221"/>
      <c r="BH78" s="1221"/>
      <c r="BI78" s="1221"/>
      <c r="BJ78" s="1221"/>
      <c r="BK78" s="1221"/>
      <c r="BL78" s="1221"/>
      <c r="BM78" s="1221"/>
      <c r="BN78" s="1221"/>
      <c r="BO78" s="1221"/>
      <c r="BP78" s="1222"/>
      <c r="BQ78" s="1222"/>
      <c r="BR78" s="1222"/>
      <c r="BS78" s="1222"/>
      <c r="BT78" s="1222"/>
      <c r="BU78" s="1222"/>
      <c r="BV78" s="1222"/>
      <c r="BW78" s="1222"/>
      <c r="BX78" s="1222"/>
      <c r="BY78" s="1222"/>
      <c r="BZ78" s="1222"/>
      <c r="CA78" s="1222"/>
      <c r="CB78" s="1222"/>
      <c r="CC78" s="1222"/>
      <c r="CD78" s="1222"/>
      <c r="CE78" s="1222"/>
      <c r="CF78" s="1222"/>
      <c r="CG78" s="1222"/>
      <c r="CH78" s="1222"/>
      <c r="CI78" s="1222"/>
      <c r="CJ78" s="1222"/>
      <c r="CK78" s="1222"/>
      <c r="CL78" s="1222"/>
      <c r="CM78" s="1222"/>
      <c r="CN78" s="1222"/>
      <c r="CO78" s="1222"/>
      <c r="CP78" s="1222"/>
      <c r="CQ78" s="1222"/>
      <c r="CR78" s="1222"/>
      <c r="CS78" s="1222"/>
      <c r="CT78" s="1222"/>
      <c r="CU78" s="1222"/>
      <c r="CV78" s="1222"/>
      <c r="CW78" s="1222"/>
      <c r="CX78" s="1222"/>
      <c r="CY78" s="1222"/>
      <c r="CZ78" s="1222"/>
      <c r="DA78" s="1222"/>
      <c r="DB78" s="1222"/>
      <c r="DC78" s="1222"/>
    </row>
    <row r="79" spans="2:107" ht="13.2" x14ac:dyDescent="0.2">
      <c r="B79" s="251"/>
      <c r="G79" s="1211"/>
      <c r="H79" s="1211"/>
      <c r="I79" s="1224"/>
      <c r="J79" s="1224"/>
      <c r="K79" s="1239"/>
      <c r="L79" s="1239"/>
      <c r="M79" s="1239"/>
      <c r="N79" s="1239"/>
      <c r="AN79" s="1217"/>
      <c r="AO79" s="1217"/>
      <c r="AP79" s="1217"/>
      <c r="AQ79" s="1217"/>
      <c r="AR79" s="1217"/>
      <c r="AS79" s="1217"/>
      <c r="AT79" s="1217"/>
      <c r="AU79" s="1217"/>
      <c r="AV79" s="1217"/>
      <c r="AW79" s="1217"/>
      <c r="AX79" s="1217"/>
      <c r="AY79" s="1217"/>
      <c r="AZ79" s="1217"/>
      <c r="BA79" s="1217"/>
      <c r="BB79" s="1221" t="s">
        <v>608</v>
      </c>
      <c r="BC79" s="1221"/>
      <c r="BD79" s="1221"/>
      <c r="BE79" s="1221"/>
      <c r="BF79" s="1221"/>
      <c r="BG79" s="1221"/>
      <c r="BH79" s="1221"/>
      <c r="BI79" s="1221"/>
      <c r="BJ79" s="1221"/>
      <c r="BK79" s="1221"/>
      <c r="BL79" s="1221"/>
      <c r="BM79" s="1221"/>
      <c r="BN79" s="1221"/>
      <c r="BO79" s="1221"/>
      <c r="BP79" s="1222">
        <v>6.6</v>
      </c>
      <c r="BQ79" s="1222"/>
      <c r="BR79" s="1222"/>
      <c r="BS79" s="1222"/>
      <c r="BT79" s="1222"/>
      <c r="BU79" s="1222"/>
      <c r="BV79" s="1222"/>
      <c r="BW79" s="1222"/>
      <c r="BX79" s="1222">
        <v>6.4</v>
      </c>
      <c r="BY79" s="1222"/>
      <c r="BZ79" s="1222"/>
      <c r="CA79" s="1222"/>
      <c r="CB79" s="1222"/>
      <c r="CC79" s="1222"/>
      <c r="CD79" s="1222"/>
      <c r="CE79" s="1222"/>
      <c r="CF79" s="1222">
        <v>6.3</v>
      </c>
      <c r="CG79" s="1222"/>
      <c r="CH79" s="1222"/>
      <c r="CI79" s="1222"/>
      <c r="CJ79" s="1222"/>
      <c r="CK79" s="1222"/>
      <c r="CL79" s="1222"/>
      <c r="CM79" s="1222"/>
      <c r="CN79" s="1222">
        <v>4.2</v>
      </c>
      <c r="CO79" s="1222"/>
      <c r="CP79" s="1222"/>
      <c r="CQ79" s="1222"/>
      <c r="CR79" s="1222"/>
      <c r="CS79" s="1222"/>
      <c r="CT79" s="1222"/>
      <c r="CU79" s="1222"/>
      <c r="CV79" s="1222">
        <v>4.5</v>
      </c>
      <c r="CW79" s="1222"/>
      <c r="CX79" s="1222"/>
      <c r="CY79" s="1222"/>
      <c r="CZ79" s="1222"/>
      <c r="DA79" s="1222"/>
      <c r="DB79" s="1222"/>
      <c r="DC79" s="1222"/>
    </row>
    <row r="80" spans="2:107" ht="13.2" x14ac:dyDescent="0.2">
      <c r="B80" s="251"/>
      <c r="G80" s="1211"/>
      <c r="H80" s="1211"/>
      <c r="I80" s="1224"/>
      <c r="J80" s="1224"/>
      <c r="K80" s="1239"/>
      <c r="L80" s="1239"/>
      <c r="M80" s="1239"/>
      <c r="N80" s="1239"/>
      <c r="AN80" s="1217"/>
      <c r="AO80" s="1217"/>
      <c r="AP80" s="1217"/>
      <c r="AQ80" s="1217"/>
      <c r="AR80" s="1217"/>
      <c r="AS80" s="1217"/>
      <c r="AT80" s="1217"/>
      <c r="AU80" s="1217"/>
      <c r="AV80" s="1217"/>
      <c r="AW80" s="1217"/>
      <c r="AX80" s="1217"/>
      <c r="AY80" s="1217"/>
      <c r="AZ80" s="1217"/>
      <c r="BA80" s="1217"/>
      <c r="BB80" s="1221"/>
      <c r="BC80" s="1221"/>
      <c r="BD80" s="1221"/>
      <c r="BE80" s="1221"/>
      <c r="BF80" s="1221"/>
      <c r="BG80" s="1221"/>
      <c r="BH80" s="1221"/>
      <c r="BI80" s="1221"/>
      <c r="BJ80" s="1221"/>
      <c r="BK80" s="1221"/>
      <c r="BL80" s="1221"/>
      <c r="BM80" s="1221"/>
      <c r="BN80" s="1221"/>
      <c r="BO80" s="1221"/>
      <c r="BP80" s="1222"/>
      <c r="BQ80" s="1222"/>
      <c r="BR80" s="1222"/>
      <c r="BS80" s="1222"/>
      <c r="BT80" s="1222"/>
      <c r="BU80" s="1222"/>
      <c r="BV80" s="1222"/>
      <c r="BW80" s="1222"/>
      <c r="BX80" s="1222"/>
      <c r="BY80" s="1222"/>
      <c r="BZ80" s="1222"/>
      <c r="CA80" s="1222"/>
      <c r="CB80" s="1222"/>
      <c r="CC80" s="1222"/>
      <c r="CD80" s="1222"/>
      <c r="CE80" s="1222"/>
      <c r="CF80" s="1222"/>
      <c r="CG80" s="1222"/>
      <c r="CH80" s="1222"/>
      <c r="CI80" s="1222"/>
      <c r="CJ80" s="1222"/>
      <c r="CK80" s="1222"/>
      <c r="CL80" s="1222"/>
      <c r="CM80" s="1222"/>
      <c r="CN80" s="1222"/>
      <c r="CO80" s="1222"/>
      <c r="CP80" s="1222"/>
      <c r="CQ80" s="1222"/>
      <c r="CR80" s="1222"/>
      <c r="CS80" s="1222"/>
      <c r="CT80" s="1222"/>
      <c r="CU80" s="1222"/>
      <c r="CV80" s="1222"/>
      <c r="CW80" s="1222"/>
      <c r="CX80" s="1222"/>
      <c r="CY80" s="1222"/>
      <c r="CZ80" s="1222"/>
      <c r="DA80" s="1222"/>
      <c r="DB80" s="1222"/>
      <c r="DC80" s="1222"/>
    </row>
    <row r="81" spans="2:109" ht="13.2" x14ac:dyDescent="0.2">
      <c r="B81" s="251"/>
    </row>
    <row r="82" spans="2:109" ht="16.2" x14ac:dyDescent="0.2">
      <c r="B82" s="251"/>
      <c r="K82" s="1240"/>
      <c r="L82" s="1240"/>
      <c r="M82" s="1240"/>
      <c r="N82" s="1240"/>
      <c r="AQ82" s="1240"/>
      <c r="AR82" s="1240"/>
      <c r="AS82" s="1240"/>
      <c r="AT82" s="1240"/>
      <c r="BC82" s="1240"/>
      <c r="BD82" s="1240"/>
      <c r="BE82" s="1240"/>
      <c r="BF82" s="1240"/>
      <c r="BO82" s="1240"/>
      <c r="BP82" s="1240"/>
      <c r="BQ82" s="1240"/>
      <c r="BR82" s="1240"/>
      <c r="CA82" s="1240"/>
      <c r="CB82" s="1240"/>
      <c r="CC82" s="1240"/>
      <c r="CD82" s="1240"/>
      <c r="CM82" s="1240"/>
      <c r="CN82" s="1240"/>
      <c r="CO82" s="1240"/>
      <c r="CP82" s="1240"/>
      <c r="CY82" s="1240"/>
      <c r="CZ82" s="1240"/>
      <c r="DA82" s="1240"/>
      <c r="DB82" s="1240"/>
      <c r="DC82" s="1240"/>
    </row>
    <row r="83" spans="2:109" ht="13.2" x14ac:dyDescent="0.2">
      <c r="B83" s="332"/>
      <c r="C83" s="303"/>
      <c r="D83" s="303"/>
      <c r="E83" s="303"/>
      <c r="F83" s="303"/>
      <c r="G83" s="303"/>
      <c r="H83" s="303"/>
      <c r="I83" s="303"/>
      <c r="J83" s="303"/>
      <c r="K83" s="303"/>
      <c r="L83" s="303"/>
      <c r="M83" s="303"/>
      <c r="N83" s="303"/>
      <c r="O83" s="303"/>
      <c r="P83" s="303"/>
      <c r="Q83" s="303"/>
      <c r="R83" s="303"/>
      <c r="S83" s="303"/>
      <c r="T83" s="303"/>
      <c r="U83" s="303"/>
      <c r="V83" s="303"/>
      <c r="W83" s="303"/>
      <c r="X83" s="303"/>
      <c r="Y83" s="303"/>
      <c r="Z83" s="303"/>
      <c r="AA83" s="303"/>
      <c r="AB83" s="303"/>
      <c r="AC83" s="303"/>
      <c r="AD83" s="303"/>
      <c r="AE83" s="303"/>
      <c r="AF83" s="303"/>
      <c r="AG83" s="303"/>
      <c r="AH83" s="303"/>
      <c r="AI83" s="303"/>
      <c r="AJ83" s="303"/>
      <c r="AK83" s="303"/>
      <c r="AL83" s="303"/>
      <c r="AM83" s="303"/>
      <c r="AN83" s="303"/>
      <c r="AO83" s="303"/>
      <c r="AP83" s="303"/>
      <c r="AQ83" s="303"/>
      <c r="AR83" s="303"/>
      <c r="AS83" s="303"/>
      <c r="AT83" s="303"/>
      <c r="AU83" s="303"/>
      <c r="AV83" s="303"/>
      <c r="AW83" s="303"/>
      <c r="AX83" s="303"/>
      <c r="AY83" s="303"/>
      <c r="AZ83" s="303"/>
      <c r="BA83" s="303"/>
      <c r="BB83" s="303"/>
      <c r="BC83" s="303"/>
      <c r="BD83" s="303"/>
      <c r="BE83" s="303"/>
      <c r="BF83" s="303"/>
      <c r="BG83" s="303"/>
      <c r="BH83" s="303"/>
      <c r="BI83" s="303"/>
      <c r="BJ83" s="303"/>
      <c r="BK83" s="303"/>
      <c r="BL83" s="303"/>
      <c r="BM83" s="303"/>
      <c r="BN83" s="303"/>
      <c r="BO83" s="303"/>
      <c r="BP83" s="303"/>
      <c r="BQ83" s="303"/>
      <c r="BR83" s="303"/>
      <c r="BS83" s="303"/>
      <c r="BT83" s="303"/>
      <c r="BU83" s="303"/>
      <c r="BV83" s="303"/>
      <c r="BW83" s="303"/>
      <c r="BX83" s="303"/>
      <c r="BY83" s="303"/>
      <c r="BZ83" s="303"/>
      <c r="CA83" s="303"/>
      <c r="CB83" s="303"/>
      <c r="CC83" s="303"/>
      <c r="CD83" s="303"/>
      <c r="CE83" s="303"/>
      <c r="CF83" s="303"/>
      <c r="CG83" s="303"/>
      <c r="CH83" s="303"/>
      <c r="CI83" s="303"/>
      <c r="CJ83" s="303"/>
      <c r="CK83" s="303"/>
      <c r="CL83" s="303"/>
      <c r="CM83" s="303"/>
      <c r="CN83" s="303"/>
      <c r="CO83" s="303"/>
      <c r="CP83" s="303"/>
      <c r="CQ83" s="303"/>
      <c r="CR83" s="303"/>
      <c r="CS83" s="303"/>
      <c r="CT83" s="303"/>
      <c r="CU83" s="303"/>
      <c r="CV83" s="303"/>
      <c r="CW83" s="303"/>
      <c r="CX83" s="303"/>
      <c r="CY83" s="303"/>
      <c r="CZ83" s="303"/>
      <c r="DA83" s="303"/>
      <c r="DB83" s="303"/>
      <c r="DC83" s="303"/>
      <c r="DD83" s="333"/>
    </row>
    <row r="84" spans="2:109" ht="13.2" x14ac:dyDescent="0.2">
      <c r="DD84" s="247"/>
      <c r="DE84" s="247"/>
    </row>
    <row r="85" spans="2:109" ht="13.2" x14ac:dyDescent="0.2">
      <c r="DD85" s="247"/>
      <c r="DE85" s="247"/>
    </row>
  </sheetData>
  <sheetProtection algorithmName="SHA-512" hashValue="kHWhDgFhsqZlj4LHcJkcEJlVzIMm3YcMzHUBnbEzywC1h8kRCgHmvY59HknMQmuA2ZLz/tz/Zq5kKSkzk0XLsw==" saltValue="4zfjHkl6L7bitN8n4YL4a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8E00A0-0123-4E22-8E08-EF8448358D7C}">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4140625" style="246" customWidth="1"/>
    <col min="35" max="122" width="2.44140625" style="245" customWidth="1"/>
    <col min="123" max="16384" width="2.44140625" style="245" hidden="1"/>
  </cols>
  <sheetData>
    <row r="1" spans="1:34" ht="13.5" customHeight="1" x14ac:dyDescent="0.2">
      <c r="A1" s="24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row>
    <row r="2" spans="1:34" ht="13.2" x14ac:dyDescent="0.2">
      <c r="S2" s="245"/>
      <c r="AH2" s="245"/>
    </row>
    <row r="3" spans="1:34" ht="13.2" x14ac:dyDescent="0.2">
      <c r="C3" s="245"/>
      <c r="D3" s="245"/>
      <c r="E3" s="245"/>
      <c r="F3" s="245"/>
      <c r="G3" s="245"/>
      <c r="H3" s="245"/>
      <c r="I3" s="245"/>
      <c r="J3" s="245"/>
      <c r="K3" s="245"/>
      <c r="L3" s="245"/>
      <c r="M3" s="245"/>
      <c r="N3" s="245"/>
      <c r="O3" s="245"/>
      <c r="P3" s="245"/>
      <c r="Q3" s="245"/>
      <c r="R3" s="245"/>
      <c r="S3" s="245"/>
      <c r="U3" s="245"/>
      <c r="V3" s="245"/>
      <c r="W3" s="245"/>
      <c r="X3" s="245"/>
      <c r="Y3" s="245"/>
      <c r="Z3" s="245"/>
      <c r="AA3" s="245"/>
      <c r="AB3" s="245"/>
      <c r="AC3" s="245"/>
      <c r="AD3" s="245"/>
      <c r="AE3" s="245"/>
      <c r="AF3" s="245"/>
      <c r="AG3" s="245"/>
      <c r="AH3" s="245"/>
    </row>
    <row r="4" spans="1:34" ht="13.2" x14ac:dyDescent="0.2"/>
    <row r="5" spans="1:34" ht="13.2" x14ac:dyDescent="0.2"/>
    <row r="6" spans="1:34" ht="13.2" x14ac:dyDescent="0.2"/>
    <row r="7" spans="1:34" ht="13.2" x14ac:dyDescent="0.2"/>
    <row r="8" spans="1:34" ht="13.2" x14ac:dyDescent="0.2"/>
    <row r="9" spans="1:34" ht="13.2" x14ac:dyDescent="0.2">
      <c r="AH9" s="245"/>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45"/>
    </row>
    <row r="18" spans="12:34" ht="13.2" x14ac:dyDescent="0.2"/>
    <row r="19" spans="12:34" ht="13.2" x14ac:dyDescent="0.2"/>
    <row r="20" spans="12:34" ht="13.2" x14ac:dyDescent="0.2">
      <c r="AH20" s="245"/>
    </row>
    <row r="21" spans="12:34" ht="13.2" x14ac:dyDescent="0.2">
      <c r="AH21" s="245"/>
    </row>
    <row r="22" spans="12:34" ht="13.2" x14ac:dyDescent="0.2"/>
    <row r="23" spans="12:34" ht="13.2" x14ac:dyDescent="0.2"/>
    <row r="24" spans="12:34" ht="13.2" x14ac:dyDescent="0.2">
      <c r="Q24" s="245"/>
    </row>
    <row r="25" spans="12:34" ht="13.2" x14ac:dyDescent="0.2"/>
    <row r="26" spans="12:34" ht="13.2" x14ac:dyDescent="0.2"/>
    <row r="27" spans="12:34" ht="13.2" x14ac:dyDescent="0.2"/>
    <row r="28" spans="12:34" ht="13.2" x14ac:dyDescent="0.2">
      <c r="O28" s="245"/>
      <c r="T28" s="245"/>
      <c r="AH28" s="245"/>
    </row>
    <row r="29" spans="12:34" ht="13.2" x14ac:dyDescent="0.2"/>
    <row r="30" spans="12:34" ht="13.2" x14ac:dyDescent="0.2"/>
    <row r="31" spans="12:34" ht="13.2" x14ac:dyDescent="0.2">
      <c r="Q31" s="245"/>
    </row>
    <row r="32" spans="12:34" ht="13.2" x14ac:dyDescent="0.2">
      <c r="L32" s="245"/>
    </row>
    <row r="33" spans="2:34" ht="13.2" x14ac:dyDescent="0.2">
      <c r="C33" s="245"/>
      <c r="E33" s="245"/>
      <c r="G33" s="245"/>
      <c r="I33" s="245"/>
      <c r="X33" s="245"/>
    </row>
    <row r="34" spans="2:34" ht="13.2" x14ac:dyDescent="0.2">
      <c r="B34" s="245"/>
      <c r="P34" s="245"/>
      <c r="R34" s="245"/>
      <c r="T34" s="245"/>
    </row>
    <row r="35" spans="2:34" ht="13.2" x14ac:dyDescent="0.2">
      <c r="D35" s="245"/>
      <c r="W35" s="245"/>
      <c r="AC35" s="245"/>
      <c r="AD35" s="245"/>
      <c r="AE35" s="245"/>
      <c r="AF35" s="245"/>
      <c r="AG35" s="245"/>
      <c r="AH35" s="245"/>
    </row>
    <row r="36" spans="2:34" ht="13.2" x14ac:dyDescent="0.2">
      <c r="H36" s="245"/>
      <c r="J36" s="245"/>
      <c r="K36" s="245"/>
      <c r="M36" s="245"/>
      <c r="Y36" s="245"/>
      <c r="Z36" s="245"/>
      <c r="AA36" s="245"/>
      <c r="AB36" s="245"/>
      <c r="AC36" s="245"/>
      <c r="AD36" s="245"/>
      <c r="AE36" s="245"/>
      <c r="AF36" s="245"/>
      <c r="AG36" s="245"/>
      <c r="AH36" s="245"/>
    </row>
    <row r="37" spans="2:34" ht="13.2" x14ac:dyDescent="0.2">
      <c r="AH37" s="245"/>
    </row>
    <row r="38" spans="2:34" ht="13.2" x14ac:dyDescent="0.2">
      <c r="AG38" s="245"/>
      <c r="AH38" s="245"/>
    </row>
    <row r="39" spans="2:34" ht="13.2" x14ac:dyDescent="0.2"/>
    <row r="40" spans="2:34" ht="13.2" x14ac:dyDescent="0.2">
      <c r="X40" s="245"/>
    </row>
    <row r="41" spans="2:34" ht="13.2" x14ac:dyDescent="0.2">
      <c r="R41" s="245"/>
    </row>
    <row r="42" spans="2:34" ht="13.2" x14ac:dyDescent="0.2">
      <c r="W42" s="245"/>
    </row>
    <row r="43" spans="2:34" ht="13.2" x14ac:dyDescent="0.2">
      <c r="Y43" s="245"/>
      <c r="Z43" s="245"/>
      <c r="AA43" s="245"/>
      <c r="AB43" s="245"/>
      <c r="AC43" s="245"/>
      <c r="AD43" s="245"/>
      <c r="AE43" s="245"/>
      <c r="AF43" s="245"/>
      <c r="AG43" s="245"/>
      <c r="AH43" s="245"/>
    </row>
    <row r="44" spans="2:34" ht="13.2" x14ac:dyDescent="0.2">
      <c r="AH44" s="245"/>
    </row>
    <row r="45" spans="2:34" ht="13.2" x14ac:dyDescent="0.2">
      <c r="X45" s="245"/>
    </row>
    <row r="46" spans="2:34" ht="13.2" x14ac:dyDescent="0.2"/>
    <row r="47" spans="2:34" ht="13.2" x14ac:dyDescent="0.2"/>
    <row r="48" spans="2:34" ht="13.2" x14ac:dyDescent="0.2">
      <c r="W48" s="245"/>
      <c r="Y48" s="245"/>
      <c r="Z48" s="245"/>
      <c r="AA48" s="245"/>
      <c r="AB48" s="245"/>
      <c r="AC48" s="245"/>
      <c r="AD48" s="245"/>
      <c r="AE48" s="245"/>
      <c r="AF48" s="245"/>
      <c r="AG48" s="245"/>
      <c r="AH48" s="245"/>
    </row>
    <row r="49" spans="28:34" ht="13.2" x14ac:dyDescent="0.2"/>
    <row r="50" spans="28:34" ht="13.2" x14ac:dyDescent="0.2">
      <c r="AE50" s="245"/>
      <c r="AF50" s="245"/>
      <c r="AG50" s="245"/>
      <c r="AH50" s="245"/>
    </row>
    <row r="51" spans="28:34" ht="13.2" x14ac:dyDescent="0.2">
      <c r="AC51" s="245"/>
      <c r="AD51" s="245"/>
      <c r="AE51" s="245"/>
      <c r="AF51" s="245"/>
      <c r="AG51" s="245"/>
      <c r="AH51" s="245"/>
    </row>
    <row r="52" spans="28:34" ht="13.2" x14ac:dyDescent="0.2"/>
    <row r="53" spans="28:34" ht="13.2" x14ac:dyDescent="0.2">
      <c r="AF53" s="245"/>
      <c r="AG53" s="245"/>
      <c r="AH53" s="245"/>
    </row>
    <row r="54" spans="28:34" ht="13.2" x14ac:dyDescent="0.2">
      <c r="AH54" s="245"/>
    </row>
    <row r="55" spans="28:34" ht="13.2" x14ac:dyDescent="0.2"/>
    <row r="56" spans="28:34" ht="13.2" x14ac:dyDescent="0.2">
      <c r="AB56" s="245"/>
      <c r="AC56" s="245"/>
      <c r="AD56" s="245"/>
      <c r="AE56" s="245"/>
      <c r="AF56" s="245"/>
      <c r="AG56" s="245"/>
      <c r="AH56" s="245"/>
    </row>
    <row r="57" spans="28:34" ht="13.2" x14ac:dyDescent="0.2">
      <c r="AH57" s="245"/>
    </row>
    <row r="58" spans="28:34" ht="13.2" x14ac:dyDescent="0.2">
      <c r="AH58" s="245"/>
    </row>
    <row r="59" spans="28:34" ht="13.2" x14ac:dyDescent="0.2"/>
    <row r="60" spans="28:34" ht="13.2" x14ac:dyDescent="0.2"/>
    <row r="61" spans="28:34" ht="13.2" x14ac:dyDescent="0.2"/>
    <row r="62" spans="28:34" ht="13.2" x14ac:dyDescent="0.2"/>
    <row r="63" spans="28:34" ht="13.2" x14ac:dyDescent="0.2">
      <c r="AH63" s="245"/>
    </row>
    <row r="64" spans="28:34" ht="13.2" x14ac:dyDescent="0.2">
      <c r="AG64" s="245"/>
      <c r="AH64" s="245"/>
    </row>
    <row r="65" spans="28:34" ht="13.2" x14ac:dyDescent="0.2"/>
    <row r="66" spans="28:34" ht="13.2" x14ac:dyDescent="0.2"/>
    <row r="67" spans="28:34" ht="13.2" x14ac:dyDescent="0.2"/>
    <row r="68" spans="28:34" ht="13.2" x14ac:dyDescent="0.2">
      <c r="AB68" s="245"/>
      <c r="AC68" s="245"/>
      <c r="AD68" s="245"/>
      <c r="AE68" s="245"/>
      <c r="AF68" s="245"/>
      <c r="AG68" s="245"/>
      <c r="AH68" s="245"/>
    </row>
    <row r="69" spans="28:34" ht="13.2" x14ac:dyDescent="0.2">
      <c r="AF69" s="245"/>
      <c r="AG69" s="245"/>
      <c r="AH69" s="245"/>
    </row>
    <row r="70" spans="28:34" ht="13.2" x14ac:dyDescent="0.2"/>
    <row r="71" spans="28:34" ht="13.2" x14ac:dyDescent="0.2"/>
    <row r="72" spans="28:34" ht="13.2" x14ac:dyDescent="0.2"/>
    <row r="73" spans="28:34" ht="13.2" x14ac:dyDescent="0.2"/>
    <row r="74" spans="28:34" ht="13.2" x14ac:dyDescent="0.2"/>
    <row r="75" spans="28:34" ht="13.2" x14ac:dyDescent="0.2">
      <c r="AH75" s="245"/>
    </row>
    <row r="76" spans="28:34" ht="13.2" x14ac:dyDescent="0.2">
      <c r="AF76" s="245"/>
      <c r="AG76" s="245"/>
      <c r="AH76" s="245"/>
    </row>
    <row r="77" spans="28:34" ht="13.2" x14ac:dyDescent="0.2">
      <c r="AG77" s="245"/>
      <c r="AH77" s="245"/>
    </row>
    <row r="78" spans="28:34" ht="13.2" x14ac:dyDescent="0.2"/>
    <row r="79" spans="28:34" ht="13.2" x14ac:dyDescent="0.2"/>
    <row r="80" spans="28:34" ht="13.2" x14ac:dyDescent="0.2"/>
    <row r="81" spans="25:34" ht="13.2" x14ac:dyDescent="0.2"/>
    <row r="82" spans="25:34" ht="13.2" x14ac:dyDescent="0.2">
      <c r="Y82" s="245"/>
    </row>
    <row r="83" spans="25:34" ht="13.2" x14ac:dyDescent="0.2">
      <c r="Y83" s="245"/>
      <c r="Z83" s="245"/>
      <c r="AA83" s="245"/>
      <c r="AB83" s="245"/>
      <c r="AC83" s="245"/>
      <c r="AD83" s="245"/>
      <c r="AE83" s="245"/>
      <c r="AF83" s="245"/>
      <c r="AG83" s="245"/>
      <c r="AH83" s="245"/>
    </row>
    <row r="84" spans="25:34" ht="13.2" x14ac:dyDescent="0.2"/>
    <row r="85" spans="25:34" ht="13.2" x14ac:dyDescent="0.2"/>
    <row r="86" spans="25:34" ht="13.2" x14ac:dyDescent="0.2"/>
    <row r="87" spans="25:34" ht="13.2" x14ac:dyDescent="0.2"/>
    <row r="88" spans="25:34" ht="13.2" x14ac:dyDescent="0.2">
      <c r="AH88" s="24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5"/>
      <c r="AG94" s="245"/>
      <c r="AH94" s="245"/>
    </row>
    <row r="95" spans="25:34" ht="13.5" customHeight="1" x14ac:dyDescent="0.2">
      <c r="AH95" s="24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5"/>
    </row>
    <row r="102" spans="33:34" ht="13.5" customHeight="1" x14ac:dyDescent="0.2"/>
    <row r="103" spans="33:34" ht="13.5" customHeight="1" x14ac:dyDescent="0.2"/>
    <row r="104" spans="33:34" ht="13.5" customHeight="1" x14ac:dyDescent="0.2">
      <c r="AG104" s="245"/>
      <c r="AH104" s="24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45"/>
    </row>
    <row r="117" spans="34:122" ht="13.5" customHeight="1" x14ac:dyDescent="0.2"/>
    <row r="118" spans="34:122" ht="13.5" customHeight="1" x14ac:dyDescent="0.2"/>
    <row r="119" spans="34:122" ht="13.5" customHeight="1" x14ac:dyDescent="0.2"/>
    <row r="120" spans="34:122" ht="13.5" customHeight="1" x14ac:dyDescent="0.2">
      <c r="AH120" s="245"/>
    </row>
    <row r="121" spans="34:122" ht="13.5" customHeight="1" x14ac:dyDescent="0.2">
      <c r="AH121" s="245"/>
    </row>
    <row r="122" spans="34:122" ht="13.5" customHeight="1" x14ac:dyDescent="0.2"/>
    <row r="123" spans="34:122" ht="13.5" customHeight="1" x14ac:dyDescent="0.2"/>
    <row r="124" spans="34:122" ht="13.5" customHeight="1" x14ac:dyDescent="0.2"/>
    <row r="125" spans="34:122" ht="13.5" customHeight="1" x14ac:dyDescent="0.2">
      <c r="DR125" s="245" t="s">
        <v>490</v>
      </c>
    </row>
  </sheetData>
  <sheetProtection algorithmName="SHA-512" hashValue="5ObvwTFL7KsR9kHMT21XcDH2rohBJQs3zHG6YHpeIpOBIjhz26RKfYqDojNX6gJdwPRd9A795Ildtxcm7WMnkw==" saltValue="Jk5yp5QYX4HyOjTSJRSN0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25A3A8-0B15-41DF-835A-5F7A76882681}">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4140625" style="246" customWidth="1"/>
    <col min="35" max="122" width="2.44140625" style="245" customWidth="1"/>
    <col min="123" max="16384" width="2.44140625" style="245" hidden="1"/>
  </cols>
  <sheetData>
    <row r="1" spans="2:34" ht="13.5" customHeight="1" x14ac:dyDescent="0.2">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row>
    <row r="2" spans="2:34" ht="13.2" x14ac:dyDescent="0.2">
      <c r="S2" s="245"/>
      <c r="AH2" s="245"/>
    </row>
    <row r="3" spans="2:34" ht="13.2" x14ac:dyDescent="0.2">
      <c r="C3" s="245"/>
      <c r="D3" s="245"/>
      <c r="E3" s="245"/>
      <c r="F3" s="245"/>
      <c r="G3" s="245"/>
      <c r="H3" s="245"/>
      <c r="I3" s="245"/>
      <c r="J3" s="245"/>
      <c r="K3" s="245"/>
      <c r="L3" s="245"/>
      <c r="M3" s="245"/>
      <c r="N3" s="245"/>
      <c r="O3" s="245"/>
      <c r="P3" s="245"/>
      <c r="Q3" s="245"/>
      <c r="R3" s="245"/>
      <c r="S3" s="245"/>
      <c r="U3" s="245"/>
      <c r="V3" s="245"/>
      <c r="W3" s="245"/>
      <c r="X3" s="245"/>
      <c r="Y3" s="245"/>
      <c r="Z3" s="245"/>
      <c r="AA3" s="245"/>
      <c r="AB3" s="245"/>
      <c r="AC3" s="245"/>
      <c r="AD3" s="245"/>
      <c r="AE3" s="245"/>
      <c r="AF3" s="245"/>
      <c r="AG3" s="245"/>
      <c r="AH3" s="245"/>
    </row>
    <row r="4" spans="2:34" ht="13.2" x14ac:dyDescent="0.2"/>
    <row r="5" spans="2:34" ht="13.2" x14ac:dyDescent="0.2"/>
    <row r="6" spans="2:34" ht="13.2" x14ac:dyDescent="0.2"/>
    <row r="7" spans="2:34" ht="13.2" x14ac:dyDescent="0.2"/>
    <row r="8" spans="2:34" ht="13.2" x14ac:dyDescent="0.2"/>
    <row r="9" spans="2:34" ht="13.2" x14ac:dyDescent="0.2">
      <c r="AH9" s="245"/>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45"/>
    </row>
    <row r="18" spans="12:34" ht="13.2" x14ac:dyDescent="0.2"/>
    <row r="19" spans="12:34" ht="13.2" x14ac:dyDescent="0.2"/>
    <row r="20" spans="12:34" ht="13.2" x14ac:dyDescent="0.2">
      <c r="AH20" s="245"/>
    </row>
    <row r="21" spans="12:34" ht="13.2" x14ac:dyDescent="0.2">
      <c r="AH21" s="245"/>
    </row>
    <row r="22" spans="12:34" ht="13.2" x14ac:dyDescent="0.2"/>
    <row r="23" spans="12:34" ht="13.2" x14ac:dyDescent="0.2"/>
    <row r="24" spans="12:34" ht="13.2" x14ac:dyDescent="0.2">
      <c r="Q24" s="245"/>
    </row>
    <row r="25" spans="12:34" ht="13.2" x14ac:dyDescent="0.2"/>
    <row r="26" spans="12:34" ht="13.2" x14ac:dyDescent="0.2"/>
    <row r="27" spans="12:34" ht="13.2" x14ac:dyDescent="0.2"/>
    <row r="28" spans="12:34" ht="13.2" x14ac:dyDescent="0.2">
      <c r="O28" s="245"/>
      <c r="T28" s="245"/>
      <c r="AH28" s="245"/>
    </row>
    <row r="29" spans="12:34" ht="13.2" x14ac:dyDescent="0.2"/>
    <row r="30" spans="12:34" ht="13.2" x14ac:dyDescent="0.2"/>
    <row r="31" spans="12:34" ht="13.2" x14ac:dyDescent="0.2">
      <c r="Q31" s="245"/>
    </row>
    <row r="32" spans="12:34" ht="13.2" x14ac:dyDescent="0.2">
      <c r="L32" s="245"/>
    </row>
    <row r="33" spans="2:34" ht="13.2" x14ac:dyDescent="0.2">
      <c r="C33" s="245"/>
      <c r="E33" s="245"/>
      <c r="G33" s="245"/>
      <c r="I33" s="245"/>
      <c r="X33" s="245"/>
    </row>
    <row r="34" spans="2:34" ht="13.2" x14ac:dyDescent="0.2">
      <c r="B34" s="245"/>
      <c r="P34" s="245"/>
      <c r="R34" s="245"/>
      <c r="T34" s="245"/>
    </row>
    <row r="35" spans="2:34" ht="13.2" x14ac:dyDescent="0.2">
      <c r="D35" s="245"/>
      <c r="W35" s="245"/>
      <c r="AC35" s="245"/>
      <c r="AD35" s="245"/>
      <c r="AE35" s="245"/>
      <c r="AF35" s="245"/>
      <c r="AG35" s="245"/>
      <c r="AH35" s="245"/>
    </row>
    <row r="36" spans="2:34" ht="13.2" x14ac:dyDescent="0.2">
      <c r="H36" s="245"/>
      <c r="J36" s="245"/>
      <c r="K36" s="245"/>
      <c r="M36" s="245"/>
      <c r="Y36" s="245"/>
      <c r="Z36" s="245"/>
      <c r="AA36" s="245"/>
      <c r="AB36" s="245"/>
      <c r="AC36" s="245"/>
      <c r="AD36" s="245"/>
      <c r="AE36" s="245"/>
      <c r="AF36" s="245"/>
      <c r="AG36" s="245"/>
      <c r="AH36" s="245"/>
    </row>
    <row r="37" spans="2:34" ht="13.2" x14ac:dyDescent="0.2">
      <c r="AH37" s="245"/>
    </row>
    <row r="38" spans="2:34" ht="13.2" x14ac:dyDescent="0.2">
      <c r="AG38" s="245"/>
      <c r="AH38" s="245"/>
    </row>
    <row r="39" spans="2:34" ht="13.2" x14ac:dyDescent="0.2"/>
    <row r="40" spans="2:34" ht="13.2" x14ac:dyDescent="0.2">
      <c r="X40" s="245"/>
    </row>
    <row r="41" spans="2:34" ht="13.2" x14ac:dyDescent="0.2">
      <c r="R41" s="245"/>
    </row>
    <row r="42" spans="2:34" ht="13.2" x14ac:dyDescent="0.2">
      <c r="W42" s="245"/>
    </row>
    <row r="43" spans="2:34" ht="13.2" x14ac:dyDescent="0.2">
      <c r="Y43" s="245"/>
      <c r="Z43" s="245"/>
      <c r="AA43" s="245"/>
      <c r="AB43" s="245"/>
      <c r="AC43" s="245"/>
      <c r="AD43" s="245"/>
      <c r="AE43" s="245"/>
      <c r="AF43" s="245"/>
      <c r="AG43" s="245"/>
      <c r="AH43" s="245"/>
    </row>
    <row r="44" spans="2:34" ht="13.2" x14ac:dyDescent="0.2">
      <c r="AH44" s="245"/>
    </row>
    <row r="45" spans="2:34" ht="13.2" x14ac:dyDescent="0.2">
      <c r="X45" s="245"/>
    </row>
    <row r="46" spans="2:34" ht="13.2" x14ac:dyDescent="0.2"/>
    <row r="47" spans="2:34" ht="13.2" x14ac:dyDescent="0.2"/>
    <row r="48" spans="2:34" ht="13.2" x14ac:dyDescent="0.2">
      <c r="W48" s="245"/>
      <c r="Y48" s="245"/>
      <c r="Z48" s="245"/>
      <c r="AA48" s="245"/>
      <c r="AB48" s="245"/>
      <c r="AC48" s="245"/>
      <c r="AD48" s="245"/>
      <c r="AE48" s="245"/>
      <c r="AF48" s="245"/>
      <c r="AG48" s="245"/>
      <c r="AH48" s="245"/>
    </row>
    <row r="49" spans="28:34" ht="13.2" x14ac:dyDescent="0.2"/>
    <row r="50" spans="28:34" ht="13.2" x14ac:dyDescent="0.2">
      <c r="AE50" s="245"/>
      <c r="AF50" s="245"/>
      <c r="AG50" s="245"/>
      <c r="AH50" s="245"/>
    </row>
    <row r="51" spans="28:34" ht="13.2" x14ac:dyDescent="0.2">
      <c r="AC51" s="245"/>
      <c r="AD51" s="245"/>
      <c r="AE51" s="245"/>
      <c r="AF51" s="245"/>
      <c r="AG51" s="245"/>
      <c r="AH51" s="245"/>
    </row>
    <row r="52" spans="28:34" ht="13.2" x14ac:dyDescent="0.2"/>
    <row r="53" spans="28:34" ht="13.2" x14ac:dyDescent="0.2">
      <c r="AF53" s="245"/>
      <c r="AG53" s="245"/>
      <c r="AH53" s="245"/>
    </row>
    <row r="54" spans="28:34" ht="13.2" x14ac:dyDescent="0.2">
      <c r="AH54" s="245"/>
    </row>
    <row r="55" spans="28:34" ht="13.2" x14ac:dyDescent="0.2"/>
    <row r="56" spans="28:34" ht="13.2" x14ac:dyDescent="0.2">
      <c r="AB56" s="245"/>
      <c r="AC56" s="245"/>
      <c r="AD56" s="245"/>
      <c r="AE56" s="245"/>
      <c r="AF56" s="245"/>
      <c r="AG56" s="245"/>
      <c r="AH56" s="245"/>
    </row>
    <row r="57" spans="28:34" ht="13.2" x14ac:dyDescent="0.2">
      <c r="AH57" s="245"/>
    </row>
    <row r="58" spans="28:34" ht="13.2" x14ac:dyDescent="0.2">
      <c r="AH58" s="245"/>
    </row>
    <row r="59" spans="28:34" ht="13.2" x14ac:dyDescent="0.2">
      <c r="AG59" s="245"/>
      <c r="AH59" s="245"/>
    </row>
    <row r="60" spans="28:34" ht="13.2" x14ac:dyDescent="0.2"/>
    <row r="61" spans="28:34" ht="13.2" x14ac:dyDescent="0.2"/>
    <row r="62" spans="28:34" ht="13.2" x14ac:dyDescent="0.2"/>
    <row r="63" spans="28:34" ht="13.2" x14ac:dyDescent="0.2">
      <c r="AH63" s="245"/>
    </row>
    <row r="64" spans="28:34" ht="13.2" x14ac:dyDescent="0.2">
      <c r="AG64" s="245"/>
      <c r="AH64" s="245"/>
    </row>
    <row r="65" spans="28:34" ht="13.2" x14ac:dyDescent="0.2"/>
    <row r="66" spans="28:34" ht="13.2" x14ac:dyDescent="0.2"/>
    <row r="67" spans="28:34" ht="13.2" x14ac:dyDescent="0.2"/>
    <row r="68" spans="28:34" ht="13.2" x14ac:dyDescent="0.2">
      <c r="AB68" s="245"/>
      <c r="AC68" s="245"/>
      <c r="AD68" s="245"/>
      <c r="AE68" s="245"/>
      <c r="AF68" s="245"/>
      <c r="AG68" s="245"/>
      <c r="AH68" s="245"/>
    </row>
    <row r="69" spans="28:34" ht="13.2" x14ac:dyDescent="0.2">
      <c r="AF69" s="245"/>
      <c r="AG69" s="245"/>
      <c r="AH69" s="245"/>
    </row>
    <row r="70" spans="28:34" ht="13.2" x14ac:dyDescent="0.2"/>
    <row r="71" spans="28:34" ht="13.2" x14ac:dyDescent="0.2"/>
    <row r="72" spans="28:34" ht="13.2" x14ac:dyDescent="0.2"/>
    <row r="73" spans="28:34" ht="13.2" x14ac:dyDescent="0.2"/>
    <row r="74" spans="28:34" ht="13.2" x14ac:dyDescent="0.2"/>
    <row r="75" spans="28:34" ht="13.2" x14ac:dyDescent="0.2">
      <c r="AH75" s="245"/>
    </row>
    <row r="76" spans="28:34" ht="13.2" x14ac:dyDescent="0.2">
      <c r="AF76" s="245"/>
      <c r="AG76" s="245"/>
      <c r="AH76" s="245"/>
    </row>
    <row r="77" spans="28:34" ht="13.2" x14ac:dyDescent="0.2">
      <c r="AG77" s="245"/>
      <c r="AH77" s="245"/>
    </row>
    <row r="78" spans="28:34" ht="13.2" x14ac:dyDescent="0.2"/>
    <row r="79" spans="28:34" ht="13.2" x14ac:dyDescent="0.2"/>
    <row r="80" spans="28:34" ht="13.2" x14ac:dyDescent="0.2"/>
    <row r="81" spans="25:34" ht="13.2" x14ac:dyDescent="0.2"/>
    <row r="82" spans="25:34" ht="13.2" x14ac:dyDescent="0.2">
      <c r="Y82" s="245"/>
    </row>
    <row r="83" spans="25:34" ht="13.2" x14ac:dyDescent="0.2">
      <c r="Y83" s="245"/>
      <c r="Z83" s="245"/>
      <c r="AA83" s="245"/>
      <c r="AB83" s="245"/>
      <c r="AC83" s="245"/>
      <c r="AD83" s="245"/>
      <c r="AE83" s="245"/>
      <c r="AF83" s="245"/>
      <c r="AG83" s="245"/>
      <c r="AH83" s="245"/>
    </row>
    <row r="84" spans="25:34" ht="13.2" x14ac:dyDescent="0.2"/>
    <row r="85" spans="25:34" ht="13.2" x14ac:dyDescent="0.2"/>
    <row r="86" spans="25:34" ht="13.2" x14ac:dyDescent="0.2"/>
    <row r="87" spans="25:34" ht="13.2" x14ac:dyDescent="0.2"/>
    <row r="88" spans="25:34" ht="13.2" x14ac:dyDescent="0.2">
      <c r="AH88" s="24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5"/>
      <c r="AG94" s="245"/>
      <c r="AH94" s="245"/>
    </row>
    <row r="95" spans="25:34" ht="13.5" customHeight="1" x14ac:dyDescent="0.2">
      <c r="AH95" s="24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5"/>
    </row>
    <row r="102" spans="33:34" ht="13.5" customHeight="1" x14ac:dyDescent="0.2"/>
    <row r="103" spans="33:34" ht="13.5" customHeight="1" x14ac:dyDescent="0.2"/>
    <row r="104" spans="33:34" ht="13.5" customHeight="1" x14ac:dyDescent="0.2">
      <c r="AG104" s="245"/>
      <c r="AH104" s="24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45"/>
    </row>
    <row r="117" spans="34:122" ht="13.5" customHeight="1" x14ac:dyDescent="0.2"/>
    <row r="118" spans="34:122" ht="13.5" customHeight="1" x14ac:dyDescent="0.2"/>
    <row r="119" spans="34:122" ht="13.5" customHeight="1" x14ac:dyDescent="0.2"/>
    <row r="120" spans="34:122" ht="13.5" customHeight="1" x14ac:dyDescent="0.2">
      <c r="AH120" s="245"/>
    </row>
    <row r="121" spans="34:122" ht="13.5" customHeight="1" x14ac:dyDescent="0.2">
      <c r="AH121" s="245"/>
    </row>
    <row r="122" spans="34:122" ht="13.5" customHeight="1" x14ac:dyDescent="0.2"/>
    <row r="123" spans="34:122" ht="13.5" customHeight="1" x14ac:dyDescent="0.2"/>
    <row r="124" spans="34:122" ht="13.5" customHeight="1" x14ac:dyDescent="0.2"/>
    <row r="125" spans="34:122" ht="13.5" customHeight="1" x14ac:dyDescent="0.2">
      <c r="DR125" s="245" t="s">
        <v>490</v>
      </c>
    </row>
  </sheetData>
  <sheetProtection algorithmName="SHA-512" hashValue="nhQdUe2FVDkSJ+BGxQVtvfqiqCGcZLqwHdTLVy3P6HOksGw01StyMypSVgT3uUHgYiOPS+bOe8if7TdZBSI9RA==" saltValue="8bn/n3GJ98Z+2gkfAmAzG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39" customWidth="1"/>
    <col min="2" max="8" width="13.33203125" style="139" customWidth="1"/>
    <col min="9" max="16384" width="11.109375" style="139"/>
  </cols>
  <sheetData>
    <row r="1" spans="1:8" x14ac:dyDescent="0.2">
      <c r="A1" s="133"/>
      <c r="B1" s="134"/>
      <c r="C1" s="135"/>
      <c r="D1" s="136"/>
      <c r="E1" s="137"/>
      <c r="F1" s="137"/>
      <c r="G1" s="137"/>
      <c r="H1" s="138"/>
    </row>
    <row r="2" spans="1:8" x14ac:dyDescent="0.2">
      <c r="A2" s="140"/>
      <c r="B2" s="141"/>
      <c r="C2" s="142"/>
      <c r="D2" s="143" t="s">
        <v>51</v>
      </c>
      <c r="E2" s="144"/>
      <c r="F2" s="145" t="s">
        <v>540</v>
      </c>
      <c r="G2" s="146"/>
      <c r="H2" s="147"/>
    </row>
    <row r="3" spans="1:8" x14ac:dyDescent="0.2">
      <c r="A3" s="143" t="s">
        <v>533</v>
      </c>
      <c r="B3" s="148"/>
      <c r="C3" s="149"/>
      <c r="D3" s="150">
        <v>43555</v>
      </c>
      <c r="E3" s="151"/>
      <c r="F3" s="152">
        <v>47820</v>
      </c>
      <c r="G3" s="153"/>
      <c r="H3" s="154"/>
    </row>
    <row r="4" spans="1:8" x14ac:dyDescent="0.2">
      <c r="A4" s="155"/>
      <c r="B4" s="156"/>
      <c r="C4" s="157"/>
      <c r="D4" s="158">
        <v>29209</v>
      </c>
      <c r="E4" s="159"/>
      <c r="F4" s="160">
        <v>25855</v>
      </c>
      <c r="G4" s="161"/>
      <c r="H4" s="162"/>
    </row>
    <row r="5" spans="1:8" x14ac:dyDescent="0.2">
      <c r="A5" s="143" t="s">
        <v>535</v>
      </c>
      <c r="B5" s="148"/>
      <c r="C5" s="149"/>
      <c r="D5" s="150">
        <v>43862</v>
      </c>
      <c r="E5" s="151"/>
      <c r="F5" s="152">
        <v>41934</v>
      </c>
      <c r="G5" s="153"/>
      <c r="H5" s="154"/>
    </row>
    <row r="6" spans="1:8" x14ac:dyDescent="0.2">
      <c r="A6" s="155"/>
      <c r="B6" s="156"/>
      <c r="C6" s="157"/>
      <c r="D6" s="158">
        <v>32472</v>
      </c>
      <c r="E6" s="159"/>
      <c r="F6" s="160">
        <v>23352</v>
      </c>
      <c r="G6" s="161"/>
      <c r="H6" s="162"/>
    </row>
    <row r="7" spans="1:8" x14ac:dyDescent="0.2">
      <c r="A7" s="143" t="s">
        <v>536</v>
      </c>
      <c r="B7" s="148"/>
      <c r="C7" s="149"/>
      <c r="D7" s="150">
        <v>40671</v>
      </c>
      <c r="E7" s="151"/>
      <c r="F7" s="152">
        <v>45588</v>
      </c>
      <c r="G7" s="153"/>
      <c r="H7" s="154"/>
    </row>
    <row r="8" spans="1:8" x14ac:dyDescent="0.2">
      <c r="A8" s="155"/>
      <c r="B8" s="156"/>
      <c r="C8" s="157"/>
      <c r="D8" s="158">
        <v>29983</v>
      </c>
      <c r="E8" s="159"/>
      <c r="F8" s="160">
        <v>24150</v>
      </c>
      <c r="G8" s="161"/>
      <c r="H8" s="162"/>
    </row>
    <row r="9" spans="1:8" x14ac:dyDescent="0.2">
      <c r="A9" s="143" t="s">
        <v>537</v>
      </c>
      <c r="B9" s="148"/>
      <c r="C9" s="149"/>
      <c r="D9" s="150">
        <v>49704</v>
      </c>
      <c r="E9" s="151"/>
      <c r="F9" s="152">
        <v>44161</v>
      </c>
      <c r="G9" s="153"/>
      <c r="H9" s="154"/>
    </row>
    <row r="10" spans="1:8" x14ac:dyDescent="0.2">
      <c r="A10" s="155"/>
      <c r="B10" s="156"/>
      <c r="C10" s="157"/>
      <c r="D10" s="158">
        <v>39706</v>
      </c>
      <c r="E10" s="159"/>
      <c r="F10" s="160">
        <v>23644</v>
      </c>
      <c r="G10" s="161"/>
      <c r="H10" s="162"/>
    </row>
    <row r="11" spans="1:8" x14ac:dyDescent="0.2">
      <c r="A11" s="143" t="s">
        <v>538</v>
      </c>
      <c r="B11" s="148"/>
      <c r="C11" s="149"/>
      <c r="D11" s="150">
        <v>50083</v>
      </c>
      <c r="E11" s="151"/>
      <c r="F11" s="152">
        <v>43955</v>
      </c>
      <c r="G11" s="153"/>
      <c r="H11" s="154"/>
    </row>
    <row r="12" spans="1:8" x14ac:dyDescent="0.2">
      <c r="A12" s="155"/>
      <c r="B12" s="156"/>
      <c r="C12" s="163"/>
      <c r="D12" s="158">
        <v>34629</v>
      </c>
      <c r="E12" s="159"/>
      <c r="F12" s="160">
        <v>21318</v>
      </c>
      <c r="G12" s="161"/>
      <c r="H12" s="162"/>
    </row>
    <row r="13" spans="1:8" x14ac:dyDescent="0.2">
      <c r="A13" s="143"/>
      <c r="B13" s="148"/>
      <c r="C13" s="149"/>
      <c r="D13" s="150">
        <v>45575</v>
      </c>
      <c r="E13" s="151"/>
      <c r="F13" s="152">
        <v>44692</v>
      </c>
      <c r="G13" s="164"/>
      <c r="H13" s="154"/>
    </row>
    <row r="14" spans="1:8" x14ac:dyDescent="0.2">
      <c r="A14" s="155"/>
      <c r="B14" s="156"/>
      <c r="C14" s="157"/>
      <c r="D14" s="158">
        <v>33200</v>
      </c>
      <c r="E14" s="159"/>
      <c r="F14" s="160">
        <v>23664</v>
      </c>
      <c r="G14" s="161"/>
      <c r="H14" s="162"/>
    </row>
    <row r="17" spans="1:11" x14ac:dyDescent="0.2">
      <c r="A17" s="139" t="s">
        <v>52</v>
      </c>
    </row>
    <row r="18" spans="1:11" x14ac:dyDescent="0.2">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x14ac:dyDescent="0.2">
      <c r="A19" s="165" t="s">
        <v>53</v>
      </c>
      <c r="B19" s="165">
        <f>ROUND(VALUE(SUBSTITUTE(実質収支比率等に係る経年分析!F$48,"▲","-")),2)</f>
        <v>9.73</v>
      </c>
      <c r="C19" s="165">
        <f>ROUND(VALUE(SUBSTITUTE(実質収支比率等に係る経年分析!G$48,"▲","-")),2)</f>
        <v>9.8800000000000008</v>
      </c>
      <c r="D19" s="165">
        <f>ROUND(VALUE(SUBSTITUTE(実質収支比率等に係る経年分析!H$48,"▲","-")),2)</f>
        <v>8.65</v>
      </c>
      <c r="E19" s="165">
        <f>ROUND(VALUE(SUBSTITUTE(実質収支比率等に係る経年分析!I$48,"▲","-")),2)</f>
        <v>13.09</v>
      </c>
      <c r="F19" s="165">
        <f>ROUND(VALUE(SUBSTITUTE(実質収支比率等に係る経年分析!J$48,"▲","-")),2)</f>
        <v>15.92</v>
      </c>
    </row>
    <row r="20" spans="1:11" x14ac:dyDescent="0.2">
      <c r="A20" s="165" t="s">
        <v>54</v>
      </c>
      <c r="B20" s="165">
        <f>ROUND(VALUE(SUBSTITUTE(実質収支比率等に係る経年分析!F$47,"▲","-")),2)</f>
        <v>47.54</v>
      </c>
      <c r="C20" s="165">
        <f>ROUND(VALUE(SUBSTITUTE(実質収支比率等に係る経年分析!G$47,"▲","-")),2)</f>
        <v>42.46</v>
      </c>
      <c r="D20" s="165">
        <f>ROUND(VALUE(SUBSTITUTE(実質収支比率等に係る経年分析!H$47,"▲","-")),2)</f>
        <v>49.54</v>
      </c>
      <c r="E20" s="165">
        <f>ROUND(VALUE(SUBSTITUTE(実質収支比率等に係る経年分析!I$47,"▲","-")),2)</f>
        <v>40.5</v>
      </c>
      <c r="F20" s="165">
        <f>ROUND(VALUE(SUBSTITUTE(実質収支比率等に係る経年分析!J$47,"▲","-")),2)</f>
        <v>41.88</v>
      </c>
    </row>
    <row r="21" spans="1:11" x14ac:dyDescent="0.2">
      <c r="A21" s="165" t="s">
        <v>55</v>
      </c>
      <c r="B21" s="165">
        <f>IF(ISNUMBER(VALUE(SUBSTITUTE(実質収支比率等に係る経年分析!F$49,"▲","-"))),ROUND(VALUE(SUBSTITUTE(実質収支比率等に係る経年分析!F$49,"▲","-")),2),NA())</f>
        <v>-0.93</v>
      </c>
      <c r="C21" s="165">
        <f>IF(ISNUMBER(VALUE(SUBSTITUTE(実質収支比率等に係る経年分析!G$49,"▲","-"))),ROUND(VALUE(SUBSTITUTE(実質収支比率等に係る経年分析!G$49,"▲","-")),2),NA())</f>
        <v>-6.24</v>
      </c>
      <c r="D21" s="165">
        <f>IF(ISNUMBER(VALUE(SUBSTITUTE(実質収支比率等に係る経年分析!H$49,"▲","-"))),ROUND(VALUE(SUBSTITUTE(実質収支比率等に係る経年分析!H$49,"▲","-")),2),NA())</f>
        <v>-1.53</v>
      </c>
      <c r="E21" s="165">
        <f>IF(ISNUMBER(VALUE(SUBSTITUTE(実質収支比率等に係る経年分析!I$49,"▲","-"))),ROUND(VALUE(SUBSTITUTE(実質収支比率等に係る経年分析!I$49,"▲","-")),2),NA())</f>
        <v>-0.32</v>
      </c>
      <c r="F21" s="165">
        <f>IF(ISNUMBER(VALUE(SUBSTITUTE(実質収支比率等に係る経年分析!J$49,"▲","-"))),ROUND(VALUE(SUBSTITUTE(実質収支比率等に係る経年分析!J$49,"▲","-")),2),NA())</f>
        <v>-2.81</v>
      </c>
    </row>
    <row r="24" spans="1:11" x14ac:dyDescent="0.2">
      <c r="A24" s="139" t="s">
        <v>56</v>
      </c>
    </row>
    <row r="25" spans="1:11" x14ac:dyDescent="0.2">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x14ac:dyDescent="0.2">
      <c r="A26" s="166"/>
      <c r="B26" s="166" t="s">
        <v>57</v>
      </c>
      <c r="C26" s="166" t="s">
        <v>58</v>
      </c>
      <c r="D26" s="166" t="s">
        <v>57</v>
      </c>
      <c r="E26" s="166" t="s">
        <v>58</v>
      </c>
      <c r="F26" s="166" t="s">
        <v>57</v>
      </c>
      <c r="G26" s="166" t="s">
        <v>58</v>
      </c>
      <c r="H26" s="166" t="s">
        <v>57</v>
      </c>
      <c r="I26" s="166" t="s">
        <v>58</v>
      </c>
      <c r="J26" s="166" t="s">
        <v>57</v>
      </c>
      <c r="K26" s="166" t="s">
        <v>58</v>
      </c>
    </row>
    <row r="27" spans="1:11" x14ac:dyDescent="0.2">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#VALUE!</v>
      </c>
      <c r="C27" s="166" t="e">
        <f>IF(ROUND(VALUE(SUBSTITUTE(連結実質赤字比率に係る赤字・黒字の構成分析!F$43,"▲", "-")), 2) &gt;= 0, ABS(ROUND(VALUE(SUBSTITUTE(連結実質赤字比率に係る赤字・黒字の構成分析!F$43,"▲", "-")), 2)), NA())</f>
        <v>#VALUE!</v>
      </c>
      <c r="D27" s="166" t="e">
        <f>IF(ROUND(VALUE(SUBSTITUTE(連結実質赤字比率に係る赤字・黒字の構成分析!G$43,"▲", "-")), 2) &lt; 0, ABS(ROUND(VALUE(SUBSTITUTE(連結実質赤字比率に係る赤字・黒字の構成分析!G$43,"▲", "-")), 2)), NA())</f>
        <v>#VALUE!</v>
      </c>
      <c r="E27" s="166" t="e">
        <f>IF(ROUND(VALUE(SUBSTITUTE(連結実質赤字比率に係る赤字・黒字の構成分析!G$43,"▲", "-")), 2) &gt;= 0, ABS(ROUND(VALUE(SUBSTITUTE(連結実質赤字比率に係る赤字・黒字の構成分析!G$43,"▲", "-")), 2)), NA())</f>
        <v>#VALUE!</v>
      </c>
      <c r="F27" s="166" t="e">
        <f>IF(ROUND(VALUE(SUBSTITUTE(連結実質赤字比率に係る赤字・黒字の構成分析!H$43,"▲", "-")), 2) &lt; 0, ABS(ROUND(VALUE(SUBSTITUTE(連結実質赤字比率に係る赤字・黒字の構成分析!H$43,"▲", "-")), 2)), NA())</f>
        <v>#VALUE!</v>
      </c>
      <c r="G27" s="166" t="e">
        <f>IF(ROUND(VALUE(SUBSTITUTE(連結実質赤字比率に係る赤字・黒字の構成分析!H$43,"▲", "-")), 2) &gt;= 0, ABS(ROUND(VALUE(SUBSTITUTE(連結実質赤字比率に係る赤字・黒字の構成分析!H$43,"▲", "-")), 2)), NA())</f>
        <v>#VALUE!</v>
      </c>
      <c r="H27" s="166" t="e">
        <f>IF(ROUND(VALUE(SUBSTITUTE(連結実質赤字比率に係る赤字・黒字の構成分析!I$43,"▲", "-")), 2) &lt; 0, ABS(ROUND(VALUE(SUBSTITUTE(連結実質赤字比率に係る赤字・黒字の構成分析!I$43,"▲", "-")), 2)), NA())</f>
        <v>#VALUE!</v>
      </c>
      <c r="I27" s="166" t="e">
        <f>IF(ROUND(VALUE(SUBSTITUTE(連結実質赤字比率に係る赤字・黒字の構成分析!I$43,"▲", "-")), 2) &gt;= 0, ABS(ROUND(VALUE(SUBSTITUTE(連結実質赤字比率に係る赤字・黒字の構成分析!I$43,"▲", "-")), 2)), NA())</f>
        <v>#VALUE!</v>
      </c>
      <c r="J27" s="166" t="e">
        <f>IF(ROUND(VALUE(SUBSTITUTE(連結実質赤字比率に係る赤字・黒字の構成分析!J$43,"▲", "-")), 2) &lt; 0, ABS(ROUND(VALUE(SUBSTITUTE(連結実質赤字比率に係る赤字・黒字の構成分析!J$43,"▲", "-")), 2)), NA())</f>
        <v>#VALUE!</v>
      </c>
      <c r="K27" s="166" t="e">
        <f>IF(ROUND(VALUE(SUBSTITUTE(連結実質赤字比率に係る赤字・黒字の構成分析!J$43,"▲", "-")), 2) &gt;= 0, ABS(ROUND(VALUE(SUBSTITUTE(連結実質赤字比率に係る赤字・黒字の構成分析!J$43,"▲", "-")), 2)), NA())</f>
        <v>#VALUE!</v>
      </c>
    </row>
    <row r="28" spans="1:11" x14ac:dyDescent="0.2">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#VALUE!</v>
      </c>
      <c r="C28" s="166" t="e">
        <f>IF(ROUND(VALUE(SUBSTITUTE(連結実質赤字比率に係る赤字・黒字の構成分析!F$42,"▲", "-")), 2) &gt;= 0, ABS(ROUND(VALUE(SUBSTITUTE(連結実質赤字比率に係る赤字・黒字の構成分析!F$42,"▲", "-")), 2)), NA())</f>
        <v>#VALUE!</v>
      </c>
      <c r="D28" s="166" t="e">
        <f>IF(ROUND(VALUE(SUBSTITUTE(連結実質赤字比率に係る赤字・黒字の構成分析!G$42,"▲", "-")), 2) &lt; 0, ABS(ROUND(VALUE(SUBSTITUTE(連結実質赤字比率に係る赤字・黒字の構成分析!G$42,"▲", "-")), 2)), NA())</f>
        <v>#VALUE!</v>
      </c>
      <c r="E28" s="166" t="e">
        <f>IF(ROUND(VALUE(SUBSTITUTE(連結実質赤字比率に係る赤字・黒字の構成分析!G$42,"▲", "-")), 2) &gt;= 0, ABS(ROUND(VALUE(SUBSTITUTE(連結実質赤字比率に係る赤字・黒字の構成分析!G$42,"▲", "-")), 2)), NA())</f>
        <v>#VALUE!</v>
      </c>
      <c r="F28" s="166" t="e">
        <f>IF(ROUND(VALUE(SUBSTITUTE(連結実質赤字比率に係る赤字・黒字の構成分析!H$42,"▲", "-")), 2) &lt; 0, ABS(ROUND(VALUE(SUBSTITUTE(連結実質赤字比率に係る赤字・黒字の構成分析!H$42,"▲", "-")), 2)), NA())</f>
        <v>#VALUE!</v>
      </c>
      <c r="G28" s="166" t="e">
        <f>IF(ROUND(VALUE(SUBSTITUTE(連結実質赤字比率に係る赤字・黒字の構成分析!H$42,"▲", "-")), 2) &gt;= 0, ABS(ROUND(VALUE(SUBSTITUTE(連結実質赤字比率に係る赤字・黒字の構成分析!H$42,"▲", "-")), 2)), NA())</f>
        <v>#VALUE!</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x14ac:dyDescent="0.2">
      <c r="A29" s="166" t="e">
        <f>IF(連結実質赤字比率に係る赤字・黒字の構成分析!C$41="",NA(),連結実質赤字比率に係る赤字・黒字の構成分析!C$41)</f>
        <v>#N/A</v>
      </c>
      <c r="B29" s="166" t="e">
        <f>IF(ROUND(VALUE(SUBSTITUTE(連結実質赤字比率に係る赤字・黒字の構成分析!F$41,"▲", "-")), 2) &lt; 0, ABS(ROUND(VALUE(SUBSTITUTE(連結実質赤字比率に係る赤字・黒字の構成分析!F$41,"▲", "-")), 2)), NA())</f>
        <v>#VALUE!</v>
      </c>
      <c r="C29" s="166" t="e">
        <f>IF(ROUND(VALUE(SUBSTITUTE(連結実質赤字比率に係る赤字・黒字の構成分析!F$41,"▲", "-")), 2) &gt;= 0, ABS(ROUND(VALUE(SUBSTITUTE(連結実質赤字比率に係る赤字・黒字の構成分析!F$41,"▲", "-")), 2)), NA())</f>
        <v>#VALUE!</v>
      </c>
      <c r="D29" s="166" t="e">
        <f>IF(ROUND(VALUE(SUBSTITUTE(連結実質赤字比率に係る赤字・黒字の構成分析!G$41,"▲", "-")), 2) &lt; 0, ABS(ROUND(VALUE(SUBSTITUTE(連結実質赤字比率に係る赤字・黒字の構成分析!G$41,"▲", "-")), 2)), NA())</f>
        <v>#VALUE!</v>
      </c>
      <c r="E29" s="166" t="e">
        <f>IF(ROUND(VALUE(SUBSTITUTE(連結実質赤字比率に係る赤字・黒字の構成分析!G$41,"▲", "-")), 2) &gt;= 0, ABS(ROUND(VALUE(SUBSTITUTE(連結実質赤字比率に係る赤字・黒字の構成分析!G$41,"▲", "-")), 2)), NA())</f>
        <v>#VALUE!</v>
      </c>
      <c r="F29" s="166" t="e">
        <f>IF(ROUND(VALUE(SUBSTITUTE(連結実質赤字比率に係る赤字・黒字の構成分析!H$41,"▲", "-")), 2) &lt; 0, ABS(ROUND(VALUE(SUBSTITUTE(連結実質赤字比率に係る赤字・黒字の構成分析!H$41,"▲", "-")), 2)), NA())</f>
        <v>#VALUE!</v>
      </c>
      <c r="G29" s="166" t="e">
        <f>IF(ROUND(VALUE(SUBSTITUTE(連結実質赤字比率に係る赤字・黒字の構成分析!H$41,"▲", "-")), 2) &gt;= 0, ABS(ROUND(VALUE(SUBSTITUTE(連結実質赤字比率に係る赤字・黒字の構成分析!H$41,"▲", "-")), 2)), NA())</f>
        <v>#VALUE!</v>
      </c>
      <c r="H29" s="166" t="e">
        <f>IF(ROUND(VALUE(SUBSTITUTE(連結実質赤字比率に係る赤字・黒字の構成分析!I$41,"▲", "-")), 2) &lt; 0, ABS(ROUND(VALUE(SUBSTITUTE(連結実質赤字比率に係る赤字・黒字の構成分析!I$41,"▲", "-")), 2)), NA())</f>
        <v>#VALUE!</v>
      </c>
      <c r="I29" s="166" t="e">
        <f>IF(ROUND(VALUE(SUBSTITUTE(連結実質赤字比率に係る赤字・黒字の構成分析!I$41,"▲", "-")), 2) &gt;= 0, ABS(ROUND(VALUE(SUBSTITUTE(連結実質赤字比率に係る赤字・黒字の構成分析!I$41,"▲", "-")), 2)), NA())</f>
        <v>#VALUE!</v>
      </c>
      <c r="J29" s="166" t="e">
        <f>IF(ROUND(VALUE(SUBSTITUTE(連結実質赤字比率に係る赤字・黒字の構成分析!J$41,"▲", "-")), 2) &lt; 0, ABS(ROUND(VALUE(SUBSTITUTE(連結実質赤字比率に係る赤字・黒字の構成分析!J$41,"▲", "-")), 2)), NA())</f>
        <v>#VALUE!</v>
      </c>
      <c r="K29" s="166" t="e">
        <f>IF(ROUND(VALUE(SUBSTITUTE(連結実質赤字比率に係る赤字・黒字の構成分析!J$41,"▲", "-")), 2) &gt;= 0, ABS(ROUND(VALUE(SUBSTITUTE(連結実質赤字比率に係る赤字・黒字の構成分析!J$41,"▲", "-")), 2)), NA())</f>
        <v>#VALUE!</v>
      </c>
    </row>
    <row r="30" spans="1:11" x14ac:dyDescent="0.2">
      <c r="A30" s="166" t="e">
        <f>IF(連結実質赤字比率に係る赤字・黒字の構成分析!C$40="",NA(),連結実質赤字比率に係る赤字・黒字の構成分析!C$40)</f>
        <v>#N/A</v>
      </c>
      <c r="B30" s="166" t="e">
        <f>IF(ROUND(VALUE(SUBSTITUTE(連結実質赤字比率に係る赤字・黒字の構成分析!F$40,"▲", "-")), 2) &lt; 0, ABS(ROUND(VALUE(SUBSTITUTE(連結実質赤字比率に係る赤字・黒字の構成分析!F$40,"▲", "-")), 2)), NA())</f>
        <v>#VALUE!</v>
      </c>
      <c r="C30" s="166" t="e">
        <f>IF(ROUND(VALUE(SUBSTITUTE(連結実質赤字比率に係る赤字・黒字の構成分析!F$40,"▲", "-")), 2) &gt;= 0, ABS(ROUND(VALUE(SUBSTITUTE(連結実質赤字比率に係る赤字・黒字の構成分析!F$40,"▲", "-")), 2)), NA())</f>
        <v>#VALUE!</v>
      </c>
      <c r="D30" s="166" t="e">
        <f>IF(ROUND(VALUE(SUBSTITUTE(連結実質赤字比率に係る赤字・黒字の構成分析!G$40,"▲", "-")), 2) &lt; 0, ABS(ROUND(VALUE(SUBSTITUTE(連結実質赤字比率に係る赤字・黒字の構成分析!G$40,"▲", "-")), 2)), NA())</f>
        <v>#VALUE!</v>
      </c>
      <c r="E30" s="166" t="e">
        <f>IF(ROUND(VALUE(SUBSTITUTE(連結実質赤字比率に係る赤字・黒字の構成分析!G$40,"▲", "-")), 2) &gt;= 0, ABS(ROUND(VALUE(SUBSTITUTE(連結実質赤字比率に係る赤字・黒字の構成分析!G$40,"▲", "-")), 2)), NA())</f>
        <v>#VALUE!</v>
      </c>
      <c r="F30" s="166" t="e">
        <f>IF(ROUND(VALUE(SUBSTITUTE(連結実質赤字比率に係る赤字・黒字の構成分析!H$40,"▲", "-")), 2) &lt; 0, ABS(ROUND(VALUE(SUBSTITUTE(連結実質赤字比率に係る赤字・黒字の構成分析!H$40,"▲", "-")), 2)), NA())</f>
        <v>#VALUE!</v>
      </c>
      <c r="G30" s="166" t="e">
        <f>IF(ROUND(VALUE(SUBSTITUTE(連結実質赤字比率に係る赤字・黒字の構成分析!H$40,"▲", "-")), 2) &gt;= 0, ABS(ROUND(VALUE(SUBSTITUTE(連結実質赤字比率に係る赤字・黒字の構成分析!H$40,"▲", "-")), 2)), NA())</f>
        <v>#VALUE!</v>
      </c>
      <c r="H30" s="166" t="e">
        <f>IF(ROUND(VALUE(SUBSTITUTE(連結実質赤字比率に係る赤字・黒字の構成分析!I$40,"▲", "-")), 2) &lt; 0, ABS(ROUND(VALUE(SUBSTITUTE(連結実質赤字比率に係る赤字・黒字の構成分析!I$40,"▲", "-")), 2)), NA())</f>
        <v>#VALUE!</v>
      </c>
      <c r="I30" s="166" t="e">
        <f>IF(ROUND(VALUE(SUBSTITUTE(連結実質赤字比率に係る赤字・黒字の構成分析!I$40,"▲", "-")), 2) &gt;= 0, ABS(ROUND(VALUE(SUBSTITUTE(連結実質赤字比率に係る赤字・黒字の構成分析!I$40,"▲", "-")), 2)), NA())</f>
        <v>#VALUE!</v>
      </c>
      <c r="J30" s="166" t="e">
        <f>IF(ROUND(VALUE(SUBSTITUTE(連結実質赤字比率に係る赤字・黒字の構成分析!J$40,"▲", "-")), 2) &lt; 0, ABS(ROUND(VALUE(SUBSTITUTE(連結実質赤字比率に係る赤字・黒字の構成分析!J$40,"▲", "-")), 2)), NA())</f>
        <v>#VALUE!</v>
      </c>
      <c r="K30" s="166" t="e">
        <f>IF(ROUND(VALUE(SUBSTITUTE(連結実質赤字比率に係る赤字・黒字の構成分析!J$40,"▲", "-")), 2) &gt;= 0, ABS(ROUND(VALUE(SUBSTITUTE(連結実質赤字比率に係る赤字・黒字の構成分析!J$40,"▲", "-")), 2)), NA())</f>
        <v>#VALUE!</v>
      </c>
    </row>
    <row r="31" spans="1:11" x14ac:dyDescent="0.2">
      <c r="A31" s="166" t="str">
        <f>IF(連結実質赤字比率に係る赤字・黒字の構成分析!C$39="",NA(),連結実質赤字比率に係る赤字・黒字の構成分析!C$39)</f>
        <v>後期高齢者医療特別会計</v>
      </c>
      <c r="B31" s="166" t="e">
        <f>IF(ROUND(VALUE(SUBSTITUTE(連結実質赤字比率に係る赤字・黒字の構成分析!F$39,"▲", "-")), 2) &lt; 0, ABS(ROUND(VALUE(SUBSTITUTE(連結実質赤字比率に係る赤字・黒字の構成分析!F$39,"▲", "-")), 2)), NA())</f>
        <v>#N/A</v>
      </c>
      <c r="C31" s="166">
        <f>IF(ROUND(VALUE(SUBSTITUTE(連結実質赤字比率に係る赤字・黒字の構成分析!F$39,"▲", "-")), 2) &gt;= 0, ABS(ROUND(VALUE(SUBSTITUTE(連結実質赤字比率に係る赤字・黒字の構成分析!F$39,"▲", "-")), 2)), NA())</f>
        <v>0.05</v>
      </c>
      <c r="D31" s="166" t="e">
        <f>IF(ROUND(VALUE(SUBSTITUTE(連結実質赤字比率に係る赤字・黒字の構成分析!G$39,"▲", "-")), 2) &lt; 0, ABS(ROUND(VALUE(SUBSTITUTE(連結実質赤字比率に係る赤字・黒字の構成分析!G$39,"▲", "-")), 2)), NA())</f>
        <v>#N/A</v>
      </c>
      <c r="E31" s="166">
        <f>IF(ROUND(VALUE(SUBSTITUTE(連結実質赤字比率に係る赤字・黒字の構成分析!G$39,"▲", "-")), 2) &gt;= 0, ABS(ROUND(VALUE(SUBSTITUTE(連結実質赤字比率に係る赤字・黒字の構成分析!G$39,"▲", "-")), 2)), NA())</f>
        <v>0.05</v>
      </c>
      <c r="F31" s="166" t="e">
        <f>IF(ROUND(VALUE(SUBSTITUTE(連結実質赤字比率に係る赤字・黒字の構成分析!H$39,"▲", "-")), 2) &lt; 0, ABS(ROUND(VALUE(SUBSTITUTE(連結実質赤字比率に係る赤字・黒字の構成分析!H$39,"▲", "-")), 2)), NA())</f>
        <v>#N/A</v>
      </c>
      <c r="G31" s="166">
        <f>IF(ROUND(VALUE(SUBSTITUTE(連結実質赤字比率に係る赤字・黒字の構成分析!H$39,"▲", "-")), 2) &gt;= 0, ABS(ROUND(VALUE(SUBSTITUTE(連結実質赤字比率に係る赤字・黒字の構成分析!H$39,"▲", "-")), 2)), NA())</f>
        <v>0.05</v>
      </c>
      <c r="H31" s="166" t="e">
        <f>IF(ROUND(VALUE(SUBSTITUTE(連結実質赤字比率に係る赤字・黒字の構成分析!I$39,"▲", "-")), 2) &lt; 0, ABS(ROUND(VALUE(SUBSTITUTE(連結実質赤字比率に係る赤字・黒字の構成分析!I$39,"▲", "-")), 2)), NA())</f>
        <v>#N/A</v>
      </c>
      <c r="I31" s="166">
        <f>IF(ROUND(VALUE(SUBSTITUTE(連結実質赤字比率に係る赤字・黒字の構成分析!I$39,"▲", "-")), 2) &gt;= 0, ABS(ROUND(VALUE(SUBSTITUTE(連結実質赤字比率に係る赤字・黒字の構成分析!I$39,"▲", "-")), 2)), NA())</f>
        <v>0.08</v>
      </c>
      <c r="J31" s="166" t="e">
        <f>IF(ROUND(VALUE(SUBSTITUTE(連結実質赤字比率に係る赤字・黒字の構成分析!J$39,"▲", "-")), 2) &lt; 0, ABS(ROUND(VALUE(SUBSTITUTE(連結実質赤字比率に係る赤字・黒字の構成分析!J$39,"▲", "-")), 2)), NA())</f>
        <v>#N/A</v>
      </c>
      <c r="K31" s="166">
        <f>IF(ROUND(VALUE(SUBSTITUTE(連結実質赤字比率に係る赤字・黒字の構成分析!J$39,"▲", "-")), 2) &gt;= 0, ABS(ROUND(VALUE(SUBSTITUTE(連結実質赤字比率に係る赤字・黒字の構成分析!J$39,"▲", "-")), 2)), NA())</f>
        <v>0.05</v>
      </c>
    </row>
    <row r="32" spans="1:11" x14ac:dyDescent="0.2">
      <c r="A32" s="166" t="str">
        <f>IF(連結実質赤字比率に係る赤字・黒字の構成分析!C$38="",NA(),連結実質赤字比率に係る赤字・黒字の構成分析!C$38)</f>
        <v>国民健康保険特別会計</v>
      </c>
      <c r="B32" s="166" t="e">
        <f>IF(ROUND(VALUE(SUBSTITUTE(連結実質赤字比率に係る赤字・黒字の構成分析!F$38,"▲", "-")), 2) &lt; 0, ABS(ROUND(VALUE(SUBSTITUTE(連結実質赤字比率に係る赤字・黒字の構成分析!F$38,"▲", "-")), 2)), NA())</f>
        <v>#N/A</v>
      </c>
      <c r="C32" s="166">
        <f>IF(ROUND(VALUE(SUBSTITUTE(連結実質赤字比率に係る赤字・黒字の構成分析!F$38,"▲", "-")), 2) &gt;= 0, ABS(ROUND(VALUE(SUBSTITUTE(連結実質赤字比率に係る赤字・黒字の構成分析!F$38,"▲", "-")), 2)), NA())</f>
        <v>0.46</v>
      </c>
      <c r="D32" s="166" t="e">
        <f>IF(ROUND(VALUE(SUBSTITUTE(連結実質赤字比率に係る赤字・黒字の構成分析!G$38,"▲", "-")), 2) &lt; 0, ABS(ROUND(VALUE(SUBSTITUTE(連結実質赤字比率に係る赤字・黒字の構成分析!G$38,"▲", "-")), 2)), NA())</f>
        <v>#N/A</v>
      </c>
      <c r="E32" s="166">
        <f>IF(ROUND(VALUE(SUBSTITUTE(連結実質赤字比率に係る赤字・黒字の構成分析!G$38,"▲", "-")), 2) &gt;= 0, ABS(ROUND(VALUE(SUBSTITUTE(連結実質赤字比率に係る赤字・黒字の構成分析!G$38,"▲", "-")), 2)), NA())</f>
        <v>0.19</v>
      </c>
      <c r="F32" s="166" t="e">
        <f>IF(ROUND(VALUE(SUBSTITUTE(連結実質赤字比率に係る赤字・黒字の構成分析!H$38,"▲", "-")), 2) &lt; 0, ABS(ROUND(VALUE(SUBSTITUTE(連結実質赤字比率に係る赤字・黒字の構成分析!H$38,"▲", "-")), 2)), NA())</f>
        <v>#N/A</v>
      </c>
      <c r="G32" s="166">
        <f>IF(ROUND(VALUE(SUBSTITUTE(連結実質赤字比率に係る赤字・黒字の構成分析!H$38,"▲", "-")), 2) &gt;= 0, ABS(ROUND(VALUE(SUBSTITUTE(連結実質赤字比率に係る赤字・黒字の構成分析!H$38,"▲", "-")), 2)), NA())</f>
        <v>0.36</v>
      </c>
      <c r="H32" s="166" t="e">
        <f>IF(ROUND(VALUE(SUBSTITUTE(連結実質赤字比率に係る赤字・黒字の構成分析!I$38,"▲", "-")), 2) &lt; 0, ABS(ROUND(VALUE(SUBSTITUTE(連結実質赤字比率に係る赤字・黒字の構成分析!I$38,"▲", "-")), 2)), NA())</f>
        <v>#N/A</v>
      </c>
      <c r="I32" s="166">
        <f>IF(ROUND(VALUE(SUBSTITUTE(連結実質赤字比率に係る赤字・黒字の構成分析!I$38,"▲", "-")), 2) &gt;= 0, ABS(ROUND(VALUE(SUBSTITUTE(連結実質赤字比率に係る赤字・黒字の構成分析!I$38,"▲", "-")), 2)), NA())</f>
        <v>0.38</v>
      </c>
      <c r="J32" s="166" t="e">
        <f>IF(ROUND(VALUE(SUBSTITUTE(連結実質赤字比率に係る赤字・黒字の構成分析!J$38,"▲", "-")), 2) &lt; 0, ABS(ROUND(VALUE(SUBSTITUTE(連結実質赤字比率に係る赤字・黒字の構成分析!J$38,"▲", "-")), 2)), NA())</f>
        <v>#N/A</v>
      </c>
      <c r="K32" s="166">
        <f>IF(ROUND(VALUE(SUBSTITUTE(連結実質赤字比率に係る赤字・黒字の構成分析!J$38,"▲", "-")), 2) &gt;= 0, ABS(ROUND(VALUE(SUBSTITUTE(連結実質赤字比率に係る赤字・黒字の構成分析!J$38,"▲", "-")), 2)), NA())</f>
        <v>0.13</v>
      </c>
    </row>
    <row r="33" spans="1:16" x14ac:dyDescent="0.2">
      <c r="A33" s="166" t="str">
        <f>IF(連結実質赤字比率に係る赤字・黒字の構成分析!C$37="",NA(),連結実質赤字比率に係る赤字・黒字の構成分析!C$37)</f>
        <v>介護保険特別会計</v>
      </c>
      <c r="B33" s="166" t="e">
        <f>IF(ROUND(VALUE(SUBSTITUTE(連結実質赤字比率に係る赤字・黒字の構成分析!F$37,"▲", "-")), 2) &lt; 0, ABS(ROUND(VALUE(SUBSTITUTE(連結実質赤字比率に係る赤字・黒字の構成分析!F$37,"▲", "-")), 2)), NA())</f>
        <v>#N/A</v>
      </c>
      <c r="C33" s="166">
        <f>IF(ROUND(VALUE(SUBSTITUTE(連結実質赤字比率に係る赤字・黒字の構成分析!F$37,"▲", "-")), 2) &gt;= 0, ABS(ROUND(VALUE(SUBSTITUTE(連結実質赤字比率に係る赤字・黒字の構成分析!F$37,"▲", "-")), 2)), NA())</f>
        <v>1.37</v>
      </c>
      <c r="D33" s="166" t="e">
        <f>IF(ROUND(VALUE(SUBSTITUTE(連結実質赤字比率に係る赤字・黒字の構成分析!G$37,"▲", "-")), 2) &lt; 0, ABS(ROUND(VALUE(SUBSTITUTE(連結実質赤字比率に係る赤字・黒字の構成分析!G$37,"▲", "-")), 2)), NA())</f>
        <v>#N/A</v>
      </c>
      <c r="E33" s="166">
        <f>IF(ROUND(VALUE(SUBSTITUTE(連結実質赤字比率に係る赤字・黒字の構成分析!G$37,"▲", "-")), 2) &gt;= 0, ABS(ROUND(VALUE(SUBSTITUTE(連結実質赤字比率に係る赤字・黒字の構成分析!G$37,"▲", "-")), 2)), NA())</f>
        <v>1.1200000000000001</v>
      </c>
      <c r="F33" s="166" t="e">
        <f>IF(ROUND(VALUE(SUBSTITUTE(連結実質赤字比率に係る赤字・黒字の構成分析!H$37,"▲", "-")), 2) &lt; 0, ABS(ROUND(VALUE(SUBSTITUTE(連結実質赤字比率に係る赤字・黒字の構成分析!H$37,"▲", "-")), 2)), NA())</f>
        <v>#N/A</v>
      </c>
      <c r="G33" s="166">
        <f>IF(ROUND(VALUE(SUBSTITUTE(連結実質赤字比率に係る赤字・黒字の構成分析!H$37,"▲", "-")), 2) &gt;= 0, ABS(ROUND(VALUE(SUBSTITUTE(連結実質赤字比率に係る赤字・黒字の構成分析!H$37,"▲", "-")), 2)), NA())</f>
        <v>0.94</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1.26</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0.94</v>
      </c>
    </row>
    <row r="34" spans="1:16" x14ac:dyDescent="0.2">
      <c r="A34" s="166" t="str">
        <f>IF(連結実質赤字比率に係る赤字・黒字の構成分析!C$36="",NA(),連結実質赤字比率に係る赤字・黒字の構成分析!C$36)</f>
        <v>下水道事業会計</v>
      </c>
      <c r="B34" s="166" t="e">
        <f>IF(ROUND(VALUE(SUBSTITUTE(連結実質赤字比率に係る赤字・黒字の構成分析!F$36,"▲", "-")), 2) &lt; 0, ABS(ROUND(VALUE(SUBSTITUTE(連結実質赤字比率に係る赤字・黒字の構成分析!F$36,"▲", "-")), 2)), NA())</f>
        <v>#N/A</v>
      </c>
      <c r="C34" s="166">
        <f>IF(ROUND(VALUE(SUBSTITUTE(連結実質赤字比率に係る赤字・黒字の構成分析!F$36,"▲", "-")), 2) &gt;= 0, ABS(ROUND(VALUE(SUBSTITUTE(連結実質赤字比率に係る赤字・黒字の構成分析!F$36,"▲", "-")), 2)), NA())</f>
        <v>0.56999999999999995</v>
      </c>
      <c r="D34" s="166" t="e">
        <f>IF(ROUND(VALUE(SUBSTITUTE(連結実質赤字比率に係る赤字・黒字の構成分析!G$36,"▲", "-")), 2) &lt; 0, ABS(ROUND(VALUE(SUBSTITUTE(連結実質赤字比率に係る赤字・黒字の構成分析!G$36,"▲", "-")), 2)), NA())</f>
        <v>#N/A</v>
      </c>
      <c r="E34" s="166">
        <f>IF(ROUND(VALUE(SUBSTITUTE(連結実質赤字比率に係る赤字・黒字の構成分析!G$36,"▲", "-")), 2) &gt;= 0, ABS(ROUND(VALUE(SUBSTITUTE(連結実質赤字比率に係る赤字・黒字の構成分析!G$36,"▲", "-")), 2)), NA())</f>
        <v>0.31</v>
      </c>
      <c r="F34" s="166">
        <f>IF(ROUND(VALUE(SUBSTITUTE(連結実質赤字比率に係る赤字・黒字の構成分析!H$36,"▲", "-")), 2) &lt; 0, ABS(ROUND(VALUE(SUBSTITUTE(連結実質赤字比率に係る赤字・黒字の構成分析!H$36,"▲", "-")), 2)), NA())</f>
        <v>0.08</v>
      </c>
      <c r="G34" s="166" t="e">
        <f>IF(ROUND(VALUE(SUBSTITUTE(連結実質赤字比率に係る赤字・黒字の構成分析!H$36,"▲", "-")), 2) &gt;= 0, ABS(ROUND(VALUE(SUBSTITUTE(連結実質赤字比率に係る赤字・黒字の構成分析!H$36,"▲", "-")), 2)), NA())</f>
        <v>#N/A</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5.94</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7.03</v>
      </c>
    </row>
    <row r="35" spans="1:16" x14ac:dyDescent="0.2">
      <c r="A35" s="166" t="str">
        <f>IF(連結実質赤字比率に係る赤字・黒字の構成分析!C$35="",NA(),連結実質赤字比率に係る赤字・黒字の構成分析!C$35)</f>
        <v>水道事業会計</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8.17</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7.98</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8.74</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8.14</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8.2799999999999994</v>
      </c>
    </row>
    <row r="36" spans="1:16" x14ac:dyDescent="0.2">
      <c r="A36" s="166" t="str">
        <f>IF(連結実質赤字比率に係る赤字・黒字の構成分析!C$34="",NA(),連結実質赤字比率に係る赤字・黒字の構成分析!C$34)</f>
        <v>一般会計</v>
      </c>
      <c r="B36" s="166" t="e">
        <f>IF(ROUND(VALUE(SUBSTITUTE(連結実質赤字比率に係る赤字・黒字の構成分析!F$34,"▲", "-")), 2) &lt; 0, ABS(ROUND(VALUE(SUBSTITUTE(連結実質赤字比率に係る赤字・黒字の構成分析!F$34,"▲", "-")), 2)), NA())</f>
        <v>#N/A</v>
      </c>
      <c r="C36" s="166">
        <f>IF(ROUND(VALUE(SUBSTITUTE(連結実質赤字比率に係る赤字・黒字の構成分析!F$34,"▲", "-")), 2) &gt;= 0, ABS(ROUND(VALUE(SUBSTITUTE(連結実質赤字比率に係る赤字・黒字の構成分析!F$34,"▲", "-")), 2)), NA())</f>
        <v>9.7200000000000006</v>
      </c>
      <c r="D36" s="166" t="e">
        <f>IF(ROUND(VALUE(SUBSTITUTE(連結実質赤字比率に係る赤字・黒字の構成分析!G$34,"▲", "-")), 2) &lt; 0, ABS(ROUND(VALUE(SUBSTITUTE(連結実質赤字比率に係る赤字・黒字の構成分析!G$34,"▲", "-")), 2)), NA())</f>
        <v>#N/A</v>
      </c>
      <c r="E36" s="166">
        <f>IF(ROUND(VALUE(SUBSTITUTE(連結実質赤字比率に係る赤字・黒字の構成分析!G$34,"▲", "-")), 2) &gt;= 0, ABS(ROUND(VALUE(SUBSTITUTE(連結実質赤字比率に係る赤字・黒字の構成分析!G$34,"▲", "-")), 2)), NA())</f>
        <v>9.8800000000000008</v>
      </c>
      <c r="F36" s="166" t="e">
        <f>IF(ROUND(VALUE(SUBSTITUTE(連結実質赤字比率に係る赤字・黒字の構成分析!H$34,"▲", "-")), 2) &lt; 0, ABS(ROUND(VALUE(SUBSTITUTE(連結実質赤字比率に係る赤字・黒字の構成分析!H$34,"▲", "-")), 2)), NA())</f>
        <v>#N/A</v>
      </c>
      <c r="G36" s="166">
        <f>IF(ROUND(VALUE(SUBSTITUTE(連結実質赤字比率に係る赤字・黒字の構成分析!H$34,"▲", "-")), 2) &gt;= 0, ABS(ROUND(VALUE(SUBSTITUTE(連結実質赤字比率に係る赤字・黒字の構成分析!H$34,"▲", "-")), 2)), NA())</f>
        <v>8.65</v>
      </c>
      <c r="H36" s="166" t="e">
        <f>IF(ROUND(VALUE(SUBSTITUTE(連結実質赤字比率に係る赤字・黒字の構成分析!I$34,"▲", "-")), 2) &lt; 0, ABS(ROUND(VALUE(SUBSTITUTE(連結実質赤字比率に係る赤字・黒字の構成分析!I$34,"▲", "-")), 2)), NA())</f>
        <v>#N/A</v>
      </c>
      <c r="I36" s="166">
        <f>IF(ROUND(VALUE(SUBSTITUTE(連結実質赤字比率に係る赤字・黒字の構成分析!I$34,"▲", "-")), 2) &gt;= 0, ABS(ROUND(VALUE(SUBSTITUTE(連結実質赤字比率に係る赤字・黒字の構成分析!I$34,"▲", "-")), 2)), NA())</f>
        <v>13.08</v>
      </c>
      <c r="J36" s="166" t="e">
        <f>IF(ROUND(VALUE(SUBSTITUTE(連結実質赤字比率に係る赤字・黒字の構成分析!J$34,"▲", "-")), 2) &lt; 0, ABS(ROUND(VALUE(SUBSTITUTE(連結実質赤字比率に係る赤字・黒字の構成分析!J$34,"▲", "-")), 2)), NA())</f>
        <v>#N/A</v>
      </c>
      <c r="K36" s="166">
        <f>IF(ROUND(VALUE(SUBSTITUTE(連結実質赤字比率に係る赤字・黒字の構成分析!J$34,"▲", "-")), 2) &gt;= 0, ABS(ROUND(VALUE(SUBSTITUTE(連結実質赤字比率に係る赤字・黒字の構成分析!J$34,"▲", "-")), 2)), NA())</f>
        <v>15.91</v>
      </c>
    </row>
    <row r="39" spans="1:16" x14ac:dyDescent="0.2">
      <c r="A39" s="139" t="s">
        <v>59</v>
      </c>
    </row>
    <row r="40" spans="1:16" x14ac:dyDescent="0.2">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x14ac:dyDescent="0.2">
      <c r="A41" s="167"/>
      <c r="B41" s="167" t="s">
        <v>60</v>
      </c>
      <c r="C41" s="167"/>
      <c r="D41" s="167" t="s">
        <v>61</v>
      </c>
      <c r="E41" s="167" t="s">
        <v>60</v>
      </c>
      <c r="F41" s="167"/>
      <c r="G41" s="167" t="s">
        <v>61</v>
      </c>
      <c r="H41" s="167" t="s">
        <v>60</v>
      </c>
      <c r="I41" s="167"/>
      <c r="J41" s="167" t="s">
        <v>61</v>
      </c>
      <c r="K41" s="167" t="s">
        <v>60</v>
      </c>
      <c r="L41" s="167"/>
      <c r="M41" s="167" t="s">
        <v>61</v>
      </c>
      <c r="N41" s="167" t="s">
        <v>60</v>
      </c>
      <c r="O41" s="167"/>
      <c r="P41" s="167" t="s">
        <v>61</v>
      </c>
    </row>
    <row r="42" spans="1:16" x14ac:dyDescent="0.2">
      <c r="A42" s="167" t="s">
        <v>62</v>
      </c>
      <c r="B42" s="167"/>
      <c r="C42" s="167"/>
      <c r="D42" s="167">
        <f>'実質公債費比率（分子）の構造'!K$52</f>
        <v>3157</v>
      </c>
      <c r="E42" s="167"/>
      <c r="F42" s="167"/>
      <c r="G42" s="167">
        <f>'実質公債費比率（分子）の構造'!L$52</f>
        <v>3002</v>
      </c>
      <c r="H42" s="167"/>
      <c r="I42" s="167"/>
      <c r="J42" s="167">
        <f>'実質公債費比率（分子）の構造'!M$52</f>
        <v>2946</v>
      </c>
      <c r="K42" s="167"/>
      <c r="L42" s="167"/>
      <c r="M42" s="167">
        <f>'実質公債費比率（分子）の構造'!N$52</f>
        <v>2801</v>
      </c>
      <c r="N42" s="167"/>
      <c r="O42" s="167"/>
      <c r="P42" s="167">
        <f>'実質公債費比率（分子）の構造'!O$52</f>
        <v>2684</v>
      </c>
    </row>
    <row r="43" spans="1:16" x14ac:dyDescent="0.2">
      <c r="A43" s="167" t="s">
        <v>63</v>
      </c>
      <c r="B43" s="167" t="str">
        <f>'実質公債費比率（分子）の構造'!K$51</f>
        <v>-</v>
      </c>
      <c r="C43" s="167"/>
      <c r="D43" s="167"/>
      <c r="E43" s="167" t="str">
        <f>'実質公債費比率（分子）の構造'!L$51</f>
        <v>-</v>
      </c>
      <c r="F43" s="167"/>
      <c r="G43" s="167"/>
      <c r="H43" s="167" t="str">
        <f>'実質公債費比率（分子）の構造'!M$51</f>
        <v>-</v>
      </c>
      <c r="I43" s="167"/>
      <c r="J43" s="167"/>
      <c r="K43" s="167" t="str">
        <f>'実質公債費比率（分子）の構造'!N$51</f>
        <v>-</v>
      </c>
      <c r="L43" s="167"/>
      <c r="M43" s="167"/>
      <c r="N43" s="167" t="str">
        <f>'実質公債費比率（分子）の構造'!O$51</f>
        <v>-</v>
      </c>
      <c r="O43" s="167"/>
      <c r="P43" s="167"/>
    </row>
    <row r="44" spans="1:16" x14ac:dyDescent="0.2">
      <c r="A44" s="167" t="s">
        <v>64</v>
      </c>
      <c r="B44" s="167">
        <f>'実質公債費比率（分子）の構造'!K$50</f>
        <v>867</v>
      </c>
      <c r="C44" s="167"/>
      <c r="D44" s="167"/>
      <c r="E44" s="167">
        <f>'実質公債費比率（分子）の構造'!L$50</f>
        <v>865</v>
      </c>
      <c r="F44" s="167"/>
      <c r="G44" s="167"/>
      <c r="H44" s="167">
        <f>'実質公債費比率（分子）の構造'!M$50</f>
        <v>830</v>
      </c>
      <c r="I44" s="167"/>
      <c r="J44" s="167"/>
      <c r="K44" s="167">
        <f>'実質公債費比率（分子）の構造'!N$50</f>
        <v>770</v>
      </c>
      <c r="L44" s="167"/>
      <c r="M44" s="167"/>
      <c r="N44" s="167">
        <f>'実質公債費比率（分子）の構造'!O$50</f>
        <v>615</v>
      </c>
      <c r="O44" s="167"/>
      <c r="P44" s="167"/>
    </row>
    <row r="45" spans="1:16" x14ac:dyDescent="0.2">
      <c r="A45" s="167" t="s">
        <v>65</v>
      </c>
      <c r="B45" s="167">
        <f>'実質公債費比率（分子）の構造'!K$49</f>
        <v>233</v>
      </c>
      <c r="C45" s="167"/>
      <c r="D45" s="167"/>
      <c r="E45" s="167">
        <f>'実質公債費比率（分子）の構造'!L$49</f>
        <v>223</v>
      </c>
      <c r="F45" s="167"/>
      <c r="G45" s="167"/>
      <c r="H45" s="167">
        <f>'実質公債費比率（分子）の構造'!M$49</f>
        <v>256</v>
      </c>
      <c r="I45" s="167"/>
      <c r="J45" s="167"/>
      <c r="K45" s="167">
        <f>'実質公債費比率（分子）の構造'!N$49</f>
        <v>300</v>
      </c>
      <c r="L45" s="167"/>
      <c r="M45" s="167"/>
      <c r="N45" s="167">
        <f>'実質公債費比率（分子）の構造'!O$49</f>
        <v>335</v>
      </c>
      <c r="O45" s="167"/>
      <c r="P45" s="167"/>
    </row>
    <row r="46" spans="1:16" x14ac:dyDescent="0.2">
      <c r="A46" s="167" t="s">
        <v>66</v>
      </c>
      <c r="B46" s="167">
        <f>'実質公債費比率（分子）の構造'!K$48</f>
        <v>194</v>
      </c>
      <c r="C46" s="167"/>
      <c r="D46" s="167"/>
      <c r="E46" s="167">
        <f>'実質公債費比率（分子）の構造'!L$48</f>
        <v>173</v>
      </c>
      <c r="F46" s="167"/>
      <c r="G46" s="167"/>
      <c r="H46" s="167">
        <f>'実質公債費比率（分子）の構造'!M$48</f>
        <v>161</v>
      </c>
      <c r="I46" s="167"/>
      <c r="J46" s="167"/>
      <c r="K46" s="167">
        <f>'実質公債費比率（分子）の構造'!N$48</f>
        <v>56</v>
      </c>
      <c r="L46" s="167"/>
      <c r="M46" s="167"/>
      <c r="N46" s="167">
        <f>'実質公債費比率（分子）の構造'!O$48</f>
        <v>45</v>
      </c>
      <c r="O46" s="167"/>
      <c r="P46" s="167"/>
    </row>
    <row r="47" spans="1:16" x14ac:dyDescent="0.2">
      <c r="A47" s="167" t="s">
        <v>67</v>
      </c>
      <c r="B47" s="167" t="str">
        <f>'実質公債費比率（分子）の構造'!K$47</f>
        <v>-</v>
      </c>
      <c r="C47" s="167"/>
      <c r="D47" s="167"/>
      <c r="E47" s="167" t="str">
        <f>'実質公債費比率（分子）の構造'!L$47</f>
        <v>-</v>
      </c>
      <c r="F47" s="167"/>
      <c r="G47" s="167"/>
      <c r="H47" s="167" t="str">
        <f>'実質公債費比率（分子）の構造'!M$47</f>
        <v>-</v>
      </c>
      <c r="I47" s="167"/>
      <c r="J47" s="167"/>
      <c r="K47" s="167" t="str">
        <f>'実質公債費比率（分子）の構造'!N$47</f>
        <v>-</v>
      </c>
      <c r="L47" s="167"/>
      <c r="M47" s="167"/>
      <c r="N47" s="167" t="str">
        <f>'実質公債費比率（分子）の構造'!O$47</f>
        <v>-</v>
      </c>
      <c r="O47" s="167"/>
      <c r="P47" s="167"/>
    </row>
    <row r="48" spans="1:16" x14ac:dyDescent="0.2">
      <c r="A48" s="167" t="s">
        <v>68</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x14ac:dyDescent="0.2">
      <c r="A49" s="167" t="s">
        <v>69</v>
      </c>
      <c r="B49" s="167">
        <f>'実質公債費比率（分子）の構造'!K$45</f>
        <v>2134</v>
      </c>
      <c r="C49" s="167"/>
      <c r="D49" s="167"/>
      <c r="E49" s="167">
        <f>'実質公債費比率（分子）の構造'!L$45</f>
        <v>1928</v>
      </c>
      <c r="F49" s="167"/>
      <c r="G49" s="167"/>
      <c r="H49" s="167">
        <f>'実質公債費比率（分子）の構造'!M$45</f>
        <v>1839</v>
      </c>
      <c r="I49" s="167"/>
      <c r="J49" s="167"/>
      <c r="K49" s="167">
        <f>'実質公債費比率（分子）の構造'!N$45</f>
        <v>1700</v>
      </c>
      <c r="L49" s="167"/>
      <c r="M49" s="167"/>
      <c r="N49" s="167">
        <f>'実質公債費比率（分子）の構造'!O$45</f>
        <v>1690</v>
      </c>
      <c r="O49" s="167"/>
      <c r="P49" s="167"/>
    </row>
    <row r="50" spans="1:16" x14ac:dyDescent="0.2">
      <c r="A50" s="167" t="s">
        <v>70</v>
      </c>
      <c r="B50" s="167" t="e">
        <f>NA()</f>
        <v>#N/A</v>
      </c>
      <c r="C50" s="167">
        <f>IF(ISNUMBER('実質公債費比率（分子）の構造'!K$53),'実質公債費比率（分子）の構造'!K$53,NA())</f>
        <v>271</v>
      </c>
      <c r="D50" s="167" t="e">
        <f>NA()</f>
        <v>#N/A</v>
      </c>
      <c r="E50" s="167" t="e">
        <f>NA()</f>
        <v>#N/A</v>
      </c>
      <c r="F50" s="167">
        <f>IF(ISNUMBER('実質公債費比率（分子）の構造'!L$53),'実質公債費比率（分子）の構造'!L$53,NA())</f>
        <v>187</v>
      </c>
      <c r="G50" s="167" t="e">
        <f>NA()</f>
        <v>#N/A</v>
      </c>
      <c r="H50" s="167" t="e">
        <f>NA()</f>
        <v>#N/A</v>
      </c>
      <c r="I50" s="167">
        <f>IF(ISNUMBER('実質公債費比率（分子）の構造'!M$53),'実質公債費比率（分子）の構造'!M$53,NA())</f>
        <v>140</v>
      </c>
      <c r="J50" s="167" t="e">
        <f>NA()</f>
        <v>#N/A</v>
      </c>
      <c r="K50" s="167" t="e">
        <f>NA()</f>
        <v>#N/A</v>
      </c>
      <c r="L50" s="167">
        <f>IF(ISNUMBER('実質公債費比率（分子）の構造'!N$53),'実質公債費比率（分子）の構造'!N$53,NA())</f>
        <v>25</v>
      </c>
      <c r="M50" s="167" t="e">
        <f>NA()</f>
        <v>#N/A</v>
      </c>
      <c r="N50" s="167" t="e">
        <f>NA()</f>
        <v>#N/A</v>
      </c>
      <c r="O50" s="167">
        <f>IF(ISNUMBER('実質公債費比率（分子）の構造'!O$53),'実質公債費比率（分子）の構造'!O$53,NA())</f>
        <v>1</v>
      </c>
      <c r="P50" s="167" t="e">
        <f>NA()</f>
        <v>#N/A</v>
      </c>
    </row>
    <row r="53" spans="1:16" x14ac:dyDescent="0.2">
      <c r="A53" s="139" t="s">
        <v>71</v>
      </c>
    </row>
    <row r="54" spans="1:16" x14ac:dyDescent="0.2">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x14ac:dyDescent="0.2">
      <c r="A55" s="166"/>
      <c r="B55" s="166" t="s">
        <v>72</v>
      </c>
      <c r="C55" s="166"/>
      <c r="D55" s="166" t="s">
        <v>73</v>
      </c>
      <c r="E55" s="166" t="s">
        <v>72</v>
      </c>
      <c r="F55" s="166"/>
      <c r="G55" s="166" t="s">
        <v>73</v>
      </c>
      <c r="H55" s="166" t="s">
        <v>72</v>
      </c>
      <c r="I55" s="166"/>
      <c r="J55" s="166" t="s">
        <v>73</v>
      </c>
      <c r="K55" s="166" t="s">
        <v>72</v>
      </c>
      <c r="L55" s="166"/>
      <c r="M55" s="166" t="s">
        <v>73</v>
      </c>
      <c r="N55" s="166" t="s">
        <v>72</v>
      </c>
      <c r="O55" s="166"/>
      <c r="P55" s="166" t="s">
        <v>73</v>
      </c>
    </row>
    <row r="56" spans="1:16" x14ac:dyDescent="0.2">
      <c r="A56" s="166" t="s">
        <v>42</v>
      </c>
      <c r="B56" s="166"/>
      <c r="C56" s="166"/>
      <c r="D56" s="166">
        <f>'将来負担比率（分子）の構造'!I$52</f>
        <v>14610</v>
      </c>
      <c r="E56" s="166"/>
      <c r="F56" s="166"/>
      <c r="G56" s="166">
        <f>'将来負担比率（分子）の構造'!J$52</f>
        <v>13393</v>
      </c>
      <c r="H56" s="166"/>
      <c r="I56" s="166"/>
      <c r="J56" s="166">
        <f>'将来負担比率（分子）の構造'!K$52</f>
        <v>12338</v>
      </c>
      <c r="K56" s="166"/>
      <c r="L56" s="166"/>
      <c r="M56" s="166">
        <f>'将来負担比率（分子）の構造'!L$52</f>
        <v>11488</v>
      </c>
      <c r="N56" s="166"/>
      <c r="O56" s="166"/>
      <c r="P56" s="166">
        <f>'将来負担比率（分子）の構造'!M$52</f>
        <v>10262</v>
      </c>
    </row>
    <row r="57" spans="1:16" x14ac:dyDescent="0.2">
      <c r="A57" s="166" t="s">
        <v>41</v>
      </c>
      <c r="B57" s="166"/>
      <c r="C57" s="166"/>
      <c r="D57" s="166">
        <f>'将来負担比率（分子）の構造'!I$51</f>
        <v>6230</v>
      </c>
      <c r="E57" s="166"/>
      <c r="F57" s="166"/>
      <c r="G57" s="166">
        <f>'将来負担比率（分子）の構造'!J$51</f>
        <v>5917</v>
      </c>
      <c r="H57" s="166"/>
      <c r="I57" s="166"/>
      <c r="J57" s="166">
        <f>'将来負担比率（分子）の構造'!K$51</f>
        <v>5501</v>
      </c>
      <c r="K57" s="166"/>
      <c r="L57" s="166"/>
      <c r="M57" s="166">
        <f>'将来負担比率（分子）の構造'!L$51</f>
        <v>5794</v>
      </c>
      <c r="N57" s="166"/>
      <c r="O57" s="166"/>
      <c r="P57" s="166">
        <f>'将来負担比率（分子）の構造'!M$51</f>
        <v>5070</v>
      </c>
    </row>
    <row r="58" spans="1:16" x14ac:dyDescent="0.2">
      <c r="A58" s="166" t="s">
        <v>40</v>
      </c>
      <c r="B58" s="166"/>
      <c r="C58" s="166"/>
      <c r="D58" s="166">
        <f>'将来負担比率（分子）の構造'!I$50</f>
        <v>15146</v>
      </c>
      <c r="E58" s="166"/>
      <c r="F58" s="166"/>
      <c r="G58" s="166">
        <f>'将来負担比率（分子）の構造'!J$50</f>
        <v>16296</v>
      </c>
      <c r="H58" s="166"/>
      <c r="I58" s="166"/>
      <c r="J58" s="166">
        <f>'将来負担比率（分子）の構造'!K$50</f>
        <v>18175</v>
      </c>
      <c r="K58" s="166"/>
      <c r="L58" s="166"/>
      <c r="M58" s="166">
        <f>'将来負担比率（分子）の構造'!L$50</f>
        <v>17021</v>
      </c>
      <c r="N58" s="166"/>
      <c r="O58" s="166"/>
      <c r="P58" s="166">
        <f>'将来負担比率（分子）の構造'!M$50</f>
        <v>17560</v>
      </c>
    </row>
    <row r="59" spans="1:16" x14ac:dyDescent="0.2">
      <c r="A59" s="166" t="s">
        <v>38</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x14ac:dyDescent="0.2">
      <c r="A60" s="166" t="s">
        <v>37</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x14ac:dyDescent="0.2">
      <c r="A61" s="166" t="s">
        <v>35</v>
      </c>
      <c r="B61" s="166" t="str">
        <f>'将来負担比率（分子）の構造'!I$46</f>
        <v>-</v>
      </c>
      <c r="C61" s="166"/>
      <c r="D61" s="166"/>
      <c r="E61" s="166" t="str">
        <f>'将来負担比率（分子）の構造'!J$46</f>
        <v>-</v>
      </c>
      <c r="F61" s="166"/>
      <c r="G61" s="166"/>
      <c r="H61" s="166" t="str">
        <f>'将来負担比率（分子）の構造'!K$46</f>
        <v>-</v>
      </c>
      <c r="I61" s="166"/>
      <c r="J61" s="166"/>
      <c r="K61" s="166" t="str">
        <f>'将来負担比率（分子）の構造'!L$46</f>
        <v>-</v>
      </c>
      <c r="L61" s="166"/>
      <c r="M61" s="166"/>
      <c r="N61" s="166" t="str">
        <f>'将来負担比率（分子）の構造'!M$46</f>
        <v>-</v>
      </c>
      <c r="O61" s="166"/>
      <c r="P61" s="166"/>
    </row>
    <row r="62" spans="1:16" x14ac:dyDescent="0.2">
      <c r="A62" s="166" t="s">
        <v>34</v>
      </c>
      <c r="B62" s="166">
        <f>'将来負担比率（分子）の構造'!I$45</f>
        <v>3093</v>
      </c>
      <c r="C62" s="166"/>
      <c r="D62" s="166"/>
      <c r="E62" s="166">
        <f>'将来負担比率（分子）の構造'!J$45</f>
        <v>3186</v>
      </c>
      <c r="F62" s="166"/>
      <c r="G62" s="166"/>
      <c r="H62" s="166">
        <f>'将来負担比率（分子）の構造'!K$45</f>
        <v>3277</v>
      </c>
      <c r="I62" s="166"/>
      <c r="J62" s="166"/>
      <c r="K62" s="166">
        <f>'将来負担比率（分子）の構造'!L$45</f>
        <v>3422</v>
      </c>
      <c r="L62" s="166"/>
      <c r="M62" s="166"/>
      <c r="N62" s="166">
        <f>'将来負担比率（分子）の構造'!M$45</f>
        <v>3725</v>
      </c>
      <c r="O62" s="166"/>
      <c r="P62" s="166"/>
    </row>
    <row r="63" spans="1:16" x14ac:dyDescent="0.2">
      <c r="A63" s="166" t="s">
        <v>33</v>
      </c>
      <c r="B63" s="166">
        <f>'将来負担比率（分子）の構造'!I$44</f>
        <v>2442</v>
      </c>
      <c r="C63" s="166"/>
      <c r="D63" s="166"/>
      <c r="E63" s="166">
        <f>'将来負担比率（分子）の構造'!J$44</f>
        <v>2619</v>
      </c>
      <c r="F63" s="166"/>
      <c r="G63" s="166"/>
      <c r="H63" s="166">
        <f>'将来負担比率（分子）の構造'!K$44</f>
        <v>2127</v>
      </c>
      <c r="I63" s="166"/>
      <c r="J63" s="166"/>
      <c r="K63" s="166">
        <f>'将来負担比率（分子）の構造'!L$44</f>
        <v>2312</v>
      </c>
      <c r="L63" s="166"/>
      <c r="M63" s="166"/>
      <c r="N63" s="166">
        <f>'将来負担比率（分子）の構造'!M$44</f>
        <v>2208</v>
      </c>
      <c r="O63" s="166"/>
      <c r="P63" s="166"/>
    </row>
    <row r="64" spans="1:16" x14ac:dyDescent="0.2">
      <c r="A64" s="166" t="s">
        <v>32</v>
      </c>
      <c r="B64" s="166">
        <f>'将来負担比率（分子）の構造'!I$43</f>
        <v>1852</v>
      </c>
      <c r="C64" s="166"/>
      <c r="D64" s="166"/>
      <c r="E64" s="166">
        <f>'将来負担比率（分子）の構造'!J$43</f>
        <v>1267</v>
      </c>
      <c r="F64" s="166"/>
      <c r="G64" s="166"/>
      <c r="H64" s="166">
        <f>'将来負担比率（分子）の構造'!K$43</f>
        <v>1691</v>
      </c>
      <c r="I64" s="166"/>
      <c r="J64" s="166"/>
      <c r="K64" s="166">
        <f>'将来負担比率（分子）の構造'!L$43</f>
        <v>1262</v>
      </c>
      <c r="L64" s="166"/>
      <c r="M64" s="166"/>
      <c r="N64" s="166">
        <f>'将来負担比率（分子）の構造'!M$43</f>
        <v>825</v>
      </c>
      <c r="O64" s="166"/>
      <c r="P64" s="166"/>
    </row>
    <row r="65" spans="1:16" x14ac:dyDescent="0.2">
      <c r="A65" s="166" t="s">
        <v>31</v>
      </c>
      <c r="B65" s="166">
        <f>'将来負担比率（分子）の構造'!I$42</f>
        <v>7490</v>
      </c>
      <c r="C65" s="166"/>
      <c r="D65" s="166"/>
      <c r="E65" s="166">
        <f>'将来負担比率（分子）の構造'!J$42</f>
        <v>6624</v>
      </c>
      <c r="F65" s="166"/>
      <c r="G65" s="166"/>
      <c r="H65" s="166">
        <f>'将来負担比率（分子）の構造'!K$42</f>
        <v>5547</v>
      </c>
      <c r="I65" s="166"/>
      <c r="J65" s="166"/>
      <c r="K65" s="166">
        <f>'将来負担比率（分子）の構造'!L$42</f>
        <v>5175</v>
      </c>
      <c r="L65" s="166"/>
      <c r="M65" s="166"/>
      <c r="N65" s="166">
        <f>'将来負担比率（分子）の構造'!M$42</f>
        <v>13744</v>
      </c>
      <c r="O65" s="166"/>
      <c r="P65" s="166"/>
    </row>
    <row r="66" spans="1:16" x14ac:dyDescent="0.2">
      <c r="A66" s="166" t="s">
        <v>30</v>
      </c>
      <c r="B66" s="166">
        <f>'将来負担比率（分子）の構造'!I$41</f>
        <v>16076</v>
      </c>
      <c r="C66" s="166"/>
      <c r="D66" s="166"/>
      <c r="E66" s="166">
        <f>'将来負担比率（分子）の構造'!J$41</f>
        <v>14547</v>
      </c>
      <c r="F66" s="166"/>
      <c r="G66" s="166"/>
      <c r="H66" s="166">
        <f>'将来負担比率（分子）の構造'!K$41</f>
        <v>13462</v>
      </c>
      <c r="I66" s="166"/>
      <c r="J66" s="166"/>
      <c r="K66" s="166">
        <f>'将来負担比率（分子）の構造'!L$41</f>
        <v>13368</v>
      </c>
      <c r="L66" s="166"/>
      <c r="M66" s="166"/>
      <c r="N66" s="166">
        <f>'将来負担比率（分子）の構造'!M$41</f>
        <v>12862</v>
      </c>
      <c r="O66" s="166"/>
      <c r="P66" s="166"/>
    </row>
    <row r="67" spans="1:16" x14ac:dyDescent="0.2">
      <c r="A67" s="166" t="s">
        <v>74</v>
      </c>
      <c r="B67" s="166" t="e">
        <f>NA()</f>
        <v>#N/A</v>
      </c>
      <c r="C67" s="166">
        <f>IF(ISNUMBER('将来負担比率（分子）の構造'!I$53), IF('将来負担比率（分子）の構造'!I$53 &lt; 0, 0, '将来負担比率（分子）の構造'!I$53), NA())</f>
        <v>0</v>
      </c>
      <c r="D67" s="166" t="e">
        <f>NA()</f>
        <v>#N/A</v>
      </c>
      <c r="E67" s="166" t="e">
        <f>NA()</f>
        <v>#N/A</v>
      </c>
      <c r="F67" s="166">
        <f>IF(ISNUMBER('将来負担比率（分子）の構造'!J$53), IF('将来負担比率（分子）の構造'!J$53 &lt; 0, 0, '将来負担比率（分子）の構造'!J$53), NA())</f>
        <v>0</v>
      </c>
      <c r="G67" s="166" t="e">
        <f>NA()</f>
        <v>#N/A</v>
      </c>
      <c r="H67" s="166" t="e">
        <f>NA()</f>
        <v>#N/A</v>
      </c>
      <c r="I67" s="166">
        <f>IF(ISNUMBER('将来負担比率（分子）の構造'!K$53), IF('将来負担比率（分子）の構造'!K$53 &lt; 0, 0, '将来負担比率（分子）の構造'!K$53), NA())</f>
        <v>0</v>
      </c>
      <c r="J67" s="166" t="e">
        <f>NA()</f>
        <v>#N/A</v>
      </c>
      <c r="K67" s="166" t="e">
        <f>NA()</f>
        <v>#N/A</v>
      </c>
      <c r="L67" s="166">
        <f>IF(ISNUMBER('将来負担比率（分子）の構造'!L$53), IF('将来負担比率（分子）の構造'!L$53 &lt; 0, 0, '将来負担比率（分子）の構造'!L$53), NA())</f>
        <v>0</v>
      </c>
      <c r="M67" s="166" t="e">
        <f>NA()</f>
        <v>#N/A</v>
      </c>
      <c r="N67" s="166" t="e">
        <f>NA()</f>
        <v>#N/A</v>
      </c>
      <c r="O67" s="166">
        <f>IF(ISNUMBER('将来負担比率（分子）の構造'!M$53), IF('将来負担比率（分子）の構造'!M$53 &lt; 0, 0, '将来負担比率（分子）の構造'!M$53), NA())</f>
        <v>472</v>
      </c>
      <c r="P67" s="166" t="e">
        <f>NA()</f>
        <v>#N/A</v>
      </c>
    </row>
    <row r="70" spans="1:16" x14ac:dyDescent="0.2">
      <c r="A70" s="168" t="s">
        <v>75</v>
      </c>
      <c r="B70" s="168"/>
      <c r="C70" s="168"/>
      <c r="D70" s="168"/>
      <c r="E70" s="168"/>
      <c r="F70" s="168"/>
    </row>
    <row r="71" spans="1:16" x14ac:dyDescent="0.2">
      <c r="A71" s="169"/>
      <c r="B71" s="169" t="str">
        <f>基金残高に係る経年分析!F54</f>
        <v>R01</v>
      </c>
      <c r="C71" s="169" t="str">
        <f>基金残高に係る経年分析!G54</f>
        <v>R02</v>
      </c>
      <c r="D71" s="169" t="str">
        <f>基金残高に係る経年分析!H54</f>
        <v>R03</v>
      </c>
    </row>
    <row r="72" spans="1:16" x14ac:dyDescent="0.2">
      <c r="A72" s="169" t="s">
        <v>76</v>
      </c>
      <c r="B72" s="170">
        <f>基金残高に係る経年分析!F55</f>
        <v>10512</v>
      </c>
      <c r="C72" s="170">
        <f>基金残高に係る経年分析!G55</f>
        <v>9278</v>
      </c>
      <c r="D72" s="170">
        <f>基金残高に係る経年分析!H55</f>
        <v>9519</v>
      </c>
    </row>
    <row r="73" spans="1:16" x14ac:dyDescent="0.2">
      <c r="A73" s="169" t="s">
        <v>77</v>
      </c>
      <c r="B73" s="170">
        <f>基金残高に係る経年分析!F56</f>
        <v>120</v>
      </c>
      <c r="C73" s="170">
        <f>基金残高に係る経年分析!G56</f>
        <v>104</v>
      </c>
      <c r="D73" s="170">
        <f>基金残高に係る経年分析!H56</f>
        <v>88</v>
      </c>
    </row>
    <row r="74" spans="1:16" x14ac:dyDescent="0.2">
      <c r="A74" s="169" t="s">
        <v>78</v>
      </c>
      <c r="B74" s="170">
        <f>基金残高に係る経年分析!F57</f>
        <v>5741</v>
      </c>
      <c r="C74" s="170">
        <f>基金残高に係る経年分析!G57</f>
        <v>6534</v>
      </c>
      <c r="D74" s="170">
        <f>基金残高に係る経年分析!H57</f>
        <v>6743</v>
      </c>
    </row>
  </sheetData>
  <sheetProtection algorithmName="SHA-512" hashValue="xKT94dfFZ1DOzKROCmj8RvTc/Wt3p8vLaW9oFdl2cb+jxxtp0KCxMyqYqowMxw7efLzJOSxWBBrCz47dNgagsQ==" saltValue="aF/V6JDzgIqfkXwJ6igUL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zoomScaleNormal="100" workbookViewId="0"/>
  </sheetViews>
  <sheetFormatPr defaultColWidth="0" defaultRowHeight="11.25" customHeight="1" zeroHeight="1" x14ac:dyDescent="0.2"/>
  <cols>
    <col min="1" max="1" width="1.6640625" style="205" customWidth="1"/>
    <col min="2" max="2" width="2.33203125" style="205" customWidth="1"/>
    <col min="3" max="16" width="2.6640625" style="205" customWidth="1"/>
    <col min="17" max="17" width="2.33203125" style="205" customWidth="1"/>
    <col min="18" max="95" width="1.6640625" style="205" customWidth="1"/>
    <col min="96" max="133" width="1.6640625" style="212" customWidth="1"/>
    <col min="134" max="143" width="1.6640625" style="205" customWidth="1"/>
    <col min="144" max="16384" width="0" style="205" hidden="1"/>
  </cols>
  <sheetData>
    <row r="1" spans="2:143" ht="22.5" customHeight="1" thickBot="1" x14ac:dyDescent="0.25">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01" t="s">
        <v>211</v>
      </c>
      <c r="DI1" s="702"/>
      <c r="DJ1" s="702"/>
      <c r="DK1" s="702"/>
      <c r="DL1" s="702"/>
      <c r="DM1" s="702"/>
      <c r="DN1" s="703"/>
      <c r="DO1" s="205"/>
      <c r="DP1" s="701" t="s">
        <v>212</v>
      </c>
      <c r="DQ1" s="702"/>
      <c r="DR1" s="702"/>
      <c r="DS1" s="702"/>
      <c r="DT1" s="702"/>
      <c r="DU1" s="702"/>
      <c r="DV1" s="702"/>
      <c r="DW1" s="702"/>
      <c r="DX1" s="702"/>
      <c r="DY1" s="702"/>
      <c r="DZ1" s="702"/>
      <c r="EA1" s="702"/>
      <c r="EB1" s="702"/>
      <c r="EC1" s="703"/>
      <c r="ED1" s="204"/>
      <c r="EE1" s="204"/>
      <c r="EF1" s="204"/>
      <c r="EG1" s="204"/>
      <c r="EH1" s="204"/>
      <c r="EI1" s="204"/>
      <c r="EJ1" s="204"/>
      <c r="EK1" s="204"/>
      <c r="EL1" s="204"/>
      <c r="EM1" s="204"/>
    </row>
    <row r="2" spans="2:143" ht="22.5" customHeight="1" x14ac:dyDescent="0.2">
      <c r="B2" s="206" t="s">
        <v>213</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2">
      <c r="B3" s="662" t="s">
        <v>214</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215</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2" t="s">
        <v>216</v>
      </c>
      <c r="CE3" s="663"/>
      <c r="CF3" s="663"/>
      <c r="CG3" s="663"/>
      <c r="CH3" s="663"/>
      <c r="CI3" s="663"/>
      <c r="CJ3" s="663"/>
      <c r="CK3" s="663"/>
      <c r="CL3" s="663"/>
      <c r="CM3" s="663"/>
      <c r="CN3" s="663"/>
      <c r="CO3" s="663"/>
      <c r="CP3" s="663"/>
      <c r="CQ3" s="663"/>
      <c r="CR3" s="663"/>
      <c r="CS3" s="663"/>
      <c r="CT3" s="663"/>
      <c r="CU3" s="663"/>
      <c r="CV3" s="663"/>
      <c r="CW3" s="663"/>
      <c r="CX3" s="663"/>
      <c r="CY3" s="663"/>
      <c r="CZ3" s="663"/>
      <c r="DA3" s="663"/>
      <c r="DB3" s="663"/>
      <c r="DC3" s="663"/>
      <c r="DD3" s="663"/>
      <c r="DE3" s="663"/>
      <c r="DF3" s="663"/>
      <c r="DG3" s="663"/>
      <c r="DH3" s="663"/>
      <c r="DI3" s="663"/>
      <c r="DJ3" s="663"/>
      <c r="DK3" s="663"/>
      <c r="DL3" s="663"/>
      <c r="DM3" s="663"/>
      <c r="DN3" s="663"/>
      <c r="DO3" s="663"/>
      <c r="DP3" s="663"/>
      <c r="DQ3" s="663"/>
      <c r="DR3" s="663"/>
      <c r="DS3" s="663"/>
      <c r="DT3" s="663"/>
      <c r="DU3" s="663"/>
      <c r="DV3" s="663"/>
      <c r="DW3" s="663"/>
      <c r="DX3" s="663"/>
      <c r="DY3" s="663"/>
      <c r="DZ3" s="663"/>
      <c r="EA3" s="663"/>
      <c r="EB3" s="663"/>
      <c r="EC3" s="664"/>
    </row>
    <row r="4" spans="2:143" ht="11.25" customHeight="1" x14ac:dyDescent="0.2">
      <c r="B4" s="662" t="s">
        <v>1</v>
      </c>
      <c r="C4" s="663"/>
      <c r="D4" s="663"/>
      <c r="E4" s="663"/>
      <c r="F4" s="663"/>
      <c r="G4" s="663"/>
      <c r="H4" s="663"/>
      <c r="I4" s="663"/>
      <c r="J4" s="663"/>
      <c r="K4" s="663"/>
      <c r="L4" s="663"/>
      <c r="M4" s="663"/>
      <c r="N4" s="663"/>
      <c r="O4" s="663"/>
      <c r="P4" s="663"/>
      <c r="Q4" s="664"/>
      <c r="R4" s="662" t="s">
        <v>217</v>
      </c>
      <c r="S4" s="663"/>
      <c r="T4" s="663"/>
      <c r="U4" s="663"/>
      <c r="V4" s="663"/>
      <c r="W4" s="663"/>
      <c r="X4" s="663"/>
      <c r="Y4" s="664"/>
      <c r="Z4" s="662" t="s">
        <v>218</v>
      </c>
      <c r="AA4" s="663"/>
      <c r="AB4" s="663"/>
      <c r="AC4" s="664"/>
      <c r="AD4" s="662" t="s">
        <v>219</v>
      </c>
      <c r="AE4" s="663"/>
      <c r="AF4" s="663"/>
      <c r="AG4" s="663"/>
      <c r="AH4" s="663"/>
      <c r="AI4" s="663"/>
      <c r="AJ4" s="663"/>
      <c r="AK4" s="664"/>
      <c r="AL4" s="662" t="s">
        <v>218</v>
      </c>
      <c r="AM4" s="663"/>
      <c r="AN4" s="663"/>
      <c r="AO4" s="664"/>
      <c r="AP4" s="700" t="s">
        <v>220</v>
      </c>
      <c r="AQ4" s="700"/>
      <c r="AR4" s="700"/>
      <c r="AS4" s="700"/>
      <c r="AT4" s="700"/>
      <c r="AU4" s="700"/>
      <c r="AV4" s="700"/>
      <c r="AW4" s="700"/>
      <c r="AX4" s="700"/>
      <c r="AY4" s="700"/>
      <c r="AZ4" s="700"/>
      <c r="BA4" s="700"/>
      <c r="BB4" s="700"/>
      <c r="BC4" s="700"/>
      <c r="BD4" s="700"/>
      <c r="BE4" s="700"/>
      <c r="BF4" s="700"/>
      <c r="BG4" s="700" t="s">
        <v>221</v>
      </c>
      <c r="BH4" s="700"/>
      <c r="BI4" s="700"/>
      <c r="BJ4" s="700"/>
      <c r="BK4" s="700"/>
      <c r="BL4" s="700"/>
      <c r="BM4" s="700"/>
      <c r="BN4" s="700"/>
      <c r="BO4" s="700" t="s">
        <v>218</v>
      </c>
      <c r="BP4" s="700"/>
      <c r="BQ4" s="700"/>
      <c r="BR4" s="700"/>
      <c r="BS4" s="700" t="s">
        <v>222</v>
      </c>
      <c r="BT4" s="700"/>
      <c r="BU4" s="700"/>
      <c r="BV4" s="700"/>
      <c r="BW4" s="700"/>
      <c r="BX4" s="700"/>
      <c r="BY4" s="700"/>
      <c r="BZ4" s="700"/>
      <c r="CA4" s="700"/>
      <c r="CB4" s="700"/>
      <c r="CD4" s="662" t="s">
        <v>223</v>
      </c>
      <c r="CE4" s="663"/>
      <c r="CF4" s="663"/>
      <c r="CG4" s="663"/>
      <c r="CH4" s="663"/>
      <c r="CI4" s="663"/>
      <c r="CJ4" s="663"/>
      <c r="CK4" s="663"/>
      <c r="CL4" s="663"/>
      <c r="CM4" s="663"/>
      <c r="CN4" s="663"/>
      <c r="CO4" s="663"/>
      <c r="CP4" s="663"/>
      <c r="CQ4" s="663"/>
      <c r="CR4" s="663"/>
      <c r="CS4" s="663"/>
      <c r="CT4" s="663"/>
      <c r="CU4" s="663"/>
      <c r="CV4" s="663"/>
      <c r="CW4" s="663"/>
      <c r="CX4" s="663"/>
      <c r="CY4" s="663"/>
      <c r="CZ4" s="663"/>
      <c r="DA4" s="663"/>
      <c r="DB4" s="663"/>
      <c r="DC4" s="663"/>
      <c r="DD4" s="663"/>
      <c r="DE4" s="663"/>
      <c r="DF4" s="663"/>
      <c r="DG4" s="663"/>
      <c r="DH4" s="663"/>
      <c r="DI4" s="663"/>
      <c r="DJ4" s="663"/>
      <c r="DK4" s="663"/>
      <c r="DL4" s="663"/>
      <c r="DM4" s="663"/>
      <c r="DN4" s="663"/>
      <c r="DO4" s="663"/>
      <c r="DP4" s="663"/>
      <c r="DQ4" s="663"/>
      <c r="DR4" s="663"/>
      <c r="DS4" s="663"/>
      <c r="DT4" s="663"/>
      <c r="DU4" s="663"/>
      <c r="DV4" s="663"/>
      <c r="DW4" s="663"/>
      <c r="DX4" s="663"/>
      <c r="DY4" s="663"/>
      <c r="DZ4" s="663"/>
      <c r="EA4" s="663"/>
      <c r="EB4" s="663"/>
      <c r="EC4" s="664"/>
    </row>
    <row r="5" spans="2:143" ht="11.25" customHeight="1" x14ac:dyDescent="0.2">
      <c r="B5" s="659" t="s">
        <v>224</v>
      </c>
      <c r="C5" s="660"/>
      <c r="D5" s="660"/>
      <c r="E5" s="660"/>
      <c r="F5" s="660"/>
      <c r="G5" s="660"/>
      <c r="H5" s="660"/>
      <c r="I5" s="660"/>
      <c r="J5" s="660"/>
      <c r="K5" s="660"/>
      <c r="L5" s="660"/>
      <c r="M5" s="660"/>
      <c r="N5" s="660"/>
      <c r="O5" s="660"/>
      <c r="P5" s="660"/>
      <c r="Q5" s="661"/>
      <c r="R5" s="653">
        <v>22022734</v>
      </c>
      <c r="S5" s="654"/>
      <c r="T5" s="654"/>
      <c r="U5" s="654"/>
      <c r="V5" s="654"/>
      <c r="W5" s="654"/>
      <c r="X5" s="654"/>
      <c r="Y5" s="684"/>
      <c r="Z5" s="698">
        <v>46.3</v>
      </c>
      <c r="AA5" s="698"/>
      <c r="AB5" s="698"/>
      <c r="AC5" s="698"/>
      <c r="AD5" s="699">
        <v>20467752</v>
      </c>
      <c r="AE5" s="699"/>
      <c r="AF5" s="699"/>
      <c r="AG5" s="699"/>
      <c r="AH5" s="699"/>
      <c r="AI5" s="699"/>
      <c r="AJ5" s="699"/>
      <c r="AK5" s="699"/>
      <c r="AL5" s="685">
        <v>83.9</v>
      </c>
      <c r="AM5" s="676"/>
      <c r="AN5" s="676"/>
      <c r="AO5" s="688"/>
      <c r="AP5" s="659" t="s">
        <v>225</v>
      </c>
      <c r="AQ5" s="660"/>
      <c r="AR5" s="660"/>
      <c r="AS5" s="660"/>
      <c r="AT5" s="660"/>
      <c r="AU5" s="660"/>
      <c r="AV5" s="660"/>
      <c r="AW5" s="660"/>
      <c r="AX5" s="660"/>
      <c r="AY5" s="660"/>
      <c r="AZ5" s="660"/>
      <c r="BA5" s="660"/>
      <c r="BB5" s="660"/>
      <c r="BC5" s="660"/>
      <c r="BD5" s="660"/>
      <c r="BE5" s="660"/>
      <c r="BF5" s="661"/>
      <c r="BG5" s="590">
        <v>20467752</v>
      </c>
      <c r="BH5" s="619"/>
      <c r="BI5" s="619"/>
      <c r="BJ5" s="619"/>
      <c r="BK5" s="619"/>
      <c r="BL5" s="619"/>
      <c r="BM5" s="619"/>
      <c r="BN5" s="620"/>
      <c r="BO5" s="635">
        <v>92.9</v>
      </c>
      <c r="BP5" s="635"/>
      <c r="BQ5" s="635"/>
      <c r="BR5" s="635"/>
      <c r="BS5" s="636" t="s">
        <v>127</v>
      </c>
      <c r="BT5" s="636"/>
      <c r="BU5" s="636"/>
      <c r="BV5" s="636"/>
      <c r="BW5" s="636"/>
      <c r="BX5" s="636"/>
      <c r="BY5" s="636"/>
      <c r="BZ5" s="636"/>
      <c r="CA5" s="636"/>
      <c r="CB5" s="679"/>
      <c r="CD5" s="662" t="s">
        <v>220</v>
      </c>
      <c r="CE5" s="663"/>
      <c r="CF5" s="663"/>
      <c r="CG5" s="663"/>
      <c r="CH5" s="663"/>
      <c r="CI5" s="663"/>
      <c r="CJ5" s="663"/>
      <c r="CK5" s="663"/>
      <c r="CL5" s="663"/>
      <c r="CM5" s="663"/>
      <c r="CN5" s="663"/>
      <c r="CO5" s="663"/>
      <c r="CP5" s="663"/>
      <c r="CQ5" s="664"/>
      <c r="CR5" s="662" t="s">
        <v>226</v>
      </c>
      <c r="CS5" s="663"/>
      <c r="CT5" s="663"/>
      <c r="CU5" s="663"/>
      <c r="CV5" s="663"/>
      <c r="CW5" s="663"/>
      <c r="CX5" s="663"/>
      <c r="CY5" s="664"/>
      <c r="CZ5" s="662" t="s">
        <v>218</v>
      </c>
      <c r="DA5" s="663"/>
      <c r="DB5" s="663"/>
      <c r="DC5" s="664"/>
      <c r="DD5" s="662" t="s">
        <v>227</v>
      </c>
      <c r="DE5" s="663"/>
      <c r="DF5" s="663"/>
      <c r="DG5" s="663"/>
      <c r="DH5" s="663"/>
      <c r="DI5" s="663"/>
      <c r="DJ5" s="663"/>
      <c r="DK5" s="663"/>
      <c r="DL5" s="663"/>
      <c r="DM5" s="663"/>
      <c r="DN5" s="663"/>
      <c r="DO5" s="663"/>
      <c r="DP5" s="664"/>
      <c r="DQ5" s="662" t="s">
        <v>228</v>
      </c>
      <c r="DR5" s="663"/>
      <c r="DS5" s="663"/>
      <c r="DT5" s="663"/>
      <c r="DU5" s="663"/>
      <c r="DV5" s="663"/>
      <c r="DW5" s="663"/>
      <c r="DX5" s="663"/>
      <c r="DY5" s="663"/>
      <c r="DZ5" s="663"/>
      <c r="EA5" s="663"/>
      <c r="EB5" s="663"/>
      <c r="EC5" s="664"/>
    </row>
    <row r="6" spans="2:143" ht="11.25" customHeight="1" x14ac:dyDescent="0.2">
      <c r="B6" s="587" t="s">
        <v>229</v>
      </c>
      <c r="C6" s="588"/>
      <c r="D6" s="588"/>
      <c r="E6" s="588"/>
      <c r="F6" s="588"/>
      <c r="G6" s="588"/>
      <c r="H6" s="588"/>
      <c r="I6" s="588"/>
      <c r="J6" s="588"/>
      <c r="K6" s="588"/>
      <c r="L6" s="588"/>
      <c r="M6" s="588"/>
      <c r="N6" s="588"/>
      <c r="O6" s="588"/>
      <c r="P6" s="588"/>
      <c r="Q6" s="589"/>
      <c r="R6" s="590">
        <v>377420</v>
      </c>
      <c r="S6" s="619"/>
      <c r="T6" s="619"/>
      <c r="U6" s="619"/>
      <c r="V6" s="619"/>
      <c r="W6" s="619"/>
      <c r="X6" s="619"/>
      <c r="Y6" s="620"/>
      <c r="Z6" s="635">
        <v>0.8</v>
      </c>
      <c r="AA6" s="635"/>
      <c r="AB6" s="635"/>
      <c r="AC6" s="635"/>
      <c r="AD6" s="636">
        <v>377420</v>
      </c>
      <c r="AE6" s="636"/>
      <c r="AF6" s="636"/>
      <c r="AG6" s="636"/>
      <c r="AH6" s="636"/>
      <c r="AI6" s="636"/>
      <c r="AJ6" s="636"/>
      <c r="AK6" s="636"/>
      <c r="AL6" s="593">
        <v>1.5</v>
      </c>
      <c r="AM6" s="621"/>
      <c r="AN6" s="621"/>
      <c r="AO6" s="637"/>
      <c r="AP6" s="587" t="s">
        <v>230</v>
      </c>
      <c r="AQ6" s="588"/>
      <c r="AR6" s="588"/>
      <c r="AS6" s="588"/>
      <c r="AT6" s="588"/>
      <c r="AU6" s="588"/>
      <c r="AV6" s="588"/>
      <c r="AW6" s="588"/>
      <c r="AX6" s="588"/>
      <c r="AY6" s="588"/>
      <c r="AZ6" s="588"/>
      <c r="BA6" s="588"/>
      <c r="BB6" s="588"/>
      <c r="BC6" s="588"/>
      <c r="BD6" s="588"/>
      <c r="BE6" s="588"/>
      <c r="BF6" s="589"/>
      <c r="BG6" s="590">
        <v>20467752</v>
      </c>
      <c r="BH6" s="619"/>
      <c r="BI6" s="619"/>
      <c r="BJ6" s="619"/>
      <c r="BK6" s="619"/>
      <c r="BL6" s="619"/>
      <c r="BM6" s="619"/>
      <c r="BN6" s="620"/>
      <c r="BO6" s="635">
        <v>92.9</v>
      </c>
      <c r="BP6" s="635"/>
      <c r="BQ6" s="635"/>
      <c r="BR6" s="635"/>
      <c r="BS6" s="636" t="s">
        <v>127</v>
      </c>
      <c r="BT6" s="636"/>
      <c r="BU6" s="636"/>
      <c r="BV6" s="636"/>
      <c r="BW6" s="636"/>
      <c r="BX6" s="636"/>
      <c r="BY6" s="636"/>
      <c r="BZ6" s="636"/>
      <c r="CA6" s="636"/>
      <c r="CB6" s="679"/>
      <c r="CD6" s="659" t="s">
        <v>231</v>
      </c>
      <c r="CE6" s="660"/>
      <c r="CF6" s="660"/>
      <c r="CG6" s="660"/>
      <c r="CH6" s="660"/>
      <c r="CI6" s="660"/>
      <c r="CJ6" s="660"/>
      <c r="CK6" s="660"/>
      <c r="CL6" s="660"/>
      <c r="CM6" s="660"/>
      <c r="CN6" s="660"/>
      <c r="CO6" s="660"/>
      <c r="CP6" s="660"/>
      <c r="CQ6" s="661"/>
      <c r="CR6" s="590">
        <v>262870</v>
      </c>
      <c r="CS6" s="619"/>
      <c r="CT6" s="619"/>
      <c r="CU6" s="619"/>
      <c r="CV6" s="619"/>
      <c r="CW6" s="619"/>
      <c r="CX6" s="619"/>
      <c r="CY6" s="620"/>
      <c r="CZ6" s="685">
        <v>0.6</v>
      </c>
      <c r="DA6" s="676"/>
      <c r="DB6" s="676"/>
      <c r="DC6" s="686"/>
      <c r="DD6" s="596">
        <v>4613</v>
      </c>
      <c r="DE6" s="619"/>
      <c r="DF6" s="619"/>
      <c r="DG6" s="619"/>
      <c r="DH6" s="619"/>
      <c r="DI6" s="619"/>
      <c r="DJ6" s="619"/>
      <c r="DK6" s="619"/>
      <c r="DL6" s="619"/>
      <c r="DM6" s="619"/>
      <c r="DN6" s="619"/>
      <c r="DO6" s="619"/>
      <c r="DP6" s="620"/>
      <c r="DQ6" s="596">
        <v>262870</v>
      </c>
      <c r="DR6" s="619"/>
      <c r="DS6" s="619"/>
      <c r="DT6" s="619"/>
      <c r="DU6" s="619"/>
      <c r="DV6" s="619"/>
      <c r="DW6" s="619"/>
      <c r="DX6" s="619"/>
      <c r="DY6" s="619"/>
      <c r="DZ6" s="619"/>
      <c r="EA6" s="619"/>
      <c r="EB6" s="619"/>
      <c r="EC6" s="643"/>
    </row>
    <row r="7" spans="2:143" ht="11.25" customHeight="1" x14ac:dyDescent="0.2">
      <c r="B7" s="587" t="s">
        <v>232</v>
      </c>
      <c r="C7" s="588"/>
      <c r="D7" s="588"/>
      <c r="E7" s="588"/>
      <c r="F7" s="588"/>
      <c r="G7" s="588"/>
      <c r="H7" s="588"/>
      <c r="I7" s="588"/>
      <c r="J7" s="588"/>
      <c r="K7" s="588"/>
      <c r="L7" s="588"/>
      <c r="M7" s="588"/>
      <c r="N7" s="588"/>
      <c r="O7" s="588"/>
      <c r="P7" s="588"/>
      <c r="Q7" s="589"/>
      <c r="R7" s="590">
        <v>10664</v>
      </c>
      <c r="S7" s="619"/>
      <c r="T7" s="619"/>
      <c r="U7" s="619"/>
      <c r="V7" s="619"/>
      <c r="W7" s="619"/>
      <c r="X7" s="619"/>
      <c r="Y7" s="620"/>
      <c r="Z7" s="635">
        <v>0</v>
      </c>
      <c r="AA7" s="635"/>
      <c r="AB7" s="635"/>
      <c r="AC7" s="635"/>
      <c r="AD7" s="636">
        <v>10664</v>
      </c>
      <c r="AE7" s="636"/>
      <c r="AF7" s="636"/>
      <c r="AG7" s="636"/>
      <c r="AH7" s="636"/>
      <c r="AI7" s="636"/>
      <c r="AJ7" s="636"/>
      <c r="AK7" s="636"/>
      <c r="AL7" s="593">
        <v>0</v>
      </c>
      <c r="AM7" s="621"/>
      <c r="AN7" s="621"/>
      <c r="AO7" s="637"/>
      <c r="AP7" s="587" t="s">
        <v>233</v>
      </c>
      <c r="AQ7" s="588"/>
      <c r="AR7" s="588"/>
      <c r="AS7" s="588"/>
      <c r="AT7" s="588"/>
      <c r="AU7" s="588"/>
      <c r="AV7" s="588"/>
      <c r="AW7" s="588"/>
      <c r="AX7" s="588"/>
      <c r="AY7" s="588"/>
      <c r="AZ7" s="588"/>
      <c r="BA7" s="588"/>
      <c r="BB7" s="588"/>
      <c r="BC7" s="588"/>
      <c r="BD7" s="588"/>
      <c r="BE7" s="588"/>
      <c r="BF7" s="589"/>
      <c r="BG7" s="590">
        <v>7958468</v>
      </c>
      <c r="BH7" s="619"/>
      <c r="BI7" s="619"/>
      <c r="BJ7" s="619"/>
      <c r="BK7" s="619"/>
      <c r="BL7" s="619"/>
      <c r="BM7" s="619"/>
      <c r="BN7" s="620"/>
      <c r="BO7" s="635">
        <v>36.1</v>
      </c>
      <c r="BP7" s="635"/>
      <c r="BQ7" s="635"/>
      <c r="BR7" s="635"/>
      <c r="BS7" s="636" t="s">
        <v>127</v>
      </c>
      <c r="BT7" s="636"/>
      <c r="BU7" s="636"/>
      <c r="BV7" s="636"/>
      <c r="BW7" s="636"/>
      <c r="BX7" s="636"/>
      <c r="BY7" s="636"/>
      <c r="BZ7" s="636"/>
      <c r="CA7" s="636"/>
      <c r="CB7" s="679"/>
      <c r="CD7" s="587" t="s">
        <v>234</v>
      </c>
      <c r="CE7" s="588"/>
      <c r="CF7" s="588"/>
      <c r="CG7" s="588"/>
      <c r="CH7" s="588"/>
      <c r="CI7" s="588"/>
      <c r="CJ7" s="588"/>
      <c r="CK7" s="588"/>
      <c r="CL7" s="588"/>
      <c r="CM7" s="588"/>
      <c r="CN7" s="588"/>
      <c r="CO7" s="588"/>
      <c r="CP7" s="588"/>
      <c r="CQ7" s="589"/>
      <c r="CR7" s="590">
        <v>5026294</v>
      </c>
      <c r="CS7" s="619"/>
      <c r="CT7" s="619"/>
      <c r="CU7" s="619"/>
      <c r="CV7" s="619"/>
      <c r="CW7" s="619"/>
      <c r="CX7" s="619"/>
      <c r="CY7" s="620"/>
      <c r="CZ7" s="635">
        <v>11.8</v>
      </c>
      <c r="DA7" s="635"/>
      <c r="DB7" s="635"/>
      <c r="DC7" s="635"/>
      <c r="DD7" s="596">
        <v>363331</v>
      </c>
      <c r="DE7" s="619"/>
      <c r="DF7" s="619"/>
      <c r="DG7" s="619"/>
      <c r="DH7" s="619"/>
      <c r="DI7" s="619"/>
      <c r="DJ7" s="619"/>
      <c r="DK7" s="619"/>
      <c r="DL7" s="619"/>
      <c r="DM7" s="619"/>
      <c r="DN7" s="619"/>
      <c r="DO7" s="619"/>
      <c r="DP7" s="620"/>
      <c r="DQ7" s="596">
        <v>4492539</v>
      </c>
      <c r="DR7" s="619"/>
      <c r="DS7" s="619"/>
      <c r="DT7" s="619"/>
      <c r="DU7" s="619"/>
      <c r="DV7" s="619"/>
      <c r="DW7" s="619"/>
      <c r="DX7" s="619"/>
      <c r="DY7" s="619"/>
      <c r="DZ7" s="619"/>
      <c r="EA7" s="619"/>
      <c r="EB7" s="619"/>
      <c r="EC7" s="643"/>
    </row>
    <row r="8" spans="2:143" ht="11.25" customHeight="1" x14ac:dyDescent="0.2">
      <c r="B8" s="587" t="s">
        <v>235</v>
      </c>
      <c r="C8" s="588"/>
      <c r="D8" s="588"/>
      <c r="E8" s="588"/>
      <c r="F8" s="588"/>
      <c r="G8" s="588"/>
      <c r="H8" s="588"/>
      <c r="I8" s="588"/>
      <c r="J8" s="588"/>
      <c r="K8" s="588"/>
      <c r="L8" s="588"/>
      <c r="M8" s="588"/>
      <c r="N8" s="588"/>
      <c r="O8" s="588"/>
      <c r="P8" s="588"/>
      <c r="Q8" s="589"/>
      <c r="R8" s="590">
        <v>110725</v>
      </c>
      <c r="S8" s="619"/>
      <c r="T8" s="619"/>
      <c r="U8" s="619"/>
      <c r="V8" s="619"/>
      <c r="W8" s="619"/>
      <c r="X8" s="619"/>
      <c r="Y8" s="620"/>
      <c r="Z8" s="635">
        <v>0.2</v>
      </c>
      <c r="AA8" s="635"/>
      <c r="AB8" s="635"/>
      <c r="AC8" s="635"/>
      <c r="AD8" s="636">
        <v>110725</v>
      </c>
      <c r="AE8" s="636"/>
      <c r="AF8" s="636"/>
      <c r="AG8" s="636"/>
      <c r="AH8" s="636"/>
      <c r="AI8" s="636"/>
      <c r="AJ8" s="636"/>
      <c r="AK8" s="636"/>
      <c r="AL8" s="593">
        <v>0.5</v>
      </c>
      <c r="AM8" s="621"/>
      <c r="AN8" s="621"/>
      <c r="AO8" s="637"/>
      <c r="AP8" s="587" t="s">
        <v>236</v>
      </c>
      <c r="AQ8" s="588"/>
      <c r="AR8" s="588"/>
      <c r="AS8" s="588"/>
      <c r="AT8" s="588"/>
      <c r="AU8" s="588"/>
      <c r="AV8" s="588"/>
      <c r="AW8" s="588"/>
      <c r="AX8" s="588"/>
      <c r="AY8" s="588"/>
      <c r="AZ8" s="588"/>
      <c r="BA8" s="588"/>
      <c r="BB8" s="588"/>
      <c r="BC8" s="588"/>
      <c r="BD8" s="588"/>
      <c r="BE8" s="588"/>
      <c r="BF8" s="589"/>
      <c r="BG8" s="590">
        <v>187559</v>
      </c>
      <c r="BH8" s="619"/>
      <c r="BI8" s="619"/>
      <c r="BJ8" s="619"/>
      <c r="BK8" s="619"/>
      <c r="BL8" s="619"/>
      <c r="BM8" s="619"/>
      <c r="BN8" s="620"/>
      <c r="BO8" s="635">
        <v>0.9</v>
      </c>
      <c r="BP8" s="635"/>
      <c r="BQ8" s="635"/>
      <c r="BR8" s="635"/>
      <c r="BS8" s="636" t="s">
        <v>127</v>
      </c>
      <c r="BT8" s="636"/>
      <c r="BU8" s="636"/>
      <c r="BV8" s="636"/>
      <c r="BW8" s="636"/>
      <c r="BX8" s="636"/>
      <c r="BY8" s="636"/>
      <c r="BZ8" s="636"/>
      <c r="CA8" s="636"/>
      <c r="CB8" s="679"/>
      <c r="CD8" s="587" t="s">
        <v>237</v>
      </c>
      <c r="CE8" s="588"/>
      <c r="CF8" s="588"/>
      <c r="CG8" s="588"/>
      <c r="CH8" s="588"/>
      <c r="CI8" s="588"/>
      <c r="CJ8" s="588"/>
      <c r="CK8" s="588"/>
      <c r="CL8" s="588"/>
      <c r="CM8" s="588"/>
      <c r="CN8" s="588"/>
      <c r="CO8" s="588"/>
      <c r="CP8" s="588"/>
      <c r="CQ8" s="589"/>
      <c r="CR8" s="590">
        <v>18012720</v>
      </c>
      <c r="CS8" s="619"/>
      <c r="CT8" s="619"/>
      <c r="CU8" s="619"/>
      <c r="CV8" s="619"/>
      <c r="CW8" s="619"/>
      <c r="CX8" s="619"/>
      <c r="CY8" s="620"/>
      <c r="CZ8" s="635">
        <v>42.4</v>
      </c>
      <c r="DA8" s="635"/>
      <c r="DB8" s="635"/>
      <c r="DC8" s="635"/>
      <c r="DD8" s="596">
        <v>1063694</v>
      </c>
      <c r="DE8" s="619"/>
      <c r="DF8" s="619"/>
      <c r="DG8" s="619"/>
      <c r="DH8" s="619"/>
      <c r="DI8" s="619"/>
      <c r="DJ8" s="619"/>
      <c r="DK8" s="619"/>
      <c r="DL8" s="619"/>
      <c r="DM8" s="619"/>
      <c r="DN8" s="619"/>
      <c r="DO8" s="619"/>
      <c r="DP8" s="620"/>
      <c r="DQ8" s="596">
        <v>7049786</v>
      </c>
      <c r="DR8" s="619"/>
      <c r="DS8" s="619"/>
      <c r="DT8" s="619"/>
      <c r="DU8" s="619"/>
      <c r="DV8" s="619"/>
      <c r="DW8" s="619"/>
      <c r="DX8" s="619"/>
      <c r="DY8" s="619"/>
      <c r="DZ8" s="619"/>
      <c r="EA8" s="619"/>
      <c r="EB8" s="619"/>
      <c r="EC8" s="643"/>
    </row>
    <row r="9" spans="2:143" ht="11.25" customHeight="1" x14ac:dyDescent="0.2">
      <c r="B9" s="587" t="s">
        <v>238</v>
      </c>
      <c r="C9" s="588"/>
      <c r="D9" s="588"/>
      <c r="E9" s="588"/>
      <c r="F9" s="588"/>
      <c r="G9" s="588"/>
      <c r="H9" s="588"/>
      <c r="I9" s="588"/>
      <c r="J9" s="588"/>
      <c r="K9" s="588"/>
      <c r="L9" s="588"/>
      <c r="M9" s="588"/>
      <c r="N9" s="588"/>
      <c r="O9" s="588"/>
      <c r="P9" s="588"/>
      <c r="Q9" s="589"/>
      <c r="R9" s="590">
        <v>140152</v>
      </c>
      <c r="S9" s="619"/>
      <c r="T9" s="619"/>
      <c r="U9" s="619"/>
      <c r="V9" s="619"/>
      <c r="W9" s="619"/>
      <c r="X9" s="619"/>
      <c r="Y9" s="620"/>
      <c r="Z9" s="635">
        <v>0.3</v>
      </c>
      <c r="AA9" s="635"/>
      <c r="AB9" s="635"/>
      <c r="AC9" s="635"/>
      <c r="AD9" s="636">
        <v>140152</v>
      </c>
      <c r="AE9" s="636"/>
      <c r="AF9" s="636"/>
      <c r="AG9" s="636"/>
      <c r="AH9" s="636"/>
      <c r="AI9" s="636"/>
      <c r="AJ9" s="636"/>
      <c r="AK9" s="636"/>
      <c r="AL9" s="593">
        <v>0.6</v>
      </c>
      <c r="AM9" s="621"/>
      <c r="AN9" s="621"/>
      <c r="AO9" s="637"/>
      <c r="AP9" s="587" t="s">
        <v>239</v>
      </c>
      <c r="AQ9" s="588"/>
      <c r="AR9" s="588"/>
      <c r="AS9" s="588"/>
      <c r="AT9" s="588"/>
      <c r="AU9" s="588"/>
      <c r="AV9" s="588"/>
      <c r="AW9" s="588"/>
      <c r="AX9" s="588"/>
      <c r="AY9" s="588"/>
      <c r="AZ9" s="588"/>
      <c r="BA9" s="588"/>
      <c r="BB9" s="588"/>
      <c r="BC9" s="588"/>
      <c r="BD9" s="588"/>
      <c r="BE9" s="588"/>
      <c r="BF9" s="589"/>
      <c r="BG9" s="590">
        <v>6709052</v>
      </c>
      <c r="BH9" s="619"/>
      <c r="BI9" s="619"/>
      <c r="BJ9" s="619"/>
      <c r="BK9" s="619"/>
      <c r="BL9" s="619"/>
      <c r="BM9" s="619"/>
      <c r="BN9" s="620"/>
      <c r="BO9" s="635">
        <v>30.5</v>
      </c>
      <c r="BP9" s="635"/>
      <c r="BQ9" s="635"/>
      <c r="BR9" s="635"/>
      <c r="BS9" s="636" t="s">
        <v>127</v>
      </c>
      <c r="BT9" s="636"/>
      <c r="BU9" s="636"/>
      <c r="BV9" s="636"/>
      <c r="BW9" s="636"/>
      <c r="BX9" s="636"/>
      <c r="BY9" s="636"/>
      <c r="BZ9" s="636"/>
      <c r="CA9" s="636"/>
      <c r="CB9" s="679"/>
      <c r="CD9" s="587" t="s">
        <v>240</v>
      </c>
      <c r="CE9" s="588"/>
      <c r="CF9" s="588"/>
      <c r="CG9" s="588"/>
      <c r="CH9" s="588"/>
      <c r="CI9" s="588"/>
      <c r="CJ9" s="588"/>
      <c r="CK9" s="588"/>
      <c r="CL9" s="588"/>
      <c r="CM9" s="588"/>
      <c r="CN9" s="588"/>
      <c r="CO9" s="588"/>
      <c r="CP9" s="588"/>
      <c r="CQ9" s="589"/>
      <c r="CR9" s="590">
        <v>4541500</v>
      </c>
      <c r="CS9" s="619"/>
      <c r="CT9" s="619"/>
      <c r="CU9" s="619"/>
      <c r="CV9" s="619"/>
      <c r="CW9" s="619"/>
      <c r="CX9" s="619"/>
      <c r="CY9" s="620"/>
      <c r="CZ9" s="635">
        <v>10.7</v>
      </c>
      <c r="DA9" s="635"/>
      <c r="DB9" s="635"/>
      <c r="DC9" s="635"/>
      <c r="DD9" s="596">
        <v>144417</v>
      </c>
      <c r="DE9" s="619"/>
      <c r="DF9" s="619"/>
      <c r="DG9" s="619"/>
      <c r="DH9" s="619"/>
      <c r="DI9" s="619"/>
      <c r="DJ9" s="619"/>
      <c r="DK9" s="619"/>
      <c r="DL9" s="619"/>
      <c r="DM9" s="619"/>
      <c r="DN9" s="619"/>
      <c r="DO9" s="619"/>
      <c r="DP9" s="620"/>
      <c r="DQ9" s="596">
        <v>3451969</v>
      </c>
      <c r="DR9" s="619"/>
      <c r="DS9" s="619"/>
      <c r="DT9" s="619"/>
      <c r="DU9" s="619"/>
      <c r="DV9" s="619"/>
      <c r="DW9" s="619"/>
      <c r="DX9" s="619"/>
      <c r="DY9" s="619"/>
      <c r="DZ9" s="619"/>
      <c r="EA9" s="619"/>
      <c r="EB9" s="619"/>
      <c r="EC9" s="643"/>
    </row>
    <row r="10" spans="2:143" ht="11.25" customHeight="1" x14ac:dyDescent="0.2">
      <c r="B10" s="587" t="s">
        <v>241</v>
      </c>
      <c r="C10" s="588"/>
      <c r="D10" s="588"/>
      <c r="E10" s="588"/>
      <c r="F10" s="588"/>
      <c r="G10" s="588"/>
      <c r="H10" s="588"/>
      <c r="I10" s="588"/>
      <c r="J10" s="588"/>
      <c r="K10" s="588"/>
      <c r="L10" s="588"/>
      <c r="M10" s="588"/>
      <c r="N10" s="588"/>
      <c r="O10" s="588"/>
      <c r="P10" s="588"/>
      <c r="Q10" s="589"/>
      <c r="R10" s="590" t="s">
        <v>127</v>
      </c>
      <c r="S10" s="619"/>
      <c r="T10" s="619"/>
      <c r="U10" s="619"/>
      <c r="V10" s="619"/>
      <c r="W10" s="619"/>
      <c r="X10" s="619"/>
      <c r="Y10" s="620"/>
      <c r="Z10" s="635" t="s">
        <v>127</v>
      </c>
      <c r="AA10" s="635"/>
      <c r="AB10" s="635"/>
      <c r="AC10" s="635"/>
      <c r="AD10" s="636" t="s">
        <v>127</v>
      </c>
      <c r="AE10" s="636"/>
      <c r="AF10" s="636"/>
      <c r="AG10" s="636"/>
      <c r="AH10" s="636"/>
      <c r="AI10" s="636"/>
      <c r="AJ10" s="636"/>
      <c r="AK10" s="636"/>
      <c r="AL10" s="593" t="s">
        <v>127</v>
      </c>
      <c r="AM10" s="621"/>
      <c r="AN10" s="621"/>
      <c r="AO10" s="637"/>
      <c r="AP10" s="587" t="s">
        <v>242</v>
      </c>
      <c r="AQ10" s="588"/>
      <c r="AR10" s="588"/>
      <c r="AS10" s="588"/>
      <c r="AT10" s="588"/>
      <c r="AU10" s="588"/>
      <c r="AV10" s="588"/>
      <c r="AW10" s="588"/>
      <c r="AX10" s="588"/>
      <c r="AY10" s="588"/>
      <c r="AZ10" s="588"/>
      <c r="BA10" s="588"/>
      <c r="BB10" s="588"/>
      <c r="BC10" s="588"/>
      <c r="BD10" s="588"/>
      <c r="BE10" s="588"/>
      <c r="BF10" s="589"/>
      <c r="BG10" s="590">
        <v>320156</v>
      </c>
      <c r="BH10" s="619"/>
      <c r="BI10" s="619"/>
      <c r="BJ10" s="619"/>
      <c r="BK10" s="619"/>
      <c r="BL10" s="619"/>
      <c r="BM10" s="619"/>
      <c r="BN10" s="620"/>
      <c r="BO10" s="635">
        <v>1.5</v>
      </c>
      <c r="BP10" s="635"/>
      <c r="BQ10" s="635"/>
      <c r="BR10" s="635"/>
      <c r="BS10" s="636" t="s">
        <v>127</v>
      </c>
      <c r="BT10" s="636"/>
      <c r="BU10" s="636"/>
      <c r="BV10" s="636"/>
      <c r="BW10" s="636"/>
      <c r="BX10" s="636"/>
      <c r="BY10" s="636"/>
      <c r="BZ10" s="636"/>
      <c r="CA10" s="636"/>
      <c r="CB10" s="679"/>
      <c r="CD10" s="587" t="s">
        <v>243</v>
      </c>
      <c r="CE10" s="588"/>
      <c r="CF10" s="588"/>
      <c r="CG10" s="588"/>
      <c r="CH10" s="588"/>
      <c r="CI10" s="588"/>
      <c r="CJ10" s="588"/>
      <c r="CK10" s="588"/>
      <c r="CL10" s="588"/>
      <c r="CM10" s="588"/>
      <c r="CN10" s="588"/>
      <c r="CO10" s="588"/>
      <c r="CP10" s="588"/>
      <c r="CQ10" s="589"/>
      <c r="CR10" s="590" t="s">
        <v>127</v>
      </c>
      <c r="CS10" s="619"/>
      <c r="CT10" s="619"/>
      <c r="CU10" s="619"/>
      <c r="CV10" s="619"/>
      <c r="CW10" s="619"/>
      <c r="CX10" s="619"/>
      <c r="CY10" s="620"/>
      <c r="CZ10" s="635" t="s">
        <v>127</v>
      </c>
      <c r="DA10" s="635"/>
      <c r="DB10" s="635"/>
      <c r="DC10" s="635"/>
      <c r="DD10" s="596" t="s">
        <v>127</v>
      </c>
      <c r="DE10" s="619"/>
      <c r="DF10" s="619"/>
      <c r="DG10" s="619"/>
      <c r="DH10" s="619"/>
      <c r="DI10" s="619"/>
      <c r="DJ10" s="619"/>
      <c r="DK10" s="619"/>
      <c r="DL10" s="619"/>
      <c r="DM10" s="619"/>
      <c r="DN10" s="619"/>
      <c r="DO10" s="619"/>
      <c r="DP10" s="620"/>
      <c r="DQ10" s="596" t="s">
        <v>127</v>
      </c>
      <c r="DR10" s="619"/>
      <c r="DS10" s="619"/>
      <c r="DT10" s="619"/>
      <c r="DU10" s="619"/>
      <c r="DV10" s="619"/>
      <c r="DW10" s="619"/>
      <c r="DX10" s="619"/>
      <c r="DY10" s="619"/>
      <c r="DZ10" s="619"/>
      <c r="EA10" s="619"/>
      <c r="EB10" s="619"/>
      <c r="EC10" s="643"/>
    </row>
    <row r="11" spans="2:143" ht="11.25" customHeight="1" x14ac:dyDescent="0.2">
      <c r="B11" s="587" t="s">
        <v>244</v>
      </c>
      <c r="C11" s="588"/>
      <c r="D11" s="588"/>
      <c r="E11" s="588"/>
      <c r="F11" s="588"/>
      <c r="G11" s="588"/>
      <c r="H11" s="588"/>
      <c r="I11" s="588"/>
      <c r="J11" s="588"/>
      <c r="K11" s="588"/>
      <c r="L11" s="588"/>
      <c r="M11" s="588"/>
      <c r="N11" s="588"/>
      <c r="O11" s="588"/>
      <c r="P11" s="588"/>
      <c r="Q11" s="589"/>
      <c r="R11" s="590">
        <v>2167716</v>
      </c>
      <c r="S11" s="619"/>
      <c r="T11" s="619"/>
      <c r="U11" s="619"/>
      <c r="V11" s="619"/>
      <c r="W11" s="619"/>
      <c r="X11" s="619"/>
      <c r="Y11" s="620"/>
      <c r="Z11" s="593">
        <v>4.5999999999999996</v>
      </c>
      <c r="AA11" s="621"/>
      <c r="AB11" s="621"/>
      <c r="AC11" s="622"/>
      <c r="AD11" s="596">
        <v>2167716</v>
      </c>
      <c r="AE11" s="619"/>
      <c r="AF11" s="619"/>
      <c r="AG11" s="619"/>
      <c r="AH11" s="619"/>
      <c r="AI11" s="619"/>
      <c r="AJ11" s="619"/>
      <c r="AK11" s="620"/>
      <c r="AL11" s="593">
        <v>8.9</v>
      </c>
      <c r="AM11" s="621"/>
      <c r="AN11" s="621"/>
      <c r="AO11" s="637"/>
      <c r="AP11" s="587" t="s">
        <v>245</v>
      </c>
      <c r="AQ11" s="588"/>
      <c r="AR11" s="588"/>
      <c r="AS11" s="588"/>
      <c r="AT11" s="588"/>
      <c r="AU11" s="588"/>
      <c r="AV11" s="588"/>
      <c r="AW11" s="588"/>
      <c r="AX11" s="588"/>
      <c r="AY11" s="588"/>
      <c r="AZ11" s="588"/>
      <c r="BA11" s="588"/>
      <c r="BB11" s="588"/>
      <c r="BC11" s="588"/>
      <c r="BD11" s="588"/>
      <c r="BE11" s="588"/>
      <c r="BF11" s="589"/>
      <c r="BG11" s="590">
        <v>741701</v>
      </c>
      <c r="BH11" s="619"/>
      <c r="BI11" s="619"/>
      <c r="BJ11" s="619"/>
      <c r="BK11" s="619"/>
      <c r="BL11" s="619"/>
      <c r="BM11" s="619"/>
      <c r="BN11" s="620"/>
      <c r="BO11" s="635">
        <v>3.4</v>
      </c>
      <c r="BP11" s="635"/>
      <c r="BQ11" s="635"/>
      <c r="BR11" s="635"/>
      <c r="BS11" s="636" t="s">
        <v>127</v>
      </c>
      <c r="BT11" s="636"/>
      <c r="BU11" s="636"/>
      <c r="BV11" s="636"/>
      <c r="BW11" s="636"/>
      <c r="BX11" s="636"/>
      <c r="BY11" s="636"/>
      <c r="BZ11" s="636"/>
      <c r="CA11" s="636"/>
      <c r="CB11" s="679"/>
      <c r="CD11" s="587" t="s">
        <v>246</v>
      </c>
      <c r="CE11" s="588"/>
      <c r="CF11" s="588"/>
      <c r="CG11" s="588"/>
      <c r="CH11" s="588"/>
      <c r="CI11" s="588"/>
      <c r="CJ11" s="588"/>
      <c r="CK11" s="588"/>
      <c r="CL11" s="588"/>
      <c r="CM11" s="588"/>
      <c r="CN11" s="588"/>
      <c r="CO11" s="588"/>
      <c r="CP11" s="588"/>
      <c r="CQ11" s="589"/>
      <c r="CR11" s="590">
        <v>495358</v>
      </c>
      <c r="CS11" s="619"/>
      <c r="CT11" s="619"/>
      <c r="CU11" s="619"/>
      <c r="CV11" s="619"/>
      <c r="CW11" s="619"/>
      <c r="CX11" s="619"/>
      <c r="CY11" s="620"/>
      <c r="CZ11" s="635">
        <v>1.2</v>
      </c>
      <c r="DA11" s="635"/>
      <c r="DB11" s="635"/>
      <c r="DC11" s="635"/>
      <c r="DD11" s="596">
        <v>468</v>
      </c>
      <c r="DE11" s="619"/>
      <c r="DF11" s="619"/>
      <c r="DG11" s="619"/>
      <c r="DH11" s="619"/>
      <c r="DI11" s="619"/>
      <c r="DJ11" s="619"/>
      <c r="DK11" s="619"/>
      <c r="DL11" s="619"/>
      <c r="DM11" s="619"/>
      <c r="DN11" s="619"/>
      <c r="DO11" s="619"/>
      <c r="DP11" s="620"/>
      <c r="DQ11" s="596">
        <v>393264</v>
      </c>
      <c r="DR11" s="619"/>
      <c r="DS11" s="619"/>
      <c r="DT11" s="619"/>
      <c r="DU11" s="619"/>
      <c r="DV11" s="619"/>
      <c r="DW11" s="619"/>
      <c r="DX11" s="619"/>
      <c r="DY11" s="619"/>
      <c r="DZ11" s="619"/>
      <c r="EA11" s="619"/>
      <c r="EB11" s="619"/>
      <c r="EC11" s="643"/>
    </row>
    <row r="12" spans="2:143" ht="11.25" customHeight="1" x14ac:dyDescent="0.2">
      <c r="B12" s="587" t="s">
        <v>247</v>
      </c>
      <c r="C12" s="588"/>
      <c r="D12" s="588"/>
      <c r="E12" s="588"/>
      <c r="F12" s="588"/>
      <c r="G12" s="588"/>
      <c r="H12" s="588"/>
      <c r="I12" s="588"/>
      <c r="J12" s="588"/>
      <c r="K12" s="588"/>
      <c r="L12" s="588"/>
      <c r="M12" s="588"/>
      <c r="N12" s="588"/>
      <c r="O12" s="588"/>
      <c r="P12" s="588"/>
      <c r="Q12" s="589"/>
      <c r="R12" s="590">
        <v>131537</v>
      </c>
      <c r="S12" s="619"/>
      <c r="T12" s="619"/>
      <c r="U12" s="619"/>
      <c r="V12" s="619"/>
      <c r="W12" s="619"/>
      <c r="X12" s="619"/>
      <c r="Y12" s="620"/>
      <c r="Z12" s="635">
        <v>0.3</v>
      </c>
      <c r="AA12" s="635"/>
      <c r="AB12" s="635"/>
      <c r="AC12" s="635"/>
      <c r="AD12" s="636">
        <v>131537</v>
      </c>
      <c r="AE12" s="636"/>
      <c r="AF12" s="636"/>
      <c r="AG12" s="636"/>
      <c r="AH12" s="636"/>
      <c r="AI12" s="636"/>
      <c r="AJ12" s="636"/>
      <c r="AK12" s="636"/>
      <c r="AL12" s="593">
        <v>0.5</v>
      </c>
      <c r="AM12" s="621"/>
      <c r="AN12" s="621"/>
      <c r="AO12" s="637"/>
      <c r="AP12" s="587" t="s">
        <v>248</v>
      </c>
      <c r="AQ12" s="588"/>
      <c r="AR12" s="588"/>
      <c r="AS12" s="588"/>
      <c r="AT12" s="588"/>
      <c r="AU12" s="588"/>
      <c r="AV12" s="588"/>
      <c r="AW12" s="588"/>
      <c r="AX12" s="588"/>
      <c r="AY12" s="588"/>
      <c r="AZ12" s="588"/>
      <c r="BA12" s="588"/>
      <c r="BB12" s="588"/>
      <c r="BC12" s="588"/>
      <c r="BD12" s="588"/>
      <c r="BE12" s="588"/>
      <c r="BF12" s="589"/>
      <c r="BG12" s="590">
        <v>11646411</v>
      </c>
      <c r="BH12" s="619"/>
      <c r="BI12" s="619"/>
      <c r="BJ12" s="619"/>
      <c r="BK12" s="619"/>
      <c r="BL12" s="619"/>
      <c r="BM12" s="619"/>
      <c r="BN12" s="620"/>
      <c r="BO12" s="635">
        <v>52.9</v>
      </c>
      <c r="BP12" s="635"/>
      <c r="BQ12" s="635"/>
      <c r="BR12" s="635"/>
      <c r="BS12" s="636" t="s">
        <v>127</v>
      </c>
      <c r="BT12" s="636"/>
      <c r="BU12" s="636"/>
      <c r="BV12" s="636"/>
      <c r="BW12" s="636"/>
      <c r="BX12" s="636"/>
      <c r="BY12" s="636"/>
      <c r="BZ12" s="636"/>
      <c r="CA12" s="636"/>
      <c r="CB12" s="679"/>
      <c r="CD12" s="587" t="s">
        <v>249</v>
      </c>
      <c r="CE12" s="588"/>
      <c r="CF12" s="588"/>
      <c r="CG12" s="588"/>
      <c r="CH12" s="588"/>
      <c r="CI12" s="588"/>
      <c r="CJ12" s="588"/>
      <c r="CK12" s="588"/>
      <c r="CL12" s="588"/>
      <c r="CM12" s="588"/>
      <c r="CN12" s="588"/>
      <c r="CO12" s="588"/>
      <c r="CP12" s="588"/>
      <c r="CQ12" s="589"/>
      <c r="CR12" s="590">
        <v>159216</v>
      </c>
      <c r="CS12" s="619"/>
      <c r="CT12" s="619"/>
      <c r="CU12" s="619"/>
      <c r="CV12" s="619"/>
      <c r="CW12" s="619"/>
      <c r="CX12" s="619"/>
      <c r="CY12" s="620"/>
      <c r="CZ12" s="635">
        <v>0.4</v>
      </c>
      <c r="DA12" s="635"/>
      <c r="DB12" s="635"/>
      <c r="DC12" s="635"/>
      <c r="DD12" s="596">
        <v>6710</v>
      </c>
      <c r="DE12" s="619"/>
      <c r="DF12" s="619"/>
      <c r="DG12" s="619"/>
      <c r="DH12" s="619"/>
      <c r="DI12" s="619"/>
      <c r="DJ12" s="619"/>
      <c r="DK12" s="619"/>
      <c r="DL12" s="619"/>
      <c r="DM12" s="619"/>
      <c r="DN12" s="619"/>
      <c r="DO12" s="619"/>
      <c r="DP12" s="620"/>
      <c r="DQ12" s="596">
        <v>134035</v>
      </c>
      <c r="DR12" s="619"/>
      <c r="DS12" s="619"/>
      <c r="DT12" s="619"/>
      <c r="DU12" s="619"/>
      <c r="DV12" s="619"/>
      <c r="DW12" s="619"/>
      <c r="DX12" s="619"/>
      <c r="DY12" s="619"/>
      <c r="DZ12" s="619"/>
      <c r="EA12" s="619"/>
      <c r="EB12" s="619"/>
      <c r="EC12" s="643"/>
    </row>
    <row r="13" spans="2:143" ht="11.25" customHeight="1" x14ac:dyDescent="0.2">
      <c r="B13" s="587" t="s">
        <v>250</v>
      </c>
      <c r="C13" s="588"/>
      <c r="D13" s="588"/>
      <c r="E13" s="588"/>
      <c r="F13" s="588"/>
      <c r="G13" s="588"/>
      <c r="H13" s="588"/>
      <c r="I13" s="588"/>
      <c r="J13" s="588"/>
      <c r="K13" s="588"/>
      <c r="L13" s="588"/>
      <c r="M13" s="588"/>
      <c r="N13" s="588"/>
      <c r="O13" s="588"/>
      <c r="P13" s="588"/>
      <c r="Q13" s="589"/>
      <c r="R13" s="590" t="s">
        <v>127</v>
      </c>
      <c r="S13" s="619"/>
      <c r="T13" s="619"/>
      <c r="U13" s="619"/>
      <c r="V13" s="619"/>
      <c r="W13" s="619"/>
      <c r="X13" s="619"/>
      <c r="Y13" s="620"/>
      <c r="Z13" s="635" t="s">
        <v>127</v>
      </c>
      <c r="AA13" s="635"/>
      <c r="AB13" s="635"/>
      <c r="AC13" s="635"/>
      <c r="AD13" s="636" t="s">
        <v>127</v>
      </c>
      <c r="AE13" s="636"/>
      <c r="AF13" s="636"/>
      <c r="AG13" s="636"/>
      <c r="AH13" s="636"/>
      <c r="AI13" s="636"/>
      <c r="AJ13" s="636"/>
      <c r="AK13" s="636"/>
      <c r="AL13" s="593" t="s">
        <v>127</v>
      </c>
      <c r="AM13" s="621"/>
      <c r="AN13" s="621"/>
      <c r="AO13" s="637"/>
      <c r="AP13" s="587" t="s">
        <v>251</v>
      </c>
      <c r="AQ13" s="588"/>
      <c r="AR13" s="588"/>
      <c r="AS13" s="588"/>
      <c r="AT13" s="588"/>
      <c r="AU13" s="588"/>
      <c r="AV13" s="588"/>
      <c r="AW13" s="588"/>
      <c r="AX13" s="588"/>
      <c r="AY13" s="588"/>
      <c r="AZ13" s="588"/>
      <c r="BA13" s="588"/>
      <c r="BB13" s="588"/>
      <c r="BC13" s="588"/>
      <c r="BD13" s="588"/>
      <c r="BE13" s="588"/>
      <c r="BF13" s="589"/>
      <c r="BG13" s="590">
        <v>11574143</v>
      </c>
      <c r="BH13" s="619"/>
      <c r="BI13" s="619"/>
      <c r="BJ13" s="619"/>
      <c r="BK13" s="619"/>
      <c r="BL13" s="619"/>
      <c r="BM13" s="619"/>
      <c r="BN13" s="620"/>
      <c r="BO13" s="635">
        <v>52.6</v>
      </c>
      <c r="BP13" s="635"/>
      <c r="BQ13" s="635"/>
      <c r="BR13" s="635"/>
      <c r="BS13" s="636" t="s">
        <v>127</v>
      </c>
      <c r="BT13" s="636"/>
      <c r="BU13" s="636"/>
      <c r="BV13" s="636"/>
      <c r="BW13" s="636"/>
      <c r="BX13" s="636"/>
      <c r="BY13" s="636"/>
      <c r="BZ13" s="636"/>
      <c r="CA13" s="636"/>
      <c r="CB13" s="679"/>
      <c r="CD13" s="587" t="s">
        <v>252</v>
      </c>
      <c r="CE13" s="588"/>
      <c r="CF13" s="588"/>
      <c r="CG13" s="588"/>
      <c r="CH13" s="588"/>
      <c r="CI13" s="588"/>
      <c r="CJ13" s="588"/>
      <c r="CK13" s="588"/>
      <c r="CL13" s="588"/>
      <c r="CM13" s="588"/>
      <c r="CN13" s="588"/>
      <c r="CO13" s="588"/>
      <c r="CP13" s="588"/>
      <c r="CQ13" s="589"/>
      <c r="CR13" s="590">
        <v>3234071</v>
      </c>
      <c r="CS13" s="619"/>
      <c r="CT13" s="619"/>
      <c r="CU13" s="619"/>
      <c r="CV13" s="619"/>
      <c r="CW13" s="619"/>
      <c r="CX13" s="619"/>
      <c r="CY13" s="620"/>
      <c r="CZ13" s="635">
        <v>7.6</v>
      </c>
      <c r="DA13" s="635"/>
      <c r="DB13" s="635"/>
      <c r="DC13" s="635"/>
      <c r="DD13" s="596">
        <v>1453330</v>
      </c>
      <c r="DE13" s="619"/>
      <c r="DF13" s="619"/>
      <c r="DG13" s="619"/>
      <c r="DH13" s="619"/>
      <c r="DI13" s="619"/>
      <c r="DJ13" s="619"/>
      <c r="DK13" s="619"/>
      <c r="DL13" s="619"/>
      <c r="DM13" s="619"/>
      <c r="DN13" s="619"/>
      <c r="DO13" s="619"/>
      <c r="DP13" s="620"/>
      <c r="DQ13" s="596">
        <v>2650947</v>
      </c>
      <c r="DR13" s="619"/>
      <c r="DS13" s="619"/>
      <c r="DT13" s="619"/>
      <c r="DU13" s="619"/>
      <c r="DV13" s="619"/>
      <c r="DW13" s="619"/>
      <c r="DX13" s="619"/>
      <c r="DY13" s="619"/>
      <c r="DZ13" s="619"/>
      <c r="EA13" s="619"/>
      <c r="EB13" s="619"/>
      <c r="EC13" s="643"/>
    </row>
    <row r="14" spans="2:143" ht="11.25" customHeight="1" x14ac:dyDescent="0.2">
      <c r="B14" s="587" t="s">
        <v>253</v>
      </c>
      <c r="C14" s="588"/>
      <c r="D14" s="588"/>
      <c r="E14" s="588"/>
      <c r="F14" s="588"/>
      <c r="G14" s="588"/>
      <c r="H14" s="588"/>
      <c r="I14" s="588"/>
      <c r="J14" s="588"/>
      <c r="K14" s="588"/>
      <c r="L14" s="588"/>
      <c r="M14" s="588"/>
      <c r="N14" s="588"/>
      <c r="O14" s="588"/>
      <c r="P14" s="588"/>
      <c r="Q14" s="589"/>
      <c r="R14" s="590" t="s">
        <v>127</v>
      </c>
      <c r="S14" s="619"/>
      <c r="T14" s="619"/>
      <c r="U14" s="619"/>
      <c r="V14" s="619"/>
      <c r="W14" s="619"/>
      <c r="X14" s="619"/>
      <c r="Y14" s="620"/>
      <c r="Z14" s="635" t="s">
        <v>127</v>
      </c>
      <c r="AA14" s="635"/>
      <c r="AB14" s="635"/>
      <c r="AC14" s="635"/>
      <c r="AD14" s="636" t="s">
        <v>127</v>
      </c>
      <c r="AE14" s="636"/>
      <c r="AF14" s="636"/>
      <c r="AG14" s="636"/>
      <c r="AH14" s="636"/>
      <c r="AI14" s="636"/>
      <c r="AJ14" s="636"/>
      <c r="AK14" s="636"/>
      <c r="AL14" s="593" t="s">
        <v>127</v>
      </c>
      <c r="AM14" s="621"/>
      <c r="AN14" s="621"/>
      <c r="AO14" s="637"/>
      <c r="AP14" s="587" t="s">
        <v>254</v>
      </c>
      <c r="AQ14" s="588"/>
      <c r="AR14" s="588"/>
      <c r="AS14" s="588"/>
      <c r="AT14" s="588"/>
      <c r="AU14" s="588"/>
      <c r="AV14" s="588"/>
      <c r="AW14" s="588"/>
      <c r="AX14" s="588"/>
      <c r="AY14" s="588"/>
      <c r="AZ14" s="588"/>
      <c r="BA14" s="588"/>
      <c r="BB14" s="588"/>
      <c r="BC14" s="588"/>
      <c r="BD14" s="588"/>
      <c r="BE14" s="588"/>
      <c r="BF14" s="589"/>
      <c r="BG14" s="590">
        <v>202182</v>
      </c>
      <c r="BH14" s="619"/>
      <c r="BI14" s="619"/>
      <c r="BJ14" s="619"/>
      <c r="BK14" s="619"/>
      <c r="BL14" s="619"/>
      <c r="BM14" s="619"/>
      <c r="BN14" s="620"/>
      <c r="BO14" s="635">
        <v>0.9</v>
      </c>
      <c r="BP14" s="635"/>
      <c r="BQ14" s="635"/>
      <c r="BR14" s="635"/>
      <c r="BS14" s="636" t="s">
        <v>127</v>
      </c>
      <c r="BT14" s="636"/>
      <c r="BU14" s="636"/>
      <c r="BV14" s="636"/>
      <c r="BW14" s="636"/>
      <c r="BX14" s="636"/>
      <c r="BY14" s="636"/>
      <c r="BZ14" s="636"/>
      <c r="CA14" s="636"/>
      <c r="CB14" s="679"/>
      <c r="CD14" s="587" t="s">
        <v>255</v>
      </c>
      <c r="CE14" s="588"/>
      <c r="CF14" s="588"/>
      <c r="CG14" s="588"/>
      <c r="CH14" s="588"/>
      <c r="CI14" s="588"/>
      <c r="CJ14" s="588"/>
      <c r="CK14" s="588"/>
      <c r="CL14" s="588"/>
      <c r="CM14" s="588"/>
      <c r="CN14" s="588"/>
      <c r="CO14" s="588"/>
      <c r="CP14" s="588"/>
      <c r="CQ14" s="589"/>
      <c r="CR14" s="590">
        <v>2111427</v>
      </c>
      <c r="CS14" s="619"/>
      <c r="CT14" s="619"/>
      <c r="CU14" s="619"/>
      <c r="CV14" s="619"/>
      <c r="CW14" s="619"/>
      <c r="CX14" s="619"/>
      <c r="CY14" s="620"/>
      <c r="CZ14" s="635">
        <v>5</v>
      </c>
      <c r="DA14" s="635"/>
      <c r="DB14" s="635"/>
      <c r="DC14" s="635"/>
      <c r="DD14" s="596">
        <v>182130</v>
      </c>
      <c r="DE14" s="619"/>
      <c r="DF14" s="619"/>
      <c r="DG14" s="619"/>
      <c r="DH14" s="619"/>
      <c r="DI14" s="619"/>
      <c r="DJ14" s="619"/>
      <c r="DK14" s="619"/>
      <c r="DL14" s="619"/>
      <c r="DM14" s="619"/>
      <c r="DN14" s="619"/>
      <c r="DO14" s="619"/>
      <c r="DP14" s="620"/>
      <c r="DQ14" s="596">
        <v>1984307</v>
      </c>
      <c r="DR14" s="619"/>
      <c r="DS14" s="619"/>
      <c r="DT14" s="619"/>
      <c r="DU14" s="619"/>
      <c r="DV14" s="619"/>
      <c r="DW14" s="619"/>
      <c r="DX14" s="619"/>
      <c r="DY14" s="619"/>
      <c r="DZ14" s="619"/>
      <c r="EA14" s="619"/>
      <c r="EB14" s="619"/>
      <c r="EC14" s="643"/>
    </row>
    <row r="15" spans="2:143" ht="11.25" customHeight="1" x14ac:dyDescent="0.2">
      <c r="B15" s="587" t="s">
        <v>256</v>
      </c>
      <c r="C15" s="588"/>
      <c r="D15" s="588"/>
      <c r="E15" s="588"/>
      <c r="F15" s="588"/>
      <c r="G15" s="588"/>
      <c r="H15" s="588"/>
      <c r="I15" s="588"/>
      <c r="J15" s="588"/>
      <c r="K15" s="588"/>
      <c r="L15" s="588"/>
      <c r="M15" s="588"/>
      <c r="N15" s="588"/>
      <c r="O15" s="588"/>
      <c r="P15" s="588"/>
      <c r="Q15" s="589"/>
      <c r="R15" s="590" t="s">
        <v>127</v>
      </c>
      <c r="S15" s="619"/>
      <c r="T15" s="619"/>
      <c r="U15" s="619"/>
      <c r="V15" s="619"/>
      <c r="W15" s="619"/>
      <c r="X15" s="619"/>
      <c r="Y15" s="620"/>
      <c r="Z15" s="635" t="s">
        <v>127</v>
      </c>
      <c r="AA15" s="635"/>
      <c r="AB15" s="635"/>
      <c r="AC15" s="635"/>
      <c r="AD15" s="636" t="s">
        <v>127</v>
      </c>
      <c r="AE15" s="636"/>
      <c r="AF15" s="636"/>
      <c r="AG15" s="636"/>
      <c r="AH15" s="636"/>
      <c r="AI15" s="636"/>
      <c r="AJ15" s="636"/>
      <c r="AK15" s="636"/>
      <c r="AL15" s="593" t="s">
        <v>127</v>
      </c>
      <c r="AM15" s="621"/>
      <c r="AN15" s="621"/>
      <c r="AO15" s="637"/>
      <c r="AP15" s="587" t="s">
        <v>257</v>
      </c>
      <c r="AQ15" s="588"/>
      <c r="AR15" s="588"/>
      <c r="AS15" s="588"/>
      <c r="AT15" s="588"/>
      <c r="AU15" s="588"/>
      <c r="AV15" s="588"/>
      <c r="AW15" s="588"/>
      <c r="AX15" s="588"/>
      <c r="AY15" s="588"/>
      <c r="AZ15" s="588"/>
      <c r="BA15" s="588"/>
      <c r="BB15" s="588"/>
      <c r="BC15" s="588"/>
      <c r="BD15" s="588"/>
      <c r="BE15" s="588"/>
      <c r="BF15" s="589"/>
      <c r="BG15" s="590">
        <v>660691</v>
      </c>
      <c r="BH15" s="619"/>
      <c r="BI15" s="619"/>
      <c r="BJ15" s="619"/>
      <c r="BK15" s="619"/>
      <c r="BL15" s="619"/>
      <c r="BM15" s="619"/>
      <c r="BN15" s="620"/>
      <c r="BO15" s="635">
        <v>3</v>
      </c>
      <c r="BP15" s="635"/>
      <c r="BQ15" s="635"/>
      <c r="BR15" s="635"/>
      <c r="BS15" s="636" t="s">
        <v>127</v>
      </c>
      <c r="BT15" s="636"/>
      <c r="BU15" s="636"/>
      <c r="BV15" s="636"/>
      <c r="BW15" s="636"/>
      <c r="BX15" s="636"/>
      <c r="BY15" s="636"/>
      <c r="BZ15" s="636"/>
      <c r="CA15" s="636"/>
      <c r="CB15" s="679"/>
      <c r="CD15" s="587" t="s">
        <v>258</v>
      </c>
      <c r="CE15" s="588"/>
      <c r="CF15" s="588"/>
      <c r="CG15" s="588"/>
      <c r="CH15" s="588"/>
      <c r="CI15" s="588"/>
      <c r="CJ15" s="588"/>
      <c r="CK15" s="588"/>
      <c r="CL15" s="588"/>
      <c r="CM15" s="588"/>
      <c r="CN15" s="588"/>
      <c r="CO15" s="588"/>
      <c r="CP15" s="588"/>
      <c r="CQ15" s="589"/>
      <c r="CR15" s="590">
        <v>6904345</v>
      </c>
      <c r="CS15" s="619"/>
      <c r="CT15" s="619"/>
      <c r="CU15" s="619"/>
      <c r="CV15" s="619"/>
      <c r="CW15" s="619"/>
      <c r="CX15" s="619"/>
      <c r="CY15" s="620"/>
      <c r="CZ15" s="635">
        <v>16.3</v>
      </c>
      <c r="DA15" s="635"/>
      <c r="DB15" s="635"/>
      <c r="DC15" s="635"/>
      <c r="DD15" s="596">
        <v>2171900</v>
      </c>
      <c r="DE15" s="619"/>
      <c r="DF15" s="619"/>
      <c r="DG15" s="619"/>
      <c r="DH15" s="619"/>
      <c r="DI15" s="619"/>
      <c r="DJ15" s="619"/>
      <c r="DK15" s="619"/>
      <c r="DL15" s="619"/>
      <c r="DM15" s="619"/>
      <c r="DN15" s="619"/>
      <c r="DO15" s="619"/>
      <c r="DP15" s="620"/>
      <c r="DQ15" s="596">
        <v>4381559</v>
      </c>
      <c r="DR15" s="619"/>
      <c r="DS15" s="619"/>
      <c r="DT15" s="619"/>
      <c r="DU15" s="619"/>
      <c r="DV15" s="619"/>
      <c r="DW15" s="619"/>
      <c r="DX15" s="619"/>
      <c r="DY15" s="619"/>
      <c r="DZ15" s="619"/>
      <c r="EA15" s="619"/>
      <c r="EB15" s="619"/>
      <c r="EC15" s="643"/>
    </row>
    <row r="16" spans="2:143" ht="11.25" customHeight="1" x14ac:dyDescent="0.2">
      <c r="B16" s="587" t="s">
        <v>259</v>
      </c>
      <c r="C16" s="588"/>
      <c r="D16" s="588"/>
      <c r="E16" s="588"/>
      <c r="F16" s="588"/>
      <c r="G16" s="588"/>
      <c r="H16" s="588"/>
      <c r="I16" s="588"/>
      <c r="J16" s="588"/>
      <c r="K16" s="588"/>
      <c r="L16" s="588"/>
      <c r="M16" s="588"/>
      <c r="N16" s="588"/>
      <c r="O16" s="588"/>
      <c r="P16" s="588"/>
      <c r="Q16" s="589"/>
      <c r="R16" s="590">
        <v>48186</v>
      </c>
      <c r="S16" s="619"/>
      <c r="T16" s="619"/>
      <c r="U16" s="619"/>
      <c r="V16" s="619"/>
      <c r="W16" s="619"/>
      <c r="X16" s="619"/>
      <c r="Y16" s="620"/>
      <c r="Z16" s="635">
        <v>0.1</v>
      </c>
      <c r="AA16" s="635"/>
      <c r="AB16" s="635"/>
      <c r="AC16" s="635"/>
      <c r="AD16" s="636">
        <v>48186</v>
      </c>
      <c r="AE16" s="636"/>
      <c r="AF16" s="636"/>
      <c r="AG16" s="636"/>
      <c r="AH16" s="636"/>
      <c r="AI16" s="636"/>
      <c r="AJ16" s="636"/>
      <c r="AK16" s="636"/>
      <c r="AL16" s="593">
        <v>0.2</v>
      </c>
      <c r="AM16" s="621"/>
      <c r="AN16" s="621"/>
      <c r="AO16" s="637"/>
      <c r="AP16" s="587" t="s">
        <v>260</v>
      </c>
      <c r="AQ16" s="588"/>
      <c r="AR16" s="588"/>
      <c r="AS16" s="588"/>
      <c r="AT16" s="588"/>
      <c r="AU16" s="588"/>
      <c r="AV16" s="588"/>
      <c r="AW16" s="588"/>
      <c r="AX16" s="588"/>
      <c r="AY16" s="588"/>
      <c r="AZ16" s="588"/>
      <c r="BA16" s="588"/>
      <c r="BB16" s="588"/>
      <c r="BC16" s="588"/>
      <c r="BD16" s="588"/>
      <c r="BE16" s="588"/>
      <c r="BF16" s="589"/>
      <c r="BG16" s="590" t="s">
        <v>127</v>
      </c>
      <c r="BH16" s="619"/>
      <c r="BI16" s="619"/>
      <c r="BJ16" s="619"/>
      <c r="BK16" s="619"/>
      <c r="BL16" s="619"/>
      <c r="BM16" s="619"/>
      <c r="BN16" s="620"/>
      <c r="BO16" s="635" t="s">
        <v>127</v>
      </c>
      <c r="BP16" s="635"/>
      <c r="BQ16" s="635"/>
      <c r="BR16" s="635"/>
      <c r="BS16" s="636" t="s">
        <v>127</v>
      </c>
      <c r="BT16" s="636"/>
      <c r="BU16" s="636"/>
      <c r="BV16" s="636"/>
      <c r="BW16" s="636"/>
      <c r="BX16" s="636"/>
      <c r="BY16" s="636"/>
      <c r="BZ16" s="636"/>
      <c r="CA16" s="636"/>
      <c r="CB16" s="679"/>
      <c r="CD16" s="587" t="s">
        <v>261</v>
      </c>
      <c r="CE16" s="588"/>
      <c r="CF16" s="588"/>
      <c r="CG16" s="588"/>
      <c r="CH16" s="588"/>
      <c r="CI16" s="588"/>
      <c r="CJ16" s="588"/>
      <c r="CK16" s="588"/>
      <c r="CL16" s="588"/>
      <c r="CM16" s="588"/>
      <c r="CN16" s="588"/>
      <c r="CO16" s="588"/>
      <c r="CP16" s="588"/>
      <c r="CQ16" s="589"/>
      <c r="CR16" s="590">
        <v>17057</v>
      </c>
      <c r="CS16" s="619"/>
      <c r="CT16" s="619"/>
      <c r="CU16" s="619"/>
      <c r="CV16" s="619"/>
      <c r="CW16" s="619"/>
      <c r="CX16" s="619"/>
      <c r="CY16" s="620"/>
      <c r="CZ16" s="635">
        <v>0</v>
      </c>
      <c r="DA16" s="635"/>
      <c r="DB16" s="635"/>
      <c r="DC16" s="635"/>
      <c r="DD16" s="596" t="s">
        <v>127</v>
      </c>
      <c r="DE16" s="619"/>
      <c r="DF16" s="619"/>
      <c r="DG16" s="619"/>
      <c r="DH16" s="619"/>
      <c r="DI16" s="619"/>
      <c r="DJ16" s="619"/>
      <c r="DK16" s="619"/>
      <c r="DL16" s="619"/>
      <c r="DM16" s="619"/>
      <c r="DN16" s="619"/>
      <c r="DO16" s="619"/>
      <c r="DP16" s="620"/>
      <c r="DQ16" s="596">
        <v>3100</v>
      </c>
      <c r="DR16" s="619"/>
      <c r="DS16" s="619"/>
      <c r="DT16" s="619"/>
      <c r="DU16" s="619"/>
      <c r="DV16" s="619"/>
      <c r="DW16" s="619"/>
      <c r="DX16" s="619"/>
      <c r="DY16" s="619"/>
      <c r="DZ16" s="619"/>
      <c r="EA16" s="619"/>
      <c r="EB16" s="619"/>
      <c r="EC16" s="643"/>
    </row>
    <row r="17" spans="2:133" ht="11.25" customHeight="1" x14ac:dyDescent="0.2">
      <c r="B17" s="587" t="s">
        <v>262</v>
      </c>
      <c r="C17" s="588"/>
      <c r="D17" s="588"/>
      <c r="E17" s="588"/>
      <c r="F17" s="588"/>
      <c r="G17" s="588"/>
      <c r="H17" s="588"/>
      <c r="I17" s="588"/>
      <c r="J17" s="588"/>
      <c r="K17" s="588"/>
      <c r="L17" s="588"/>
      <c r="M17" s="588"/>
      <c r="N17" s="588"/>
      <c r="O17" s="588"/>
      <c r="P17" s="588"/>
      <c r="Q17" s="589"/>
      <c r="R17" s="590">
        <v>204958</v>
      </c>
      <c r="S17" s="619"/>
      <c r="T17" s="619"/>
      <c r="U17" s="619"/>
      <c r="V17" s="619"/>
      <c r="W17" s="619"/>
      <c r="X17" s="619"/>
      <c r="Y17" s="620"/>
      <c r="Z17" s="635">
        <v>0.4</v>
      </c>
      <c r="AA17" s="635"/>
      <c r="AB17" s="635"/>
      <c r="AC17" s="635"/>
      <c r="AD17" s="636">
        <v>204958</v>
      </c>
      <c r="AE17" s="636"/>
      <c r="AF17" s="636"/>
      <c r="AG17" s="636"/>
      <c r="AH17" s="636"/>
      <c r="AI17" s="636"/>
      <c r="AJ17" s="636"/>
      <c r="AK17" s="636"/>
      <c r="AL17" s="593">
        <v>0.8</v>
      </c>
      <c r="AM17" s="621"/>
      <c r="AN17" s="621"/>
      <c r="AO17" s="637"/>
      <c r="AP17" s="587" t="s">
        <v>263</v>
      </c>
      <c r="AQ17" s="588"/>
      <c r="AR17" s="588"/>
      <c r="AS17" s="588"/>
      <c r="AT17" s="588"/>
      <c r="AU17" s="588"/>
      <c r="AV17" s="588"/>
      <c r="AW17" s="588"/>
      <c r="AX17" s="588"/>
      <c r="AY17" s="588"/>
      <c r="AZ17" s="588"/>
      <c r="BA17" s="588"/>
      <c r="BB17" s="588"/>
      <c r="BC17" s="588"/>
      <c r="BD17" s="588"/>
      <c r="BE17" s="588"/>
      <c r="BF17" s="589"/>
      <c r="BG17" s="590" t="s">
        <v>127</v>
      </c>
      <c r="BH17" s="619"/>
      <c r="BI17" s="619"/>
      <c r="BJ17" s="619"/>
      <c r="BK17" s="619"/>
      <c r="BL17" s="619"/>
      <c r="BM17" s="619"/>
      <c r="BN17" s="620"/>
      <c r="BO17" s="635" t="s">
        <v>127</v>
      </c>
      <c r="BP17" s="635"/>
      <c r="BQ17" s="635"/>
      <c r="BR17" s="635"/>
      <c r="BS17" s="636" t="s">
        <v>127</v>
      </c>
      <c r="BT17" s="636"/>
      <c r="BU17" s="636"/>
      <c r="BV17" s="636"/>
      <c r="BW17" s="636"/>
      <c r="BX17" s="636"/>
      <c r="BY17" s="636"/>
      <c r="BZ17" s="636"/>
      <c r="CA17" s="636"/>
      <c r="CB17" s="679"/>
      <c r="CD17" s="587" t="s">
        <v>264</v>
      </c>
      <c r="CE17" s="588"/>
      <c r="CF17" s="588"/>
      <c r="CG17" s="588"/>
      <c r="CH17" s="588"/>
      <c r="CI17" s="588"/>
      <c r="CJ17" s="588"/>
      <c r="CK17" s="588"/>
      <c r="CL17" s="588"/>
      <c r="CM17" s="588"/>
      <c r="CN17" s="588"/>
      <c r="CO17" s="588"/>
      <c r="CP17" s="588"/>
      <c r="CQ17" s="589"/>
      <c r="CR17" s="590">
        <v>1690486</v>
      </c>
      <c r="CS17" s="619"/>
      <c r="CT17" s="619"/>
      <c r="CU17" s="619"/>
      <c r="CV17" s="619"/>
      <c r="CW17" s="619"/>
      <c r="CX17" s="619"/>
      <c r="CY17" s="620"/>
      <c r="CZ17" s="635">
        <v>4</v>
      </c>
      <c r="DA17" s="635"/>
      <c r="DB17" s="635"/>
      <c r="DC17" s="635"/>
      <c r="DD17" s="596" t="s">
        <v>127</v>
      </c>
      <c r="DE17" s="619"/>
      <c r="DF17" s="619"/>
      <c r="DG17" s="619"/>
      <c r="DH17" s="619"/>
      <c r="DI17" s="619"/>
      <c r="DJ17" s="619"/>
      <c r="DK17" s="619"/>
      <c r="DL17" s="619"/>
      <c r="DM17" s="619"/>
      <c r="DN17" s="619"/>
      <c r="DO17" s="619"/>
      <c r="DP17" s="620"/>
      <c r="DQ17" s="596">
        <v>1690486</v>
      </c>
      <c r="DR17" s="619"/>
      <c r="DS17" s="619"/>
      <c r="DT17" s="619"/>
      <c r="DU17" s="619"/>
      <c r="DV17" s="619"/>
      <c r="DW17" s="619"/>
      <c r="DX17" s="619"/>
      <c r="DY17" s="619"/>
      <c r="DZ17" s="619"/>
      <c r="EA17" s="619"/>
      <c r="EB17" s="619"/>
      <c r="EC17" s="643"/>
    </row>
    <row r="18" spans="2:133" ht="11.25" customHeight="1" x14ac:dyDescent="0.2">
      <c r="B18" s="587" t="s">
        <v>265</v>
      </c>
      <c r="C18" s="588"/>
      <c r="D18" s="588"/>
      <c r="E18" s="588"/>
      <c r="F18" s="588"/>
      <c r="G18" s="588"/>
      <c r="H18" s="588"/>
      <c r="I18" s="588"/>
      <c r="J18" s="588"/>
      <c r="K18" s="588"/>
      <c r="L18" s="588"/>
      <c r="M18" s="588"/>
      <c r="N18" s="588"/>
      <c r="O18" s="588"/>
      <c r="P18" s="588"/>
      <c r="Q18" s="589"/>
      <c r="R18" s="590">
        <v>324095</v>
      </c>
      <c r="S18" s="619"/>
      <c r="T18" s="619"/>
      <c r="U18" s="619"/>
      <c r="V18" s="619"/>
      <c r="W18" s="619"/>
      <c r="X18" s="619"/>
      <c r="Y18" s="620"/>
      <c r="Z18" s="635">
        <v>0.7</v>
      </c>
      <c r="AA18" s="635"/>
      <c r="AB18" s="635"/>
      <c r="AC18" s="635"/>
      <c r="AD18" s="636">
        <v>316213</v>
      </c>
      <c r="AE18" s="636"/>
      <c r="AF18" s="636"/>
      <c r="AG18" s="636"/>
      <c r="AH18" s="636"/>
      <c r="AI18" s="636"/>
      <c r="AJ18" s="636"/>
      <c r="AK18" s="636"/>
      <c r="AL18" s="593">
        <v>1.2999999523162842</v>
      </c>
      <c r="AM18" s="621"/>
      <c r="AN18" s="621"/>
      <c r="AO18" s="637"/>
      <c r="AP18" s="587" t="s">
        <v>266</v>
      </c>
      <c r="AQ18" s="588"/>
      <c r="AR18" s="588"/>
      <c r="AS18" s="588"/>
      <c r="AT18" s="588"/>
      <c r="AU18" s="588"/>
      <c r="AV18" s="588"/>
      <c r="AW18" s="588"/>
      <c r="AX18" s="588"/>
      <c r="AY18" s="588"/>
      <c r="AZ18" s="588"/>
      <c r="BA18" s="588"/>
      <c r="BB18" s="588"/>
      <c r="BC18" s="588"/>
      <c r="BD18" s="588"/>
      <c r="BE18" s="588"/>
      <c r="BF18" s="589"/>
      <c r="BG18" s="590" t="s">
        <v>127</v>
      </c>
      <c r="BH18" s="619"/>
      <c r="BI18" s="619"/>
      <c r="BJ18" s="619"/>
      <c r="BK18" s="619"/>
      <c r="BL18" s="619"/>
      <c r="BM18" s="619"/>
      <c r="BN18" s="620"/>
      <c r="BO18" s="635" t="s">
        <v>127</v>
      </c>
      <c r="BP18" s="635"/>
      <c r="BQ18" s="635"/>
      <c r="BR18" s="635"/>
      <c r="BS18" s="636" t="s">
        <v>127</v>
      </c>
      <c r="BT18" s="636"/>
      <c r="BU18" s="636"/>
      <c r="BV18" s="636"/>
      <c r="BW18" s="636"/>
      <c r="BX18" s="636"/>
      <c r="BY18" s="636"/>
      <c r="BZ18" s="636"/>
      <c r="CA18" s="636"/>
      <c r="CB18" s="679"/>
      <c r="CD18" s="587" t="s">
        <v>267</v>
      </c>
      <c r="CE18" s="588"/>
      <c r="CF18" s="588"/>
      <c r="CG18" s="588"/>
      <c r="CH18" s="588"/>
      <c r="CI18" s="588"/>
      <c r="CJ18" s="588"/>
      <c r="CK18" s="588"/>
      <c r="CL18" s="588"/>
      <c r="CM18" s="588"/>
      <c r="CN18" s="588"/>
      <c r="CO18" s="588"/>
      <c r="CP18" s="588"/>
      <c r="CQ18" s="589"/>
      <c r="CR18" s="590" t="s">
        <v>127</v>
      </c>
      <c r="CS18" s="619"/>
      <c r="CT18" s="619"/>
      <c r="CU18" s="619"/>
      <c r="CV18" s="619"/>
      <c r="CW18" s="619"/>
      <c r="CX18" s="619"/>
      <c r="CY18" s="620"/>
      <c r="CZ18" s="635" t="s">
        <v>127</v>
      </c>
      <c r="DA18" s="635"/>
      <c r="DB18" s="635"/>
      <c r="DC18" s="635"/>
      <c r="DD18" s="596" t="s">
        <v>127</v>
      </c>
      <c r="DE18" s="619"/>
      <c r="DF18" s="619"/>
      <c r="DG18" s="619"/>
      <c r="DH18" s="619"/>
      <c r="DI18" s="619"/>
      <c r="DJ18" s="619"/>
      <c r="DK18" s="619"/>
      <c r="DL18" s="619"/>
      <c r="DM18" s="619"/>
      <c r="DN18" s="619"/>
      <c r="DO18" s="619"/>
      <c r="DP18" s="620"/>
      <c r="DQ18" s="596" t="s">
        <v>127</v>
      </c>
      <c r="DR18" s="619"/>
      <c r="DS18" s="619"/>
      <c r="DT18" s="619"/>
      <c r="DU18" s="619"/>
      <c r="DV18" s="619"/>
      <c r="DW18" s="619"/>
      <c r="DX18" s="619"/>
      <c r="DY18" s="619"/>
      <c r="DZ18" s="619"/>
      <c r="EA18" s="619"/>
      <c r="EB18" s="619"/>
      <c r="EC18" s="643"/>
    </row>
    <row r="19" spans="2:133" ht="11.25" customHeight="1" x14ac:dyDescent="0.2">
      <c r="B19" s="587" t="s">
        <v>268</v>
      </c>
      <c r="C19" s="588"/>
      <c r="D19" s="588"/>
      <c r="E19" s="588"/>
      <c r="F19" s="588"/>
      <c r="G19" s="588"/>
      <c r="H19" s="588"/>
      <c r="I19" s="588"/>
      <c r="J19" s="588"/>
      <c r="K19" s="588"/>
      <c r="L19" s="588"/>
      <c r="M19" s="588"/>
      <c r="N19" s="588"/>
      <c r="O19" s="588"/>
      <c r="P19" s="588"/>
      <c r="Q19" s="589"/>
      <c r="R19" s="590">
        <v>222517</v>
      </c>
      <c r="S19" s="619"/>
      <c r="T19" s="619"/>
      <c r="U19" s="619"/>
      <c r="V19" s="619"/>
      <c r="W19" s="619"/>
      <c r="X19" s="619"/>
      <c r="Y19" s="620"/>
      <c r="Z19" s="635">
        <v>0.5</v>
      </c>
      <c r="AA19" s="635"/>
      <c r="AB19" s="635"/>
      <c r="AC19" s="635"/>
      <c r="AD19" s="636">
        <v>222517</v>
      </c>
      <c r="AE19" s="636"/>
      <c r="AF19" s="636"/>
      <c r="AG19" s="636"/>
      <c r="AH19" s="636"/>
      <c r="AI19" s="636"/>
      <c r="AJ19" s="636"/>
      <c r="AK19" s="636"/>
      <c r="AL19" s="593">
        <v>0.9</v>
      </c>
      <c r="AM19" s="621"/>
      <c r="AN19" s="621"/>
      <c r="AO19" s="637"/>
      <c r="AP19" s="587" t="s">
        <v>269</v>
      </c>
      <c r="AQ19" s="588"/>
      <c r="AR19" s="588"/>
      <c r="AS19" s="588"/>
      <c r="AT19" s="588"/>
      <c r="AU19" s="588"/>
      <c r="AV19" s="588"/>
      <c r="AW19" s="588"/>
      <c r="AX19" s="588"/>
      <c r="AY19" s="588"/>
      <c r="AZ19" s="588"/>
      <c r="BA19" s="588"/>
      <c r="BB19" s="588"/>
      <c r="BC19" s="588"/>
      <c r="BD19" s="588"/>
      <c r="BE19" s="588"/>
      <c r="BF19" s="589"/>
      <c r="BG19" s="590">
        <v>1554982</v>
      </c>
      <c r="BH19" s="619"/>
      <c r="BI19" s="619"/>
      <c r="BJ19" s="619"/>
      <c r="BK19" s="619"/>
      <c r="BL19" s="619"/>
      <c r="BM19" s="619"/>
      <c r="BN19" s="620"/>
      <c r="BO19" s="635">
        <v>7.1</v>
      </c>
      <c r="BP19" s="635"/>
      <c r="BQ19" s="635"/>
      <c r="BR19" s="635"/>
      <c r="BS19" s="636" t="s">
        <v>127</v>
      </c>
      <c r="BT19" s="636"/>
      <c r="BU19" s="636"/>
      <c r="BV19" s="636"/>
      <c r="BW19" s="636"/>
      <c r="BX19" s="636"/>
      <c r="BY19" s="636"/>
      <c r="BZ19" s="636"/>
      <c r="CA19" s="636"/>
      <c r="CB19" s="679"/>
      <c r="CD19" s="587" t="s">
        <v>270</v>
      </c>
      <c r="CE19" s="588"/>
      <c r="CF19" s="588"/>
      <c r="CG19" s="588"/>
      <c r="CH19" s="588"/>
      <c r="CI19" s="588"/>
      <c r="CJ19" s="588"/>
      <c r="CK19" s="588"/>
      <c r="CL19" s="588"/>
      <c r="CM19" s="588"/>
      <c r="CN19" s="588"/>
      <c r="CO19" s="588"/>
      <c r="CP19" s="588"/>
      <c r="CQ19" s="589"/>
      <c r="CR19" s="590" t="s">
        <v>127</v>
      </c>
      <c r="CS19" s="619"/>
      <c r="CT19" s="619"/>
      <c r="CU19" s="619"/>
      <c r="CV19" s="619"/>
      <c r="CW19" s="619"/>
      <c r="CX19" s="619"/>
      <c r="CY19" s="620"/>
      <c r="CZ19" s="635" t="s">
        <v>127</v>
      </c>
      <c r="DA19" s="635"/>
      <c r="DB19" s="635"/>
      <c r="DC19" s="635"/>
      <c r="DD19" s="596" t="s">
        <v>127</v>
      </c>
      <c r="DE19" s="619"/>
      <c r="DF19" s="619"/>
      <c r="DG19" s="619"/>
      <c r="DH19" s="619"/>
      <c r="DI19" s="619"/>
      <c r="DJ19" s="619"/>
      <c r="DK19" s="619"/>
      <c r="DL19" s="619"/>
      <c r="DM19" s="619"/>
      <c r="DN19" s="619"/>
      <c r="DO19" s="619"/>
      <c r="DP19" s="620"/>
      <c r="DQ19" s="596" t="s">
        <v>127</v>
      </c>
      <c r="DR19" s="619"/>
      <c r="DS19" s="619"/>
      <c r="DT19" s="619"/>
      <c r="DU19" s="619"/>
      <c r="DV19" s="619"/>
      <c r="DW19" s="619"/>
      <c r="DX19" s="619"/>
      <c r="DY19" s="619"/>
      <c r="DZ19" s="619"/>
      <c r="EA19" s="619"/>
      <c r="EB19" s="619"/>
      <c r="EC19" s="643"/>
    </row>
    <row r="20" spans="2:133" ht="11.25" customHeight="1" x14ac:dyDescent="0.2">
      <c r="B20" s="587" t="s">
        <v>271</v>
      </c>
      <c r="C20" s="588"/>
      <c r="D20" s="588"/>
      <c r="E20" s="588"/>
      <c r="F20" s="588"/>
      <c r="G20" s="588"/>
      <c r="H20" s="588"/>
      <c r="I20" s="588"/>
      <c r="J20" s="588"/>
      <c r="K20" s="588"/>
      <c r="L20" s="588"/>
      <c r="M20" s="588"/>
      <c r="N20" s="588"/>
      <c r="O20" s="588"/>
      <c r="P20" s="588"/>
      <c r="Q20" s="589"/>
      <c r="R20" s="590">
        <v>14988</v>
      </c>
      <c r="S20" s="619"/>
      <c r="T20" s="619"/>
      <c r="U20" s="619"/>
      <c r="V20" s="619"/>
      <c r="W20" s="619"/>
      <c r="X20" s="619"/>
      <c r="Y20" s="620"/>
      <c r="Z20" s="635">
        <v>0</v>
      </c>
      <c r="AA20" s="635"/>
      <c r="AB20" s="635"/>
      <c r="AC20" s="635"/>
      <c r="AD20" s="636">
        <v>14988</v>
      </c>
      <c r="AE20" s="636"/>
      <c r="AF20" s="636"/>
      <c r="AG20" s="636"/>
      <c r="AH20" s="636"/>
      <c r="AI20" s="636"/>
      <c r="AJ20" s="636"/>
      <c r="AK20" s="636"/>
      <c r="AL20" s="593">
        <v>0.1</v>
      </c>
      <c r="AM20" s="621"/>
      <c r="AN20" s="621"/>
      <c r="AO20" s="637"/>
      <c r="AP20" s="587" t="s">
        <v>272</v>
      </c>
      <c r="AQ20" s="588"/>
      <c r="AR20" s="588"/>
      <c r="AS20" s="588"/>
      <c r="AT20" s="588"/>
      <c r="AU20" s="588"/>
      <c r="AV20" s="588"/>
      <c r="AW20" s="588"/>
      <c r="AX20" s="588"/>
      <c r="AY20" s="588"/>
      <c r="AZ20" s="588"/>
      <c r="BA20" s="588"/>
      <c r="BB20" s="588"/>
      <c r="BC20" s="588"/>
      <c r="BD20" s="588"/>
      <c r="BE20" s="588"/>
      <c r="BF20" s="589"/>
      <c r="BG20" s="590">
        <v>1554982</v>
      </c>
      <c r="BH20" s="619"/>
      <c r="BI20" s="619"/>
      <c r="BJ20" s="619"/>
      <c r="BK20" s="619"/>
      <c r="BL20" s="619"/>
      <c r="BM20" s="619"/>
      <c r="BN20" s="620"/>
      <c r="BO20" s="635">
        <v>7.1</v>
      </c>
      <c r="BP20" s="635"/>
      <c r="BQ20" s="635"/>
      <c r="BR20" s="635"/>
      <c r="BS20" s="636" t="s">
        <v>127</v>
      </c>
      <c r="BT20" s="636"/>
      <c r="BU20" s="636"/>
      <c r="BV20" s="636"/>
      <c r="BW20" s="636"/>
      <c r="BX20" s="636"/>
      <c r="BY20" s="636"/>
      <c r="BZ20" s="636"/>
      <c r="CA20" s="636"/>
      <c r="CB20" s="679"/>
      <c r="CD20" s="587" t="s">
        <v>273</v>
      </c>
      <c r="CE20" s="588"/>
      <c r="CF20" s="588"/>
      <c r="CG20" s="588"/>
      <c r="CH20" s="588"/>
      <c r="CI20" s="588"/>
      <c r="CJ20" s="588"/>
      <c r="CK20" s="588"/>
      <c r="CL20" s="588"/>
      <c r="CM20" s="588"/>
      <c r="CN20" s="588"/>
      <c r="CO20" s="588"/>
      <c r="CP20" s="588"/>
      <c r="CQ20" s="589"/>
      <c r="CR20" s="590">
        <v>42455344</v>
      </c>
      <c r="CS20" s="619"/>
      <c r="CT20" s="619"/>
      <c r="CU20" s="619"/>
      <c r="CV20" s="619"/>
      <c r="CW20" s="619"/>
      <c r="CX20" s="619"/>
      <c r="CY20" s="620"/>
      <c r="CZ20" s="635">
        <v>100</v>
      </c>
      <c r="DA20" s="635"/>
      <c r="DB20" s="635"/>
      <c r="DC20" s="635"/>
      <c r="DD20" s="596">
        <v>5390593</v>
      </c>
      <c r="DE20" s="619"/>
      <c r="DF20" s="619"/>
      <c r="DG20" s="619"/>
      <c r="DH20" s="619"/>
      <c r="DI20" s="619"/>
      <c r="DJ20" s="619"/>
      <c r="DK20" s="619"/>
      <c r="DL20" s="619"/>
      <c r="DM20" s="619"/>
      <c r="DN20" s="619"/>
      <c r="DO20" s="619"/>
      <c r="DP20" s="620"/>
      <c r="DQ20" s="596">
        <v>26494862</v>
      </c>
      <c r="DR20" s="619"/>
      <c r="DS20" s="619"/>
      <c r="DT20" s="619"/>
      <c r="DU20" s="619"/>
      <c r="DV20" s="619"/>
      <c r="DW20" s="619"/>
      <c r="DX20" s="619"/>
      <c r="DY20" s="619"/>
      <c r="DZ20" s="619"/>
      <c r="EA20" s="619"/>
      <c r="EB20" s="619"/>
      <c r="EC20" s="643"/>
    </row>
    <row r="21" spans="2:133" ht="11.25" customHeight="1" x14ac:dyDescent="0.2">
      <c r="B21" s="587" t="s">
        <v>274</v>
      </c>
      <c r="C21" s="588"/>
      <c r="D21" s="588"/>
      <c r="E21" s="588"/>
      <c r="F21" s="588"/>
      <c r="G21" s="588"/>
      <c r="H21" s="588"/>
      <c r="I21" s="588"/>
      <c r="J21" s="588"/>
      <c r="K21" s="588"/>
      <c r="L21" s="588"/>
      <c r="M21" s="588"/>
      <c r="N21" s="588"/>
      <c r="O21" s="588"/>
      <c r="P21" s="588"/>
      <c r="Q21" s="589"/>
      <c r="R21" s="590">
        <v>2843</v>
      </c>
      <c r="S21" s="619"/>
      <c r="T21" s="619"/>
      <c r="U21" s="619"/>
      <c r="V21" s="619"/>
      <c r="W21" s="619"/>
      <c r="X21" s="619"/>
      <c r="Y21" s="620"/>
      <c r="Z21" s="635">
        <v>0</v>
      </c>
      <c r="AA21" s="635"/>
      <c r="AB21" s="635"/>
      <c r="AC21" s="635"/>
      <c r="AD21" s="636">
        <v>2843</v>
      </c>
      <c r="AE21" s="636"/>
      <c r="AF21" s="636"/>
      <c r="AG21" s="636"/>
      <c r="AH21" s="636"/>
      <c r="AI21" s="636"/>
      <c r="AJ21" s="636"/>
      <c r="AK21" s="636"/>
      <c r="AL21" s="593">
        <v>0</v>
      </c>
      <c r="AM21" s="621"/>
      <c r="AN21" s="621"/>
      <c r="AO21" s="637"/>
      <c r="AP21" s="587" t="s">
        <v>275</v>
      </c>
      <c r="AQ21" s="682"/>
      <c r="AR21" s="682"/>
      <c r="AS21" s="682"/>
      <c r="AT21" s="682"/>
      <c r="AU21" s="682"/>
      <c r="AV21" s="682"/>
      <c r="AW21" s="682"/>
      <c r="AX21" s="682"/>
      <c r="AY21" s="682"/>
      <c r="AZ21" s="682"/>
      <c r="BA21" s="682"/>
      <c r="BB21" s="682"/>
      <c r="BC21" s="682"/>
      <c r="BD21" s="682"/>
      <c r="BE21" s="682"/>
      <c r="BF21" s="683"/>
      <c r="BG21" s="590" t="s">
        <v>127</v>
      </c>
      <c r="BH21" s="619"/>
      <c r="BI21" s="619"/>
      <c r="BJ21" s="619"/>
      <c r="BK21" s="619"/>
      <c r="BL21" s="619"/>
      <c r="BM21" s="619"/>
      <c r="BN21" s="620"/>
      <c r="BO21" s="635" t="s">
        <v>127</v>
      </c>
      <c r="BP21" s="635"/>
      <c r="BQ21" s="635"/>
      <c r="BR21" s="635"/>
      <c r="BS21" s="636" t="s">
        <v>127</v>
      </c>
      <c r="BT21" s="636"/>
      <c r="BU21" s="636"/>
      <c r="BV21" s="636"/>
      <c r="BW21" s="636"/>
      <c r="BX21" s="636"/>
      <c r="BY21" s="636"/>
      <c r="BZ21" s="636"/>
      <c r="CA21" s="636"/>
      <c r="CB21" s="679"/>
      <c r="CD21" s="603"/>
      <c r="CE21" s="604"/>
      <c r="CF21" s="604"/>
      <c r="CG21" s="604"/>
      <c r="CH21" s="604"/>
      <c r="CI21" s="604"/>
      <c r="CJ21" s="604"/>
      <c r="CK21" s="604"/>
      <c r="CL21" s="604"/>
      <c r="CM21" s="604"/>
      <c r="CN21" s="604"/>
      <c r="CO21" s="604"/>
      <c r="CP21" s="604"/>
      <c r="CQ21" s="605"/>
      <c r="CR21" s="696"/>
      <c r="CS21" s="693"/>
      <c r="CT21" s="693"/>
      <c r="CU21" s="693"/>
      <c r="CV21" s="693"/>
      <c r="CW21" s="693"/>
      <c r="CX21" s="693"/>
      <c r="CY21" s="694"/>
      <c r="CZ21" s="697"/>
      <c r="DA21" s="697"/>
      <c r="DB21" s="697"/>
      <c r="DC21" s="697"/>
      <c r="DD21" s="692"/>
      <c r="DE21" s="693"/>
      <c r="DF21" s="693"/>
      <c r="DG21" s="693"/>
      <c r="DH21" s="693"/>
      <c r="DI21" s="693"/>
      <c r="DJ21" s="693"/>
      <c r="DK21" s="693"/>
      <c r="DL21" s="693"/>
      <c r="DM21" s="693"/>
      <c r="DN21" s="693"/>
      <c r="DO21" s="693"/>
      <c r="DP21" s="694"/>
      <c r="DQ21" s="692"/>
      <c r="DR21" s="693"/>
      <c r="DS21" s="693"/>
      <c r="DT21" s="693"/>
      <c r="DU21" s="693"/>
      <c r="DV21" s="693"/>
      <c r="DW21" s="693"/>
      <c r="DX21" s="693"/>
      <c r="DY21" s="693"/>
      <c r="DZ21" s="693"/>
      <c r="EA21" s="693"/>
      <c r="EB21" s="693"/>
      <c r="EC21" s="695"/>
    </row>
    <row r="22" spans="2:133" ht="11.25" customHeight="1" x14ac:dyDescent="0.2">
      <c r="B22" s="666" t="s">
        <v>276</v>
      </c>
      <c r="C22" s="667"/>
      <c r="D22" s="667"/>
      <c r="E22" s="667"/>
      <c r="F22" s="667"/>
      <c r="G22" s="667"/>
      <c r="H22" s="667"/>
      <c r="I22" s="667"/>
      <c r="J22" s="667"/>
      <c r="K22" s="667"/>
      <c r="L22" s="667"/>
      <c r="M22" s="667"/>
      <c r="N22" s="667"/>
      <c r="O22" s="667"/>
      <c r="P22" s="667"/>
      <c r="Q22" s="668"/>
      <c r="R22" s="590">
        <v>83747</v>
      </c>
      <c r="S22" s="619"/>
      <c r="T22" s="619"/>
      <c r="U22" s="619"/>
      <c r="V22" s="619"/>
      <c r="W22" s="619"/>
      <c r="X22" s="619"/>
      <c r="Y22" s="620"/>
      <c r="Z22" s="635">
        <v>0.2</v>
      </c>
      <c r="AA22" s="635"/>
      <c r="AB22" s="635"/>
      <c r="AC22" s="635"/>
      <c r="AD22" s="636">
        <v>75865</v>
      </c>
      <c r="AE22" s="636"/>
      <c r="AF22" s="636"/>
      <c r="AG22" s="636"/>
      <c r="AH22" s="636"/>
      <c r="AI22" s="636"/>
      <c r="AJ22" s="636"/>
      <c r="AK22" s="636"/>
      <c r="AL22" s="593">
        <v>0.30000001192092896</v>
      </c>
      <c r="AM22" s="621"/>
      <c r="AN22" s="621"/>
      <c r="AO22" s="637"/>
      <c r="AP22" s="587" t="s">
        <v>277</v>
      </c>
      <c r="AQ22" s="682"/>
      <c r="AR22" s="682"/>
      <c r="AS22" s="682"/>
      <c r="AT22" s="682"/>
      <c r="AU22" s="682"/>
      <c r="AV22" s="682"/>
      <c r="AW22" s="682"/>
      <c r="AX22" s="682"/>
      <c r="AY22" s="682"/>
      <c r="AZ22" s="682"/>
      <c r="BA22" s="682"/>
      <c r="BB22" s="682"/>
      <c r="BC22" s="682"/>
      <c r="BD22" s="682"/>
      <c r="BE22" s="682"/>
      <c r="BF22" s="683"/>
      <c r="BG22" s="590" t="s">
        <v>127</v>
      </c>
      <c r="BH22" s="619"/>
      <c r="BI22" s="619"/>
      <c r="BJ22" s="619"/>
      <c r="BK22" s="619"/>
      <c r="BL22" s="619"/>
      <c r="BM22" s="619"/>
      <c r="BN22" s="620"/>
      <c r="BO22" s="635" t="s">
        <v>127</v>
      </c>
      <c r="BP22" s="635"/>
      <c r="BQ22" s="635"/>
      <c r="BR22" s="635"/>
      <c r="BS22" s="636" t="s">
        <v>127</v>
      </c>
      <c r="BT22" s="636"/>
      <c r="BU22" s="636"/>
      <c r="BV22" s="636"/>
      <c r="BW22" s="636"/>
      <c r="BX22" s="636"/>
      <c r="BY22" s="636"/>
      <c r="BZ22" s="636"/>
      <c r="CA22" s="636"/>
      <c r="CB22" s="679"/>
      <c r="CD22" s="662" t="s">
        <v>278</v>
      </c>
      <c r="CE22" s="663"/>
      <c r="CF22" s="663"/>
      <c r="CG22" s="663"/>
      <c r="CH22" s="663"/>
      <c r="CI22" s="663"/>
      <c r="CJ22" s="663"/>
      <c r="CK22" s="663"/>
      <c r="CL22" s="663"/>
      <c r="CM22" s="663"/>
      <c r="CN22" s="663"/>
      <c r="CO22" s="663"/>
      <c r="CP22" s="663"/>
      <c r="CQ22" s="663"/>
      <c r="CR22" s="663"/>
      <c r="CS22" s="663"/>
      <c r="CT22" s="663"/>
      <c r="CU22" s="663"/>
      <c r="CV22" s="663"/>
      <c r="CW22" s="663"/>
      <c r="CX22" s="663"/>
      <c r="CY22" s="663"/>
      <c r="CZ22" s="663"/>
      <c r="DA22" s="663"/>
      <c r="DB22" s="663"/>
      <c r="DC22" s="663"/>
      <c r="DD22" s="663"/>
      <c r="DE22" s="663"/>
      <c r="DF22" s="663"/>
      <c r="DG22" s="663"/>
      <c r="DH22" s="663"/>
      <c r="DI22" s="663"/>
      <c r="DJ22" s="663"/>
      <c r="DK22" s="663"/>
      <c r="DL22" s="663"/>
      <c r="DM22" s="663"/>
      <c r="DN22" s="663"/>
      <c r="DO22" s="663"/>
      <c r="DP22" s="663"/>
      <c r="DQ22" s="663"/>
      <c r="DR22" s="663"/>
      <c r="DS22" s="663"/>
      <c r="DT22" s="663"/>
      <c r="DU22" s="663"/>
      <c r="DV22" s="663"/>
      <c r="DW22" s="663"/>
      <c r="DX22" s="663"/>
      <c r="DY22" s="663"/>
      <c r="DZ22" s="663"/>
      <c r="EA22" s="663"/>
      <c r="EB22" s="663"/>
      <c r="EC22" s="664"/>
    </row>
    <row r="23" spans="2:133" ht="11.25" customHeight="1" x14ac:dyDescent="0.2">
      <c r="B23" s="587" t="s">
        <v>279</v>
      </c>
      <c r="C23" s="588"/>
      <c r="D23" s="588"/>
      <c r="E23" s="588"/>
      <c r="F23" s="588"/>
      <c r="G23" s="588"/>
      <c r="H23" s="588"/>
      <c r="I23" s="588"/>
      <c r="J23" s="588"/>
      <c r="K23" s="588"/>
      <c r="L23" s="588"/>
      <c r="M23" s="588"/>
      <c r="N23" s="588"/>
      <c r="O23" s="588"/>
      <c r="P23" s="588"/>
      <c r="Q23" s="589"/>
      <c r="R23" s="590">
        <v>607945</v>
      </c>
      <c r="S23" s="619"/>
      <c r="T23" s="619"/>
      <c r="U23" s="619"/>
      <c r="V23" s="619"/>
      <c r="W23" s="619"/>
      <c r="X23" s="619"/>
      <c r="Y23" s="620"/>
      <c r="Z23" s="635">
        <v>1.3</v>
      </c>
      <c r="AA23" s="635"/>
      <c r="AB23" s="635"/>
      <c r="AC23" s="635"/>
      <c r="AD23" s="636">
        <v>277267</v>
      </c>
      <c r="AE23" s="636"/>
      <c r="AF23" s="636"/>
      <c r="AG23" s="636"/>
      <c r="AH23" s="636"/>
      <c r="AI23" s="636"/>
      <c r="AJ23" s="636"/>
      <c r="AK23" s="636"/>
      <c r="AL23" s="593">
        <v>1.1000000000000001</v>
      </c>
      <c r="AM23" s="621"/>
      <c r="AN23" s="621"/>
      <c r="AO23" s="637"/>
      <c r="AP23" s="587" t="s">
        <v>280</v>
      </c>
      <c r="AQ23" s="682"/>
      <c r="AR23" s="682"/>
      <c r="AS23" s="682"/>
      <c r="AT23" s="682"/>
      <c r="AU23" s="682"/>
      <c r="AV23" s="682"/>
      <c r="AW23" s="682"/>
      <c r="AX23" s="682"/>
      <c r="AY23" s="682"/>
      <c r="AZ23" s="682"/>
      <c r="BA23" s="682"/>
      <c r="BB23" s="682"/>
      <c r="BC23" s="682"/>
      <c r="BD23" s="682"/>
      <c r="BE23" s="682"/>
      <c r="BF23" s="683"/>
      <c r="BG23" s="590">
        <v>1554982</v>
      </c>
      <c r="BH23" s="619"/>
      <c r="BI23" s="619"/>
      <c r="BJ23" s="619"/>
      <c r="BK23" s="619"/>
      <c r="BL23" s="619"/>
      <c r="BM23" s="619"/>
      <c r="BN23" s="620"/>
      <c r="BO23" s="635">
        <v>7.1</v>
      </c>
      <c r="BP23" s="635"/>
      <c r="BQ23" s="635"/>
      <c r="BR23" s="635"/>
      <c r="BS23" s="636" t="s">
        <v>127</v>
      </c>
      <c r="BT23" s="636"/>
      <c r="BU23" s="636"/>
      <c r="BV23" s="636"/>
      <c r="BW23" s="636"/>
      <c r="BX23" s="636"/>
      <c r="BY23" s="636"/>
      <c r="BZ23" s="636"/>
      <c r="CA23" s="636"/>
      <c r="CB23" s="679"/>
      <c r="CD23" s="662" t="s">
        <v>220</v>
      </c>
      <c r="CE23" s="663"/>
      <c r="CF23" s="663"/>
      <c r="CG23" s="663"/>
      <c r="CH23" s="663"/>
      <c r="CI23" s="663"/>
      <c r="CJ23" s="663"/>
      <c r="CK23" s="663"/>
      <c r="CL23" s="663"/>
      <c r="CM23" s="663"/>
      <c r="CN23" s="663"/>
      <c r="CO23" s="663"/>
      <c r="CP23" s="663"/>
      <c r="CQ23" s="664"/>
      <c r="CR23" s="662" t="s">
        <v>281</v>
      </c>
      <c r="CS23" s="663"/>
      <c r="CT23" s="663"/>
      <c r="CU23" s="663"/>
      <c r="CV23" s="663"/>
      <c r="CW23" s="663"/>
      <c r="CX23" s="663"/>
      <c r="CY23" s="664"/>
      <c r="CZ23" s="662" t="s">
        <v>282</v>
      </c>
      <c r="DA23" s="663"/>
      <c r="DB23" s="663"/>
      <c r="DC23" s="664"/>
      <c r="DD23" s="662" t="s">
        <v>283</v>
      </c>
      <c r="DE23" s="663"/>
      <c r="DF23" s="663"/>
      <c r="DG23" s="663"/>
      <c r="DH23" s="663"/>
      <c r="DI23" s="663"/>
      <c r="DJ23" s="663"/>
      <c r="DK23" s="664"/>
      <c r="DL23" s="689" t="s">
        <v>284</v>
      </c>
      <c r="DM23" s="690"/>
      <c r="DN23" s="690"/>
      <c r="DO23" s="690"/>
      <c r="DP23" s="690"/>
      <c r="DQ23" s="690"/>
      <c r="DR23" s="690"/>
      <c r="DS23" s="690"/>
      <c r="DT23" s="690"/>
      <c r="DU23" s="690"/>
      <c r="DV23" s="691"/>
      <c r="DW23" s="662" t="s">
        <v>285</v>
      </c>
      <c r="DX23" s="663"/>
      <c r="DY23" s="663"/>
      <c r="DZ23" s="663"/>
      <c r="EA23" s="663"/>
      <c r="EB23" s="663"/>
      <c r="EC23" s="664"/>
    </row>
    <row r="24" spans="2:133" ht="11.25" customHeight="1" x14ac:dyDescent="0.2">
      <c r="B24" s="587" t="s">
        <v>286</v>
      </c>
      <c r="C24" s="588"/>
      <c r="D24" s="588"/>
      <c r="E24" s="588"/>
      <c r="F24" s="588"/>
      <c r="G24" s="588"/>
      <c r="H24" s="588"/>
      <c r="I24" s="588"/>
      <c r="J24" s="588"/>
      <c r="K24" s="588"/>
      <c r="L24" s="588"/>
      <c r="M24" s="588"/>
      <c r="N24" s="588"/>
      <c r="O24" s="588"/>
      <c r="P24" s="588"/>
      <c r="Q24" s="589"/>
      <c r="R24" s="590">
        <v>277267</v>
      </c>
      <c r="S24" s="619"/>
      <c r="T24" s="619"/>
      <c r="U24" s="619"/>
      <c r="V24" s="619"/>
      <c r="W24" s="619"/>
      <c r="X24" s="619"/>
      <c r="Y24" s="620"/>
      <c r="Z24" s="635">
        <v>0.6</v>
      </c>
      <c r="AA24" s="635"/>
      <c r="AB24" s="635"/>
      <c r="AC24" s="635"/>
      <c r="AD24" s="636">
        <v>277267</v>
      </c>
      <c r="AE24" s="636"/>
      <c r="AF24" s="636"/>
      <c r="AG24" s="636"/>
      <c r="AH24" s="636"/>
      <c r="AI24" s="636"/>
      <c r="AJ24" s="636"/>
      <c r="AK24" s="636"/>
      <c r="AL24" s="593">
        <v>1.1000000000000001</v>
      </c>
      <c r="AM24" s="621"/>
      <c r="AN24" s="621"/>
      <c r="AO24" s="637"/>
      <c r="AP24" s="587" t="s">
        <v>287</v>
      </c>
      <c r="AQ24" s="682"/>
      <c r="AR24" s="682"/>
      <c r="AS24" s="682"/>
      <c r="AT24" s="682"/>
      <c r="AU24" s="682"/>
      <c r="AV24" s="682"/>
      <c r="AW24" s="682"/>
      <c r="AX24" s="682"/>
      <c r="AY24" s="682"/>
      <c r="AZ24" s="682"/>
      <c r="BA24" s="682"/>
      <c r="BB24" s="682"/>
      <c r="BC24" s="682"/>
      <c r="BD24" s="682"/>
      <c r="BE24" s="682"/>
      <c r="BF24" s="683"/>
      <c r="BG24" s="590" t="s">
        <v>127</v>
      </c>
      <c r="BH24" s="619"/>
      <c r="BI24" s="619"/>
      <c r="BJ24" s="619"/>
      <c r="BK24" s="619"/>
      <c r="BL24" s="619"/>
      <c r="BM24" s="619"/>
      <c r="BN24" s="620"/>
      <c r="BO24" s="635" t="s">
        <v>127</v>
      </c>
      <c r="BP24" s="635"/>
      <c r="BQ24" s="635"/>
      <c r="BR24" s="635"/>
      <c r="BS24" s="636" t="s">
        <v>127</v>
      </c>
      <c r="BT24" s="636"/>
      <c r="BU24" s="636"/>
      <c r="BV24" s="636"/>
      <c r="BW24" s="636"/>
      <c r="BX24" s="636"/>
      <c r="BY24" s="636"/>
      <c r="BZ24" s="636"/>
      <c r="CA24" s="636"/>
      <c r="CB24" s="679"/>
      <c r="CD24" s="659" t="s">
        <v>288</v>
      </c>
      <c r="CE24" s="660"/>
      <c r="CF24" s="660"/>
      <c r="CG24" s="660"/>
      <c r="CH24" s="660"/>
      <c r="CI24" s="660"/>
      <c r="CJ24" s="660"/>
      <c r="CK24" s="660"/>
      <c r="CL24" s="660"/>
      <c r="CM24" s="660"/>
      <c r="CN24" s="660"/>
      <c r="CO24" s="660"/>
      <c r="CP24" s="660"/>
      <c r="CQ24" s="661"/>
      <c r="CR24" s="653">
        <v>20634951</v>
      </c>
      <c r="CS24" s="654"/>
      <c r="CT24" s="654"/>
      <c r="CU24" s="654"/>
      <c r="CV24" s="654"/>
      <c r="CW24" s="654"/>
      <c r="CX24" s="654"/>
      <c r="CY24" s="684"/>
      <c r="CZ24" s="685">
        <v>48.6</v>
      </c>
      <c r="DA24" s="676"/>
      <c r="DB24" s="676"/>
      <c r="DC24" s="686"/>
      <c r="DD24" s="687">
        <v>10574509</v>
      </c>
      <c r="DE24" s="654"/>
      <c r="DF24" s="654"/>
      <c r="DG24" s="654"/>
      <c r="DH24" s="654"/>
      <c r="DI24" s="654"/>
      <c r="DJ24" s="654"/>
      <c r="DK24" s="684"/>
      <c r="DL24" s="687">
        <v>10030074</v>
      </c>
      <c r="DM24" s="654"/>
      <c r="DN24" s="654"/>
      <c r="DO24" s="654"/>
      <c r="DP24" s="654"/>
      <c r="DQ24" s="654"/>
      <c r="DR24" s="654"/>
      <c r="DS24" s="654"/>
      <c r="DT24" s="654"/>
      <c r="DU24" s="654"/>
      <c r="DV24" s="684"/>
      <c r="DW24" s="685">
        <v>41.1</v>
      </c>
      <c r="DX24" s="676"/>
      <c r="DY24" s="676"/>
      <c r="DZ24" s="676"/>
      <c r="EA24" s="676"/>
      <c r="EB24" s="676"/>
      <c r="EC24" s="688"/>
    </row>
    <row r="25" spans="2:133" ht="11.25" customHeight="1" x14ac:dyDescent="0.2">
      <c r="B25" s="587" t="s">
        <v>289</v>
      </c>
      <c r="C25" s="588"/>
      <c r="D25" s="588"/>
      <c r="E25" s="588"/>
      <c r="F25" s="588"/>
      <c r="G25" s="588"/>
      <c r="H25" s="588"/>
      <c r="I25" s="588"/>
      <c r="J25" s="588"/>
      <c r="K25" s="588"/>
      <c r="L25" s="588"/>
      <c r="M25" s="588"/>
      <c r="N25" s="588"/>
      <c r="O25" s="588"/>
      <c r="P25" s="588"/>
      <c r="Q25" s="589"/>
      <c r="R25" s="590">
        <v>326149</v>
      </c>
      <c r="S25" s="619"/>
      <c r="T25" s="619"/>
      <c r="U25" s="619"/>
      <c r="V25" s="619"/>
      <c r="W25" s="619"/>
      <c r="X25" s="619"/>
      <c r="Y25" s="620"/>
      <c r="Z25" s="635">
        <v>0.7</v>
      </c>
      <c r="AA25" s="635"/>
      <c r="AB25" s="635"/>
      <c r="AC25" s="635"/>
      <c r="AD25" s="636" t="s">
        <v>127</v>
      </c>
      <c r="AE25" s="636"/>
      <c r="AF25" s="636"/>
      <c r="AG25" s="636"/>
      <c r="AH25" s="636"/>
      <c r="AI25" s="636"/>
      <c r="AJ25" s="636"/>
      <c r="AK25" s="636"/>
      <c r="AL25" s="593" t="s">
        <v>127</v>
      </c>
      <c r="AM25" s="621"/>
      <c r="AN25" s="621"/>
      <c r="AO25" s="637"/>
      <c r="AP25" s="587" t="s">
        <v>290</v>
      </c>
      <c r="AQ25" s="682"/>
      <c r="AR25" s="682"/>
      <c r="AS25" s="682"/>
      <c r="AT25" s="682"/>
      <c r="AU25" s="682"/>
      <c r="AV25" s="682"/>
      <c r="AW25" s="682"/>
      <c r="AX25" s="682"/>
      <c r="AY25" s="682"/>
      <c r="AZ25" s="682"/>
      <c r="BA25" s="682"/>
      <c r="BB25" s="682"/>
      <c r="BC25" s="682"/>
      <c r="BD25" s="682"/>
      <c r="BE25" s="682"/>
      <c r="BF25" s="683"/>
      <c r="BG25" s="590" t="s">
        <v>127</v>
      </c>
      <c r="BH25" s="619"/>
      <c r="BI25" s="619"/>
      <c r="BJ25" s="619"/>
      <c r="BK25" s="619"/>
      <c r="BL25" s="619"/>
      <c r="BM25" s="619"/>
      <c r="BN25" s="620"/>
      <c r="BO25" s="635" t="s">
        <v>127</v>
      </c>
      <c r="BP25" s="635"/>
      <c r="BQ25" s="635"/>
      <c r="BR25" s="635"/>
      <c r="BS25" s="636" t="s">
        <v>127</v>
      </c>
      <c r="BT25" s="636"/>
      <c r="BU25" s="636"/>
      <c r="BV25" s="636"/>
      <c r="BW25" s="636"/>
      <c r="BX25" s="636"/>
      <c r="BY25" s="636"/>
      <c r="BZ25" s="636"/>
      <c r="CA25" s="636"/>
      <c r="CB25" s="679"/>
      <c r="CD25" s="587" t="s">
        <v>291</v>
      </c>
      <c r="CE25" s="588"/>
      <c r="CF25" s="588"/>
      <c r="CG25" s="588"/>
      <c r="CH25" s="588"/>
      <c r="CI25" s="588"/>
      <c r="CJ25" s="588"/>
      <c r="CK25" s="588"/>
      <c r="CL25" s="588"/>
      <c r="CM25" s="588"/>
      <c r="CN25" s="588"/>
      <c r="CO25" s="588"/>
      <c r="CP25" s="588"/>
      <c r="CQ25" s="589"/>
      <c r="CR25" s="590">
        <v>6247482</v>
      </c>
      <c r="CS25" s="591"/>
      <c r="CT25" s="591"/>
      <c r="CU25" s="591"/>
      <c r="CV25" s="591"/>
      <c r="CW25" s="591"/>
      <c r="CX25" s="591"/>
      <c r="CY25" s="592"/>
      <c r="CZ25" s="593">
        <v>14.7</v>
      </c>
      <c r="DA25" s="594"/>
      <c r="DB25" s="594"/>
      <c r="DC25" s="595"/>
      <c r="DD25" s="596">
        <v>5822836</v>
      </c>
      <c r="DE25" s="591"/>
      <c r="DF25" s="591"/>
      <c r="DG25" s="591"/>
      <c r="DH25" s="591"/>
      <c r="DI25" s="591"/>
      <c r="DJ25" s="591"/>
      <c r="DK25" s="592"/>
      <c r="DL25" s="596">
        <v>5820689</v>
      </c>
      <c r="DM25" s="591"/>
      <c r="DN25" s="591"/>
      <c r="DO25" s="591"/>
      <c r="DP25" s="591"/>
      <c r="DQ25" s="591"/>
      <c r="DR25" s="591"/>
      <c r="DS25" s="591"/>
      <c r="DT25" s="591"/>
      <c r="DU25" s="591"/>
      <c r="DV25" s="592"/>
      <c r="DW25" s="593">
        <v>23.8</v>
      </c>
      <c r="DX25" s="594"/>
      <c r="DY25" s="594"/>
      <c r="DZ25" s="594"/>
      <c r="EA25" s="594"/>
      <c r="EB25" s="594"/>
      <c r="EC25" s="652"/>
    </row>
    <row r="26" spans="2:133" ht="11.25" customHeight="1" x14ac:dyDescent="0.2">
      <c r="B26" s="587" t="s">
        <v>292</v>
      </c>
      <c r="C26" s="588"/>
      <c r="D26" s="588"/>
      <c r="E26" s="588"/>
      <c r="F26" s="588"/>
      <c r="G26" s="588"/>
      <c r="H26" s="588"/>
      <c r="I26" s="588"/>
      <c r="J26" s="588"/>
      <c r="K26" s="588"/>
      <c r="L26" s="588"/>
      <c r="M26" s="588"/>
      <c r="N26" s="588"/>
      <c r="O26" s="588"/>
      <c r="P26" s="588"/>
      <c r="Q26" s="589"/>
      <c r="R26" s="590">
        <v>4529</v>
      </c>
      <c r="S26" s="619"/>
      <c r="T26" s="619"/>
      <c r="U26" s="619"/>
      <c r="V26" s="619"/>
      <c r="W26" s="619"/>
      <c r="X26" s="619"/>
      <c r="Y26" s="620"/>
      <c r="Z26" s="635">
        <v>0</v>
      </c>
      <c r="AA26" s="635"/>
      <c r="AB26" s="635"/>
      <c r="AC26" s="635"/>
      <c r="AD26" s="636" t="s">
        <v>127</v>
      </c>
      <c r="AE26" s="636"/>
      <c r="AF26" s="636"/>
      <c r="AG26" s="636"/>
      <c r="AH26" s="636"/>
      <c r="AI26" s="636"/>
      <c r="AJ26" s="636"/>
      <c r="AK26" s="636"/>
      <c r="AL26" s="593" t="s">
        <v>127</v>
      </c>
      <c r="AM26" s="621"/>
      <c r="AN26" s="621"/>
      <c r="AO26" s="637"/>
      <c r="AP26" s="587" t="s">
        <v>293</v>
      </c>
      <c r="AQ26" s="682"/>
      <c r="AR26" s="682"/>
      <c r="AS26" s="682"/>
      <c r="AT26" s="682"/>
      <c r="AU26" s="682"/>
      <c r="AV26" s="682"/>
      <c r="AW26" s="682"/>
      <c r="AX26" s="682"/>
      <c r="AY26" s="682"/>
      <c r="AZ26" s="682"/>
      <c r="BA26" s="682"/>
      <c r="BB26" s="682"/>
      <c r="BC26" s="682"/>
      <c r="BD26" s="682"/>
      <c r="BE26" s="682"/>
      <c r="BF26" s="683"/>
      <c r="BG26" s="590" t="s">
        <v>127</v>
      </c>
      <c r="BH26" s="619"/>
      <c r="BI26" s="619"/>
      <c r="BJ26" s="619"/>
      <c r="BK26" s="619"/>
      <c r="BL26" s="619"/>
      <c r="BM26" s="619"/>
      <c r="BN26" s="620"/>
      <c r="BO26" s="635" t="s">
        <v>127</v>
      </c>
      <c r="BP26" s="635"/>
      <c r="BQ26" s="635"/>
      <c r="BR26" s="635"/>
      <c r="BS26" s="636" t="s">
        <v>127</v>
      </c>
      <c r="BT26" s="636"/>
      <c r="BU26" s="636"/>
      <c r="BV26" s="636"/>
      <c r="BW26" s="636"/>
      <c r="BX26" s="636"/>
      <c r="BY26" s="636"/>
      <c r="BZ26" s="636"/>
      <c r="CA26" s="636"/>
      <c r="CB26" s="679"/>
      <c r="CD26" s="587" t="s">
        <v>294</v>
      </c>
      <c r="CE26" s="588"/>
      <c r="CF26" s="588"/>
      <c r="CG26" s="588"/>
      <c r="CH26" s="588"/>
      <c r="CI26" s="588"/>
      <c r="CJ26" s="588"/>
      <c r="CK26" s="588"/>
      <c r="CL26" s="588"/>
      <c r="CM26" s="588"/>
      <c r="CN26" s="588"/>
      <c r="CO26" s="588"/>
      <c r="CP26" s="588"/>
      <c r="CQ26" s="589"/>
      <c r="CR26" s="590">
        <v>4363903</v>
      </c>
      <c r="CS26" s="619"/>
      <c r="CT26" s="619"/>
      <c r="CU26" s="619"/>
      <c r="CV26" s="619"/>
      <c r="CW26" s="619"/>
      <c r="CX26" s="619"/>
      <c r="CY26" s="620"/>
      <c r="CZ26" s="593">
        <v>10.3</v>
      </c>
      <c r="DA26" s="594"/>
      <c r="DB26" s="594"/>
      <c r="DC26" s="595"/>
      <c r="DD26" s="596">
        <v>3953765</v>
      </c>
      <c r="DE26" s="619"/>
      <c r="DF26" s="619"/>
      <c r="DG26" s="619"/>
      <c r="DH26" s="619"/>
      <c r="DI26" s="619"/>
      <c r="DJ26" s="619"/>
      <c r="DK26" s="620"/>
      <c r="DL26" s="596" t="s">
        <v>127</v>
      </c>
      <c r="DM26" s="619"/>
      <c r="DN26" s="619"/>
      <c r="DO26" s="619"/>
      <c r="DP26" s="619"/>
      <c r="DQ26" s="619"/>
      <c r="DR26" s="619"/>
      <c r="DS26" s="619"/>
      <c r="DT26" s="619"/>
      <c r="DU26" s="619"/>
      <c r="DV26" s="620"/>
      <c r="DW26" s="593" t="s">
        <v>127</v>
      </c>
      <c r="DX26" s="594"/>
      <c r="DY26" s="594"/>
      <c r="DZ26" s="594"/>
      <c r="EA26" s="594"/>
      <c r="EB26" s="594"/>
      <c r="EC26" s="652"/>
    </row>
    <row r="27" spans="2:133" ht="11.25" customHeight="1" x14ac:dyDescent="0.2">
      <c r="B27" s="587" t="s">
        <v>295</v>
      </c>
      <c r="C27" s="588"/>
      <c r="D27" s="588"/>
      <c r="E27" s="588"/>
      <c r="F27" s="588"/>
      <c r="G27" s="588"/>
      <c r="H27" s="588"/>
      <c r="I27" s="588"/>
      <c r="J27" s="588"/>
      <c r="K27" s="588"/>
      <c r="L27" s="588"/>
      <c r="M27" s="588"/>
      <c r="N27" s="588"/>
      <c r="O27" s="588"/>
      <c r="P27" s="588"/>
      <c r="Q27" s="589"/>
      <c r="R27" s="590">
        <v>26146132</v>
      </c>
      <c r="S27" s="619"/>
      <c r="T27" s="619"/>
      <c r="U27" s="619"/>
      <c r="V27" s="619"/>
      <c r="W27" s="619"/>
      <c r="X27" s="619"/>
      <c r="Y27" s="620"/>
      <c r="Z27" s="635">
        <v>55</v>
      </c>
      <c r="AA27" s="635"/>
      <c r="AB27" s="635"/>
      <c r="AC27" s="635"/>
      <c r="AD27" s="636">
        <v>24252590</v>
      </c>
      <c r="AE27" s="636"/>
      <c r="AF27" s="636"/>
      <c r="AG27" s="636"/>
      <c r="AH27" s="636"/>
      <c r="AI27" s="636"/>
      <c r="AJ27" s="636"/>
      <c r="AK27" s="636"/>
      <c r="AL27" s="593">
        <v>99.400001525878906</v>
      </c>
      <c r="AM27" s="621"/>
      <c r="AN27" s="621"/>
      <c r="AO27" s="637"/>
      <c r="AP27" s="587" t="s">
        <v>296</v>
      </c>
      <c r="AQ27" s="588"/>
      <c r="AR27" s="588"/>
      <c r="AS27" s="588"/>
      <c r="AT27" s="588"/>
      <c r="AU27" s="588"/>
      <c r="AV27" s="588"/>
      <c r="AW27" s="588"/>
      <c r="AX27" s="588"/>
      <c r="AY27" s="588"/>
      <c r="AZ27" s="588"/>
      <c r="BA27" s="588"/>
      <c r="BB27" s="588"/>
      <c r="BC27" s="588"/>
      <c r="BD27" s="588"/>
      <c r="BE27" s="588"/>
      <c r="BF27" s="589"/>
      <c r="BG27" s="590">
        <v>22022734</v>
      </c>
      <c r="BH27" s="619"/>
      <c r="BI27" s="619"/>
      <c r="BJ27" s="619"/>
      <c r="BK27" s="619"/>
      <c r="BL27" s="619"/>
      <c r="BM27" s="619"/>
      <c r="BN27" s="620"/>
      <c r="BO27" s="635">
        <v>100</v>
      </c>
      <c r="BP27" s="635"/>
      <c r="BQ27" s="635"/>
      <c r="BR27" s="635"/>
      <c r="BS27" s="636" t="s">
        <v>127</v>
      </c>
      <c r="BT27" s="636"/>
      <c r="BU27" s="636"/>
      <c r="BV27" s="636"/>
      <c r="BW27" s="636"/>
      <c r="BX27" s="636"/>
      <c r="BY27" s="636"/>
      <c r="BZ27" s="636"/>
      <c r="CA27" s="636"/>
      <c r="CB27" s="679"/>
      <c r="CD27" s="587" t="s">
        <v>297</v>
      </c>
      <c r="CE27" s="588"/>
      <c r="CF27" s="588"/>
      <c r="CG27" s="588"/>
      <c r="CH27" s="588"/>
      <c r="CI27" s="588"/>
      <c r="CJ27" s="588"/>
      <c r="CK27" s="588"/>
      <c r="CL27" s="588"/>
      <c r="CM27" s="588"/>
      <c r="CN27" s="588"/>
      <c r="CO27" s="588"/>
      <c r="CP27" s="588"/>
      <c r="CQ27" s="589"/>
      <c r="CR27" s="590">
        <v>12696983</v>
      </c>
      <c r="CS27" s="591"/>
      <c r="CT27" s="591"/>
      <c r="CU27" s="591"/>
      <c r="CV27" s="591"/>
      <c r="CW27" s="591"/>
      <c r="CX27" s="591"/>
      <c r="CY27" s="592"/>
      <c r="CZ27" s="593">
        <v>29.9</v>
      </c>
      <c r="DA27" s="594"/>
      <c r="DB27" s="594"/>
      <c r="DC27" s="595"/>
      <c r="DD27" s="596">
        <v>3061187</v>
      </c>
      <c r="DE27" s="591"/>
      <c r="DF27" s="591"/>
      <c r="DG27" s="591"/>
      <c r="DH27" s="591"/>
      <c r="DI27" s="591"/>
      <c r="DJ27" s="591"/>
      <c r="DK27" s="592"/>
      <c r="DL27" s="596">
        <v>2518899</v>
      </c>
      <c r="DM27" s="591"/>
      <c r="DN27" s="591"/>
      <c r="DO27" s="591"/>
      <c r="DP27" s="591"/>
      <c r="DQ27" s="591"/>
      <c r="DR27" s="591"/>
      <c r="DS27" s="591"/>
      <c r="DT27" s="591"/>
      <c r="DU27" s="591"/>
      <c r="DV27" s="592"/>
      <c r="DW27" s="593">
        <v>10.3</v>
      </c>
      <c r="DX27" s="594"/>
      <c r="DY27" s="594"/>
      <c r="DZ27" s="594"/>
      <c r="EA27" s="594"/>
      <c r="EB27" s="594"/>
      <c r="EC27" s="652"/>
    </row>
    <row r="28" spans="2:133" ht="11.25" customHeight="1" x14ac:dyDescent="0.2">
      <c r="B28" s="587" t="s">
        <v>298</v>
      </c>
      <c r="C28" s="588"/>
      <c r="D28" s="588"/>
      <c r="E28" s="588"/>
      <c r="F28" s="588"/>
      <c r="G28" s="588"/>
      <c r="H28" s="588"/>
      <c r="I28" s="588"/>
      <c r="J28" s="588"/>
      <c r="K28" s="588"/>
      <c r="L28" s="588"/>
      <c r="M28" s="588"/>
      <c r="N28" s="588"/>
      <c r="O28" s="588"/>
      <c r="P28" s="588"/>
      <c r="Q28" s="589"/>
      <c r="R28" s="590">
        <v>12072</v>
      </c>
      <c r="S28" s="619"/>
      <c r="T28" s="619"/>
      <c r="U28" s="619"/>
      <c r="V28" s="619"/>
      <c r="W28" s="619"/>
      <c r="X28" s="619"/>
      <c r="Y28" s="620"/>
      <c r="Z28" s="635">
        <v>0</v>
      </c>
      <c r="AA28" s="635"/>
      <c r="AB28" s="635"/>
      <c r="AC28" s="635"/>
      <c r="AD28" s="636">
        <v>12072</v>
      </c>
      <c r="AE28" s="636"/>
      <c r="AF28" s="636"/>
      <c r="AG28" s="636"/>
      <c r="AH28" s="636"/>
      <c r="AI28" s="636"/>
      <c r="AJ28" s="636"/>
      <c r="AK28" s="636"/>
      <c r="AL28" s="593">
        <v>0</v>
      </c>
      <c r="AM28" s="621"/>
      <c r="AN28" s="621"/>
      <c r="AO28" s="637"/>
      <c r="AP28" s="587"/>
      <c r="AQ28" s="588"/>
      <c r="AR28" s="588"/>
      <c r="AS28" s="588"/>
      <c r="AT28" s="588"/>
      <c r="AU28" s="588"/>
      <c r="AV28" s="588"/>
      <c r="AW28" s="588"/>
      <c r="AX28" s="588"/>
      <c r="AY28" s="588"/>
      <c r="AZ28" s="588"/>
      <c r="BA28" s="588"/>
      <c r="BB28" s="588"/>
      <c r="BC28" s="588"/>
      <c r="BD28" s="588"/>
      <c r="BE28" s="588"/>
      <c r="BF28" s="589"/>
      <c r="BG28" s="590"/>
      <c r="BH28" s="619"/>
      <c r="BI28" s="619"/>
      <c r="BJ28" s="619"/>
      <c r="BK28" s="619"/>
      <c r="BL28" s="619"/>
      <c r="BM28" s="619"/>
      <c r="BN28" s="620"/>
      <c r="BO28" s="635"/>
      <c r="BP28" s="635"/>
      <c r="BQ28" s="635"/>
      <c r="BR28" s="635"/>
      <c r="BS28" s="596"/>
      <c r="BT28" s="619"/>
      <c r="BU28" s="619"/>
      <c r="BV28" s="619"/>
      <c r="BW28" s="619"/>
      <c r="BX28" s="619"/>
      <c r="BY28" s="619"/>
      <c r="BZ28" s="619"/>
      <c r="CA28" s="619"/>
      <c r="CB28" s="643"/>
      <c r="CD28" s="587" t="s">
        <v>299</v>
      </c>
      <c r="CE28" s="588"/>
      <c r="CF28" s="588"/>
      <c r="CG28" s="588"/>
      <c r="CH28" s="588"/>
      <c r="CI28" s="588"/>
      <c r="CJ28" s="588"/>
      <c r="CK28" s="588"/>
      <c r="CL28" s="588"/>
      <c r="CM28" s="588"/>
      <c r="CN28" s="588"/>
      <c r="CO28" s="588"/>
      <c r="CP28" s="588"/>
      <c r="CQ28" s="589"/>
      <c r="CR28" s="590">
        <v>1690486</v>
      </c>
      <c r="CS28" s="619"/>
      <c r="CT28" s="619"/>
      <c r="CU28" s="619"/>
      <c r="CV28" s="619"/>
      <c r="CW28" s="619"/>
      <c r="CX28" s="619"/>
      <c r="CY28" s="620"/>
      <c r="CZ28" s="593">
        <v>4</v>
      </c>
      <c r="DA28" s="594"/>
      <c r="DB28" s="594"/>
      <c r="DC28" s="595"/>
      <c r="DD28" s="596">
        <v>1690486</v>
      </c>
      <c r="DE28" s="619"/>
      <c r="DF28" s="619"/>
      <c r="DG28" s="619"/>
      <c r="DH28" s="619"/>
      <c r="DI28" s="619"/>
      <c r="DJ28" s="619"/>
      <c r="DK28" s="620"/>
      <c r="DL28" s="596">
        <v>1690486</v>
      </c>
      <c r="DM28" s="619"/>
      <c r="DN28" s="619"/>
      <c r="DO28" s="619"/>
      <c r="DP28" s="619"/>
      <c r="DQ28" s="619"/>
      <c r="DR28" s="619"/>
      <c r="DS28" s="619"/>
      <c r="DT28" s="619"/>
      <c r="DU28" s="619"/>
      <c r="DV28" s="620"/>
      <c r="DW28" s="593">
        <v>6.9</v>
      </c>
      <c r="DX28" s="594"/>
      <c r="DY28" s="594"/>
      <c r="DZ28" s="594"/>
      <c r="EA28" s="594"/>
      <c r="EB28" s="594"/>
      <c r="EC28" s="652"/>
    </row>
    <row r="29" spans="2:133" ht="11.25" customHeight="1" x14ac:dyDescent="0.2">
      <c r="B29" s="587" t="s">
        <v>300</v>
      </c>
      <c r="C29" s="588"/>
      <c r="D29" s="588"/>
      <c r="E29" s="588"/>
      <c r="F29" s="588"/>
      <c r="G29" s="588"/>
      <c r="H29" s="588"/>
      <c r="I29" s="588"/>
      <c r="J29" s="588"/>
      <c r="K29" s="588"/>
      <c r="L29" s="588"/>
      <c r="M29" s="588"/>
      <c r="N29" s="588"/>
      <c r="O29" s="588"/>
      <c r="P29" s="588"/>
      <c r="Q29" s="589"/>
      <c r="R29" s="590">
        <v>368600</v>
      </c>
      <c r="S29" s="619"/>
      <c r="T29" s="619"/>
      <c r="U29" s="619"/>
      <c r="V29" s="619"/>
      <c r="W29" s="619"/>
      <c r="X29" s="619"/>
      <c r="Y29" s="620"/>
      <c r="Z29" s="635">
        <v>0.8</v>
      </c>
      <c r="AA29" s="635"/>
      <c r="AB29" s="635"/>
      <c r="AC29" s="635"/>
      <c r="AD29" s="636" t="s">
        <v>127</v>
      </c>
      <c r="AE29" s="636"/>
      <c r="AF29" s="636"/>
      <c r="AG29" s="636"/>
      <c r="AH29" s="636"/>
      <c r="AI29" s="636"/>
      <c r="AJ29" s="636"/>
      <c r="AK29" s="636"/>
      <c r="AL29" s="593" t="s">
        <v>127</v>
      </c>
      <c r="AM29" s="621"/>
      <c r="AN29" s="621"/>
      <c r="AO29" s="637"/>
      <c r="AP29" s="603"/>
      <c r="AQ29" s="604"/>
      <c r="AR29" s="604"/>
      <c r="AS29" s="604"/>
      <c r="AT29" s="604"/>
      <c r="AU29" s="604"/>
      <c r="AV29" s="604"/>
      <c r="AW29" s="604"/>
      <c r="AX29" s="604"/>
      <c r="AY29" s="604"/>
      <c r="AZ29" s="604"/>
      <c r="BA29" s="604"/>
      <c r="BB29" s="604"/>
      <c r="BC29" s="604"/>
      <c r="BD29" s="604"/>
      <c r="BE29" s="604"/>
      <c r="BF29" s="605"/>
      <c r="BG29" s="590"/>
      <c r="BH29" s="619"/>
      <c r="BI29" s="619"/>
      <c r="BJ29" s="619"/>
      <c r="BK29" s="619"/>
      <c r="BL29" s="619"/>
      <c r="BM29" s="619"/>
      <c r="BN29" s="620"/>
      <c r="BO29" s="635"/>
      <c r="BP29" s="635"/>
      <c r="BQ29" s="635"/>
      <c r="BR29" s="635"/>
      <c r="BS29" s="636"/>
      <c r="BT29" s="636"/>
      <c r="BU29" s="636"/>
      <c r="BV29" s="636"/>
      <c r="BW29" s="636"/>
      <c r="BX29" s="636"/>
      <c r="BY29" s="636"/>
      <c r="BZ29" s="636"/>
      <c r="CA29" s="636"/>
      <c r="CB29" s="679"/>
      <c r="CD29" s="623" t="s">
        <v>301</v>
      </c>
      <c r="CE29" s="624"/>
      <c r="CF29" s="587" t="s">
        <v>69</v>
      </c>
      <c r="CG29" s="588"/>
      <c r="CH29" s="588"/>
      <c r="CI29" s="588"/>
      <c r="CJ29" s="588"/>
      <c r="CK29" s="588"/>
      <c r="CL29" s="588"/>
      <c r="CM29" s="588"/>
      <c r="CN29" s="588"/>
      <c r="CO29" s="588"/>
      <c r="CP29" s="588"/>
      <c r="CQ29" s="589"/>
      <c r="CR29" s="590">
        <v>1690486</v>
      </c>
      <c r="CS29" s="591"/>
      <c r="CT29" s="591"/>
      <c r="CU29" s="591"/>
      <c r="CV29" s="591"/>
      <c r="CW29" s="591"/>
      <c r="CX29" s="591"/>
      <c r="CY29" s="592"/>
      <c r="CZ29" s="593">
        <v>4</v>
      </c>
      <c r="DA29" s="594"/>
      <c r="DB29" s="594"/>
      <c r="DC29" s="595"/>
      <c r="DD29" s="596">
        <v>1690486</v>
      </c>
      <c r="DE29" s="591"/>
      <c r="DF29" s="591"/>
      <c r="DG29" s="591"/>
      <c r="DH29" s="591"/>
      <c r="DI29" s="591"/>
      <c r="DJ29" s="591"/>
      <c r="DK29" s="592"/>
      <c r="DL29" s="596">
        <v>1690486</v>
      </c>
      <c r="DM29" s="591"/>
      <c r="DN29" s="591"/>
      <c r="DO29" s="591"/>
      <c r="DP29" s="591"/>
      <c r="DQ29" s="591"/>
      <c r="DR29" s="591"/>
      <c r="DS29" s="591"/>
      <c r="DT29" s="591"/>
      <c r="DU29" s="591"/>
      <c r="DV29" s="592"/>
      <c r="DW29" s="593">
        <v>6.9</v>
      </c>
      <c r="DX29" s="594"/>
      <c r="DY29" s="594"/>
      <c r="DZ29" s="594"/>
      <c r="EA29" s="594"/>
      <c r="EB29" s="594"/>
      <c r="EC29" s="652"/>
    </row>
    <row r="30" spans="2:133" ht="11.25" customHeight="1" x14ac:dyDescent="0.2">
      <c r="B30" s="587" t="s">
        <v>302</v>
      </c>
      <c r="C30" s="588"/>
      <c r="D30" s="588"/>
      <c r="E30" s="588"/>
      <c r="F30" s="588"/>
      <c r="G30" s="588"/>
      <c r="H30" s="588"/>
      <c r="I30" s="588"/>
      <c r="J30" s="588"/>
      <c r="K30" s="588"/>
      <c r="L30" s="588"/>
      <c r="M30" s="588"/>
      <c r="N30" s="588"/>
      <c r="O30" s="588"/>
      <c r="P30" s="588"/>
      <c r="Q30" s="589"/>
      <c r="R30" s="590">
        <v>222227</v>
      </c>
      <c r="S30" s="619"/>
      <c r="T30" s="619"/>
      <c r="U30" s="619"/>
      <c r="V30" s="619"/>
      <c r="W30" s="619"/>
      <c r="X30" s="619"/>
      <c r="Y30" s="620"/>
      <c r="Z30" s="635">
        <v>0.5</v>
      </c>
      <c r="AA30" s="635"/>
      <c r="AB30" s="635"/>
      <c r="AC30" s="635"/>
      <c r="AD30" s="636">
        <v>101883</v>
      </c>
      <c r="AE30" s="636"/>
      <c r="AF30" s="636"/>
      <c r="AG30" s="636"/>
      <c r="AH30" s="636"/>
      <c r="AI30" s="636"/>
      <c r="AJ30" s="636"/>
      <c r="AK30" s="636"/>
      <c r="AL30" s="593">
        <v>0.4</v>
      </c>
      <c r="AM30" s="621"/>
      <c r="AN30" s="621"/>
      <c r="AO30" s="637"/>
      <c r="AP30" s="662" t="s">
        <v>220</v>
      </c>
      <c r="AQ30" s="663"/>
      <c r="AR30" s="663"/>
      <c r="AS30" s="663"/>
      <c r="AT30" s="663"/>
      <c r="AU30" s="663"/>
      <c r="AV30" s="663"/>
      <c r="AW30" s="663"/>
      <c r="AX30" s="663"/>
      <c r="AY30" s="663"/>
      <c r="AZ30" s="663"/>
      <c r="BA30" s="663"/>
      <c r="BB30" s="663"/>
      <c r="BC30" s="663"/>
      <c r="BD30" s="663"/>
      <c r="BE30" s="663"/>
      <c r="BF30" s="664"/>
      <c r="BG30" s="662" t="s">
        <v>303</v>
      </c>
      <c r="BH30" s="680"/>
      <c r="BI30" s="680"/>
      <c r="BJ30" s="680"/>
      <c r="BK30" s="680"/>
      <c r="BL30" s="680"/>
      <c r="BM30" s="680"/>
      <c r="BN30" s="680"/>
      <c r="BO30" s="680"/>
      <c r="BP30" s="680"/>
      <c r="BQ30" s="681"/>
      <c r="BR30" s="662" t="s">
        <v>304</v>
      </c>
      <c r="BS30" s="680"/>
      <c r="BT30" s="680"/>
      <c r="BU30" s="680"/>
      <c r="BV30" s="680"/>
      <c r="BW30" s="680"/>
      <c r="BX30" s="680"/>
      <c r="BY30" s="680"/>
      <c r="BZ30" s="680"/>
      <c r="CA30" s="680"/>
      <c r="CB30" s="681"/>
      <c r="CD30" s="625"/>
      <c r="CE30" s="626"/>
      <c r="CF30" s="587" t="s">
        <v>305</v>
      </c>
      <c r="CG30" s="588"/>
      <c r="CH30" s="588"/>
      <c r="CI30" s="588"/>
      <c r="CJ30" s="588"/>
      <c r="CK30" s="588"/>
      <c r="CL30" s="588"/>
      <c r="CM30" s="588"/>
      <c r="CN30" s="588"/>
      <c r="CO30" s="588"/>
      <c r="CP30" s="588"/>
      <c r="CQ30" s="589"/>
      <c r="CR30" s="590">
        <v>1608382</v>
      </c>
      <c r="CS30" s="619"/>
      <c r="CT30" s="619"/>
      <c r="CU30" s="619"/>
      <c r="CV30" s="619"/>
      <c r="CW30" s="619"/>
      <c r="CX30" s="619"/>
      <c r="CY30" s="620"/>
      <c r="CZ30" s="593">
        <v>3.8</v>
      </c>
      <c r="DA30" s="594"/>
      <c r="DB30" s="594"/>
      <c r="DC30" s="595"/>
      <c r="DD30" s="596">
        <v>1608382</v>
      </c>
      <c r="DE30" s="619"/>
      <c r="DF30" s="619"/>
      <c r="DG30" s="619"/>
      <c r="DH30" s="619"/>
      <c r="DI30" s="619"/>
      <c r="DJ30" s="619"/>
      <c r="DK30" s="620"/>
      <c r="DL30" s="596">
        <v>1608382</v>
      </c>
      <c r="DM30" s="619"/>
      <c r="DN30" s="619"/>
      <c r="DO30" s="619"/>
      <c r="DP30" s="619"/>
      <c r="DQ30" s="619"/>
      <c r="DR30" s="619"/>
      <c r="DS30" s="619"/>
      <c r="DT30" s="619"/>
      <c r="DU30" s="619"/>
      <c r="DV30" s="620"/>
      <c r="DW30" s="593">
        <v>6.6</v>
      </c>
      <c r="DX30" s="594"/>
      <c r="DY30" s="594"/>
      <c r="DZ30" s="594"/>
      <c r="EA30" s="594"/>
      <c r="EB30" s="594"/>
      <c r="EC30" s="652"/>
    </row>
    <row r="31" spans="2:133" ht="11.25" customHeight="1" x14ac:dyDescent="0.2">
      <c r="B31" s="587" t="s">
        <v>306</v>
      </c>
      <c r="C31" s="588"/>
      <c r="D31" s="588"/>
      <c r="E31" s="588"/>
      <c r="F31" s="588"/>
      <c r="G31" s="588"/>
      <c r="H31" s="588"/>
      <c r="I31" s="588"/>
      <c r="J31" s="588"/>
      <c r="K31" s="588"/>
      <c r="L31" s="588"/>
      <c r="M31" s="588"/>
      <c r="N31" s="588"/>
      <c r="O31" s="588"/>
      <c r="P31" s="588"/>
      <c r="Q31" s="589"/>
      <c r="R31" s="590">
        <v>68482</v>
      </c>
      <c r="S31" s="619"/>
      <c r="T31" s="619"/>
      <c r="U31" s="619"/>
      <c r="V31" s="619"/>
      <c r="W31" s="619"/>
      <c r="X31" s="619"/>
      <c r="Y31" s="620"/>
      <c r="Z31" s="635">
        <v>0.1</v>
      </c>
      <c r="AA31" s="635"/>
      <c r="AB31" s="635"/>
      <c r="AC31" s="635"/>
      <c r="AD31" s="636" t="s">
        <v>127</v>
      </c>
      <c r="AE31" s="636"/>
      <c r="AF31" s="636"/>
      <c r="AG31" s="636"/>
      <c r="AH31" s="636"/>
      <c r="AI31" s="636"/>
      <c r="AJ31" s="636"/>
      <c r="AK31" s="636"/>
      <c r="AL31" s="593" t="s">
        <v>127</v>
      </c>
      <c r="AM31" s="621"/>
      <c r="AN31" s="621"/>
      <c r="AO31" s="637"/>
      <c r="AP31" s="669" t="s">
        <v>307</v>
      </c>
      <c r="AQ31" s="670"/>
      <c r="AR31" s="670"/>
      <c r="AS31" s="670"/>
      <c r="AT31" s="671" t="s">
        <v>308</v>
      </c>
      <c r="AU31" s="343"/>
      <c r="AV31" s="343"/>
      <c r="AW31" s="343"/>
      <c r="AX31" s="659" t="s">
        <v>186</v>
      </c>
      <c r="AY31" s="660"/>
      <c r="AZ31" s="660"/>
      <c r="BA31" s="660"/>
      <c r="BB31" s="660"/>
      <c r="BC31" s="660"/>
      <c r="BD31" s="660"/>
      <c r="BE31" s="660"/>
      <c r="BF31" s="661"/>
      <c r="BG31" s="674">
        <v>99.3</v>
      </c>
      <c r="BH31" s="675"/>
      <c r="BI31" s="675"/>
      <c r="BJ31" s="675"/>
      <c r="BK31" s="675"/>
      <c r="BL31" s="675"/>
      <c r="BM31" s="676">
        <v>97.8</v>
      </c>
      <c r="BN31" s="675"/>
      <c r="BO31" s="675"/>
      <c r="BP31" s="675"/>
      <c r="BQ31" s="677"/>
      <c r="BR31" s="674">
        <v>99.2</v>
      </c>
      <c r="BS31" s="675"/>
      <c r="BT31" s="675"/>
      <c r="BU31" s="675"/>
      <c r="BV31" s="675"/>
      <c r="BW31" s="675"/>
      <c r="BX31" s="676">
        <v>97.6</v>
      </c>
      <c r="BY31" s="675"/>
      <c r="BZ31" s="675"/>
      <c r="CA31" s="675"/>
      <c r="CB31" s="677"/>
      <c r="CD31" s="625"/>
      <c r="CE31" s="626"/>
      <c r="CF31" s="587" t="s">
        <v>309</v>
      </c>
      <c r="CG31" s="588"/>
      <c r="CH31" s="588"/>
      <c r="CI31" s="588"/>
      <c r="CJ31" s="588"/>
      <c r="CK31" s="588"/>
      <c r="CL31" s="588"/>
      <c r="CM31" s="588"/>
      <c r="CN31" s="588"/>
      <c r="CO31" s="588"/>
      <c r="CP31" s="588"/>
      <c r="CQ31" s="589"/>
      <c r="CR31" s="590">
        <v>82104</v>
      </c>
      <c r="CS31" s="591"/>
      <c r="CT31" s="591"/>
      <c r="CU31" s="591"/>
      <c r="CV31" s="591"/>
      <c r="CW31" s="591"/>
      <c r="CX31" s="591"/>
      <c r="CY31" s="592"/>
      <c r="CZ31" s="593">
        <v>0.2</v>
      </c>
      <c r="DA31" s="594"/>
      <c r="DB31" s="594"/>
      <c r="DC31" s="595"/>
      <c r="DD31" s="596">
        <v>82104</v>
      </c>
      <c r="DE31" s="591"/>
      <c r="DF31" s="591"/>
      <c r="DG31" s="591"/>
      <c r="DH31" s="591"/>
      <c r="DI31" s="591"/>
      <c r="DJ31" s="591"/>
      <c r="DK31" s="592"/>
      <c r="DL31" s="596">
        <v>82104</v>
      </c>
      <c r="DM31" s="591"/>
      <c r="DN31" s="591"/>
      <c r="DO31" s="591"/>
      <c r="DP31" s="591"/>
      <c r="DQ31" s="591"/>
      <c r="DR31" s="591"/>
      <c r="DS31" s="591"/>
      <c r="DT31" s="591"/>
      <c r="DU31" s="591"/>
      <c r="DV31" s="592"/>
      <c r="DW31" s="593">
        <v>0.3</v>
      </c>
      <c r="DX31" s="594"/>
      <c r="DY31" s="594"/>
      <c r="DZ31" s="594"/>
      <c r="EA31" s="594"/>
      <c r="EB31" s="594"/>
      <c r="EC31" s="652"/>
    </row>
    <row r="32" spans="2:133" ht="11.25" customHeight="1" x14ac:dyDescent="0.2">
      <c r="B32" s="587" t="s">
        <v>310</v>
      </c>
      <c r="C32" s="588"/>
      <c r="D32" s="588"/>
      <c r="E32" s="588"/>
      <c r="F32" s="588"/>
      <c r="G32" s="588"/>
      <c r="H32" s="588"/>
      <c r="I32" s="588"/>
      <c r="J32" s="588"/>
      <c r="K32" s="588"/>
      <c r="L32" s="588"/>
      <c r="M32" s="588"/>
      <c r="N32" s="588"/>
      <c r="O32" s="588"/>
      <c r="P32" s="588"/>
      <c r="Q32" s="589"/>
      <c r="R32" s="590">
        <v>10346219</v>
      </c>
      <c r="S32" s="619"/>
      <c r="T32" s="619"/>
      <c r="U32" s="619"/>
      <c r="V32" s="619"/>
      <c r="W32" s="619"/>
      <c r="X32" s="619"/>
      <c r="Y32" s="620"/>
      <c r="Z32" s="635">
        <v>21.8</v>
      </c>
      <c r="AA32" s="635"/>
      <c r="AB32" s="635"/>
      <c r="AC32" s="635"/>
      <c r="AD32" s="636" t="s">
        <v>127</v>
      </c>
      <c r="AE32" s="636"/>
      <c r="AF32" s="636"/>
      <c r="AG32" s="636"/>
      <c r="AH32" s="636"/>
      <c r="AI32" s="636"/>
      <c r="AJ32" s="636"/>
      <c r="AK32" s="636"/>
      <c r="AL32" s="593" t="s">
        <v>127</v>
      </c>
      <c r="AM32" s="621"/>
      <c r="AN32" s="621"/>
      <c r="AO32" s="637"/>
      <c r="AP32" s="648"/>
      <c r="AQ32" s="649"/>
      <c r="AR32" s="649"/>
      <c r="AS32" s="649"/>
      <c r="AT32" s="672"/>
      <c r="AU32" s="205" t="s">
        <v>311</v>
      </c>
      <c r="AX32" s="587" t="s">
        <v>312</v>
      </c>
      <c r="AY32" s="588"/>
      <c r="AZ32" s="588"/>
      <c r="BA32" s="588"/>
      <c r="BB32" s="588"/>
      <c r="BC32" s="588"/>
      <c r="BD32" s="588"/>
      <c r="BE32" s="588"/>
      <c r="BF32" s="589"/>
      <c r="BG32" s="678">
        <v>99.1</v>
      </c>
      <c r="BH32" s="591"/>
      <c r="BI32" s="591"/>
      <c r="BJ32" s="591"/>
      <c r="BK32" s="591"/>
      <c r="BL32" s="591"/>
      <c r="BM32" s="621">
        <v>97.4</v>
      </c>
      <c r="BN32" s="591"/>
      <c r="BO32" s="591"/>
      <c r="BP32" s="591"/>
      <c r="BQ32" s="647"/>
      <c r="BR32" s="678">
        <v>98.9</v>
      </c>
      <c r="BS32" s="591"/>
      <c r="BT32" s="591"/>
      <c r="BU32" s="591"/>
      <c r="BV32" s="591"/>
      <c r="BW32" s="591"/>
      <c r="BX32" s="621">
        <v>97.1</v>
      </c>
      <c r="BY32" s="591"/>
      <c r="BZ32" s="591"/>
      <c r="CA32" s="591"/>
      <c r="CB32" s="647"/>
      <c r="CD32" s="627"/>
      <c r="CE32" s="628"/>
      <c r="CF32" s="587" t="s">
        <v>313</v>
      </c>
      <c r="CG32" s="588"/>
      <c r="CH32" s="588"/>
      <c r="CI32" s="588"/>
      <c r="CJ32" s="588"/>
      <c r="CK32" s="588"/>
      <c r="CL32" s="588"/>
      <c r="CM32" s="588"/>
      <c r="CN32" s="588"/>
      <c r="CO32" s="588"/>
      <c r="CP32" s="588"/>
      <c r="CQ32" s="589"/>
      <c r="CR32" s="590" t="s">
        <v>127</v>
      </c>
      <c r="CS32" s="619"/>
      <c r="CT32" s="619"/>
      <c r="CU32" s="619"/>
      <c r="CV32" s="619"/>
      <c r="CW32" s="619"/>
      <c r="CX32" s="619"/>
      <c r="CY32" s="620"/>
      <c r="CZ32" s="593" t="s">
        <v>127</v>
      </c>
      <c r="DA32" s="594"/>
      <c r="DB32" s="594"/>
      <c r="DC32" s="595"/>
      <c r="DD32" s="596" t="s">
        <v>127</v>
      </c>
      <c r="DE32" s="619"/>
      <c r="DF32" s="619"/>
      <c r="DG32" s="619"/>
      <c r="DH32" s="619"/>
      <c r="DI32" s="619"/>
      <c r="DJ32" s="619"/>
      <c r="DK32" s="620"/>
      <c r="DL32" s="596" t="s">
        <v>127</v>
      </c>
      <c r="DM32" s="619"/>
      <c r="DN32" s="619"/>
      <c r="DO32" s="619"/>
      <c r="DP32" s="619"/>
      <c r="DQ32" s="619"/>
      <c r="DR32" s="619"/>
      <c r="DS32" s="619"/>
      <c r="DT32" s="619"/>
      <c r="DU32" s="619"/>
      <c r="DV32" s="620"/>
      <c r="DW32" s="593" t="s">
        <v>127</v>
      </c>
      <c r="DX32" s="594"/>
      <c r="DY32" s="594"/>
      <c r="DZ32" s="594"/>
      <c r="EA32" s="594"/>
      <c r="EB32" s="594"/>
      <c r="EC32" s="652"/>
    </row>
    <row r="33" spans="2:133" ht="11.25" customHeight="1" x14ac:dyDescent="0.2">
      <c r="B33" s="666" t="s">
        <v>314</v>
      </c>
      <c r="C33" s="667"/>
      <c r="D33" s="667"/>
      <c r="E33" s="667"/>
      <c r="F33" s="667"/>
      <c r="G33" s="667"/>
      <c r="H33" s="667"/>
      <c r="I33" s="667"/>
      <c r="J33" s="667"/>
      <c r="K33" s="667"/>
      <c r="L33" s="667"/>
      <c r="M33" s="667"/>
      <c r="N33" s="667"/>
      <c r="O33" s="667"/>
      <c r="P33" s="667"/>
      <c r="Q33" s="668"/>
      <c r="R33" s="590" t="s">
        <v>127</v>
      </c>
      <c r="S33" s="619"/>
      <c r="T33" s="619"/>
      <c r="U33" s="619"/>
      <c r="V33" s="619"/>
      <c r="W33" s="619"/>
      <c r="X33" s="619"/>
      <c r="Y33" s="620"/>
      <c r="Z33" s="635" t="s">
        <v>127</v>
      </c>
      <c r="AA33" s="635"/>
      <c r="AB33" s="635"/>
      <c r="AC33" s="635"/>
      <c r="AD33" s="636" t="s">
        <v>127</v>
      </c>
      <c r="AE33" s="636"/>
      <c r="AF33" s="636"/>
      <c r="AG33" s="636"/>
      <c r="AH33" s="636"/>
      <c r="AI33" s="636"/>
      <c r="AJ33" s="636"/>
      <c r="AK33" s="636"/>
      <c r="AL33" s="593" t="s">
        <v>127</v>
      </c>
      <c r="AM33" s="621"/>
      <c r="AN33" s="621"/>
      <c r="AO33" s="637"/>
      <c r="AP33" s="650"/>
      <c r="AQ33" s="651"/>
      <c r="AR33" s="651"/>
      <c r="AS33" s="651"/>
      <c r="AT33" s="673"/>
      <c r="AU33" s="344"/>
      <c r="AV33" s="344"/>
      <c r="AW33" s="344"/>
      <c r="AX33" s="603" t="s">
        <v>315</v>
      </c>
      <c r="AY33" s="604"/>
      <c r="AZ33" s="604"/>
      <c r="BA33" s="604"/>
      <c r="BB33" s="604"/>
      <c r="BC33" s="604"/>
      <c r="BD33" s="604"/>
      <c r="BE33" s="604"/>
      <c r="BF33" s="605"/>
      <c r="BG33" s="665">
        <v>99.4</v>
      </c>
      <c r="BH33" s="607"/>
      <c r="BI33" s="607"/>
      <c r="BJ33" s="607"/>
      <c r="BK33" s="607"/>
      <c r="BL33" s="607"/>
      <c r="BM33" s="633">
        <v>98</v>
      </c>
      <c r="BN33" s="607"/>
      <c r="BO33" s="607"/>
      <c r="BP33" s="607"/>
      <c r="BQ33" s="641"/>
      <c r="BR33" s="665">
        <v>99.4</v>
      </c>
      <c r="BS33" s="607"/>
      <c r="BT33" s="607"/>
      <c r="BU33" s="607"/>
      <c r="BV33" s="607"/>
      <c r="BW33" s="607"/>
      <c r="BX33" s="633">
        <v>97.9</v>
      </c>
      <c r="BY33" s="607"/>
      <c r="BZ33" s="607"/>
      <c r="CA33" s="607"/>
      <c r="CB33" s="641"/>
      <c r="CD33" s="587" t="s">
        <v>316</v>
      </c>
      <c r="CE33" s="588"/>
      <c r="CF33" s="588"/>
      <c r="CG33" s="588"/>
      <c r="CH33" s="588"/>
      <c r="CI33" s="588"/>
      <c r="CJ33" s="588"/>
      <c r="CK33" s="588"/>
      <c r="CL33" s="588"/>
      <c r="CM33" s="588"/>
      <c r="CN33" s="588"/>
      <c r="CO33" s="588"/>
      <c r="CP33" s="588"/>
      <c r="CQ33" s="589"/>
      <c r="CR33" s="590">
        <v>16412743</v>
      </c>
      <c r="CS33" s="591"/>
      <c r="CT33" s="591"/>
      <c r="CU33" s="591"/>
      <c r="CV33" s="591"/>
      <c r="CW33" s="591"/>
      <c r="CX33" s="591"/>
      <c r="CY33" s="592"/>
      <c r="CZ33" s="593">
        <v>38.700000000000003</v>
      </c>
      <c r="DA33" s="594"/>
      <c r="DB33" s="594"/>
      <c r="DC33" s="595"/>
      <c r="DD33" s="596">
        <v>13527396</v>
      </c>
      <c r="DE33" s="591"/>
      <c r="DF33" s="591"/>
      <c r="DG33" s="591"/>
      <c r="DH33" s="591"/>
      <c r="DI33" s="591"/>
      <c r="DJ33" s="591"/>
      <c r="DK33" s="592"/>
      <c r="DL33" s="596">
        <v>10956377</v>
      </c>
      <c r="DM33" s="591"/>
      <c r="DN33" s="591"/>
      <c r="DO33" s="591"/>
      <c r="DP33" s="591"/>
      <c r="DQ33" s="591"/>
      <c r="DR33" s="591"/>
      <c r="DS33" s="591"/>
      <c r="DT33" s="591"/>
      <c r="DU33" s="591"/>
      <c r="DV33" s="592"/>
      <c r="DW33" s="593">
        <v>44.9</v>
      </c>
      <c r="DX33" s="594"/>
      <c r="DY33" s="594"/>
      <c r="DZ33" s="594"/>
      <c r="EA33" s="594"/>
      <c r="EB33" s="594"/>
      <c r="EC33" s="652"/>
    </row>
    <row r="34" spans="2:133" ht="11.25" customHeight="1" x14ac:dyDescent="0.2">
      <c r="B34" s="587" t="s">
        <v>317</v>
      </c>
      <c r="C34" s="588"/>
      <c r="D34" s="588"/>
      <c r="E34" s="588"/>
      <c r="F34" s="588"/>
      <c r="G34" s="588"/>
      <c r="H34" s="588"/>
      <c r="I34" s="588"/>
      <c r="J34" s="588"/>
      <c r="K34" s="588"/>
      <c r="L34" s="588"/>
      <c r="M34" s="588"/>
      <c r="N34" s="588"/>
      <c r="O34" s="588"/>
      <c r="P34" s="588"/>
      <c r="Q34" s="589"/>
      <c r="R34" s="590">
        <v>3051456</v>
      </c>
      <c r="S34" s="619"/>
      <c r="T34" s="619"/>
      <c r="U34" s="619"/>
      <c r="V34" s="619"/>
      <c r="W34" s="619"/>
      <c r="X34" s="619"/>
      <c r="Y34" s="620"/>
      <c r="Z34" s="635">
        <v>6.4</v>
      </c>
      <c r="AA34" s="635"/>
      <c r="AB34" s="635"/>
      <c r="AC34" s="635"/>
      <c r="AD34" s="636" t="s">
        <v>127</v>
      </c>
      <c r="AE34" s="636"/>
      <c r="AF34" s="636"/>
      <c r="AG34" s="636"/>
      <c r="AH34" s="636"/>
      <c r="AI34" s="636"/>
      <c r="AJ34" s="636"/>
      <c r="AK34" s="636"/>
      <c r="AL34" s="593" t="s">
        <v>127</v>
      </c>
      <c r="AM34" s="621"/>
      <c r="AN34" s="621"/>
      <c r="AO34" s="637"/>
      <c r="AP34" s="209"/>
      <c r="AQ34" s="210"/>
      <c r="AS34" s="343"/>
      <c r="AT34" s="343"/>
      <c r="AU34" s="343"/>
      <c r="AV34" s="343"/>
      <c r="AW34" s="343"/>
      <c r="AX34" s="343"/>
      <c r="AY34" s="343"/>
      <c r="AZ34" s="343"/>
      <c r="BA34" s="343"/>
      <c r="BB34" s="343"/>
      <c r="BC34" s="343"/>
      <c r="BD34" s="343"/>
      <c r="BE34" s="343"/>
      <c r="BF34" s="343"/>
      <c r="BG34" s="210"/>
      <c r="BH34" s="210"/>
      <c r="BI34" s="210"/>
      <c r="BJ34" s="210"/>
      <c r="BK34" s="210"/>
      <c r="BL34" s="210"/>
      <c r="BM34" s="210"/>
      <c r="BN34" s="210"/>
      <c r="BO34" s="210"/>
      <c r="BP34" s="210"/>
      <c r="BQ34" s="210"/>
      <c r="BR34" s="210"/>
      <c r="BS34" s="210"/>
      <c r="BT34" s="210"/>
      <c r="BU34" s="210"/>
      <c r="BV34" s="210"/>
      <c r="BW34" s="210"/>
      <c r="BX34" s="210"/>
      <c r="BY34" s="210"/>
      <c r="BZ34" s="210"/>
      <c r="CA34" s="210"/>
      <c r="CB34" s="210"/>
      <c r="CD34" s="587" t="s">
        <v>318</v>
      </c>
      <c r="CE34" s="588"/>
      <c r="CF34" s="588"/>
      <c r="CG34" s="588"/>
      <c r="CH34" s="588"/>
      <c r="CI34" s="588"/>
      <c r="CJ34" s="588"/>
      <c r="CK34" s="588"/>
      <c r="CL34" s="588"/>
      <c r="CM34" s="588"/>
      <c r="CN34" s="588"/>
      <c r="CO34" s="588"/>
      <c r="CP34" s="588"/>
      <c r="CQ34" s="589"/>
      <c r="CR34" s="590">
        <v>7009812</v>
      </c>
      <c r="CS34" s="619"/>
      <c r="CT34" s="619"/>
      <c r="CU34" s="619"/>
      <c r="CV34" s="619"/>
      <c r="CW34" s="619"/>
      <c r="CX34" s="619"/>
      <c r="CY34" s="620"/>
      <c r="CZ34" s="593">
        <v>16.5</v>
      </c>
      <c r="DA34" s="594"/>
      <c r="DB34" s="594"/>
      <c r="DC34" s="595"/>
      <c r="DD34" s="596">
        <v>5369294</v>
      </c>
      <c r="DE34" s="619"/>
      <c r="DF34" s="619"/>
      <c r="DG34" s="619"/>
      <c r="DH34" s="619"/>
      <c r="DI34" s="619"/>
      <c r="DJ34" s="619"/>
      <c r="DK34" s="620"/>
      <c r="DL34" s="596">
        <v>4752955</v>
      </c>
      <c r="DM34" s="619"/>
      <c r="DN34" s="619"/>
      <c r="DO34" s="619"/>
      <c r="DP34" s="619"/>
      <c r="DQ34" s="619"/>
      <c r="DR34" s="619"/>
      <c r="DS34" s="619"/>
      <c r="DT34" s="619"/>
      <c r="DU34" s="619"/>
      <c r="DV34" s="620"/>
      <c r="DW34" s="593">
        <v>19.5</v>
      </c>
      <c r="DX34" s="594"/>
      <c r="DY34" s="594"/>
      <c r="DZ34" s="594"/>
      <c r="EA34" s="594"/>
      <c r="EB34" s="594"/>
      <c r="EC34" s="652"/>
    </row>
    <row r="35" spans="2:133" ht="11.25" customHeight="1" x14ac:dyDescent="0.2">
      <c r="B35" s="587" t="s">
        <v>319</v>
      </c>
      <c r="C35" s="588"/>
      <c r="D35" s="588"/>
      <c r="E35" s="588"/>
      <c r="F35" s="588"/>
      <c r="G35" s="588"/>
      <c r="H35" s="588"/>
      <c r="I35" s="588"/>
      <c r="J35" s="588"/>
      <c r="K35" s="588"/>
      <c r="L35" s="588"/>
      <c r="M35" s="588"/>
      <c r="N35" s="588"/>
      <c r="O35" s="588"/>
      <c r="P35" s="588"/>
      <c r="Q35" s="589"/>
      <c r="R35" s="590">
        <v>37594</v>
      </c>
      <c r="S35" s="619"/>
      <c r="T35" s="619"/>
      <c r="U35" s="619"/>
      <c r="V35" s="619"/>
      <c r="W35" s="619"/>
      <c r="X35" s="619"/>
      <c r="Y35" s="620"/>
      <c r="Z35" s="635">
        <v>0.1</v>
      </c>
      <c r="AA35" s="635"/>
      <c r="AB35" s="635"/>
      <c r="AC35" s="635"/>
      <c r="AD35" s="636">
        <v>32154</v>
      </c>
      <c r="AE35" s="636"/>
      <c r="AF35" s="636"/>
      <c r="AG35" s="636"/>
      <c r="AH35" s="636"/>
      <c r="AI35" s="636"/>
      <c r="AJ35" s="636"/>
      <c r="AK35" s="636"/>
      <c r="AL35" s="593">
        <v>0.1</v>
      </c>
      <c r="AM35" s="621"/>
      <c r="AN35" s="621"/>
      <c r="AO35" s="637"/>
      <c r="AP35" s="211"/>
      <c r="AQ35" s="662" t="s">
        <v>320</v>
      </c>
      <c r="AR35" s="663"/>
      <c r="AS35" s="663"/>
      <c r="AT35" s="663"/>
      <c r="AU35" s="663"/>
      <c r="AV35" s="663"/>
      <c r="AW35" s="663"/>
      <c r="AX35" s="663"/>
      <c r="AY35" s="663"/>
      <c r="AZ35" s="663"/>
      <c r="BA35" s="663"/>
      <c r="BB35" s="663"/>
      <c r="BC35" s="663"/>
      <c r="BD35" s="663"/>
      <c r="BE35" s="663"/>
      <c r="BF35" s="664"/>
      <c r="BG35" s="662" t="s">
        <v>321</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587" t="s">
        <v>322</v>
      </c>
      <c r="CE35" s="588"/>
      <c r="CF35" s="588"/>
      <c r="CG35" s="588"/>
      <c r="CH35" s="588"/>
      <c r="CI35" s="588"/>
      <c r="CJ35" s="588"/>
      <c r="CK35" s="588"/>
      <c r="CL35" s="588"/>
      <c r="CM35" s="588"/>
      <c r="CN35" s="588"/>
      <c r="CO35" s="588"/>
      <c r="CP35" s="588"/>
      <c r="CQ35" s="589"/>
      <c r="CR35" s="590">
        <v>225544</v>
      </c>
      <c r="CS35" s="591"/>
      <c r="CT35" s="591"/>
      <c r="CU35" s="591"/>
      <c r="CV35" s="591"/>
      <c r="CW35" s="591"/>
      <c r="CX35" s="591"/>
      <c r="CY35" s="592"/>
      <c r="CZ35" s="593">
        <v>0.5</v>
      </c>
      <c r="DA35" s="594"/>
      <c r="DB35" s="594"/>
      <c r="DC35" s="595"/>
      <c r="DD35" s="596">
        <v>223596</v>
      </c>
      <c r="DE35" s="591"/>
      <c r="DF35" s="591"/>
      <c r="DG35" s="591"/>
      <c r="DH35" s="591"/>
      <c r="DI35" s="591"/>
      <c r="DJ35" s="591"/>
      <c r="DK35" s="592"/>
      <c r="DL35" s="596">
        <v>223497</v>
      </c>
      <c r="DM35" s="591"/>
      <c r="DN35" s="591"/>
      <c r="DO35" s="591"/>
      <c r="DP35" s="591"/>
      <c r="DQ35" s="591"/>
      <c r="DR35" s="591"/>
      <c r="DS35" s="591"/>
      <c r="DT35" s="591"/>
      <c r="DU35" s="591"/>
      <c r="DV35" s="592"/>
      <c r="DW35" s="593">
        <v>0.9</v>
      </c>
      <c r="DX35" s="594"/>
      <c r="DY35" s="594"/>
      <c r="DZ35" s="594"/>
      <c r="EA35" s="594"/>
      <c r="EB35" s="594"/>
      <c r="EC35" s="652"/>
    </row>
    <row r="36" spans="2:133" ht="11.25" customHeight="1" x14ac:dyDescent="0.2">
      <c r="B36" s="587" t="s">
        <v>323</v>
      </c>
      <c r="C36" s="588"/>
      <c r="D36" s="588"/>
      <c r="E36" s="588"/>
      <c r="F36" s="588"/>
      <c r="G36" s="588"/>
      <c r="H36" s="588"/>
      <c r="I36" s="588"/>
      <c r="J36" s="588"/>
      <c r="K36" s="588"/>
      <c r="L36" s="588"/>
      <c r="M36" s="588"/>
      <c r="N36" s="588"/>
      <c r="O36" s="588"/>
      <c r="P36" s="588"/>
      <c r="Q36" s="589"/>
      <c r="R36" s="590">
        <v>19781</v>
      </c>
      <c r="S36" s="619"/>
      <c r="T36" s="619"/>
      <c r="U36" s="619"/>
      <c r="V36" s="619"/>
      <c r="W36" s="619"/>
      <c r="X36" s="619"/>
      <c r="Y36" s="620"/>
      <c r="Z36" s="635">
        <v>0</v>
      </c>
      <c r="AA36" s="635"/>
      <c r="AB36" s="635"/>
      <c r="AC36" s="635"/>
      <c r="AD36" s="636" t="s">
        <v>127</v>
      </c>
      <c r="AE36" s="636"/>
      <c r="AF36" s="636"/>
      <c r="AG36" s="636"/>
      <c r="AH36" s="636"/>
      <c r="AI36" s="636"/>
      <c r="AJ36" s="636"/>
      <c r="AK36" s="636"/>
      <c r="AL36" s="593" t="s">
        <v>127</v>
      </c>
      <c r="AM36" s="621"/>
      <c r="AN36" s="621"/>
      <c r="AO36" s="637"/>
      <c r="AP36" s="211"/>
      <c r="AQ36" s="656" t="s">
        <v>324</v>
      </c>
      <c r="AR36" s="657"/>
      <c r="AS36" s="657"/>
      <c r="AT36" s="657"/>
      <c r="AU36" s="657"/>
      <c r="AV36" s="657"/>
      <c r="AW36" s="657"/>
      <c r="AX36" s="657"/>
      <c r="AY36" s="658"/>
      <c r="AZ36" s="653">
        <v>2738594</v>
      </c>
      <c r="BA36" s="654"/>
      <c r="BB36" s="654"/>
      <c r="BC36" s="654"/>
      <c r="BD36" s="654"/>
      <c r="BE36" s="654"/>
      <c r="BF36" s="655"/>
      <c r="BG36" s="659" t="s">
        <v>325</v>
      </c>
      <c r="BH36" s="660"/>
      <c r="BI36" s="660"/>
      <c r="BJ36" s="660"/>
      <c r="BK36" s="660"/>
      <c r="BL36" s="660"/>
      <c r="BM36" s="660"/>
      <c r="BN36" s="660"/>
      <c r="BO36" s="660"/>
      <c r="BP36" s="660"/>
      <c r="BQ36" s="660"/>
      <c r="BR36" s="660"/>
      <c r="BS36" s="660"/>
      <c r="BT36" s="660"/>
      <c r="BU36" s="661"/>
      <c r="BV36" s="653">
        <v>29974</v>
      </c>
      <c r="BW36" s="654"/>
      <c r="BX36" s="654"/>
      <c r="BY36" s="654"/>
      <c r="BZ36" s="654"/>
      <c r="CA36" s="654"/>
      <c r="CB36" s="655"/>
      <c r="CD36" s="587" t="s">
        <v>326</v>
      </c>
      <c r="CE36" s="588"/>
      <c r="CF36" s="588"/>
      <c r="CG36" s="588"/>
      <c r="CH36" s="588"/>
      <c r="CI36" s="588"/>
      <c r="CJ36" s="588"/>
      <c r="CK36" s="588"/>
      <c r="CL36" s="588"/>
      <c r="CM36" s="588"/>
      <c r="CN36" s="588"/>
      <c r="CO36" s="588"/>
      <c r="CP36" s="588"/>
      <c r="CQ36" s="589"/>
      <c r="CR36" s="590">
        <v>5705739</v>
      </c>
      <c r="CS36" s="619"/>
      <c r="CT36" s="619"/>
      <c r="CU36" s="619"/>
      <c r="CV36" s="619"/>
      <c r="CW36" s="619"/>
      <c r="CX36" s="619"/>
      <c r="CY36" s="620"/>
      <c r="CZ36" s="593">
        <v>13.4</v>
      </c>
      <c r="DA36" s="594"/>
      <c r="DB36" s="594"/>
      <c r="DC36" s="595"/>
      <c r="DD36" s="596">
        <v>4944994</v>
      </c>
      <c r="DE36" s="619"/>
      <c r="DF36" s="619"/>
      <c r="DG36" s="619"/>
      <c r="DH36" s="619"/>
      <c r="DI36" s="619"/>
      <c r="DJ36" s="619"/>
      <c r="DK36" s="620"/>
      <c r="DL36" s="596">
        <v>4097247</v>
      </c>
      <c r="DM36" s="619"/>
      <c r="DN36" s="619"/>
      <c r="DO36" s="619"/>
      <c r="DP36" s="619"/>
      <c r="DQ36" s="619"/>
      <c r="DR36" s="619"/>
      <c r="DS36" s="619"/>
      <c r="DT36" s="619"/>
      <c r="DU36" s="619"/>
      <c r="DV36" s="620"/>
      <c r="DW36" s="593">
        <v>16.8</v>
      </c>
      <c r="DX36" s="594"/>
      <c r="DY36" s="594"/>
      <c r="DZ36" s="594"/>
      <c r="EA36" s="594"/>
      <c r="EB36" s="594"/>
      <c r="EC36" s="652"/>
    </row>
    <row r="37" spans="2:133" ht="11.25" customHeight="1" x14ac:dyDescent="0.2">
      <c r="B37" s="587" t="s">
        <v>327</v>
      </c>
      <c r="C37" s="588"/>
      <c r="D37" s="588"/>
      <c r="E37" s="588"/>
      <c r="F37" s="588"/>
      <c r="G37" s="588"/>
      <c r="H37" s="588"/>
      <c r="I37" s="588"/>
      <c r="J37" s="588"/>
      <c r="K37" s="588"/>
      <c r="L37" s="588"/>
      <c r="M37" s="588"/>
      <c r="N37" s="588"/>
      <c r="O37" s="588"/>
      <c r="P37" s="588"/>
      <c r="Q37" s="589"/>
      <c r="R37" s="590">
        <v>2105552</v>
      </c>
      <c r="S37" s="619"/>
      <c r="T37" s="619"/>
      <c r="U37" s="619"/>
      <c r="V37" s="619"/>
      <c r="W37" s="619"/>
      <c r="X37" s="619"/>
      <c r="Y37" s="620"/>
      <c r="Z37" s="635">
        <v>4.4000000000000004</v>
      </c>
      <c r="AA37" s="635"/>
      <c r="AB37" s="635"/>
      <c r="AC37" s="635"/>
      <c r="AD37" s="636" t="s">
        <v>127</v>
      </c>
      <c r="AE37" s="636"/>
      <c r="AF37" s="636"/>
      <c r="AG37" s="636"/>
      <c r="AH37" s="636"/>
      <c r="AI37" s="636"/>
      <c r="AJ37" s="636"/>
      <c r="AK37" s="636"/>
      <c r="AL37" s="593" t="s">
        <v>127</v>
      </c>
      <c r="AM37" s="621"/>
      <c r="AN37" s="621"/>
      <c r="AO37" s="637"/>
      <c r="AQ37" s="644" t="s">
        <v>328</v>
      </c>
      <c r="AR37" s="645"/>
      <c r="AS37" s="645"/>
      <c r="AT37" s="645"/>
      <c r="AU37" s="645"/>
      <c r="AV37" s="645"/>
      <c r="AW37" s="645"/>
      <c r="AX37" s="645"/>
      <c r="AY37" s="646"/>
      <c r="AZ37" s="590">
        <v>192450</v>
      </c>
      <c r="BA37" s="619"/>
      <c r="BB37" s="619"/>
      <c r="BC37" s="619"/>
      <c r="BD37" s="591"/>
      <c r="BE37" s="591"/>
      <c r="BF37" s="647"/>
      <c r="BG37" s="587" t="s">
        <v>329</v>
      </c>
      <c r="BH37" s="588"/>
      <c r="BI37" s="588"/>
      <c r="BJ37" s="588"/>
      <c r="BK37" s="588"/>
      <c r="BL37" s="588"/>
      <c r="BM37" s="588"/>
      <c r="BN37" s="588"/>
      <c r="BO37" s="588"/>
      <c r="BP37" s="588"/>
      <c r="BQ37" s="588"/>
      <c r="BR37" s="588"/>
      <c r="BS37" s="588"/>
      <c r="BT37" s="588"/>
      <c r="BU37" s="589"/>
      <c r="BV37" s="590">
        <v>-2842</v>
      </c>
      <c r="BW37" s="619"/>
      <c r="BX37" s="619"/>
      <c r="BY37" s="619"/>
      <c r="BZ37" s="619"/>
      <c r="CA37" s="619"/>
      <c r="CB37" s="643"/>
      <c r="CD37" s="587" t="s">
        <v>330</v>
      </c>
      <c r="CE37" s="588"/>
      <c r="CF37" s="588"/>
      <c r="CG37" s="588"/>
      <c r="CH37" s="588"/>
      <c r="CI37" s="588"/>
      <c r="CJ37" s="588"/>
      <c r="CK37" s="588"/>
      <c r="CL37" s="588"/>
      <c r="CM37" s="588"/>
      <c r="CN37" s="588"/>
      <c r="CO37" s="588"/>
      <c r="CP37" s="588"/>
      <c r="CQ37" s="589"/>
      <c r="CR37" s="590">
        <v>3250767</v>
      </c>
      <c r="CS37" s="591"/>
      <c r="CT37" s="591"/>
      <c r="CU37" s="591"/>
      <c r="CV37" s="591"/>
      <c r="CW37" s="591"/>
      <c r="CX37" s="591"/>
      <c r="CY37" s="592"/>
      <c r="CZ37" s="593">
        <v>7.7</v>
      </c>
      <c r="DA37" s="594"/>
      <c r="DB37" s="594"/>
      <c r="DC37" s="595"/>
      <c r="DD37" s="596">
        <v>3250767</v>
      </c>
      <c r="DE37" s="591"/>
      <c r="DF37" s="591"/>
      <c r="DG37" s="591"/>
      <c r="DH37" s="591"/>
      <c r="DI37" s="591"/>
      <c r="DJ37" s="591"/>
      <c r="DK37" s="592"/>
      <c r="DL37" s="596">
        <v>3020991</v>
      </c>
      <c r="DM37" s="591"/>
      <c r="DN37" s="591"/>
      <c r="DO37" s="591"/>
      <c r="DP37" s="591"/>
      <c r="DQ37" s="591"/>
      <c r="DR37" s="591"/>
      <c r="DS37" s="591"/>
      <c r="DT37" s="591"/>
      <c r="DU37" s="591"/>
      <c r="DV37" s="592"/>
      <c r="DW37" s="593">
        <v>12.4</v>
      </c>
      <c r="DX37" s="594"/>
      <c r="DY37" s="594"/>
      <c r="DZ37" s="594"/>
      <c r="EA37" s="594"/>
      <c r="EB37" s="594"/>
      <c r="EC37" s="652"/>
    </row>
    <row r="38" spans="2:133" ht="11.25" customHeight="1" x14ac:dyDescent="0.2">
      <c r="B38" s="587" t="s">
        <v>331</v>
      </c>
      <c r="C38" s="588"/>
      <c r="D38" s="588"/>
      <c r="E38" s="588"/>
      <c r="F38" s="588"/>
      <c r="G38" s="588"/>
      <c r="H38" s="588"/>
      <c r="I38" s="588"/>
      <c r="J38" s="588"/>
      <c r="K38" s="588"/>
      <c r="L38" s="588"/>
      <c r="M38" s="588"/>
      <c r="N38" s="588"/>
      <c r="O38" s="588"/>
      <c r="P38" s="588"/>
      <c r="Q38" s="589"/>
      <c r="R38" s="590">
        <v>2199175</v>
      </c>
      <c r="S38" s="619"/>
      <c r="T38" s="619"/>
      <c r="U38" s="619"/>
      <c r="V38" s="619"/>
      <c r="W38" s="619"/>
      <c r="X38" s="619"/>
      <c r="Y38" s="620"/>
      <c r="Z38" s="635">
        <v>4.5999999999999996</v>
      </c>
      <c r="AA38" s="635"/>
      <c r="AB38" s="635"/>
      <c r="AC38" s="635"/>
      <c r="AD38" s="636" t="s">
        <v>127</v>
      </c>
      <c r="AE38" s="636"/>
      <c r="AF38" s="636"/>
      <c r="AG38" s="636"/>
      <c r="AH38" s="636"/>
      <c r="AI38" s="636"/>
      <c r="AJ38" s="636"/>
      <c r="AK38" s="636"/>
      <c r="AL38" s="593" t="s">
        <v>127</v>
      </c>
      <c r="AM38" s="621"/>
      <c r="AN38" s="621"/>
      <c r="AO38" s="637"/>
      <c r="AQ38" s="644" t="s">
        <v>332</v>
      </c>
      <c r="AR38" s="645"/>
      <c r="AS38" s="645"/>
      <c r="AT38" s="645"/>
      <c r="AU38" s="645"/>
      <c r="AV38" s="645"/>
      <c r="AW38" s="645"/>
      <c r="AX38" s="645"/>
      <c r="AY38" s="646"/>
      <c r="AZ38" s="590">
        <v>162936</v>
      </c>
      <c r="BA38" s="619"/>
      <c r="BB38" s="619"/>
      <c r="BC38" s="619"/>
      <c r="BD38" s="591"/>
      <c r="BE38" s="591"/>
      <c r="BF38" s="647"/>
      <c r="BG38" s="587" t="s">
        <v>333</v>
      </c>
      <c r="BH38" s="588"/>
      <c r="BI38" s="588"/>
      <c r="BJ38" s="588"/>
      <c r="BK38" s="588"/>
      <c r="BL38" s="588"/>
      <c r="BM38" s="588"/>
      <c r="BN38" s="588"/>
      <c r="BO38" s="588"/>
      <c r="BP38" s="588"/>
      <c r="BQ38" s="588"/>
      <c r="BR38" s="588"/>
      <c r="BS38" s="588"/>
      <c r="BT38" s="588"/>
      <c r="BU38" s="589"/>
      <c r="BV38" s="590">
        <v>12213</v>
      </c>
      <c r="BW38" s="619"/>
      <c r="BX38" s="619"/>
      <c r="BY38" s="619"/>
      <c r="BZ38" s="619"/>
      <c r="CA38" s="619"/>
      <c r="CB38" s="643"/>
      <c r="CD38" s="587" t="s">
        <v>334</v>
      </c>
      <c r="CE38" s="588"/>
      <c r="CF38" s="588"/>
      <c r="CG38" s="588"/>
      <c r="CH38" s="588"/>
      <c r="CI38" s="588"/>
      <c r="CJ38" s="588"/>
      <c r="CK38" s="588"/>
      <c r="CL38" s="588"/>
      <c r="CM38" s="588"/>
      <c r="CN38" s="588"/>
      <c r="CO38" s="588"/>
      <c r="CP38" s="588"/>
      <c r="CQ38" s="589"/>
      <c r="CR38" s="590">
        <v>2383208</v>
      </c>
      <c r="CS38" s="619"/>
      <c r="CT38" s="619"/>
      <c r="CU38" s="619"/>
      <c r="CV38" s="619"/>
      <c r="CW38" s="619"/>
      <c r="CX38" s="619"/>
      <c r="CY38" s="620"/>
      <c r="CZ38" s="593">
        <v>5.6</v>
      </c>
      <c r="DA38" s="594"/>
      <c r="DB38" s="594"/>
      <c r="DC38" s="595"/>
      <c r="DD38" s="596">
        <v>1949685</v>
      </c>
      <c r="DE38" s="619"/>
      <c r="DF38" s="619"/>
      <c r="DG38" s="619"/>
      <c r="DH38" s="619"/>
      <c r="DI38" s="619"/>
      <c r="DJ38" s="619"/>
      <c r="DK38" s="620"/>
      <c r="DL38" s="596">
        <v>1882678</v>
      </c>
      <c r="DM38" s="619"/>
      <c r="DN38" s="619"/>
      <c r="DO38" s="619"/>
      <c r="DP38" s="619"/>
      <c r="DQ38" s="619"/>
      <c r="DR38" s="619"/>
      <c r="DS38" s="619"/>
      <c r="DT38" s="619"/>
      <c r="DU38" s="619"/>
      <c r="DV38" s="620"/>
      <c r="DW38" s="593">
        <v>7.7</v>
      </c>
      <c r="DX38" s="594"/>
      <c r="DY38" s="594"/>
      <c r="DZ38" s="594"/>
      <c r="EA38" s="594"/>
      <c r="EB38" s="594"/>
      <c r="EC38" s="652"/>
    </row>
    <row r="39" spans="2:133" ht="11.25" customHeight="1" x14ac:dyDescent="0.2">
      <c r="B39" s="587" t="s">
        <v>335</v>
      </c>
      <c r="C39" s="588"/>
      <c r="D39" s="588"/>
      <c r="E39" s="588"/>
      <c r="F39" s="588"/>
      <c r="G39" s="588"/>
      <c r="H39" s="588"/>
      <c r="I39" s="588"/>
      <c r="J39" s="588"/>
      <c r="K39" s="588"/>
      <c r="L39" s="588"/>
      <c r="M39" s="588"/>
      <c r="N39" s="588"/>
      <c r="O39" s="588"/>
      <c r="P39" s="588"/>
      <c r="Q39" s="589"/>
      <c r="R39" s="590">
        <v>1842848</v>
      </c>
      <c r="S39" s="619"/>
      <c r="T39" s="619"/>
      <c r="U39" s="619"/>
      <c r="V39" s="619"/>
      <c r="W39" s="619"/>
      <c r="X39" s="619"/>
      <c r="Y39" s="620"/>
      <c r="Z39" s="635">
        <v>3.9</v>
      </c>
      <c r="AA39" s="635"/>
      <c r="AB39" s="635"/>
      <c r="AC39" s="635"/>
      <c r="AD39" s="636">
        <v>8847</v>
      </c>
      <c r="AE39" s="636"/>
      <c r="AF39" s="636"/>
      <c r="AG39" s="636"/>
      <c r="AH39" s="636"/>
      <c r="AI39" s="636"/>
      <c r="AJ39" s="636"/>
      <c r="AK39" s="636"/>
      <c r="AL39" s="593">
        <v>0</v>
      </c>
      <c r="AM39" s="621"/>
      <c r="AN39" s="621"/>
      <c r="AO39" s="637"/>
      <c r="AQ39" s="644" t="s">
        <v>336</v>
      </c>
      <c r="AR39" s="645"/>
      <c r="AS39" s="645"/>
      <c r="AT39" s="645"/>
      <c r="AU39" s="645"/>
      <c r="AV39" s="645"/>
      <c r="AW39" s="645"/>
      <c r="AX39" s="645"/>
      <c r="AY39" s="646"/>
      <c r="AZ39" s="590" t="s">
        <v>127</v>
      </c>
      <c r="BA39" s="619"/>
      <c r="BB39" s="619"/>
      <c r="BC39" s="619"/>
      <c r="BD39" s="591"/>
      <c r="BE39" s="591"/>
      <c r="BF39" s="647"/>
      <c r="BG39" s="587" t="s">
        <v>337</v>
      </c>
      <c r="BH39" s="588"/>
      <c r="BI39" s="588"/>
      <c r="BJ39" s="588"/>
      <c r="BK39" s="588"/>
      <c r="BL39" s="588"/>
      <c r="BM39" s="588"/>
      <c r="BN39" s="588"/>
      <c r="BO39" s="588"/>
      <c r="BP39" s="588"/>
      <c r="BQ39" s="588"/>
      <c r="BR39" s="588"/>
      <c r="BS39" s="588"/>
      <c r="BT39" s="588"/>
      <c r="BU39" s="589"/>
      <c r="BV39" s="590">
        <v>19494</v>
      </c>
      <c r="BW39" s="619"/>
      <c r="BX39" s="619"/>
      <c r="BY39" s="619"/>
      <c r="BZ39" s="619"/>
      <c r="CA39" s="619"/>
      <c r="CB39" s="643"/>
      <c r="CD39" s="587" t="s">
        <v>338</v>
      </c>
      <c r="CE39" s="588"/>
      <c r="CF39" s="588"/>
      <c r="CG39" s="588"/>
      <c r="CH39" s="588"/>
      <c r="CI39" s="588"/>
      <c r="CJ39" s="588"/>
      <c r="CK39" s="588"/>
      <c r="CL39" s="588"/>
      <c r="CM39" s="588"/>
      <c r="CN39" s="588"/>
      <c r="CO39" s="588"/>
      <c r="CP39" s="588"/>
      <c r="CQ39" s="589"/>
      <c r="CR39" s="590">
        <v>1030994</v>
      </c>
      <c r="CS39" s="591"/>
      <c r="CT39" s="591"/>
      <c r="CU39" s="591"/>
      <c r="CV39" s="591"/>
      <c r="CW39" s="591"/>
      <c r="CX39" s="591"/>
      <c r="CY39" s="592"/>
      <c r="CZ39" s="593">
        <v>2.4</v>
      </c>
      <c r="DA39" s="594"/>
      <c r="DB39" s="594"/>
      <c r="DC39" s="595"/>
      <c r="DD39" s="596">
        <v>1007381</v>
      </c>
      <c r="DE39" s="591"/>
      <c r="DF39" s="591"/>
      <c r="DG39" s="591"/>
      <c r="DH39" s="591"/>
      <c r="DI39" s="591"/>
      <c r="DJ39" s="591"/>
      <c r="DK39" s="592"/>
      <c r="DL39" s="596" t="s">
        <v>127</v>
      </c>
      <c r="DM39" s="591"/>
      <c r="DN39" s="591"/>
      <c r="DO39" s="591"/>
      <c r="DP39" s="591"/>
      <c r="DQ39" s="591"/>
      <c r="DR39" s="591"/>
      <c r="DS39" s="591"/>
      <c r="DT39" s="591"/>
      <c r="DU39" s="591"/>
      <c r="DV39" s="592"/>
      <c r="DW39" s="593" t="s">
        <v>127</v>
      </c>
      <c r="DX39" s="594"/>
      <c r="DY39" s="594"/>
      <c r="DZ39" s="594"/>
      <c r="EA39" s="594"/>
      <c r="EB39" s="594"/>
      <c r="EC39" s="652"/>
    </row>
    <row r="40" spans="2:133" ht="11.25" customHeight="1" x14ac:dyDescent="0.2">
      <c r="B40" s="587" t="s">
        <v>339</v>
      </c>
      <c r="C40" s="588"/>
      <c r="D40" s="588"/>
      <c r="E40" s="588"/>
      <c r="F40" s="588"/>
      <c r="G40" s="588"/>
      <c r="H40" s="588"/>
      <c r="I40" s="588"/>
      <c r="J40" s="588"/>
      <c r="K40" s="588"/>
      <c r="L40" s="588"/>
      <c r="M40" s="588"/>
      <c r="N40" s="588"/>
      <c r="O40" s="588"/>
      <c r="P40" s="588"/>
      <c r="Q40" s="589"/>
      <c r="R40" s="590">
        <v>1102300</v>
      </c>
      <c r="S40" s="619"/>
      <c r="T40" s="619"/>
      <c r="U40" s="619"/>
      <c r="V40" s="619"/>
      <c r="W40" s="619"/>
      <c r="X40" s="619"/>
      <c r="Y40" s="620"/>
      <c r="Z40" s="635">
        <v>2.2999999999999998</v>
      </c>
      <c r="AA40" s="635"/>
      <c r="AB40" s="635"/>
      <c r="AC40" s="635"/>
      <c r="AD40" s="636" t="s">
        <v>127</v>
      </c>
      <c r="AE40" s="636"/>
      <c r="AF40" s="636"/>
      <c r="AG40" s="636"/>
      <c r="AH40" s="636"/>
      <c r="AI40" s="636"/>
      <c r="AJ40" s="636"/>
      <c r="AK40" s="636"/>
      <c r="AL40" s="593" t="s">
        <v>127</v>
      </c>
      <c r="AM40" s="621"/>
      <c r="AN40" s="621"/>
      <c r="AO40" s="637"/>
      <c r="AQ40" s="644" t="s">
        <v>340</v>
      </c>
      <c r="AR40" s="645"/>
      <c r="AS40" s="645"/>
      <c r="AT40" s="645"/>
      <c r="AU40" s="645"/>
      <c r="AV40" s="645"/>
      <c r="AW40" s="645"/>
      <c r="AX40" s="645"/>
      <c r="AY40" s="646"/>
      <c r="AZ40" s="590" t="s">
        <v>127</v>
      </c>
      <c r="BA40" s="619"/>
      <c r="BB40" s="619"/>
      <c r="BC40" s="619"/>
      <c r="BD40" s="591"/>
      <c r="BE40" s="591"/>
      <c r="BF40" s="647"/>
      <c r="BG40" s="648" t="s">
        <v>341</v>
      </c>
      <c r="BH40" s="649"/>
      <c r="BI40" s="649"/>
      <c r="BJ40" s="649"/>
      <c r="BK40" s="649"/>
      <c r="BL40" s="345"/>
      <c r="BM40" s="588" t="s">
        <v>342</v>
      </c>
      <c r="BN40" s="588"/>
      <c r="BO40" s="588"/>
      <c r="BP40" s="588"/>
      <c r="BQ40" s="588"/>
      <c r="BR40" s="588"/>
      <c r="BS40" s="588"/>
      <c r="BT40" s="588"/>
      <c r="BU40" s="589"/>
      <c r="BV40" s="590">
        <v>107</v>
      </c>
      <c r="BW40" s="619"/>
      <c r="BX40" s="619"/>
      <c r="BY40" s="619"/>
      <c r="BZ40" s="619"/>
      <c r="CA40" s="619"/>
      <c r="CB40" s="643"/>
      <c r="CD40" s="587" t="s">
        <v>343</v>
      </c>
      <c r="CE40" s="588"/>
      <c r="CF40" s="588"/>
      <c r="CG40" s="588"/>
      <c r="CH40" s="588"/>
      <c r="CI40" s="588"/>
      <c r="CJ40" s="588"/>
      <c r="CK40" s="588"/>
      <c r="CL40" s="588"/>
      <c r="CM40" s="588"/>
      <c r="CN40" s="588"/>
      <c r="CO40" s="588"/>
      <c r="CP40" s="588"/>
      <c r="CQ40" s="589"/>
      <c r="CR40" s="590">
        <v>57446</v>
      </c>
      <c r="CS40" s="619"/>
      <c r="CT40" s="619"/>
      <c r="CU40" s="619"/>
      <c r="CV40" s="619"/>
      <c r="CW40" s="619"/>
      <c r="CX40" s="619"/>
      <c r="CY40" s="620"/>
      <c r="CZ40" s="593">
        <v>0.1</v>
      </c>
      <c r="DA40" s="594"/>
      <c r="DB40" s="594"/>
      <c r="DC40" s="595"/>
      <c r="DD40" s="596">
        <v>32446</v>
      </c>
      <c r="DE40" s="619"/>
      <c r="DF40" s="619"/>
      <c r="DG40" s="619"/>
      <c r="DH40" s="619"/>
      <c r="DI40" s="619"/>
      <c r="DJ40" s="619"/>
      <c r="DK40" s="620"/>
      <c r="DL40" s="596" t="s">
        <v>127</v>
      </c>
      <c r="DM40" s="619"/>
      <c r="DN40" s="619"/>
      <c r="DO40" s="619"/>
      <c r="DP40" s="619"/>
      <c r="DQ40" s="619"/>
      <c r="DR40" s="619"/>
      <c r="DS40" s="619"/>
      <c r="DT40" s="619"/>
      <c r="DU40" s="619"/>
      <c r="DV40" s="620"/>
      <c r="DW40" s="593" t="s">
        <v>127</v>
      </c>
      <c r="DX40" s="594"/>
      <c r="DY40" s="594"/>
      <c r="DZ40" s="594"/>
      <c r="EA40" s="594"/>
      <c r="EB40" s="594"/>
      <c r="EC40" s="652"/>
    </row>
    <row r="41" spans="2:133" ht="11.25" customHeight="1" x14ac:dyDescent="0.2">
      <c r="B41" s="587" t="s">
        <v>344</v>
      </c>
      <c r="C41" s="588"/>
      <c r="D41" s="588"/>
      <c r="E41" s="588"/>
      <c r="F41" s="588"/>
      <c r="G41" s="588"/>
      <c r="H41" s="588"/>
      <c r="I41" s="588"/>
      <c r="J41" s="588"/>
      <c r="K41" s="588"/>
      <c r="L41" s="588"/>
      <c r="M41" s="588"/>
      <c r="N41" s="588"/>
      <c r="O41" s="588"/>
      <c r="P41" s="588"/>
      <c r="Q41" s="589"/>
      <c r="R41" s="590" t="s">
        <v>127</v>
      </c>
      <c r="S41" s="619"/>
      <c r="T41" s="619"/>
      <c r="U41" s="619"/>
      <c r="V41" s="619"/>
      <c r="W41" s="619"/>
      <c r="X41" s="619"/>
      <c r="Y41" s="620"/>
      <c r="Z41" s="635" t="s">
        <v>127</v>
      </c>
      <c r="AA41" s="635"/>
      <c r="AB41" s="635"/>
      <c r="AC41" s="635"/>
      <c r="AD41" s="636" t="s">
        <v>127</v>
      </c>
      <c r="AE41" s="636"/>
      <c r="AF41" s="636"/>
      <c r="AG41" s="636"/>
      <c r="AH41" s="636"/>
      <c r="AI41" s="636"/>
      <c r="AJ41" s="636"/>
      <c r="AK41" s="636"/>
      <c r="AL41" s="593" t="s">
        <v>127</v>
      </c>
      <c r="AM41" s="621"/>
      <c r="AN41" s="621"/>
      <c r="AO41" s="637"/>
      <c r="AQ41" s="644" t="s">
        <v>345</v>
      </c>
      <c r="AR41" s="645"/>
      <c r="AS41" s="645"/>
      <c r="AT41" s="645"/>
      <c r="AU41" s="645"/>
      <c r="AV41" s="645"/>
      <c r="AW41" s="645"/>
      <c r="AX41" s="645"/>
      <c r="AY41" s="646"/>
      <c r="AZ41" s="590">
        <v>569303</v>
      </c>
      <c r="BA41" s="619"/>
      <c r="BB41" s="619"/>
      <c r="BC41" s="619"/>
      <c r="BD41" s="591"/>
      <c r="BE41" s="591"/>
      <c r="BF41" s="647"/>
      <c r="BG41" s="648"/>
      <c r="BH41" s="649"/>
      <c r="BI41" s="649"/>
      <c r="BJ41" s="649"/>
      <c r="BK41" s="649"/>
      <c r="BL41" s="345"/>
      <c r="BM41" s="588" t="s">
        <v>346</v>
      </c>
      <c r="BN41" s="588"/>
      <c r="BO41" s="588"/>
      <c r="BP41" s="588"/>
      <c r="BQ41" s="588"/>
      <c r="BR41" s="588"/>
      <c r="BS41" s="588"/>
      <c r="BT41" s="588"/>
      <c r="BU41" s="589"/>
      <c r="BV41" s="590" t="s">
        <v>127</v>
      </c>
      <c r="BW41" s="619"/>
      <c r="BX41" s="619"/>
      <c r="BY41" s="619"/>
      <c r="BZ41" s="619"/>
      <c r="CA41" s="619"/>
      <c r="CB41" s="643"/>
      <c r="CD41" s="587" t="s">
        <v>347</v>
      </c>
      <c r="CE41" s="588"/>
      <c r="CF41" s="588"/>
      <c r="CG41" s="588"/>
      <c r="CH41" s="588"/>
      <c r="CI41" s="588"/>
      <c r="CJ41" s="588"/>
      <c r="CK41" s="588"/>
      <c r="CL41" s="588"/>
      <c r="CM41" s="588"/>
      <c r="CN41" s="588"/>
      <c r="CO41" s="588"/>
      <c r="CP41" s="588"/>
      <c r="CQ41" s="589"/>
      <c r="CR41" s="590" t="s">
        <v>127</v>
      </c>
      <c r="CS41" s="591"/>
      <c r="CT41" s="591"/>
      <c r="CU41" s="591"/>
      <c r="CV41" s="591"/>
      <c r="CW41" s="591"/>
      <c r="CX41" s="591"/>
      <c r="CY41" s="592"/>
      <c r="CZ41" s="593" t="s">
        <v>127</v>
      </c>
      <c r="DA41" s="594"/>
      <c r="DB41" s="594"/>
      <c r="DC41" s="595"/>
      <c r="DD41" s="596" t="s">
        <v>127</v>
      </c>
      <c r="DE41" s="591"/>
      <c r="DF41" s="591"/>
      <c r="DG41" s="591"/>
      <c r="DH41" s="591"/>
      <c r="DI41" s="591"/>
      <c r="DJ41" s="591"/>
      <c r="DK41" s="592"/>
      <c r="DL41" s="597"/>
      <c r="DM41" s="598"/>
      <c r="DN41" s="598"/>
      <c r="DO41" s="598"/>
      <c r="DP41" s="598"/>
      <c r="DQ41" s="598"/>
      <c r="DR41" s="598"/>
      <c r="DS41" s="598"/>
      <c r="DT41" s="598"/>
      <c r="DU41" s="598"/>
      <c r="DV41" s="599"/>
      <c r="DW41" s="600"/>
      <c r="DX41" s="601"/>
      <c r="DY41" s="601"/>
      <c r="DZ41" s="601"/>
      <c r="EA41" s="601"/>
      <c r="EB41" s="601"/>
      <c r="EC41" s="602"/>
    </row>
    <row r="42" spans="2:133" ht="11.25" customHeight="1" x14ac:dyDescent="0.2">
      <c r="B42" s="587" t="s">
        <v>348</v>
      </c>
      <c r="C42" s="588"/>
      <c r="D42" s="588"/>
      <c r="E42" s="588"/>
      <c r="F42" s="588"/>
      <c r="G42" s="588"/>
      <c r="H42" s="588"/>
      <c r="I42" s="588"/>
      <c r="J42" s="588"/>
      <c r="K42" s="588"/>
      <c r="L42" s="588"/>
      <c r="M42" s="588"/>
      <c r="N42" s="588"/>
      <c r="O42" s="588"/>
      <c r="P42" s="588"/>
      <c r="Q42" s="589"/>
      <c r="R42" s="590" t="s">
        <v>127</v>
      </c>
      <c r="S42" s="619"/>
      <c r="T42" s="619"/>
      <c r="U42" s="619"/>
      <c r="V42" s="619"/>
      <c r="W42" s="619"/>
      <c r="X42" s="619"/>
      <c r="Y42" s="620"/>
      <c r="Z42" s="635" t="s">
        <v>127</v>
      </c>
      <c r="AA42" s="635"/>
      <c r="AB42" s="635"/>
      <c r="AC42" s="635"/>
      <c r="AD42" s="636" t="s">
        <v>127</v>
      </c>
      <c r="AE42" s="636"/>
      <c r="AF42" s="636"/>
      <c r="AG42" s="636"/>
      <c r="AH42" s="636"/>
      <c r="AI42" s="636"/>
      <c r="AJ42" s="636"/>
      <c r="AK42" s="636"/>
      <c r="AL42" s="593" t="s">
        <v>127</v>
      </c>
      <c r="AM42" s="621"/>
      <c r="AN42" s="621"/>
      <c r="AO42" s="637"/>
      <c r="AQ42" s="638" t="s">
        <v>349</v>
      </c>
      <c r="AR42" s="639"/>
      <c r="AS42" s="639"/>
      <c r="AT42" s="639"/>
      <c r="AU42" s="639"/>
      <c r="AV42" s="639"/>
      <c r="AW42" s="639"/>
      <c r="AX42" s="639"/>
      <c r="AY42" s="640"/>
      <c r="AZ42" s="606">
        <v>1813905</v>
      </c>
      <c r="BA42" s="629"/>
      <c r="BB42" s="629"/>
      <c r="BC42" s="629"/>
      <c r="BD42" s="607"/>
      <c r="BE42" s="607"/>
      <c r="BF42" s="641"/>
      <c r="BG42" s="650"/>
      <c r="BH42" s="651"/>
      <c r="BI42" s="651"/>
      <c r="BJ42" s="651"/>
      <c r="BK42" s="651"/>
      <c r="BL42" s="346"/>
      <c r="BM42" s="604" t="s">
        <v>350</v>
      </c>
      <c r="BN42" s="604"/>
      <c r="BO42" s="604"/>
      <c r="BP42" s="604"/>
      <c r="BQ42" s="604"/>
      <c r="BR42" s="604"/>
      <c r="BS42" s="604"/>
      <c r="BT42" s="604"/>
      <c r="BU42" s="605"/>
      <c r="BV42" s="606">
        <v>338</v>
      </c>
      <c r="BW42" s="629"/>
      <c r="BX42" s="629"/>
      <c r="BY42" s="629"/>
      <c r="BZ42" s="629"/>
      <c r="CA42" s="629"/>
      <c r="CB42" s="642"/>
      <c r="CD42" s="587" t="s">
        <v>351</v>
      </c>
      <c r="CE42" s="588"/>
      <c r="CF42" s="588"/>
      <c r="CG42" s="588"/>
      <c r="CH42" s="588"/>
      <c r="CI42" s="588"/>
      <c r="CJ42" s="588"/>
      <c r="CK42" s="588"/>
      <c r="CL42" s="588"/>
      <c r="CM42" s="588"/>
      <c r="CN42" s="588"/>
      <c r="CO42" s="588"/>
      <c r="CP42" s="588"/>
      <c r="CQ42" s="589"/>
      <c r="CR42" s="590">
        <v>5407650</v>
      </c>
      <c r="CS42" s="591"/>
      <c r="CT42" s="591"/>
      <c r="CU42" s="591"/>
      <c r="CV42" s="591"/>
      <c r="CW42" s="591"/>
      <c r="CX42" s="591"/>
      <c r="CY42" s="592"/>
      <c r="CZ42" s="593">
        <v>12.7</v>
      </c>
      <c r="DA42" s="594"/>
      <c r="DB42" s="594"/>
      <c r="DC42" s="595"/>
      <c r="DD42" s="596">
        <v>2392957</v>
      </c>
      <c r="DE42" s="591"/>
      <c r="DF42" s="591"/>
      <c r="DG42" s="591"/>
      <c r="DH42" s="591"/>
      <c r="DI42" s="591"/>
      <c r="DJ42" s="591"/>
      <c r="DK42" s="592"/>
      <c r="DL42" s="597"/>
      <c r="DM42" s="598"/>
      <c r="DN42" s="598"/>
      <c r="DO42" s="598"/>
      <c r="DP42" s="598"/>
      <c r="DQ42" s="598"/>
      <c r="DR42" s="598"/>
      <c r="DS42" s="598"/>
      <c r="DT42" s="598"/>
      <c r="DU42" s="598"/>
      <c r="DV42" s="599"/>
      <c r="DW42" s="600"/>
      <c r="DX42" s="601"/>
      <c r="DY42" s="601"/>
      <c r="DZ42" s="601"/>
      <c r="EA42" s="601"/>
      <c r="EB42" s="601"/>
      <c r="EC42" s="602"/>
    </row>
    <row r="43" spans="2:133" ht="11.25" customHeight="1" x14ac:dyDescent="0.2">
      <c r="B43" s="587" t="s">
        <v>352</v>
      </c>
      <c r="C43" s="588"/>
      <c r="D43" s="588"/>
      <c r="E43" s="588"/>
      <c r="F43" s="588"/>
      <c r="G43" s="588"/>
      <c r="H43" s="588"/>
      <c r="I43" s="588"/>
      <c r="J43" s="588"/>
      <c r="K43" s="588"/>
      <c r="L43" s="588"/>
      <c r="M43" s="588"/>
      <c r="N43" s="588"/>
      <c r="O43" s="588"/>
      <c r="P43" s="588"/>
      <c r="Q43" s="589"/>
      <c r="R43" s="590" t="s">
        <v>127</v>
      </c>
      <c r="S43" s="619"/>
      <c r="T43" s="619"/>
      <c r="U43" s="619"/>
      <c r="V43" s="619"/>
      <c r="W43" s="619"/>
      <c r="X43" s="619"/>
      <c r="Y43" s="620"/>
      <c r="Z43" s="635" t="s">
        <v>127</v>
      </c>
      <c r="AA43" s="635"/>
      <c r="AB43" s="635"/>
      <c r="AC43" s="635"/>
      <c r="AD43" s="636" t="s">
        <v>127</v>
      </c>
      <c r="AE43" s="636"/>
      <c r="AF43" s="636"/>
      <c r="AG43" s="636"/>
      <c r="AH43" s="636"/>
      <c r="AI43" s="636"/>
      <c r="AJ43" s="636"/>
      <c r="AK43" s="636"/>
      <c r="AL43" s="593" t="s">
        <v>127</v>
      </c>
      <c r="AM43" s="621"/>
      <c r="AN43" s="621"/>
      <c r="AO43" s="637"/>
      <c r="CD43" s="587" t="s">
        <v>353</v>
      </c>
      <c r="CE43" s="588"/>
      <c r="CF43" s="588"/>
      <c r="CG43" s="588"/>
      <c r="CH43" s="588"/>
      <c r="CI43" s="588"/>
      <c r="CJ43" s="588"/>
      <c r="CK43" s="588"/>
      <c r="CL43" s="588"/>
      <c r="CM43" s="588"/>
      <c r="CN43" s="588"/>
      <c r="CO43" s="588"/>
      <c r="CP43" s="588"/>
      <c r="CQ43" s="589"/>
      <c r="CR43" s="590">
        <v>162385</v>
      </c>
      <c r="CS43" s="591"/>
      <c r="CT43" s="591"/>
      <c r="CU43" s="591"/>
      <c r="CV43" s="591"/>
      <c r="CW43" s="591"/>
      <c r="CX43" s="591"/>
      <c r="CY43" s="592"/>
      <c r="CZ43" s="593">
        <v>0.4</v>
      </c>
      <c r="DA43" s="594"/>
      <c r="DB43" s="594"/>
      <c r="DC43" s="595"/>
      <c r="DD43" s="596">
        <v>162385</v>
      </c>
      <c r="DE43" s="591"/>
      <c r="DF43" s="591"/>
      <c r="DG43" s="591"/>
      <c r="DH43" s="591"/>
      <c r="DI43" s="591"/>
      <c r="DJ43" s="591"/>
      <c r="DK43" s="592"/>
      <c r="DL43" s="597"/>
      <c r="DM43" s="598"/>
      <c r="DN43" s="598"/>
      <c r="DO43" s="598"/>
      <c r="DP43" s="598"/>
      <c r="DQ43" s="598"/>
      <c r="DR43" s="598"/>
      <c r="DS43" s="598"/>
      <c r="DT43" s="598"/>
      <c r="DU43" s="598"/>
      <c r="DV43" s="599"/>
      <c r="DW43" s="600"/>
      <c r="DX43" s="601"/>
      <c r="DY43" s="601"/>
      <c r="DZ43" s="601"/>
      <c r="EA43" s="601"/>
      <c r="EB43" s="601"/>
      <c r="EC43" s="602"/>
    </row>
    <row r="44" spans="2:133" ht="11.25" customHeight="1" x14ac:dyDescent="0.2">
      <c r="B44" s="603" t="s">
        <v>354</v>
      </c>
      <c r="C44" s="604"/>
      <c r="D44" s="604"/>
      <c r="E44" s="604"/>
      <c r="F44" s="604"/>
      <c r="G44" s="604"/>
      <c r="H44" s="604"/>
      <c r="I44" s="604"/>
      <c r="J44" s="604"/>
      <c r="K44" s="604"/>
      <c r="L44" s="604"/>
      <c r="M44" s="604"/>
      <c r="N44" s="604"/>
      <c r="O44" s="604"/>
      <c r="P44" s="604"/>
      <c r="Q44" s="605"/>
      <c r="R44" s="606">
        <v>47522438</v>
      </c>
      <c r="S44" s="629"/>
      <c r="T44" s="629"/>
      <c r="U44" s="629"/>
      <c r="V44" s="629"/>
      <c r="W44" s="629"/>
      <c r="X44" s="629"/>
      <c r="Y44" s="630"/>
      <c r="Z44" s="631">
        <v>100</v>
      </c>
      <c r="AA44" s="631"/>
      <c r="AB44" s="631"/>
      <c r="AC44" s="631"/>
      <c r="AD44" s="632">
        <v>24407546</v>
      </c>
      <c r="AE44" s="632"/>
      <c r="AF44" s="632"/>
      <c r="AG44" s="632"/>
      <c r="AH44" s="632"/>
      <c r="AI44" s="632"/>
      <c r="AJ44" s="632"/>
      <c r="AK44" s="632"/>
      <c r="AL44" s="609">
        <v>100</v>
      </c>
      <c r="AM44" s="633"/>
      <c r="AN44" s="633"/>
      <c r="AO44" s="634"/>
      <c r="CD44" s="623" t="s">
        <v>301</v>
      </c>
      <c r="CE44" s="624"/>
      <c r="CF44" s="587" t="s">
        <v>355</v>
      </c>
      <c r="CG44" s="588"/>
      <c r="CH44" s="588"/>
      <c r="CI44" s="588"/>
      <c r="CJ44" s="588"/>
      <c r="CK44" s="588"/>
      <c r="CL44" s="588"/>
      <c r="CM44" s="588"/>
      <c r="CN44" s="588"/>
      <c r="CO44" s="588"/>
      <c r="CP44" s="588"/>
      <c r="CQ44" s="589"/>
      <c r="CR44" s="590">
        <v>5390593</v>
      </c>
      <c r="CS44" s="619"/>
      <c r="CT44" s="619"/>
      <c r="CU44" s="619"/>
      <c r="CV44" s="619"/>
      <c r="CW44" s="619"/>
      <c r="CX44" s="619"/>
      <c r="CY44" s="620"/>
      <c r="CZ44" s="593">
        <v>12.7</v>
      </c>
      <c r="DA44" s="621"/>
      <c r="DB44" s="621"/>
      <c r="DC44" s="622"/>
      <c r="DD44" s="596">
        <v>2389857</v>
      </c>
      <c r="DE44" s="619"/>
      <c r="DF44" s="619"/>
      <c r="DG44" s="619"/>
      <c r="DH44" s="619"/>
      <c r="DI44" s="619"/>
      <c r="DJ44" s="619"/>
      <c r="DK44" s="620"/>
      <c r="DL44" s="597"/>
      <c r="DM44" s="598"/>
      <c r="DN44" s="598"/>
      <c r="DO44" s="598"/>
      <c r="DP44" s="598"/>
      <c r="DQ44" s="598"/>
      <c r="DR44" s="598"/>
      <c r="DS44" s="598"/>
      <c r="DT44" s="598"/>
      <c r="DU44" s="598"/>
      <c r="DV44" s="599"/>
      <c r="DW44" s="600"/>
      <c r="DX44" s="601"/>
      <c r="DY44" s="601"/>
      <c r="DZ44" s="601"/>
      <c r="EA44" s="601"/>
      <c r="EB44" s="601"/>
      <c r="EC44" s="602"/>
    </row>
    <row r="45" spans="2:133" ht="11.25" customHeight="1" x14ac:dyDescent="0.2">
      <c r="CD45" s="625"/>
      <c r="CE45" s="626"/>
      <c r="CF45" s="587" t="s">
        <v>356</v>
      </c>
      <c r="CG45" s="588"/>
      <c r="CH45" s="588"/>
      <c r="CI45" s="588"/>
      <c r="CJ45" s="588"/>
      <c r="CK45" s="588"/>
      <c r="CL45" s="588"/>
      <c r="CM45" s="588"/>
      <c r="CN45" s="588"/>
      <c r="CO45" s="588"/>
      <c r="CP45" s="588"/>
      <c r="CQ45" s="589"/>
      <c r="CR45" s="590">
        <v>1653154</v>
      </c>
      <c r="CS45" s="591"/>
      <c r="CT45" s="591"/>
      <c r="CU45" s="591"/>
      <c r="CV45" s="591"/>
      <c r="CW45" s="591"/>
      <c r="CX45" s="591"/>
      <c r="CY45" s="592"/>
      <c r="CZ45" s="593">
        <v>3.9</v>
      </c>
      <c r="DA45" s="594"/>
      <c r="DB45" s="594"/>
      <c r="DC45" s="595"/>
      <c r="DD45" s="596">
        <v>373310</v>
      </c>
      <c r="DE45" s="591"/>
      <c r="DF45" s="591"/>
      <c r="DG45" s="591"/>
      <c r="DH45" s="591"/>
      <c r="DI45" s="591"/>
      <c r="DJ45" s="591"/>
      <c r="DK45" s="592"/>
      <c r="DL45" s="597"/>
      <c r="DM45" s="598"/>
      <c r="DN45" s="598"/>
      <c r="DO45" s="598"/>
      <c r="DP45" s="598"/>
      <c r="DQ45" s="598"/>
      <c r="DR45" s="598"/>
      <c r="DS45" s="598"/>
      <c r="DT45" s="598"/>
      <c r="DU45" s="598"/>
      <c r="DV45" s="599"/>
      <c r="DW45" s="600"/>
      <c r="DX45" s="601"/>
      <c r="DY45" s="601"/>
      <c r="DZ45" s="601"/>
      <c r="EA45" s="601"/>
      <c r="EB45" s="601"/>
      <c r="EC45" s="602"/>
    </row>
    <row r="46" spans="2:133" ht="11.25" customHeight="1" x14ac:dyDescent="0.2">
      <c r="B46" s="205" t="s">
        <v>357</v>
      </c>
      <c r="CD46" s="625"/>
      <c r="CE46" s="626"/>
      <c r="CF46" s="587" t="s">
        <v>358</v>
      </c>
      <c r="CG46" s="588"/>
      <c r="CH46" s="588"/>
      <c r="CI46" s="588"/>
      <c r="CJ46" s="588"/>
      <c r="CK46" s="588"/>
      <c r="CL46" s="588"/>
      <c r="CM46" s="588"/>
      <c r="CN46" s="588"/>
      <c r="CO46" s="588"/>
      <c r="CP46" s="588"/>
      <c r="CQ46" s="589"/>
      <c r="CR46" s="590">
        <v>3727212</v>
      </c>
      <c r="CS46" s="619"/>
      <c r="CT46" s="619"/>
      <c r="CU46" s="619"/>
      <c r="CV46" s="619"/>
      <c r="CW46" s="619"/>
      <c r="CX46" s="619"/>
      <c r="CY46" s="620"/>
      <c r="CZ46" s="593">
        <v>8.8000000000000007</v>
      </c>
      <c r="DA46" s="621"/>
      <c r="DB46" s="621"/>
      <c r="DC46" s="622"/>
      <c r="DD46" s="596">
        <v>2010229</v>
      </c>
      <c r="DE46" s="619"/>
      <c r="DF46" s="619"/>
      <c r="DG46" s="619"/>
      <c r="DH46" s="619"/>
      <c r="DI46" s="619"/>
      <c r="DJ46" s="619"/>
      <c r="DK46" s="620"/>
      <c r="DL46" s="597"/>
      <c r="DM46" s="598"/>
      <c r="DN46" s="598"/>
      <c r="DO46" s="598"/>
      <c r="DP46" s="598"/>
      <c r="DQ46" s="598"/>
      <c r="DR46" s="598"/>
      <c r="DS46" s="598"/>
      <c r="DT46" s="598"/>
      <c r="DU46" s="598"/>
      <c r="DV46" s="599"/>
      <c r="DW46" s="600"/>
      <c r="DX46" s="601"/>
      <c r="DY46" s="601"/>
      <c r="DZ46" s="601"/>
      <c r="EA46" s="601"/>
      <c r="EB46" s="601"/>
      <c r="EC46" s="602"/>
    </row>
    <row r="47" spans="2:133" ht="11.25" customHeight="1" x14ac:dyDescent="0.2">
      <c r="B47" s="586" t="s">
        <v>359</v>
      </c>
      <c r="C47" s="586"/>
      <c r="D47" s="586"/>
      <c r="E47" s="586"/>
      <c r="F47" s="586"/>
      <c r="G47" s="586"/>
      <c r="H47" s="586"/>
      <c r="I47" s="586"/>
      <c r="J47" s="586"/>
      <c r="K47" s="586"/>
      <c r="L47" s="586"/>
      <c r="M47" s="586"/>
      <c r="N47" s="586"/>
      <c r="O47" s="586"/>
      <c r="P47" s="586"/>
      <c r="Q47" s="586"/>
      <c r="R47" s="586"/>
      <c r="S47" s="586"/>
      <c r="T47" s="586"/>
      <c r="U47" s="586"/>
      <c r="V47" s="586"/>
      <c r="W47" s="586"/>
      <c r="X47" s="586"/>
      <c r="Y47" s="586"/>
      <c r="Z47" s="586"/>
      <c r="AA47" s="586"/>
      <c r="AB47" s="586"/>
      <c r="AC47" s="586"/>
      <c r="AD47" s="586"/>
      <c r="AE47" s="586"/>
      <c r="AF47" s="586"/>
      <c r="AG47" s="586"/>
      <c r="AH47" s="586"/>
      <c r="AI47" s="586"/>
      <c r="AJ47" s="586"/>
      <c r="AK47" s="586"/>
      <c r="AL47" s="586"/>
      <c r="AM47" s="586"/>
      <c r="AN47" s="586"/>
      <c r="AO47" s="586"/>
      <c r="AP47" s="586"/>
      <c r="AQ47" s="586"/>
      <c r="AR47" s="586"/>
      <c r="AS47" s="586"/>
      <c r="AT47" s="586"/>
      <c r="AU47" s="586"/>
      <c r="AV47" s="586"/>
      <c r="AW47" s="586"/>
      <c r="AX47" s="586"/>
      <c r="AY47" s="586"/>
      <c r="AZ47" s="586"/>
      <c r="BA47" s="586"/>
      <c r="BB47" s="586"/>
      <c r="BC47" s="586"/>
      <c r="BD47" s="586"/>
      <c r="BE47" s="586"/>
      <c r="BF47" s="586"/>
      <c r="BG47" s="586"/>
      <c r="BH47" s="586"/>
      <c r="BI47" s="586"/>
      <c r="BJ47" s="586"/>
      <c r="BK47" s="586"/>
      <c r="BL47" s="586"/>
      <c r="BM47" s="586"/>
      <c r="BN47" s="586"/>
      <c r="BO47" s="586"/>
      <c r="BP47" s="586"/>
      <c r="BQ47" s="586"/>
      <c r="BR47" s="586"/>
      <c r="BS47" s="586"/>
      <c r="BT47" s="586"/>
      <c r="BU47" s="586"/>
      <c r="BV47" s="586"/>
      <c r="BW47" s="586"/>
      <c r="BX47" s="586"/>
      <c r="BY47" s="586"/>
      <c r="BZ47" s="586"/>
      <c r="CA47" s="586"/>
      <c r="CB47" s="586"/>
      <c r="CD47" s="625"/>
      <c r="CE47" s="626"/>
      <c r="CF47" s="587" t="s">
        <v>360</v>
      </c>
      <c r="CG47" s="588"/>
      <c r="CH47" s="588"/>
      <c r="CI47" s="588"/>
      <c r="CJ47" s="588"/>
      <c r="CK47" s="588"/>
      <c r="CL47" s="588"/>
      <c r="CM47" s="588"/>
      <c r="CN47" s="588"/>
      <c r="CO47" s="588"/>
      <c r="CP47" s="588"/>
      <c r="CQ47" s="589"/>
      <c r="CR47" s="590">
        <v>17057</v>
      </c>
      <c r="CS47" s="591"/>
      <c r="CT47" s="591"/>
      <c r="CU47" s="591"/>
      <c r="CV47" s="591"/>
      <c r="CW47" s="591"/>
      <c r="CX47" s="591"/>
      <c r="CY47" s="592"/>
      <c r="CZ47" s="593">
        <v>0</v>
      </c>
      <c r="DA47" s="594"/>
      <c r="DB47" s="594"/>
      <c r="DC47" s="595"/>
      <c r="DD47" s="596">
        <v>3100</v>
      </c>
      <c r="DE47" s="591"/>
      <c r="DF47" s="591"/>
      <c r="DG47" s="591"/>
      <c r="DH47" s="591"/>
      <c r="DI47" s="591"/>
      <c r="DJ47" s="591"/>
      <c r="DK47" s="592"/>
      <c r="DL47" s="597"/>
      <c r="DM47" s="598"/>
      <c r="DN47" s="598"/>
      <c r="DO47" s="598"/>
      <c r="DP47" s="598"/>
      <c r="DQ47" s="598"/>
      <c r="DR47" s="598"/>
      <c r="DS47" s="598"/>
      <c r="DT47" s="598"/>
      <c r="DU47" s="598"/>
      <c r="DV47" s="599"/>
      <c r="DW47" s="600"/>
      <c r="DX47" s="601"/>
      <c r="DY47" s="601"/>
      <c r="DZ47" s="601"/>
      <c r="EA47" s="601"/>
      <c r="EB47" s="601"/>
      <c r="EC47" s="602"/>
    </row>
    <row r="48" spans="2:133" ht="10.8" x14ac:dyDescent="0.2">
      <c r="B48" s="586" t="s">
        <v>361</v>
      </c>
      <c r="C48" s="586"/>
      <c r="D48" s="586"/>
      <c r="E48" s="586"/>
      <c r="F48" s="586"/>
      <c r="G48" s="586"/>
      <c r="H48" s="586"/>
      <c r="I48" s="586"/>
      <c r="J48" s="586"/>
      <c r="K48" s="586"/>
      <c r="L48" s="586"/>
      <c r="M48" s="586"/>
      <c r="N48" s="586"/>
      <c r="O48" s="586"/>
      <c r="P48" s="586"/>
      <c r="Q48" s="586"/>
      <c r="R48" s="586"/>
      <c r="S48" s="586"/>
      <c r="T48" s="586"/>
      <c r="U48" s="586"/>
      <c r="V48" s="586"/>
      <c r="W48" s="586"/>
      <c r="X48" s="586"/>
      <c r="Y48" s="586"/>
      <c r="Z48" s="586"/>
      <c r="AA48" s="586"/>
      <c r="AB48" s="586"/>
      <c r="AC48" s="586"/>
      <c r="AD48" s="586"/>
      <c r="AE48" s="586"/>
      <c r="AF48" s="586"/>
      <c r="AG48" s="586"/>
      <c r="AH48" s="586"/>
      <c r="AI48" s="586"/>
      <c r="AJ48" s="586"/>
      <c r="AK48" s="586"/>
      <c r="AL48" s="586"/>
      <c r="AM48" s="586"/>
      <c r="AN48" s="586"/>
      <c r="AO48" s="586"/>
      <c r="AP48" s="586"/>
      <c r="AQ48" s="586"/>
      <c r="AR48" s="586"/>
      <c r="AS48" s="586"/>
      <c r="AT48" s="586"/>
      <c r="AU48" s="586"/>
      <c r="AV48" s="586"/>
      <c r="AW48" s="586"/>
      <c r="AX48" s="586"/>
      <c r="AY48" s="586"/>
      <c r="AZ48" s="586"/>
      <c r="BA48" s="586"/>
      <c r="BB48" s="586"/>
      <c r="BC48" s="586"/>
      <c r="BD48" s="586"/>
      <c r="BE48" s="586"/>
      <c r="BF48" s="586"/>
      <c r="BG48" s="586"/>
      <c r="BH48" s="586"/>
      <c r="BI48" s="586"/>
      <c r="BJ48" s="586"/>
      <c r="BK48" s="586"/>
      <c r="BL48" s="586"/>
      <c r="BM48" s="586"/>
      <c r="BN48" s="586"/>
      <c r="BO48" s="586"/>
      <c r="BP48" s="586"/>
      <c r="BQ48" s="586"/>
      <c r="BR48" s="586"/>
      <c r="BS48" s="586"/>
      <c r="BT48" s="586"/>
      <c r="BU48" s="586"/>
      <c r="BV48" s="586"/>
      <c r="BW48" s="586"/>
      <c r="BX48" s="586"/>
      <c r="BY48" s="586"/>
      <c r="BZ48" s="586"/>
      <c r="CA48" s="586"/>
      <c r="CB48" s="586"/>
      <c r="CD48" s="627"/>
      <c r="CE48" s="628"/>
      <c r="CF48" s="587" t="s">
        <v>362</v>
      </c>
      <c r="CG48" s="588"/>
      <c r="CH48" s="588"/>
      <c r="CI48" s="588"/>
      <c r="CJ48" s="588"/>
      <c r="CK48" s="588"/>
      <c r="CL48" s="588"/>
      <c r="CM48" s="588"/>
      <c r="CN48" s="588"/>
      <c r="CO48" s="588"/>
      <c r="CP48" s="588"/>
      <c r="CQ48" s="589"/>
      <c r="CR48" s="590" t="s">
        <v>127</v>
      </c>
      <c r="CS48" s="619"/>
      <c r="CT48" s="619"/>
      <c r="CU48" s="619"/>
      <c r="CV48" s="619"/>
      <c r="CW48" s="619"/>
      <c r="CX48" s="619"/>
      <c r="CY48" s="620"/>
      <c r="CZ48" s="593" t="s">
        <v>127</v>
      </c>
      <c r="DA48" s="621"/>
      <c r="DB48" s="621"/>
      <c r="DC48" s="622"/>
      <c r="DD48" s="596" t="s">
        <v>127</v>
      </c>
      <c r="DE48" s="619"/>
      <c r="DF48" s="619"/>
      <c r="DG48" s="619"/>
      <c r="DH48" s="619"/>
      <c r="DI48" s="619"/>
      <c r="DJ48" s="619"/>
      <c r="DK48" s="620"/>
      <c r="DL48" s="597"/>
      <c r="DM48" s="598"/>
      <c r="DN48" s="598"/>
      <c r="DO48" s="598"/>
      <c r="DP48" s="598"/>
      <c r="DQ48" s="598"/>
      <c r="DR48" s="598"/>
      <c r="DS48" s="598"/>
      <c r="DT48" s="598"/>
      <c r="DU48" s="598"/>
      <c r="DV48" s="599"/>
      <c r="DW48" s="600"/>
      <c r="DX48" s="601"/>
      <c r="DY48" s="601"/>
      <c r="DZ48" s="601"/>
      <c r="EA48" s="601"/>
      <c r="EB48" s="601"/>
      <c r="EC48" s="602"/>
    </row>
    <row r="49" spans="2:133" ht="11.25" customHeight="1" x14ac:dyDescent="0.2">
      <c r="B49" s="347"/>
      <c r="CD49" s="603" t="s">
        <v>363</v>
      </c>
      <c r="CE49" s="604"/>
      <c r="CF49" s="604"/>
      <c r="CG49" s="604"/>
      <c r="CH49" s="604"/>
      <c r="CI49" s="604"/>
      <c r="CJ49" s="604"/>
      <c r="CK49" s="604"/>
      <c r="CL49" s="604"/>
      <c r="CM49" s="604"/>
      <c r="CN49" s="604"/>
      <c r="CO49" s="604"/>
      <c r="CP49" s="604"/>
      <c r="CQ49" s="605"/>
      <c r="CR49" s="606">
        <v>42455344</v>
      </c>
      <c r="CS49" s="607"/>
      <c r="CT49" s="607"/>
      <c r="CU49" s="607"/>
      <c r="CV49" s="607"/>
      <c r="CW49" s="607"/>
      <c r="CX49" s="607"/>
      <c r="CY49" s="608"/>
      <c r="CZ49" s="609">
        <v>100</v>
      </c>
      <c r="DA49" s="610"/>
      <c r="DB49" s="610"/>
      <c r="DC49" s="611"/>
      <c r="DD49" s="612">
        <v>26494862</v>
      </c>
      <c r="DE49" s="607"/>
      <c r="DF49" s="607"/>
      <c r="DG49" s="607"/>
      <c r="DH49" s="607"/>
      <c r="DI49" s="607"/>
      <c r="DJ49" s="607"/>
      <c r="DK49" s="608"/>
      <c r="DL49" s="613"/>
      <c r="DM49" s="614"/>
      <c r="DN49" s="614"/>
      <c r="DO49" s="614"/>
      <c r="DP49" s="614"/>
      <c r="DQ49" s="614"/>
      <c r="DR49" s="614"/>
      <c r="DS49" s="614"/>
      <c r="DT49" s="614"/>
      <c r="DU49" s="614"/>
      <c r="DV49" s="615"/>
      <c r="DW49" s="616"/>
      <c r="DX49" s="617"/>
      <c r="DY49" s="617"/>
      <c r="DZ49" s="617"/>
      <c r="EA49" s="617"/>
      <c r="EB49" s="617"/>
      <c r="EC49" s="618"/>
    </row>
    <row r="50" spans="2:133" ht="10.8" hidden="1" x14ac:dyDescent="0.2">
      <c r="B50" s="347"/>
    </row>
  </sheetData>
  <mergeCells count="618">
    <mergeCell ref="DH1:DN1"/>
    <mergeCell ref="DP1:EC1"/>
    <mergeCell ref="B3:AO3"/>
    <mergeCell ref="AP3:CB3"/>
    <mergeCell ref="CD3:EC3"/>
    <mergeCell ref="BG4:BN4"/>
    <mergeCell ref="BO4:BR4"/>
    <mergeCell ref="BS4:CB4"/>
    <mergeCell ref="CD4:EC4"/>
    <mergeCell ref="Z5:AC5"/>
    <mergeCell ref="AD5:AK5"/>
    <mergeCell ref="AL5:AO5"/>
    <mergeCell ref="AP5:BF5"/>
    <mergeCell ref="B4:Q4"/>
    <mergeCell ref="R4:Y4"/>
    <mergeCell ref="Z4:AC4"/>
    <mergeCell ref="AD4:AK4"/>
    <mergeCell ref="AL4:AO4"/>
    <mergeCell ref="AP4:BF4"/>
    <mergeCell ref="BS6:CB6"/>
    <mergeCell ref="CD6:CQ6"/>
    <mergeCell ref="CR6:CY6"/>
    <mergeCell ref="CZ6:DC6"/>
    <mergeCell ref="DD6:DP6"/>
    <mergeCell ref="DQ6:EC6"/>
    <mergeCell ref="DD5:DP5"/>
    <mergeCell ref="DQ5:EC5"/>
    <mergeCell ref="B6:Q6"/>
    <mergeCell ref="R6:Y6"/>
    <mergeCell ref="Z6:AC6"/>
    <mergeCell ref="AD6:AK6"/>
    <mergeCell ref="AL6:AO6"/>
    <mergeCell ref="AP6:BF6"/>
    <mergeCell ref="BG6:BN6"/>
    <mergeCell ref="BO6:BR6"/>
    <mergeCell ref="BG5:BN5"/>
    <mergeCell ref="BO5:BR5"/>
    <mergeCell ref="BS5:CB5"/>
    <mergeCell ref="CD5:CQ5"/>
    <mergeCell ref="CR5:CY5"/>
    <mergeCell ref="CZ5:DC5"/>
    <mergeCell ref="B5:Q5"/>
    <mergeCell ref="R5:Y5"/>
    <mergeCell ref="DQ8:EC8"/>
    <mergeCell ref="DD7:DP7"/>
    <mergeCell ref="DQ7:EC7"/>
    <mergeCell ref="B8:Q8"/>
    <mergeCell ref="R8:Y8"/>
    <mergeCell ref="Z8:AC8"/>
    <mergeCell ref="AD8:AK8"/>
    <mergeCell ref="AL8:AO8"/>
    <mergeCell ref="AP8:BF8"/>
    <mergeCell ref="BG8:BN8"/>
    <mergeCell ref="BO8:BR8"/>
    <mergeCell ref="BG7:BN7"/>
    <mergeCell ref="BO7:BR7"/>
    <mergeCell ref="BS7:CB7"/>
    <mergeCell ref="CD7:CQ7"/>
    <mergeCell ref="CR7:CY7"/>
    <mergeCell ref="CZ7:DC7"/>
    <mergeCell ref="B7:Q7"/>
    <mergeCell ref="R7:Y7"/>
    <mergeCell ref="Z7:AC7"/>
    <mergeCell ref="AD7:AK7"/>
    <mergeCell ref="AL7:AO7"/>
    <mergeCell ref="AP7:BF7"/>
    <mergeCell ref="Z9:AC9"/>
    <mergeCell ref="AD9:AK9"/>
    <mergeCell ref="AL9:AO9"/>
    <mergeCell ref="AP9:BF9"/>
    <mergeCell ref="BS8:CB8"/>
    <mergeCell ref="CD8:CQ8"/>
    <mergeCell ref="CR8:CY8"/>
    <mergeCell ref="CZ8:DC8"/>
    <mergeCell ref="DD8:DP8"/>
    <mergeCell ref="BS10:CB10"/>
    <mergeCell ref="CD10:CQ10"/>
    <mergeCell ref="CR10:CY10"/>
    <mergeCell ref="CZ10:DC10"/>
    <mergeCell ref="DD10:DP10"/>
    <mergeCell ref="DQ10:EC10"/>
    <mergeCell ref="DD9:DP9"/>
    <mergeCell ref="DQ9:EC9"/>
    <mergeCell ref="B10:Q10"/>
    <mergeCell ref="R10:Y10"/>
    <mergeCell ref="Z10:AC10"/>
    <mergeCell ref="AD10:AK10"/>
    <mergeCell ref="AL10:AO10"/>
    <mergeCell ref="AP10:BF10"/>
    <mergeCell ref="BG10:BN10"/>
    <mergeCell ref="BO10:BR10"/>
    <mergeCell ref="BG9:BN9"/>
    <mergeCell ref="BO9:BR9"/>
    <mergeCell ref="BS9:CB9"/>
    <mergeCell ref="CD9:CQ9"/>
    <mergeCell ref="CR9:CY9"/>
    <mergeCell ref="CZ9:DC9"/>
    <mergeCell ref="B9:Q9"/>
    <mergeCell ref="R9:Y9"/>
    <mergeCell ref="DQ12:EC12"/>
    <mergeCell ref="DD11:DP11"/>
    <mergeCell ref="DQ11:EC11"/>
    <mergeCell ref="B12:Q12"/>
    <mergeCell ref="R12:Y12"/>
    <mergeCell ref="Z12:AC12"/>
    <mergeCell ref="AD12:AK12"/>
    <mergeCell ref="AL12:AO12"/>
    <mergeCell ref="AP12:BF12"/>
    <mergeCell ref="BG12:BN12"/>
    <mergeCell ref="BO12:BR12"/>
    <mergeCell ref="BG11:BN11"/>
    <mergeCell ref="BO11:BR11"/>
    <mergeCell ref="BS11:CB11"/>
    <mergeCell ref="CD11:CQ11"/>
    <mergeCell ref="CR11:CY11"/>
    <mergeCell ref="CZ11:DC11"/>
    <mergeCell ref="B11:Q11"/>
    <mergeCell ref="R11:Y11"/>
    <mergeCell ref="Z11:AC11"/>
    <mergeCell ref="AD11:AK11"/>
    <mergeCell ref="AL11:AO11"/>
    <mergeCell ref="AP11:BF11"/>
    <mergeCell ref="Z13:AC13"/>
    <mergeCell ref="AD13:AK13"/>
    <mergeCell ref="AL13:AO13"/>
    <mergeCell ref="AP13:BF13"/>
    <mergeCell ref="BS12:CB12"/>
    <mergeCell ref="CD12:CQ12"/>
    <mergeCell ref="CR12:CY12"/>
    <mergeCell ref="CZ12:DC12"/>
    <mergeCell ref="DD12:DP12"/>
    <mergeCell ref="BS14:CB14"/>
    <mergeCell ref="CD14:CQ14"/>
    <mergeCell ref="CR14:CY14"/>
    <mergeCell ref="CZ14:DC14"/>
    <mergeCell ref="DD14:DP14"/>
    <mergeCell ref="DQ14:EC14"/>
    <mergeCell ref="DD13:DP13"/>
    <mergeCell ref="DQ13:EC13"/>
    <mergeCell ref="B14:Q14"/>
    <mergeCell ref="R14:Y14"/>
    <mergeCell ref="Z14:AC14"/>
    <mergeCell ref="AD14:AK14"/>
    <mergeCell ref="AL14:AO14"/>
    <mergeCell ref="AP14:BF14"/>
    <mergeCell ref="BG14:BN14"/>
    <mergeCell ref="BO14:BR14"/>
    <mergeCell ref="BG13:BN13"/>
    <mergeCell ref="BO13:BR13"/>
    <mergeCell ref="BS13:CB13"/>
    <mergeCell ref="CD13:CQ13"/>
    <mergeCell ref="CR13:CY13"/>
    <mergeCell ref="CZ13:DC13"/>
    <mergeCell ref="B13:Q13"/>
    <mergeCell ref="R13:Y13"/>
    <mergeCell ref="DQ16:EC16"/>
    <mergeCell ref="DD15:DP15"/>
    <mergeCell ref="DQ15:EC15"/>
    <mergeCell ref="B16:Q16"/>
    <mergeCell ref="R16:Y16"/>
    <mergeCell ref="Z16:AC16"/>
    <mergeCell ref="AD16:AK16"/>
    <mergeCell ref="AL16:AO16"/>
    <mergeCell ref="AP16:BF16"/>
    <mergeCell ref="BG16:BN16"/>
    <mergeCell ref="BO16:BR16"/>
    <mergeCell ref="BG15:BN15"/>
    <mergeCell ref="BO15:BR15"/>
    <mergeCell ref="BS15:CB15"/>
    <mergeCell ref="CD15:CQ15"/>
    <mergeCell ref="CR15:CY15"/>
    <mergeCell ref="CZ15:DC15"/>
    <mergeCell ref="B15:Q15"/>
    <mergeCell ref="R15:Y15"/>
    <mergeCell ref="Z15:AC15"/>
    <mergeCell ref="AD15:AK15"/>
    <mergeCell ref="AL15:AO15"/>
    <mergeCell ref="AP15:BF15"/>
    <mergeCell ref="Z17:AC17"/>
    <mergeCell ref="AD17:AK17"/>
    <mergeCell ref="AL17:AO17"/>
    <mergeCell ref="AP17:BF17"/>
    <mergeCell ref="BS16:CB16"/>
    <mergeCell ref="CD16:CQ16"/>
    <mergeCell ref="CR16:CY16"/>
    <mergeCell ref="CZ16:DC16"/>
    <mergeCell ref="DD16:DP16"/>
    <mergeCell ref="BS18:CB18"/>
    <mergeCell ref="CD18:CQ18"/>
    <mergeCell ref="CR18:CY18"/>
    <mergeCell ref="CZ18:DC18"/>
    <mergeCell ref="DD18:DP18"/>
    <mergeCell ref="DQ18:EC18"/>
    <mergeCell ref="DD17:DP17"/>
    <mergeCell ref="DQ17:EC17"/>
    <mergeCell ref="B18:Q18"/>
    <mergeCell ref="R18:Y18"/>
    <mergeCell ref="Z18:AC18"/>
    <mergeCell ref="AD18:AK18"/>
    <mergeCell ref="AL18:AO18"/>
    <mergeCell ref="AP18:BF18"/>
    <mergeCell ref="BG18:BN18"/>
    <mergeCell ref="BO18:BR18"/>
    <mergeCell ref="BG17:BN17"/>
    <mergeCell ref="BO17:BR17"/>
    <mergeCell ref="BS17:CB17"/>
    <mergeCell ref="CD17:CQ17"/>
    <mergeCell ref="CR17:CY17"/>
    <mergeCell ref="CZ17:DC17"/>
    <mergeCell ref="B17:Q17"/>
    <mergeCell ref="R17:Y17"/>
    <mergeCell ref="DD19:DP19"/>
    <mergeCell ref="DQ19:EC19"/>
    <mergeCell ref="B20:Q20"/>
    <mergeCell ref="R20:Y20"/>
    <mergeCell ref="Z20:AC20"/>
    <mergeCell ref="AD20:AK20"/>
    <mergeCell ref="AL20:AO20"/>
    <mergeCell ref="AP20:BF20"/>
    <mergeCell ref="BG20:BN20"/>
    <mergeCell ref="BO20:BR20"/>
    <mergeCell ref="BG19:BN19"/>
    <mergeCell ref="BO19:BR19"/>
    <mergeCell ref="BS19:CB19"/>
    <mergeCell ref="CD19:CQ19"/>
    <mergeCell ref="CR19:CY19"/>
    <mergeCell ref="CZ19:DC19"/>
    <mergeCell ref="B19:Q19"/>
    <mergeCell ref="R19:Y19"/>
    <mergeCell ref="Z19:AC19"/>
    <mergeCell ref="AD19:AK19"/>
    <mergeCell ref="AL19:AO19"/>
    <mergeCell ref="AP19:BF19"/>
    <mergeCell ref="Z21:AC21"/>
    <mergeCell ref="AD21:AK21"/>
    <mergeCell ref="AL21:AO21"/>
    <mergeCell ref="AP21:BF21"/>
    <mergeCell ref="BS22:CB22"/>
    <mergeCell ref="CD22:EC22"/>
    <mergeCell ref="BS20:CB20"/>
    <mergeCell ref="CD20:CQ20"/>
    <mergeCell ref="CR20:CY20"/>
    <mergeCell ref="CZ20:DC20"/>
    <mergeCell ref="DD20:DP20"/>
    <mergeCell ref="DQ20:EC20"/>
    <mergeCell ref="AD23:AK23"/>
    <mergeCell ref="AL23:AO23"/>
    <mergeCell ref="AP23:BF23"/>
    <mergeCell ref="BG23:BN23"/>
    <mergeCell ref="BO23:BR23"/>
    <mergeCell ref="CD24:CQ24"/>
    <mergeCell ref="DD21:DP21"/>
    <mergeCell ref="DQ21:EC21"/>
    <mergeCell ref="B22:Q22"/>
    <mergeCell ref="R22:Y22"/>
    <mergeCell ref="Z22:AC22"/>
    <mergeCell ref="AD22:AK22"/>
    <mergeCell ref="AL22:AO22"/>
    <mergeCell ref="AP22:BF22"/>
    <mergeCell ref="BG22:BN22"/>
    <mergeCell ref="BO22:BR22"/>
    <mergeCell ref="BG21:BN21"/>
    <mergeCell ref="BO21:BR21"/>
    <mergeCell ref="BS21:CB21"/>
    <mergeCell ref="CD21:CQ21"/>
    <mergeCell ref="CR21:CY21"/>
    <mergeCell ref="CZ21:DC21"/>
    <mergeCell ref="B21:Q21"/>
    <mergeCell ref="R21:Y21"/>
    <mergeCell ref="CR24:CY24"/>
    <mergeCell ref="CZ24:DC24"/>
    <mergeCell ref="DD24:DK24"/>
    <mergeCell ref="DL24:DV24"/>
    <mergeCell ref="DW24:EC24"/>
    <mergeCell ref="DW23:EC23"/>
    <mergeCell ref="B24:Q24"/>
    <mergeCell ref="R24:Y24"/>
    <mergeCell ref="Z24:AC24"/>
    <mergeCell ref="AD24:AK24"/>
    <mergeCell ref="AL24:AO24"/>
    <mergeCell ref="AP24:BF24"/>
    <mergeCell ref="BG24:BN24"/>
    <mergeCell ref="BO24:BR24"/>
    <mergeCell ref="BS24:CB24"/>
    <mergeCell ref="BS23:CB23"/>
    <mergeCell ref="CD23:CQ23"/>
    <mergeCell ref="CR23:CY23"/>
    <mergeCell ref="CZ23:DC23"/>
    <mergeCell ref="DD23:DK23"/>
    <mergeCell ref="DL23:DV23"/>
    <mergeCell ref="B23:Q23"/>
    <mergeCell ref="R23:Y23"/>
    <mergeCell ref="Z23:AC23"/>
    <mergeCell ref="DD25:DK25"/>
    <mergeCell ref="DL25:DV25"/>
    <mergeCell ref="DW25:EC25"/>
    <mergeCell ref="B26:Q26"/>
    <mergeCell ref="R26:Y26"/>
    <mergeCell ref="Z26:AC26"/>
    <mergeCell ref="AD26:AK26"/>
    <mergeCell ref="AL26:AO26"/>
    <mergeCell ref="AP26:BF26"/>
    <mergeCell ref="BG26:BN26"/>
    <mergeCell ref="BG25:BN25"/>
    <mergeCell ref="BO25:BR25"/>
    <mergeCell ref="BS25:CB25"/>
    <mergeCell ref="CD25:CQ25"/>
    <mergeCell ref="CR25:CY25"/>
    <mergeCell ref="CZ25:DC25"/>
    <mergeCell ref="B25:Q25"/>
    <mergeCell ref="R25:Y25"/>
    <mergeCell ref="Z25:AC25"/>
    <mergeCell ref="AD25:AK25"/>
    <mergeCell ref="AL25:AO25"/>
    <mergeCell ref="AP25:BF25"/>
    <mergeCell ref="DL26:DV26"/>
    <mergeCell ref="DW26:EC26"/>
    <mergeCell ref="BS26:CB26"/>
    <mergeCell ref="CD26:CQ26"/>
    <mergeCell ref="CR26:CY26"/>
    <mergeCell ref="CZ26:DC26"/>
    <mergeCell ref="DD26:DK26"/>
    <mergeCell ref="B28:Q28"/>
    <mergeCell ref="R28:Y28"/>
    <mergeCell ref="Z28:AC28"/>
    <mergeCell ref="AD28:AK28"/>
    <mergeCell ref="AL28:AO28"/>
    <mergeCell ref="AP28:BF28"/>
    <mergeCell ref="BG28:BN28"/>
    <mergeCell ref="BO28:BR28"/>
    <mergeCell ref="BS28:CB28"/>
    <mergeCell ref="B27:Q27"/>
    <mergeCell ref="R27:Y27"/>
    <mergeCell ref="Z27:AC27"/>
    <mergeCell ref="AD27:AK27"/>
    <mergeCell ref="AL27:AO27"/>
    <mergeCell ref="AP27:BF27"/>
    <mergeCell ref="BG27:BN27"/>
    <mergeCell ref="BO27:BR27"/>
    <mergeCell ref="BO26:BR26"/>
    <mergeCell ref="CD28:CQ28"/>
    <mergeCell ref="CZ29:DC29"/>
    <mergeCell ref="DD29:DK29"/>
    <mergeCell ref="DL29:DV29"/>
    <mergeCell ref="DW29:EC29"/>
    <mergeCell ref="CD29:CE32"/>
    <mergeCell ref="CF29:CQ29"/>
    <mergeCell ref="CR29:CY29"/>
    <mergeCell ref="CF30:CQ30"/>
    <mergeCell ref="CR30:CY30"/>
    <mergeCell ref="CZ30:DC30"/>
    <mergeCell ref="DD30:DK30"/>
    <mergeCell ref="DL30:DV30"/>
    <mergeCell ref="DW30:EC30"/>
    <mergeCell ref="DD31:DK31"/>
    <mergeCell ref="DL31:DV31"/>
    <mergeCell ref="DW31:EC31"/>
    <mergeCell ref="DD32:DK32"/>
    <mergeCell ref="DL32:DV32"/>
    <mergeCell ref="DW32:EC32"/>
    <mergeCell ref="CR28:CY28"/>
    <mergeCell ref="CZ28:DC28"/>
    <mergeCell ref="DD28:DK28"/>
    <mergeCell ref="DL28:DV28"/>
    <mergeCell ref="DW28:EC28"/>
    <mergeCell ref="DW27:EC27"/>
    <mergeCell ref="BS27:CB27"/>
    <mergeCell ref="CD27:CQ27"/>
    <mergeCell ref="CR27:CY27"/>
    <mergeCell ref="CZ27:DC27"/>
    <mergeCell ref="DD27:DK27"/>
    <mergeCell ref="DL27:DV27"/>
    <mergeCell ref="B30:Q30"/>
    <mergeCell ref="R30:Y30"/>
    <mergeCell ref="Z30:AC30"/>
    <mergeCell ref="AD30:AK30"/>
    <mergeCell ref="AL30:AO30"/>
    <mergeCell ref="AP30:BF30"/>
    <mergeCell ref="BG29:BN29"/>
    <mergeCell ref="BO29:BR29"/>
    <mergeCell ref="BS29:CB29"/>
    <mergeCell ref="BG30:BQ30"/>
    <mergeCell ref="BR30:CB30"/>
    <mergeCell ref="B29:Q29"/>
    <mergeCell ref="R29:Y29"/>
    <mergeCell ref="Z29:AC29"/>
    <mergeCell ref="AD29:AK29"/>
    <mergeCell ref="AL29:AO29"/>
    <mergeCell ref="AP29:BF29"/>
    <mergeCell ref="B31:Q31"/>
    <mergeCell ref="R31:Y31"/>
    <mergeCell ref="Z31:AC31"/>
    <mergeCell ref="AD31:AK31"/>
    <mergeCell ref="AL31:AO31"/>
    <mergeCell ref="AP31:AS33"/>
    <mergeCell ref="CF31:CQ31"/>
    <mergeCell ref="CR31:CY31"/>
    <mergeCell ref="CZ31:DC31"/>
    <mergeCell ref="AT31:AT33"/>
    <mergeCell ref="AX31:BF31"/>
    <mergeCell ref="BG31:BL31"/>
    <mergeCell ref="BM31:BQ31"/>
    <mergeCell ref="BR31:BW31"/>
    <mergeCell ref="BX31:CB31"/>
    <mergeCell ref="BG32:BL32"/>
    <mergeCell ref="BM32:BQ32"/>
    <mergeCell ref="BR32:BW32"/>
    <mergeCell ref="BX32:CB32"/>
    <mergeCell ref="CF32:CQ32"/>
    <mergeCell ref="CR32:CY32"/>
    <mergeCell ref="CZ32:DC32"/>
    <mergeCell ref="B32:Q32"/>
    <mergeCell ref="R32:Y32"/>
    <mergeCell ref="Z32:AC32"/>
    <mergeCell ref="AD32:AK32"/>
    <mergeCell ref="AL32:AO32"/>
    <mergeCell ref="AX32:BF32"/>
    <mergeCell ref="CZ33:DC33"/>
    <mergeCell ref="DD33:DK33"/>
    <mergeCell ref="DL33:DV33"/>
    <mergeCell ref="DW33:EC33"/>
    <mergeCell ref="B34:Q34"/>
    <mergeCell ref="R34:Y34"/>
    <mergeCell ref="Z34:AC34"/>
    <mergeCell ref="AD34:AK34"/>
    <mergeCell ref="AL34:AO34"/>
    <mergeCell ref="CD34:CQ34"/>
    <mergeCell ref="BG33:BL33"/>
    <mergeCell ref="BM33:BQ33"/>
    <mergeCell ref="BR33:BW33"/>
    <mergeCell ref="BX33:CB33"/>
    <mergeCell ref="CD33:CQ33"/>
    <mergeCell ref="CR33:CY33"/>
    <mergeCell ref="B33:Q33"/>
    <mergeCell ref="R33:Y33"/>
    <mergeCell ref="Z33:AC33"/>
    <mergeCell ref="AD33:AK33"/>
    <mergeCell ref="DL34:DV34"/>
    <mergeCell ref="DW34:EC34"/>
    <mergeCell ref="B35:Q35"/>
    <mergeCell ref="R35:Y35"/>
    <mergeCell ref="Z35:AC35"/>
    <mergeCell ref="AD35:AK35"/>
    <mergeCell ref="AL35:AO35"/>
    <mergeCell ref="DL35:DV35"/>
    <mergeCell ref="DW35:EC35"/>
    <mergeCell ref="CD35:CQ35"/>
    <mergeCell ref="CR35:CY35"/>
    <mergeCell ref="CZ35:DC35"/>
    <mergeCell ref="DD35:DK35"/>
    <mergeCell ref="AD36:AK36"/>
    <mergeCell ref="AL36:AO36"/>
    <mergeCell ref="AQ36:AY36"/>
    <mergeCell ref="AZ36:BF36"/>
    <mergeCell ref="BG36:BU36"/>
    <mergeCell ref="AQ35:BF35"/>
    <mergeCell ref="BG35:CB35"/>
    <mergeCell ref="DD34:DK34"/>
    <mergeCell ref="AL33:AO33"/>
    <mergeCell ref="AX33:BF33"/>
    <mergeCell ref="CR34:CY34"/>
    <mergeCell ref="CZ34:DC34"/>
    <mergeCell ref="CR37:CY37"/>
    <mergeCell ref="CZ37:DC37"/>
    <mergeCell ref="DD37:DK37"/>
    <mergeCell ref="DL37:DV37"/>
    <mergeCell ref="DW37:EC37"/>
    <mergeCell ref="DW36:EC36"/>
    <mergeCell ref="B37:Q37"/>
    <mergeCell ref="R37:Y37"/>
    <mergeCell ref="Z37:AC37"/>
    <mergeCell ref="AD37:AK37"/>
    <mergeCell ref="AL37:AO37"/>
    <mergeCell ref="AQ37:AY37"/>
    <mergeCell ref="AZ37:BF37"/>
    <mergeCell ref="BG37:BU37"/>
    <mergeCell ref="BV37:CB37"/>
    <mergeCell ref="BV36:CB36"/>
    <mergeCell ref="CD36:CQ36"/>
    <mergeCell ref="CR36:CY36"/>
    <mergeCell ref="CZ36:DC36"/>
    <mergeCell ref="DD36:DK36"/>
    <mergeCell ref="DL36:DV36"/>
    <mergeCell ref="B36:Q36"/>
    <mergeCell ref="R36:Y36"/>
    <mergeCell ref="Z36:AC36"/>
    <mergeCell ref="AZ38:BF38"/>
    <mergeCell ref="BG38:BU38"/>
    <mergeCell ref="B38:Q38"/>
    <mergeCell ref="R38:Y38"/>
    <mergeCell ref="Z38:AC38"/>
    <mergeCell ref="AD38:AK38"/>
    <mergeCell ref="AL38:AO38"/>
    <mergeCell ref="AQ38:AY38"/>
    <mergeCell ref="CD37:CQ37"/>
    <mergeCell ref="DL40:DV40"/>
    <mergeCell ref="DW40:EC40"/>
    <mergeCell ref="BV40:CB40"/>
    <mergeCell ref="CD40:CQ40"/>
    <mergeCell ref="B39:Q39"/>
    <mergeCell ref="R39:Y39"/>
    <mergeCell ref="Z39:AC39"/>
    <mergeCell ref="AD39:AK39"/>
    <mergeCell ref="AL39:AO39"/>
    <mergeCell ref="AQ39:AY39"/>
    <mergeCell ref="AZ39:BF39"/>
    <mergeCell ref="BG39:BU39"/>
    <mergeCell ref="DD38:DK38"/>
    <mergeCell ref="DL38:DV38"/>
    <mergeCell ref="DW38:EC38"/>
    <mergeCell ref="BV38:CB38"/>
    <mergeCell ref="CD38:CQ38"/>
    <mergeCell ref="CR38:CY38"/>
    <mergeCell ref="CZ38:DC38"/>
    <mergeCell ref="DL39:DV39"/>
    <mergeCell ref="DW39:EC39"/>
    <mergeCell ref="BV39:CB39"/>
    <mergeCell ref="CD39:CQ39"/>
    <mergeCell ref="CR39:CY39"/>
    <mergeCell ref="CZ39:DC39"/>
    <mergeCell ref="DD39:DK39"/>
    <mergeCell ref="CR40:CY40"/>
    <mergeCell ref="CZ40:DC40"/>
    <mergeCell ref="DD40:DK40"/>
    <mergeCell ref="B40:Q40"/>
    <mergeCell ref="R40:Y40"/>
    <mergeCell ref="Z40:AC40"/>
    <mergeCell ref="CD42:CQ42"/>
    <mergeCell ref="CR42:CY42"/>
    <mergeCell ref="CZ42:DC42"/>
    <mergeCell ref="DD42:DK42"/>
    <mergeCell ref="B41:Q41"/>
    <mergeCell ref="R41:Y41"/>
    <mergeCell ref="Z41:AC41"/>
    <mergeCell ref="AD41:AK41"/>
    <mergeCell ref="AL41:AO41"/>
    <mergeCell ref="AQ41:AY41"/>
    <mergeCell ref="AZ41:BF41"/>
    <mergeCell ref="BM41:BU41"/>
    <mergeCell ref="BM40:BU40"/>
    <mergeCell ref="AD40:AK40"/>
    <mergeCell ref="AL40:AO40"/>
    <mergeCell ref="AQ40:AY40"/>
    <mergeCell ref="AZ40:BF40"/>
    <mergeCell ref="BG40:BK42"/>
    <mergeCell ref="DL42:DV42"/>
    <mergeCell ref="DW42:EC42"/>
    <mergeCell ref="DW41:EC41"/>
    <mergeCell ref="B42:Q42"/>
    <mergeCell ref="R42:Y42"/>
    <mergeCell ref="Z42:AC42"/>
    <mergeCell ref="AD42:AK42"/>
    <mergeCell ref="AL42:AO42"/>
    <mergeCell ref="AQ42:AY42"/>
    <mergeCell ref="AZ42:BF42"/>
    <mergeCell ref="BM42:BU42"/>
    <mergeCell ref="BV42:CB42"/>
    <mergeCell ref="BV41:CB41"/>
    <mergeCell ref="CD41:CQ41"/>
    <mergeCell ref="CR41:CY41"/>
    <mergeCell ref="CZ41:DC41"/>
    <mergeCell ref="DD41:DK41"/>
    <mergeCell ref="DL41:DV41"/>
    <mergeCell ref="CR43:CY43"/>
    <mergeCell ref="CZ43:DC43"/>
    <mergeCell ref="DD43:DK43"/>
    <mergeCell ref="DL43:DV43"/>
    <mergeCell ref="DW43:EC43"/>
    <mergeCell ref="B44:Q44"/>
    <mergeCell ref="R44:Y44"/>
    <mergeCell ref="Z44:AC44"/>
    <mergeCell ref="AD44:AK44"/>
    <mergeCell ref="AL44:AO44"/>
    <mergeCell ref="B43:Q43"/>
    <mergeCell ref="R43:Y43"/>
    <mergeCell ref="Z43:AC43"/>
    <mergeCell ref="AD43:AK43"/>
    <mergeCell ref="AL43:AO43"/>
    <mergeCell ref="CD43:CQ43"/>
    <mergeCell ref="DW44:EC44"/>
    <mergeCell ref="CF45:CQ45"/>
    <mergeCell ref="CR45:CY45"/>
    <mergeCell ref="CZ45:DC45"/>
    <mergeCell ref="DD45:DK45"/>
    <mergeCell ref="DL45:DV45"/>
    <mergeCell ref="DW45:EC45"/>
    <mergeCell ref="CD44:CE48"/>
    <mergeCell ref="CF44:CQ44"/>
    <mergeCell ref="CR44:CY44"/>
    <mergeCell ref="CZ44:DC44"/>
    <mergeCell ref="DD44:DK44"/>
    <mergeCell ref="DL44:DV44"/>
    <mergeCell ref="CF46:CQ46"/>
    <mergeCell ref="CR46:CY46"/>
    <mergeCell ref="CZ46:DC46"/>
    <mergeCell ref="DD46:DK46"/>
    <mergeCell ref="DL46:DV46"/>
    <mergeCell ref="DW46:EC46"/>
    <mergeCell ref="B47:CB47"/>
    <mergeCell ref="CF47:CQ47"/>
    <mergeCell ref="CR47:CY47"/>
    <mergeCell ref="CZ47:DC47"/>
    <mergeCell ref="DD47:DK47"/>
    <mergeCell ref="DL47:DV47"/>
    <mergeCell ref="DW47:EC47"/>
    <mergeCell ref="DW48:EC48"/>
    <mergeCell ref="CD49:CQ49"/>
    <mergeCell ref="CR49:CY49"/>
    <mergeCell ref="CZ49:DC49"/>
    <mergeCell ref="DD49:DK49"/>
    <mergeCell ref="DL49:DV49"/>
    <mergeCell ref="DW49:EC49"/>
    <mergeCell ref="B48:CB48"/>
    <mergeCell ref="CF48:CQ48"/>
    <mergeCell ref="CR48:CY48"/>
    <mergeCell ref="CZ48:DC48"/>
    <mergeCell ref="DD48:DK48"/>
    <mergeCell ref="DL48:DV48"/>
  </mergeCells>
  <phoneticPr fontId="2"/>
  <pageMargins left="0.7" right="0.7" top="0.75" bottom="0.75" header="0.3" footer="0.3"/>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2" zeroHeight="1" x14ac:dyDescent="0.2"/>
  <cols>
    <col min="1" max="130" width="2.77734375" style="217" customWidth="1"/>
    <col min="131" max="131" width="1.6640625" style="217" customWidth="1"/>
    <col min="132" max="16384" width="9" style="217" hidden="1"/>
  </cols>
  <sheetData>
    <row r="1" spans="1:131" ht="11.25" customHeight="1" thickBot="1" x14ac:dyDescent="0.25">
      <c r="A1" s="213"/>
      <c r="B1" s="213"/>
      <c r="C1" s="213"/>
      <c r="D1" s="213"/>
      <c r="E1" s="213"/>
      <c r="F1" s="213"/>
      <c r="G1" s="213"/>
      <c r="H1" s="213"/>
      <c r="I1" s="213"/>
      <c r="J1" s="213"/>
      <c r="K1" s="213"/>
      <c r="L1" s="213"/>
      <c r="M1" s="213"/>
      <c r="N1" s="214"/>
      <c r="O1" s="214"/>
      <c r="P1" s="214"/>
      <c r="Q1" s="214"/>
      <c r="R1" s="214"/>
      <c r="S1" s="214"/>
      <c r="T1" s="214"/>
      <c r="U1" s="214"/>
      <c r="V1" s="214"/>
      <c r="W1" s="214"/>
      <c r="X1" s="214"/>
      <c r="Y1" s="214"/>
      <c r="Z1" s="214"/>
      <c r="AA1" s="214"/>
      <c r="AB1" s="214"/>
      <c r="AC1" s="214"/>
      <c r="AD1" s="214"/>
      <c r="AE1" s="214"/>
      <c r="AF1" s="214"/>
      <c r="AG1" s="214"/>
      <c r="AH1" s="214"/>
      <c r="AI1" s="214"/>
      <c r="AJ1" s="214"/>
      <c r="AK1" s="214"/>
      <c r="AL1" s="214"/>
      <c r="AM1" s="214"/>
      <c r="AN1" s="214"/>
      <c r="AO1" s="214"/>
      <c r="AP1" s="214"/>
      <c r="AQ1" s="214"/>
      <c r="AR1" s="214"/>
      <c r="AS1" s="214"/>
      <c r="AT1" s="214"/>
      <c r="AU1" s="214"/>
      <c r="AV1" s="214"/>
      <c r="AW1" s="214"/>
      <c r="AX1" s="214"/>
      <c r="AY1" s="214"/>
      <c r="AZ1" s="214"/>
      <c r="BA1" s="214"/>
      <c r="BB1" s="214"/>
      <c r="BC1" s="214"/>
      <c r="BD1" s="214"/>
      <c r="BE1" s="214"/>
      <c r="BF1" s="214"/>
      <c r="BG1" s="214"/>
      <c r="BH1" s="214"/>
      <c r="BI1" s="214"/>
      <c r="BJ1" s="214"/>
      <c r="BK1" s="214"/>
      <c r="BL1" s="214"/>
      <c r="BM1" s="214"/>
      <c r="BN1" s="214"/>
      <c r="BO1" s="214"/>
      <c r="BP1" s="214"/>
      <c r="BQ1" s="214"/>
      <c r="BR1" s="214"/>
      <c r="BS1" s="214"/>
      <c r="BT1" s="214"/>
      <c r="BU1" s="214"/>
      <c r="BV1" s="214"/>
      <c r="BW1" s="214"/>
      <c r="BX1" s="214"/>
      <c r="BY1" s="214"/>
      <c r="BZ1" s="214"/>
      <c r="CA1" s="214"/>
      <c r="CB1" s="214"/>
      <c r="CC1" s="214"/>
      <c r="CD1" s="214"/>
      <c r="CE1" s="214"/>
      <c r="CF1" s="214"/>
      <c r="CG1" s="214"/>
      <c r="CH1" s="214"/>
      <c r="CI1" s="214"/>
      <c r="CJ1" s="214"/>
      <c r="CK1" s="214"/>
      <c r="CL1" s="214"/>
      <c r="CM1" s="214"/>
      <c r="CN1" s="214"/>
      <c r="CO1" s="214"/>
      <c r="CP1" s="214"/>
      <c r="CQ1" s="214"/>
      <c r="CR1" s="214"/>
      <c r="CS1" s="214"/>
      <c r="CT1" s="214"/>
      <c r="CU1" s="214"/>
      <c r="CV1" s="214"/>
      <c r="CW1" s="214"/>
      <c r="CX1" s="214"/>
      <c r="CY1" s="214"/>
      <c r="CZ1" s="214"/>
      <c r="DA1" s="214"/>
      <c r="DB1" s="214"/>
      <c r="DC1" s="214"/>
      <c r="DD1" s="214"/>
      <c r="DE1" s="214"/>
      <c r="DF1" s="214"/>
      <c r="DG1" s="214"/>
      <c r="DH1" s="214"/>
      <c r="DI1" s="214"/>
      <c r="DJ1" s="214"/>
      <c r="DK1" s="214"/>
      <c r="DL1" s="214"/>
      <c r="DM1" s="214"/>
      <c r="DN1" s="214"/>
      <c r="DO1" s="214"/>
      <c r="DP1" s="214"/>
      <c r="DQ1" s="215"/>
      <c r="DR1" s="215"/>
      <c r="DS1" s="215"/>
      <c r="DT1" s="215"/>
      <c r="DU1" s="215"/>
      <c r="DV1" s="215"/>
      <c r="DW1" s="215"/>
      <c r="DX1" s="215"/>
      <c r="DY1" s="215"/>
      <c r="DZ1" s="215"/>
      <c r="EA1" s="216"/>
    </row>
    <row r="2" spans="1:131" ht="26.25" customHeight="1" thickBot="1" x14ac:dyDescent="0.25">
      <c r="A2" s="704" t="s">
        <v>364</v>
      </c>
      <c r="B2" s="704"/>
      <c r="C2" s="704"/>
      <c r="D2" s="704"/>
      <c r="E2" s="704"/>
      <c r="F2" s="704"/>
      <c r="G2" s="704"/>
      <c r="H2" s="704"/>
      <c r="I2" s="704"/>
      <c r="J2" s="704"/>
      <c r="K2" s="704"/>
      <c r="L2" s="704"/>
      <c r="M2" s="704"/>
      <c r="N2" s="704"/>
      <c r="O2" s="704"/>
      <c r="P2" s="704"/>
      <c r="Q2" s="704"/>
      <c r="R2" s="704"/>
      <c r="S2" s="704"/>
      <c r="T2" s="704"/>
      <c r="U2" s="704"/>
      <c r="V2" s="704"/>
      <c r="W2" s="704"/>
      <c r="X2" s="704"/>
      <c r="Y2" s="704"/>
      <c r="Z2" s="704"/>
      <c r="AA2" s="704"/>
      <c r="AB2" s="704"/>
      <c r="AC2" s="704"/>
      <c r="AD2" s="704"/>
      <c r="AE2" s="704"/>
      <c r="AF2" s="704"/>
      <c r="AG2" s="704"/>
      <c r="AH2" s="704"/>
      <c r="AI2" s="704"/>
      <c r="AJ2" s="704"/>
      <c r="AK2" s="704"/>
      <c r="AL2" s="704"/>
      <c r="AM2" s="704"/>
      <c r="AN2" s="704"/>
      <c r="AO2" s="704"/>
      <c r="AP2" s="704"/>
      <c r="AQ2" s="704"/>
      <c r="AR2" s="704"/>
      <c r="AS2" s="704"/>
      <c r="AT2" s="704"/>
      <c r="AU2" s="704"/>
      <c r="AV2" s="704"/>
      <c r="AW2" s="704"/>
      <c r="AX2" s="704"/>
      <c r="AY2" s="704"/>
      <c r="AZ2" s="704"/>
      <c r="BA2" s="704"/>
      <c r="BB2" s="704"/>
      <c r="BC2" s="704"/>
      <c r="BD2" s="704"/>
      <c r="BE2" s="704"/>
      <c r="BF2" s="704"/>
      <c r="BG2" s="704"/>
      <c r="BH2" s="704"/>
      <c r="BI2" s="704"/>
      <c r="BJ2" s="214"/>
      <c r="BK2" s="214"/>
      <c r="BL2" s="214"/>
      <c r="BM2" s="214"/>
      <c r="BN2" s="214"/>
      <c r="BO2" s="214"/>
      <c r="BP2" s="214"/>
      <c r="BQ2" s="214"/>
      <c r="BR2" s="214"/>
      <c r="BS2" s="214"/>
      <c r="BT2" s="214"/>
      <c r="BU2" s="214"/>
      <c r="BV2" s="214"/>
      <c r="BW2" s="214"/>
      <c r="BX2" s="214"/>
      <c r="BY2" s="214"/>
      <c r="BZ2" s="214"/>
      <c r="CA2" s="214"/>
      <c r="CB2" s="214"/>
      <c r="CC2" s="214"/>
      <c r="CD2" s="214"/>
      <c r="CE2" s="214"/>
      <c r="CF2" s="214"/>
      <c r="CG2" s="214"/>
      <c r="CH2" s="214"/>
      <c r="CI2" s="214"/>
      <c r="CJ2" s="214"/>
      <c r="CK2" s="214"/>
      <c r="CL2" s="214"/>
      <c r="CM2" s="214"/>
      <c r="CN2" s="214"/>
      <c r="CO2" s="214"/>
      <c r="CP2" s="214"/>
      <c r="CQ2" s="214"/>
      <c r="CR2" s="214"/>
      <c r="CS2" s="214"/>
      <c r="CT2" s="214"/>
      <c r="CU2" s="214"/>
      <c r="CV2" s="214"/>
      <c r="CW2" s="214"/>
      <c r="CX2" s="214"/>
      <c r="CY2" s="214"/>
      <c r="CZ2" s="214"/>
      <c r="DA2" s="214"/>
      <c r="DB2" s="214"/>
      <c r="DC2" s="214"/>
      <c r="DD2" s="214"/>
      <c r="DE2" s="214"/>
      <c r="DF2" s="214"/>
      <c r="DG2" s="214"/>
      <c r="DH2" s="214"/>
      <c r="DI2" s="214"/>
      <c r="DJ2" s="705" t="s">
        <v>365</v>
      </c>
      <c r="DK2" s="706"/>
      <c r="DL2" s="706"/>
      <c r="DM2" s="706"/>
      <c r="DN2" s="706"/>
      <c r="DO2" s="707"/>
      <c r="DP2" s="214"/>
      <c r="DQ2" s="705" t="s">
        <v>366</v>
      </c>
      <c r="DR2" s="706"/>
      <c r="DS2" s="706"/>
      <c r="DT2" s="706"/>
      <c r="DU2" s="706"/>
      <c r="DV2" s="706"/>
      <c r="DW2" s="706"/>
      <c r="DX2" s="706"/>
      <c r="DY2" s="706"/>
      <c r="DZ2" s="707"/>
      <c r="EA2" s="216"/>
    </row>
    <row r="3" spans="1:131" ht="11.25" customHeight="1" x14ac:dyDescent="0.2">
      <c r="A3" s="214"/>
      <c r="B3" s="214"/>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14"/>
      <c r="AK3" s="214"/>
      <c r="AL3" s="214"/>
      <c r="AM3" s="214"/>
      <c r="AN3" s="214"/>
      <c r="AO3" s="214"/>
      <c r="AP3" s="214"/>
      <c r="AQ3" s="214"/>
      <c r="AR3" s="214"/>
      <c r="AS3" s="214"/>
      <c r="AT3" s="214"/>
      <c r="AU3" s="214"/>
      <c r="AV3" s="214"/>
      <c r="AW3" s="214"/>
      <c r="AX3" s="214"/>
      <c r="AY3" s="214"/>
      <c r="AZ3" s="214"/>
      <c r="BA3" s="214"/>
      <c r="BB3" s="214"/>
      <c r="BC3" s="214"/>
      <c r="BD3" s="214"/>
      <c r="BE3" s="214"/>
      <c r="BF3" s="214"/>
      <c r="BG3" s="214"/>
      <c r="BH3" s="214"/>
      <c r="BI3" s="214"/>
      <c r="BJ3" s="214"/>
      <c r="BK3" s="214"/>
      <c r="BL3" s="214"/>
      <c r="BM3" s="214"/>
      <c r="BN3" s="214"/>
      <c r="BO3" s="214"/>
      <c r="BP3" s="214"/>
      <c r="BQ3" s="214"/>
      <c r="BR3" s="214"/>
      <c r="BS3" s="214"/>
      <c r="BT3" s="214"/>
      <c r="BU3" s="214"/>
      <c r="BV3" s="214"/>
      <c r="BW3" s="214"/>
      <c r="BX3" s="214"/>
      <c r="BY3" s="214"/>
      <c r="BZ3" s="214"/>
      <c r="CA3" s="214"/>
      <c r="CB3" s="214"/>
      <c r="CC3" s="214"/>
      <c r="CD3" s="214"/>
      <c r="CE3" s="214"/>
      <c r="CF3" s="214"/>
      <c r="CG3" s="214"/>
      <c r="CH3" s="214"/>
      <c r="CI3" s="214"/>
      <c r="CJ3" s="214"/>
      <c r="CK3" s="214"/>
      <c r="CL3" s="214"/>
      <c r="CM3" s="214"/>
      <c r="CN3" s="214"/>
      <c r="CO3" s="214"/>
      <c r="CP3" s="214"/>
      <c r="CQ3" s="214"/>
      <c r="CR3" s="214"/>
      <c r="CS3" s="214"/>
      <c r="CT3" s="214"/>
      <c r="CU3" s="214"/>
      <c r="CV3" s="214"/>
      <c r="CW3" s="214"/>
      <c r="CX3" s="214"/>
      <c r="CY3" s="214"/>
      <c r="CZ3" s="214"/>
      <c r="DA3" s="214"/>
      <c r="DB3" s="214"/>
      <c r="DC3" s="214"/>
      <c r="DD3" s="214"/>
      <c r="DE3" s="214"/>
      <c r="DF3" s="214"/>
      <c r="DG3" s="214"/>
      <c r="DH3" s="214"/>
      <c r="DI3" s="214"/>
      <c r="DJ3" s="214"/>
      <c r="DK3" s="214"/>
      <c r="DL3" s="214"/>
      <c r="DM3" s="214"/>
      <c r="DN3" s="214"/>
      <c r="DO3" s="214"/>
      <c r="DP3" s="214"/>
      <c r="DQ3" s="214"/>
      <c r="DR3" s="214"/>
      <c r="DS3" s="214"/>
      <c r="DT3" s="214"/>
      <c r="DU3" s="214"/>
      <c r="DV3" s="214"/>
      <c r="DW3" s="214"/>
      <c r="DX3" s="214"/>
      <c r="DY3" s="214"/>
      <c r="DZ3" s="214"/>
      <c r="EA3" s="216"/>
    </row>
    <row r="4" spans="1:131" s="221" customFormat="1" ht="26.25" customHeight="1" thickBot="1" x14ac:dyDescent="0.25">
      <c r="A4" s="708" t="s">
        <v>367</v>
      </c>
      <c r="B4" s="708"/>
      <c r="C4" s="708"/>
      <c r="D4" s="708"/>
      <c r="E4" s="708"/>
      <c r="F4" s="708"/>
      <c r="G4" s="708"/>
      <c r="H4" s="708"/>
      <c r="I4" s="708"/>
      <c r="J4" s="708"/>
      <c r="K4" s="708"/>
      <c r="L4" s="708"/>
      <c r="M4" s="708"/>
      <c r="N4" s="708"/>
      <c r="O4" s="708"/>
      <c r="P4" s="708"/>
      <c r="Q4" s="708"/>
      <c r="R4" s="708"/>
      <c r="S4" s="708"/>
      <c r="T4" s="708"/>
      <c r="U4" s="708"/>
      <c r="V4" s="708"/>
      <c r="W4" s="708"/>
      <c r="X4" s="708"/>
      <c r="Y4" s="708"/>
      <c r="Z4" s="708"/>
      <c r="AA4" s="708"/>
      <c r="AB4" s="708"/>
      <c r="AC4" s="708"/>
      <c r="AD4" s="708"/>
      <c r="AE4" s="708"/>
      <c r="AF4" s="708"/>
      <c r="AG4" s="708"/>
      <c r="AH4" s="708"/>
      <c r="AI4" s="708"/>
      <c r="AJ4" s="708"/>
      <c r="AK4" s="708"/>
      <c r="AL4" s="708"/>
      <c r="AM4" s="708"/>
      <c r="AN4" s="708"/>
      <c r="AO4" s="708"/>
      <c r="AP4" s="708"/>
      <c r="AQ4" s="708"/>
      <c r="AR4" s="708"/>
      <c r="AS4" s="708"/>
      <c r="AT4" s="708"/>
      <c r="AU4" s="708"/>
      <c r="AV4" s="708"/>
      <c r="AW4" s="708"/>
      <c r="AX4" s="708"/>
      <c r="AY4" s="708"/>
      <c r="AZ4" s="218"/>
      <c r="BA4" s="218"/>
      <c r="BB4" s="218"/>
      <c r="BC4" s="218"/>
      <c r="BD4" s="218"/>
      <c r="BE4" s="219"/>
      <c r="BF4" s="219"/>
      <c r="BG4" s="219"/>
      <c r="BH4" s="219"/>
      <c r="BI4" s="219"/>
      <c r="BJ4" s="219"/>
      <c r="BK4" s="219"/>
      <c r="BL4" s="219"/>
      <c r="BM4" s="219"/>
      <c r="BN4" s="219"/>
      <c r="BO4" s="219"/>
      <c r="BP4" s="219"/>
      <c r="BQ4" s="709" t="s">
        <v>368</v>
      </c>
      <c r="BR4" s="709"/>
      <c r="BS4" s="709"/>
      <c r="BT4" s="709"/>
      <c r="BU4" s="709"/>
      <c r="BV4" s="709"/>
      <c r="BW4" s="709"/>
      <c r="BX4" s="709"/>
      <c r="BY4" s="709"/>
      <c r="BZ4" s="709"/>
      <c r="CA4" s="709"/>
      <c r="CB4" s="709"/>
      <c r="CC4" s="709"/>
      <c r="CD4" s="709"/>
      <c r="CE4" s="709"/>
      <c r="CF4" s="709"/>
      <c r="CG4" s="709"/>
      <c r="CH4" s="709"/>
      <c r="CI4" s="709"/>
      <c r="CJ4" s="709"/>
      <c r="CK4" s="709"/>
      <c r="CL4" s="709"/>
      <c r="CM4" s="709"/>
      <c r="CN4" s="709"/>
      <c r="CO4" s="709"/>
      <c r="CP4" s="709"/>
      <c r="CQ4" s="709"/>
      <c r="CR4" s="709"/>
      <c r="CS4" s="709"/>
      <c r="CT4" s="709"/>
      <c r="CU4" s="709"/>
      <c r="CV4" s="709"/>
      <c r="CW4" s="709"/>
      <c r="CX4" s="709"/>
      <c r="CY4" s="709"/>
      <c r="CZ4" s="709"/>
      <c r="DA4" s="709"/>
      <c r="DB4" s="709"/>
      <c r="DC4" s="709"/>
      <c r="DD4" s="709"/>
      <c r="DE4" s="709"/>
      <c r="DF4" s="709"/>
      <c r="DG4" s="709"/>
      <c r="DH4" s="709"/>
      <c r="DI4" s="709"/>
      <c r="DJ4" s="709"/>
      <c r="DK4" s="709"/>
      <c r="DL4" s="709"/>
      <c r="DM4" s="709"/>
      <c r="DN4" s="709"/>
      <c r="DO4" s="709"/>
      <c r="DP4" s="709"/>
      <c r="DQ4" s="709"/>
      <c r="DR4" s="709"/>
      <c r="DS4" s="709"/>
      <c r="DT4" s="709"/>
      <c r="DU4" s="709"/>
      <c r="DV4" s="709"/>
      <c r="DW4" s="709"/>
      <c r="DX4" s="709"/>
      <c r="DY4" s="709"/>
      <c r="DZ4" s="709"/>
      <c r="EA4" s="220"/>
    </row>
    <row r="5" spans="1:131" s="221" customFormat="1" ht="26.25" customHeight="1" x14ac:dyDescent="0.2">
      <c r="A5" s="710" t="s">
        <v>369</v>
      </c>
      <c r="B5" s="711"/>
      <c r="C5" s="711"/>
      <c r="D5" s="711"/>
      <c r="E5" s="711"/>
      <c r="F5" s="711"/>
      <c r="G5" s="711"/>
      <c r="H5" s="711"/>
      <c r="I5" s="711"/>
      <c r="J5" s="711"/>
      <c r="K5" s="711"/>
      <c r="L5" s="711"/>
      <c r="M5" s="711"/>
      <c r="N5" s="711"/>
      <c r="O5" s="711"/>
      <c r="P5" s="712"/>
      <c r="Q5" s="716" t="s">
        <v>370</v>
      </c>
      <c r="R5" s="717"/>
      <c r="S5" s="717"/>
      <c r="T5" s="717"/>
      <c r="U5" s="718"/>
      <c r="V5" s="716" t="s">
        <v>371</v>
      </c>
      <c r="W5" s="717"/>
      <c r="X5" s="717"/>
      <c r="Y5" s="717"/>
      <c r="Z5" s="718"/>
      <c r="AA5" s="716" t="s">
        <v>372</v>
      </c>
      <c r="AB5" s="717"/>
      <c r="AC5" s="717"/>
      <c r="AD5" s="717"/>
      <c r="AE5" s="717"/>
      <c r="AF5" s="722" t="s">
        <v>373</v>
      </c>
      <c r="AG5" s="717"/>
      <c r="AH5" s="717"/>
      <c r="AI5" s="717"/>
      <c r="AJ5" s="723"/>
      <c r="AK5" s="717" t="s">
        <v>374</v>
      </c>
      <c r="AL5" s="717"/>
      <c r="AM5" s="717"/>
      <c r="AN5" s="717"/>
      <c r="AO5" s="718"/>
      <c r="AP5" s="716" t="s">
        <v>375</v>
      </c>
      <c r="AQ5" s="717"/>
      <c r="AR5" s="717"/>
      <c r="AS5" s="717"/>
      <c r="AT5" s="718"/>
      <c r="AU5" s="716" t="s">
        <v>376</v>
      </c>
      <c r="AV5" s="717"/>
      <c r="AW5" s="717"/>
      <c r="AX5" s="717"/>
      <c r="AY5" s="723"/>
      <c r="AZ5" s="218"/>
      <c r="BA5" s="218"/>
      <c r="BB5" s="218"/>
      <c r="BC5" s="218"/>
      <c r="BD5" s="218"/>
      <c r="BE5" s="219"/>
      <c r="BF5" s="219"/>
      <c r="BG5" s="219"/>
      <c r="BH5" s="219"/>
      <c r="BI5" s="219"/>
      <c r="BJ5" s="219"/>
      <c r="BK5" s="219"/>
      <c r="BL5" s="219"/>
      <c r="BM5" s="219"/>
      <c r="BN5" s="219"/>
      <c r="BO5" s="219"/>
      <c r="BP5" s="219"/>
      <c r="BQ5" s="710" t="s">
        <v>377</v>
      </c>
      <c r="BR5" s="711"/>
      <c r="BS5" s="711"/>
      <c r="BT5" s="711"/>
      <c r="BU5" s="711"/>
      <c r="BV5" s="711"/>
      <c r="BW5" s="711"/>
      <c r="BX5" s="711"/>
      <c r="BY5" s="711"/>
      <c r="BZ5" s="711"/>
      <c r="CA5" s="711"/>
      <c r="CB5" s="711"/>
      <c r="CC5" s="711"/>
      <c r="CD5" s="711"/>
      <c r="CE5" s="711"/>
      <c r="CF5" s="711"/>
      <c r="CG5" s="712"/>
      <c r="CH5" s="716" t="s">
        <v>378</v>
      </c>
      <c r="CI5" s="717"/>
      <c r="CJ5" s="717"/>
      <c r="CK5" s="717"/>
      <c r="CL5" s="718"/>
      <c r="CM5" s="716" t="s">
        <v>379</v>
      </c>
      <c r="CN5" s="717"/>
      <c r="CO5" s="717"/>
      <c r="CP5" s="717"/>
      <c r="CQ5" s="718"/>
      <c r="CR5" s="716" t="s">
        <v>380</v>
      </c>
      <c r="CS5" s="717"/>
      <c r="CT5" s="717"/>
      <c r="CU5" s="717"/>
      <c r="CV5" s="718"/>
      <c r="CW5" s="716" t="s">
        <v>381</v>
      </c>
      <c r="CX5" s="717"/>
      <c r="CY5" s="717"/>
      <c r="CZ5" s="717"/>
      <c r="DA5" s="718"/>
      <c r="DB5" s="716" t="s">
        <v>382</v>
      </c>
      <c r="DC5" s="717"/>
      <c r="DD5" s="717"/>
      <c r="DE5" s="717"/>
      <c r="DF5" s="718"/>
      <c r="DG5" s="746" t="s">
        <v>383</v>
      </c>
      <c r="DH5" s="747"/>
      <c r="DI5" s="747"/>
      <c r="DJ5" s="747"/>
      <c r="DK5" s="748"/>
      <c r="DL5" s="746" t="s">
        <v>384</v>
      </c>
      <c r="DM5" s="747"/>
      <c r="DN5" s="747"/>
      <c r="DO5" s="747"/>
      <c r="DP5" s="748"/>
      <c r="DQ5" s="716" t="s">
        <v>385</v>
      </c>
      <c r="DR5" s="717"/>
      <c r="DS5" s="717"/>
      <c r="DT5" s="717"/>
      <c r="DU5" s="718"/>
      <c r="DV5" s="716" t="s">
        <v>376</v>
      </c>
      <c r="DW5" s="717"/>
      <c r="DX5" s="717"/>
      <c r="DY5" s="717"/>
      <c r="DZ5" s="723"/>
      <c r="EA5" s="220"/>
    </row>
    <row r="6" spans="1:131" s="221" customFormat="1" ht="26.25" customHeight="1" thickBot="1" x14ac:dyDescent="0.25">
      <c r="A6" s="713"/>
      <c r="B6" s="714"/>
      <c r="C6" s="714"/>
      <c r="D6" s="714"/>
      <c r="E6" s="714"/>
      <c r="F6" s="714"/>
      <c r="G6" s="714"/>
      <c r="H6" s="714"/>
      <c r="I6" s="714"/>
      <c r="J6" s="714"/>
      <c r="K6" s="714"/>
      <c r="L6" s="714"/>
      <c r="M6" s="714"/>
      <c r="N6" s="714"/>
      <c r="O6" s="714"/>
      <c r="P6" s="715"/>
      <c r="Q6" s="719"/>
      <c r="R6" s="720"/>
      <c r="S6" s="720"/>
      <c r="T6" s="720"/>
      <c r="U6" s="721"/>
      <c r="V6" s="719"/>
      <c r="W6" s="720"/>
      <c r="X6" s="720"/>
      <c r="Y6" s="720"/>
      <c r="Z6" s="721"/>
      <c r="AA6" s="719"/>
      <c r="AB6" s="720"/>
      <c r="AC6" s="720"/>
      <c r="AD6" s="720"/>
      <c r="AE6" s="720"/>
      <c r="AF6" s="724"/>
      <c r="AG6" s="720"/>
      <c r="AH6" s="720"/>
      <c r="AI6" s="720"/>
      <c r="AJ6" s="725"/>
      <c r="AK6" s="720"/>
      <c r="AL6" s="720"/>
      <c r="AM6" s="720"/>
      <c r="AN6" s="720"/>
      <c r="AO6" s="721"/>
      <c r="AP6" s="719"/>
      <c r="AQ6" s="720"/>
      <c r="AR6" s="720"/>
      <c r="AS6" s="720"/>
      <c r="AT6" s="721"/>
      <c r="AU6" s="719"/>
      <c r="AV6" s="720"/>
      <c r="AW6" s="720"/>
      <c r="AX6" s="720"/>
      <c r="AY6" s="725"/>
      <c r="AZ6" s="218"/>
      <c r="BA6" s="218"/>
      <c r="BB6" s="218"/>
      <c r="BC6" s="218"/>
      <c r="BD6" s="218"/>
      <c r="BE6" s="219"/>
      <c r="BF6" s="219"/>
      <c r="BG6" s="219"/>
      <c r="BH6" s="219"/>
      <c r="BI6" s="219"/>
      <c r="BJ6" s="219"/>
      <c r="BK6" s="219"/>
      <c r="BL6" s="219"/>
      <c r="BM6" s="219"/>
      <c r="BN6" s="219"/>
      <c r="BO6" s="219"/>
      <c r="BP6" s="219"/>
      <c r="BQ6" s="713"/>
      <c r="BR6" s="714"/>
      <c r="BS6" s="714"/>
      <c r="BT6" s="714"/>
      <c r="BU6" s="714"/>
      <c r="BV6" s="714"/>
      <c r="BW6" s="714"/>
      <c r="BX6" s="714"/>
      <c r="BY6" s="714"/>
      <c r="BZ6" s="714"/>
      <c r="CA6" s="714"/>
      <c r="CB6" s="714"/>
      <c r="CC6" s="714"/>
      <c r="CD6" s="714"/>
      <c r="CE6" s="714"/>
      <c r="CF6" s="714"/>
      <c r="CG6" s="715"/>
      <c r="CH6" s="719"/>
      <c r="CI6" s="720"/>
      <c r="CJ6" s="720"/>
      <c r="CK6" s="720"/>
      <c r="CL6" s="721"/>
      <c r="CM6" s="719"/>
      <c r="CN6" s="720"/>
      <c r="CO6" s="720"/>
      <c r="CP6" s="720"/>
      <c r="CQ6" s="721"/>
      <c r="CR6" s="719"/>
      <c r="CS6" s="720"/>
      <c r="CT6" s="720"/>
      <c r="CU6" s="720"/>
      <c r="CV6" s="721"/>
      <c r="CW6" s="719"/>
      <c r="CX6" s="720"/>
      <c r="CY6" s="720"/>
      <c r="CZ6" s="720"/>
      <c r="DA6" s="721"/>
      <c r="DB6" s="719"/>
      <c r="DC6" s="720"/>
      <c r="DD6" s="720"/>
      <c r="DE6" s="720"/>
      <c r="DF6" s="721"/>
      <c r="DG6" s="749"/>
      <c r="DH6" s="750"/>
      <c r="DI6" s="750"/>
      <c r="DJ6" s="750"/>
      <c r="DK6" s="751"/>
      <c r="DL6" s="749"/>
      <c r="DM6" s="750"/>
      <c r="DN6" s="750"/>
      <c r="DO6" s="750"/>
      <c r="DP6" s="751"/>
      <c r="DQ6" s="719"/>
      <c r="DR6" s="720"/>
      <c r="DS6" s="720"/>
      <c r="DT6" s="720"/>
      <c r="DU6" s="721"/>
      <c r="DV6" s="719"/>
      <c r="DW6" s="720"/>
      <c r="DX6" s="720"/>
      <c r="DY6" s="720"/>
      <c r="DZ6" s="725"/>
      <c r="EA6" s="220"/>
    </row>
    <row r="7" spans="1:131" s="221" customFormat="1" ht="26.25" customHeight="1" thickTop="1" x14ac:dyDescent="0.2">
      <c r="A7" s="222">
        <v>1</v>
      </c>
      <c r="B7" s="732" t="s">
        <v>386</v>
      </c>
      <c r="C7" s="733"/>
      <c r="D7" s="733"/>
      <c r="E7" s="733"/>
      <c r="F7" s="733"/>
      <c r="G7" s="733"/>
      <c r="H7" s="733"/>
      <c r="I7" s="733"/>
      <c r="J7" s="733"/>
      <c r="K7" s="733"/>
      <c r="L7" s="733"/>
      <c r="M7" s="733"/>
      <c r="N7" s="733"/>
      <c r="O7" s="733"/>
      <c r="P7" s="734"/>
      <c r="Q7" s="735">
        <v>47529</v>
      </c>
      <c r="R7" s="736"/>
      <c r="S7" s="736"/>
      <c r="T7" s="736"/>
      <c r="U7" s="736"/>
      <c r="V7" s="736">
        <v>42462</v>
      </c>
      <c r="W7" s="736"/>
      <c r="X7" s="736"/>
      <c r="Y7" s="736"/>
      <c r="Z7" s="736"/>
      <c r="AA7" s="736">
        <v>5067</v>
      </c>
      <c r="AB7" s="736"/>
      <c r="AC7" s="736"/>
      <c r="AD7" s="736"/>
      <c r="AE7" s="737"/>
      <c r="AF7" s="738">
        <v>3617</v>
      </c>
      <c r="AG7" s="739"/>
      <c r="AH7" s="739"/>
      <c r="AI7" s="739"/>
      <c r="AJ7" s="740"/>
      <c r="AK7" s="741">
        <v>2106</v>
      </c>
      <c r="AL7" s="742"/>
      <c r="AM7" s="742"/>
      <c r="AN7" s="742"/>
      <c r="AO7" s="742"/>
      <c r="AP7" s="742">
        <v>12861</v>
      </c>
      <c r="AQ7" s="742"/>
      <c r="AR7" s="742"/>
      <c r="AS7" s="742"/>
      <c r="AT7" s="742"/>
      <c r="AU7" s="743"/>
      <c r="AV7" s="743"/>
      <c r="AW7" s="743"/>
      <c r="AX7" s="743"/>
      <c r="AY7" s="744"/>
      <c r="AZ7" s="218"/>
      <c r="BA7" s="218"/>
      <c r="BB7" s="218"/>
      <c r="BC7" s="218"/>
      <c r="BD7" s="218"/>
      <c r="BE7" s="219"/>
      <c r="BF7" s="219"/>
      <c r="BG7" s="219"/>
      <c r="BH7" s="219"/>
      <c r="BI7" s="219"/>
      <c r="BJ7" s="219"/>
      <c r="BK7" s="219"/>
      <c r="BL7" s="219"/>
      <c r="BM7" s="219"/>
      <c r="BN7" s="219"/>
      <c r="BO7" s="219"/>
      <c r="BP7" s="219"/>
      <c r="BQ7" s="222">
        <v>1</v>
      </c>
      <c r="BR7" s="223"/>
      <c r="BS7" s="729"/>
      <c r="BT7" s="730"/>
      <c r="BU7" s="730"/>
      <c r="BV7" s="730"/>
      <c r="BW7" s="730"/>
      <c r="BX7" s="730"/>
      <c r="BY7" s="730"/>
      <c r="BZ7" s="730"/>
      <c r="CA7" s="730"/>
      <c r="CB7" s="730"/>
      <c r="CC7" s="730"/>
      <c r="CD7" s="730"/>
      <c r="CE7" s="730"/>
      <c r="CF7" s="730"/>
      <c r="CG7" s="745"/>
      <c r="CH7" s="726"/>
      <c r="CI7" s="727"/>
      <c r="CJ7" s="727"/>
      <c r="CK7" s="727"/>
      <c r="CL7" s="728"/>
      <c r="CM7" s="726"/>
      <c r="CN7" s="727"/>
      <c r="CO7" s="727"/>
      <c r="CP7" s="727"/>
      <c r="CQ7" s="728"/>
      <c r="CR7" s="726"/>
      <c r="CS7" s="727"/>
      <c r="CT7" s="727"/>
      <c r="CU7" s="727"/>
      <c r="CV7" s="728"/>
      <c r="CW7" s="726"/>
      <c r="CX7" s="727"/>
      <c r="CY7" s="727"/>
      <c r="CZ7" s="727"/>
      <c r="DA7" s="728"/>
      <c r="DB7" s="726"/>
      <c r="DC7" s="727"/>
      <c r="DD7" s="727"/>
      <c r="DE7" s="727"/>
      <c r="DF7" s="728"/>
      <c r="DG7" s="726"/>
      <c r="DH7" s="727"/>
      <c r="DI7" s="727"/>
      <c r="DJ7" s="727"/>
      <c r="DK7" s="728"/>
      <c r="DL7" s="726"/>
      <c r="DM7" s="727"/>
      <c r="DN7" s="727"/>
      <c r="DO7" s="727"/>
      <c r="DP7" s="728"/>
      <c r="DQ7" s="726"/>
      <c r="DR7" s="727"/>
      <c r="DS7" s="727"/>
      <c r="DT7" s="727"/>
      <c r="DU7" s="728"/>
      <c r="DV7" s="729"/>
      <c r="DW7" s="730"/>
      <c r="DX7" s="730"/>
      <c r="DY7" s="730"/>
      <c r="DZ7" s="731"/>
      <c r="EA7" s="220"/>
    </row>
    <row r="8" spans="1:131" s="221" customFormat="1" ht="26.25" customHeight="1" x14ac:dyDescent="0.2">
      <c r="A8" s="224">
        <v>2</v>
      </c>
      <c r="B8" s="763"/>
      <c r="C8" s="764"/>
      <c r="D8" s="764"/>
      <c r="E8" s="764"/>
      <c r="F8" s="764"/>
      <c r="G8" s="764"/>
      <c r="H8" s="764"/>
      <c r="I8" s="764"/>
      <c r="J8" s="764"/>
      <c r="K8" s="764"/>
      <c r="L8" s="764"/>
      <c r="M8" s="764"/>
      <c r="N8" s="764"/>
      <c r="O8" s="764"/>
      <c r="P8" s="765"/>
      <c r="Q8" s="766"/>
      <c r="R8" s="767"/>
      <c r="S8" s="767"/>
      <c r="T8" s="767"/>
      <c r="U8" s="767"/>
      <c r="V8" s="767"/>
      <c r="W8" s="767"/>
      <c r="X8" s="767"/>
      <c r="Y8" s="767"/>
      <c r="Z8" s="767"/>
      <c r="AA8" s="767"/>
      <c r="AB8" s="767"/>
      <c r="AC8" s="767"/>
      <c r="AD8" s="767"/>
      <c r="AE8" s="768"/>
      <c r="AF8" s="769"/>
      <c r="AG8" s="770"/>
      <c r="AH8" s="770"/>
      <c r="AI8" s="770"/>
      <c r="AJ8" s="771"/>
      <c r="AK8" s="752"/>
      <c r="AL8" s="753"/>
      <c r="AM8" s="753"/>
      <c r="AN8" s="753"/>
      <c r="AO8" s="753"/>
      <c r="AP8" s="753"/>
      <c r="AQ8" s="753"/>
      <c r="AR8" s="753"/>
      <c r="AS8" s="753"/>
      <c r="AT8" s="753"/>
      <c r="AU8" s="754"/>
      <c r="AV8" s="754"/>
      <c r="AW8" s="754"/>
      <c r="AX8" s="754"/>
      <c r="AY8" s="755"/>
      <c r="AZ8" s="218"/>
      <c r="BA8" s="218"/>
      <c r="BB8" s="218"/>
      <c r="BC8" s="218"/>
      <c r="BD8" s="218"/>
      <c r="BE8" s="219"/>
      <c r="BF8" s="219"/>
      <c r="BG8" s="219"/>
      <c r="BH8" s="219"/>
      <c r="BI8" s="219"/>
      <c r="BJ8" s="219"/>
      <c r="BK8" s="219"/>
      <c r="BL8" s="219"/>
      <c r="BM8" s="219"/>
      <c r="BN8" s="219"/>
      <c r="BO8" s="219"/>
      <c r="BP8" s="219"/>
      <c r="BQ8" s="224">
        <v>2</v>
      </c>
      <c r="BR8" s="225"/>
      <c r="BS8" s="756"/>
      <c r="BT8" s="757"/>
      <c r="BU8" s="757"/>
      <c r="BV8" s="757"/>
      <c r="BW8" s="757"/>
      <c r="BX8" s="757"/>
      <c r="BY8" s="757"/>
      <c r="BZ8" s="757"/>
      <c r="CA8" s="757"/>
      <c r="CB8" s="757"/>
      <c r="CC8" s="757"/>
      <c r="CD8" s="757"/>
      <c r="CE8" s="757"/>
      <c r="CF8" s="757"/>
      <c r="CG8" s="758"/>
      <c r="CH8" s="759"/>
      <c r="CI8" s="760"/>
      <c r="CJ8" s="760"/>
      <c r="CK8" s="760"/>
      <c r="CL8" s="761"/>
      <c r="CM8" s="759"/>
      <c r="CN8" s="760"/>
      <c r="CO8" s="760"/>
      <c r="CP8" s="760"/>
      <c r="CQ8" s="761"/>
      <c r="CR8" s="759"/>
      <c r="CS8" s="760"/>
      <c r="CT8" s="760"/>
      <c r="CU8" s="760"/>
      <c r="CV8" s="761"/>
      <c r="CW8" s="759"/>
      <c r="CX8" s="760"/>
      <c r="CY8" s="760"/>
      <c r="CZ8" s="760"/>
      <c r="DA8" s="761"/>
      <c r="DB8" s="759"/>
      <c r="DC8" s="760"/>
      <c r="DD8" s="760"/>
      <c r="DE8" s="760"/>
      <c r="DF8" s="761"/>
      <c r="DG8" s="759"/>
      <c r="DH8" s="760"/>
      <c r="DI8" s="760"/>
      <c r="DJ8" s="760"/>
      <c r="DK8" s="761"/>
      <c r="DL8" s="759"/>
      <c r="DM8" s="760"/>
      <c r="DN8" s="760"/>
      <c r="DO8" s="760"/>
      <c r="DP8" s="761"/>
      <c r="DQ8" s="759"/>
      <c r="DR8" s="760"/>
      <c r="DS8" s="760"/>
      <c r="DT8" s="760"/>
      <c r="DU8" s="761"/>
      <c r="DV8" s="756"/>
      <c r="DW8" s="757"/>
      <c r="DX8" s="757"/>
      <c r="DY8" s="757"/>
      <c r="DZ8" s="762"/>
      <c r="EA8" s="220"/>
    </row>
    <row r="9" spans="1:131" s="221" customFormat="1" ht="26.25" customHeight="1" x14ac:dyDescent="0.2">
      <c r="A9" s="224">
        <v>3</v>
      </c>
      <c r="B9" s="763"/>
      <c r="C9" s="764"/>
      <c r="D9" s="764"/>
      <c r="E9" s="764"/>
      <c r="F9" s="764"/>
      <c r="G9" s="764"/>
      <c r="H9" s="764"/>
      <c r="I9" s="764"/>
      <c r="J9" s="764"/>
      <c r="K9" s="764"/>
      <c r="L9" s="764"/>
      <c r="M9" s="764"/>
      <c r="N9" s="764"/>
      <c r="O9" s="764"/>
      <c r="P9" s="765"/>
      <c r="Q9" s="766"/>
      <c r="R9" s="767"/>
      <c r="S9" s="767"/>
      <c r="T9" s="767"/>
      <c r="U9" s="767"/>
      <c r="V9" s="767"/>
      <c r="W9" s="767"/>
      <c r="X9" s="767"/>
      <c r="Y9" s="767"/>
      <c r="Z9" s="767"/>
      <c r="AA9" s="767"/>
      <c r="AB9" s="767"/>
      <c r="AC9" s="767"/>
      <c r="AD9" s="767"/>
      <c r="AE9" s="768"/>
      <c r="AF9" s="769"/>
      <c r="AG9" s="770"/>
      <c r="AH9" s="770"/>
      <c r="AI9" s="770"/>
      <c r="AJ9" s="771"/>
      <c r="AK9" s="752"/>
      <c r="AL9" s="753"/>
      <c r="AM9" s="753"/>
      <c r="AN9" s="753"/>
      <c r="AO9" s="753"/>
      <c r="AP9" s="753"/>
      <c r="AQ9" s="753"/>
      <c r="AR9" s="753"/>
      <c r="AS9" s="753"/>
      <c r="AT9" s="753"/>
      <c r="AU9" s="754"/>
      <c r="AV9" s="754"/>
      <c r="AW9" s="754"/>
      <c r="AX9" s="754"/>
      <c r="AY9" s="755"/>
      <c r="AZ9" s="218"/>
      <c r="BA9" s="218"/>
      <c r="BB9" s="218"/>
      <c r="BC9" s="218"/>
      <c r="BD9" s="218"/>
      <c r="BE9" s="219"/>
      <c r="BF9" s="219"/>
      <c r="BG9" s="219"/>
      <c r="BH9" s="219"/>
      <c r="BI9" s="219"/>
      <c r="BJ9" s="219"/>
      <c r="BK9" s="219"/>
      <c r="BL9" s="219"/>
      <c r="BM9" s="219"/>
      <c r="BN9" s="219"/>
      <c r="BO9" s="219"/>
      <c r="BP9" s="219"/>
      <c r="BQ9" s="224">
        <v>3</v>
      </c>
      <c r="BR9" s="225"/>
      <c r="BS9" s="756"/>
      <c r="BT9" s="757"/>
      <c r="BU9" s="757"/>
      <c r="BV9" s="757"/>
      <c r="BW9" s="757"/>
      <c r="BX9" s="757"/>
      <c r="BY9" s="757"/>
      <c r="BZ9" s="757"/>
      <c r="CA9" s="757"/>
      <c r="CB9" s="757"/>
      <c r="CC9" s="757"/>
      <c r="CD9" s="757"/>
      <c r="CE9" s="757"/>
      <c r="CF9" s="757"/>
      <c r="CG9" s="758"/>
      <c r="CH9" s="759"/>
      <c r="CI9" s="760"/>
      <c r="CJ9" s="760"/>
      <c r="CK9" s="760"/>
      <c r="CL9" s="761"/>
      <c r="CM9" s="759"/>
      <c r="CN9" s="760"/>
      <c r="CO9" s="760"/>
      <c r="CP9" s="760"/>
      <c r="CQ9" s="761"/>
      <c r="CR9" s="759"/>
      <c r="CS9" s="760"/>
      <c r="CT9" s="760"/>
      <c r="CU9" s="760"/>
      <c r="CV9" s="761"/>
      <c r="CW9" s="759"/>
      <c r="CX9" s="760"/>
      <c r="CY9" s="760"/>
      <c r="CZ9" s="760"/>
      <c r="DA9" s="761"/>
      <c r="DB9" s="759"/>
      <c r="DC9" s="760"/>
      <c r="DD9" s="760"/>
      <c r="DE9" s="760"/>
      <c r="DF9" s="761"/>
      <c r="DG9" s="759"/>
      <c r="DH9" s="760"/>
      <c r="DI9" s="760"/>
      <c r="DJ9" s="760"/>
      <c r="DK9" s="761"/>
      <c r="DL9" s="759"/>
      <c r="DM9" s="760"/>
      <c r="DN9" s="760"/>
      <c r="DO9" s="760"/>
      <c r="DP9" s="761"/>
      <c r="DQ9" s="759"/>
      <c r="DR9" s="760"/>
      <c r="DS9" s="760"/>
      <c r="DT9" s="760"/>
      <c r="DU9" s="761"/>
      <c r="DV9" s="756"/>
      <c r="DW9" s="757"/>
      <c r="DX9" s="757"/>
      <c r="DY9" s="757"/>
      <c r="DZ9" s="762"/>
      <c r="EA9" s="220"/>
    </row>
    <row r="10" spans="1:131" s="221" customFormat="1" ht="26.25" customHeight="1" x14ac:dyDescent="0.2">
      <c r="A10" s="224">
        <v>4</v>
      </c>
      <c r="B10" s="763"/>
      <c r="C10" s="764"/>
      <c r="D10" s="764"/>
      <c r="E10" s="764"/>
      <c r="F10" s="764"/>
      <c r="G10" s="764"/>
      <c r="H10" s="764"/>
      <c r="I10" s="764"/>
      <c r="J10" s="764"/>
      <c r="K10" s="764"/>
      <c r="L10" s="764"/>
      <c r="M10" s="764"/>
      <c r="N10" s="764"/>
      <c r="O10" s="764"/>
      <c r="P10" s="765"/>
      <c r="Q10" s="766"/>
      <c r="R10" s="767"/>
      <c r="S10" s="767"/>
      <c r="T10" s="767"/>
      <c r="U10" s="767"/>
      <c r="V10" s="767"/>
      <c r="W10" s="767"/>
      <c r="X10" s="767"/>
      <c r="Y10" s="767"/>
      <c r="Z10" s="767"/>
      <c r="AA10" s="767"/>
      <c r="AB10" s="767"/>
      <c r="AC10" s="767"/>
      <c r="AD10" s="767"/>
      <c r="AE10" s="768"/>
      <c r="AF10" s="769"/>
      <c r="AG10" s="770"/>
      <c r="AH10" s="770"/>
      <c r="AI10" s="770"/>
      <c r="AJ10" s="771"/>
      <c r="AK10" s="752"/>
      <c r="AL10" s="753"/>
      <c r="AM10" s="753"/>
      <c r="AN10" s="753"/>
      <c r="AO10" s="753"/>
      <c r="AP10" s="753"/>
      <c r="AQ10" s="753"/>
      <c r="AR10" s="753"/>
      <c r="AS10" s="753"/>
      <c r="AT10" s="753"/>
      <c r="AU10" s="754"/>
      <c r="AV10" s="754"/>
      <c r="AW10" s="754"/>
      <c r="AX10" s="754"/>
      <c r="AY10" s="755"/>
      <c r="AZ10" s="218"/>
      <c r="BA10" s="218"/>
      <c r="BB10" s="218"/>
      <c r="BC10" s="218"/>
      <c r="BD10" s="218"/>
      <c r="BE10" s="219"/>
      <c r="BF10" s="219"/>
      <c r="BG10" s="219"/>
      <c r="BH10" s="219"/>
      <c r="BI10" s="219"/>
      <c r="BJ10" s="219"/>
      <c r="BK10" s="219"/>
      <c r="BL10" s="219"/>
      <c r="BM10" s="219"/>
      <c r="BN10" s="219"/>
      <c r="BO10" s="219"/>
      <c r="BP10" s="219"/>
      <c r="BQ10" s="224">
        <v>4</v>
      </c>
      <c r="BR10" s="225"/>
      <c r="BS10" s="756"/>
      <c r="BT10" s="757"/>
      <c r="BU10" s="757"/>
      <c r="BV10" s="757"/>
      <c r="BW10" s="757"/>
      <c r="BX10" s="757"/>
      <c r="BY10" s="757"/>
      <c r="BZ10" s="757"/>
      <c r="CA10" s="757"/>
      <c r="CB10" s="757"/>
      <c r="CC10" s="757"/>
      <c r="CD10" s="757"/>
      <c r="CE10" s="757"/>
      <c r="CF10" s="757"/>
      <c r="CG10" s="758"/>
      <c r="CH10" s="759"/>
      <c r="CI10" s="760"/>
      <c r="CJ10" s="760"/>
      <c r="CK10" s="760"/>
      <c r="CL10" s="761"/>
      <c r="CM10" s="759"/>
      <c r="CN10" s="760"/>
      <c r="CO10" s="760"/>
      <c r="CP10" s="760"/>
      <c r="CQ10" s="761"/>
      <c r="CR10" s="759"/>
      <c r="CS10" s="760"/>
      <c r="CT10" s="760"/>
      <c r="CU10" s="760"/>
      <c r="CV10" s="761"/>
      <c r="CW10" s="759"/>
      <c r="CX10" s="760"/>
      <c r="CY10" s="760"/>
      <c r="CZ10" s="760"/>
      <c r="DA10" s="761"/>
      <c r="DB10" s="759"/>
      <c r="DC10" s="760"/>
      <c r="DD10" s="760"/>
      <c r="DE10" s="760"/>
      <c r="DF10" s="761"/>
      <c r="DG10" s="759"/>
      <c r="DH10" s="760"/>
      <c r="DI10" s="760"/>
      <c r="DJ10" s="760"/>
      <c r="DK10" s="761"/>
      <c r="DL10" s="759"/>
      <c r="DM10" s="760"/>
      <c r="DN10" s="760"/>
      <c r="DO10" s="760"/>
      <c r="DP10" s="761"/>
      <c r="DQ10" s="759"/>
      <c r="DR10" s="760"/>
      <c r="DS10" s="760"/>
      <c r="DT10" s="760"/>
      <c r="DU10" s="761"/>
      <c r="DV10" s="756"/>
      <c r="DW10" s="757"/>
      <c r="DX10" s="757"/>
      <c r="DY10" s="757"/>
      <c r="DZ10" s="762"/>
      <c r="EA10" s="220"/>
    </row>
    <row r="11" spans="1:131" s="221" customFormat="1" ht="26.25" customHeight="1" x14ac:dyDescent="0.2">
      <c r="A11" s="224">
        <v>5</v>
      </c>
      <c r="B11" s="763"/>
      <c r="C11" s="764"/>
      <c r="D11" s="764"/>
      <c r="E11" s="764"/>
      <c r="F11" s="764"/>
      <c r="G11" s="764"/>
      <c r="H11" s="764"/>
      <c r="I11" s="764"/>
      <c r="J11" s="764"/>
      <c r="K11" s="764"/>
      <c r="L11" s="764"/>
      <c r="M11" s="764"/>
      <c r="N11" s="764"/>
      <c r="O11" s="764"/>
      <c r="P11" s="765"/>
      <c r="Q11" s="766"/>
      <c r="R11" s="767"/>
      <c r="S11" s="767"/>
      <c r="T11" s="767"/>
      <c r="U11" s="767"/>
      <c r="V11" s="767"/>
      <c r="W11" s="767"/>
      <c r="X11" s="767"/>
      <c r="Y11" s="767"/>
      <c r="Z11" s="767"/>
      <c r="AA11" s="767"/>
      <c r="AB11" s="767"/>
      <c r="AC11" s="767"/>
      <c r="AD11" s="767"/>
      <c r="AE11" s="768"/>
      <c r="AF11" s="769"/>
      <c r="AG11" s="770"/>
      <c r="AH11" s="770"/>
      <c r="AI11" s="770"/>
      <c r="AJ11" s="771"/>
      <c r="AK11" s="752"/>
      <c r="AL11" s="753"/>
      <c r="AM11" s="753"/>
      <c r="AN11" s="753"/>
      <c r="AO11" s="753"/>
      <c r="AP11" s="753"/>
      <c r="AQ11" s="753"/>
      <c r="AR11" s="753"/>
      <c r="AS11" s="753"/>
      <c r="AT11" s="753"/>
      <c r="AU11" s="754"/>
      <c r="AV11" s="754"/>
      <c r="AW11" s="754"/>
      <c r="AX11" s="754"/>
      <c r="AY11" s="755"/>
      <c r="AZ11" s="218"/>
      <c r="BA11" s="218"/>
      <c r="BB11" s="218"/>
      <c r="BC11" s="218"/>
      <c r="BD11" s="218"/>
      <c r="BE11" s="219"/>
      <c r="BF11" s="219"/>
      <c r="BG11" s="219"/>
      <c r="BH11" s="219"/>
      <c r="BI11" s="219"/>
      <c r="BJ11" s="219"/>
      <c r="BK11" s="219"/>
      <c r="BL11" s="219"/>
      <c r="BM11" s="219"/>
      <c r="BN11" s="219"/>
      <c r="BO11" s="219"/>
      <c r="BP11" s="219"/>
      <c r="BQ11" s="224">
        <v>5</v>
      </c>
      <c r="BR11" s="225"/>
      <c r="BS11" s="756"/>
      <c r="BT11" s="757"/>
      <c r="BU11" s="757"/>
      <c r="BV11" s="757"/>
      <c r="BW11" s="757"/>
      <c r="BX11" s="757"/>
      <c r="BY11" s="757"/>
      <c r="BZ11" s="757"/>
      <c r="CA11" s="757"/>
      <c r="CB11" s="757"/>
      <c r="CC11" s="757"/>
      <c r="CD11" s="757"/>
      <c r="CE11" s="757"/>
      <c r="CF11" s="757"/>
      <c r="CG11" s="758"/>
      <c r="CH11" s="759"/>
      <c r="CI11" s="760"/>
      <c r="CJ11" s="760"/>
      <c r="CK11" s="760"/>
      <c r="CL11" s="761"/>
      <c r="CM11" s="759"/>
      <c r="CN11" s="760"/>
      <c r="CO11" s="760"/>
      <c r="CP11" s="760"/>
      <c r="CQ11" s="761"/>
      <c r="CR11" s="759"/>
      <c r="CS11" s="760"/>
      <c r="CT11" s="760"/>
      <c r="CU11" s="760"/>
      <c r="CV11" s="761"/>
      <c r="CW11" s="759"/>
      <c r="CX11" s="760"/>
      <c r="CY11" s="760"/>
      <c r="CZ11" s="760"/>
      <c r="DA11" s="761"/>
      <c r="DB11" s="759"/>
      <c r="DC11" s="760"/>
      <c r="DD11" s="760"/>
      <c r="DE11" s="760"/>
      <c r="DF11" s="761"/>
      <c r="DG11" s="759"/>
      <c r="DH11" s="760"/>
      <c r="DI11" s="760"/>
      <c r="DJ11" s="760"/>
      <c r="DK11" s="761"/>
      <c r="DL11" s="759"/>
      <c r="DM11" s="760"/>
      <c r="DN11" s="760"/>
      <c r="DO11" s="760"/>
      <c r="DP11" s="761"/>
      <c r="DQ11" s="759"/>
      <c r="DR11" s="760"/>
      <c r="DS11" s="760"/>
      <c r="DT11" s="760"/>
      <c r="DU11" s="761"/>
      <c r="DV11" s="756"/>
      <c r="DW11" s="757"/>
      <c r="DX11" s="757"/>
      <c r="DY11" s="757"/>
      <c r="DZ11" s="762"/>
      <c r="EA11" s="220"/>
    </row>
    <row r="12" spans="1:131" s="221" customFormat="1" ht="26.25" customHeight="1" x14ac:dyDescent="0.2">
      <c r="A12" s="224">
        <v>6</v>
      </c>
      <c r="B12" s="763"/>
      <c r="C12" s="764"/>
      <c r="D12" s="764"/>
      <c r="E12" s="764"/>
      <c r="F12" s="764"/>
      <c r="G12" s="764"/>
      <c r="H12" s="764"/>
      <c r="I12" s="764"/>
      <c r="J12" s="764"/>
      <c r="K12" s="764"/>
      <c r="L12" s="764"/>
      <c r="M12" s="764"/>
      <c r="N12" s="764"/>
      <c r="O12" s="764"/>
      <c r="P12" s="765"/>
      <c r="Q12" s="766"/>
      <c r="R12" s="767"/>
      <c r="S12" s="767"/>
      <c r="T12" s="767"/>
      <c r="U12" s="767"/>
      <c r="V12" s="767"/>
      <c r="W12" s="767"/>
      <c r="X12" s="767"/>
      <c r="Y12" s="767"/>
      <c r="Z12" s="767"/>
      <c r="AA12" s="767"/>
      <c r="AB12" s="767"/>
      <c r="AC12" s="767"/>
      <c r="AD12" s="767"/>
      <c r="AE12" s="768"/>
      <c r="AF12" s="769"/>
      <c r="AG12" s="770"/>
      <c r="AH12" s="770"/>
      <c r="AI12" s="770"/>
      <c r="AJ12" s="771"/>
      <c r="AK12" s="752"/>
      <c r="AL12" s="753"/>
      <c r="AM12" s="753"/>
      <c r="AN12" s="753"/>
      <c r="AO12" s="753"/>
      <c r="AP12" s="753"/>
      <c r="AQ12" s="753"/>
      <c r="AR12" s="753"/>
      <c r="AS12" s="753"/>
      <c r="AT12" s="753"/>
      <c r="AU12" s="754"/>
      <c r="AV12" s="754"/>
      <c r="AW12" s="754"/>
      <c r="AX12" s="754"/>
      <c r="AY12" s="755"/>
      <c r="AZ12" s="218"/>
      <c r="BA12" s="218"/>
      <c r="BB12" s="218"/>
      <c r="BC12" s="218"/>
      <c r="BD12" s="218"/>
      <c r="BE12" s="219"/>
      <c r="BF12" s="219"/>
      <c r="BG12" s="219"/>
      <c r="BH12" s="219"/>
      <c r="BI12" s="219"/>
      <c r="BJ12" s="219"/>
      <c r="BK12" s="219"/>
      <c r="BL12" s="219"/>
      <c r="BM12" s="219"/>
      <c r="BN12" s="219"/>
      <c r="BO12" s="219"/>
      <c r="BP12" s="219"/>
      <c r="BQ12" s="224">
        <v>6</v>
      </c>
      <c r="BR12" s="225"/>
      <c r="BS12" s="756"/>
      <c r="BT12" s="757"/>
      <c r="BU12" s="757"/>
      <c r="BV12" s="757"/>
      <c r="BW12" s="757"/>
      <c r="BX12" s="757"/>
      <c r="BY12" s="757"/>
      <c r="BZ12" s="757"/>
      <c r="CA12" s="757"/>
      <c r="CB12" s="757"/>
      <c r="CC12" s="757"/>
      <c r="CD12" s="757"/>
      <c r="CE12" s="757"/>
      <c r="CF12" s="757"/>
      <c r="CG12" s="758"/>
      <c r="CH12" s="759"/>
      <c r="CI12" s="760"/>
      <c r="CJ12" s="760"/>
      <c r="CK12" s="760"/>
      <c r="CL12" s="761"/>
      <c r="CM12" s="759"/>
      <c r="CN12" s="760"/>
      <c r="CO12" s="760"/>
      <c r="CP12" s="760"/>
      <c r="CQ12" s="761"/>
      <c r="CR12" s="759"/>
      <c r="CS12" s="760"/>
      <c r="CT12" s="760"/>
      <c r="CU12" s="760"/>
      <c r="CV12" s="761"/>
      <c r="CW12" s="759"/>
      <c r="CX12" s="760"/>
      <c r="CY12" s="760"/>
      <c r="CZ12" s="760"/>
      <c r="DA12" s="761"/>
      <c r="DB12" s="759"/>
      <c r="DC12" s="760"/>
      <c r="DD12" s="760"/>
      <c r="DE12" s="760"/>
      <c r="DF12" s="761"/>
      <c r="DG12" s="759"/>
      <c r="DH12" s="760"/>
      <c r="DI12" s="760"/>
      <c r="DJ12" s="760"/>
      <c r="DK12" s="761"/>
      <c r="DL12" s="759"/>
      <c r="DM12" s="760"/>
      <c r="DN12" s="760"/>
      <c r="DO12" s="760"/>
      <c r="DP12" s="761"/>
      <c r="DQ12" s="759"/>
      <c r="DR12" s="760"/>
      <c r="DS12" s="760"/>
      <c r="DT12" s="760"/>
      <c r="DU12" s="761"/>
      <c r="DV12" s="756"/>
      <c r="DW12" s="757"/>
      <c r="DX12" s="757"/>
      <c r="DY12" s="757"/>
      <c r="DZ12" s="762"/>
      <c r="EA12" s="220"/>
    </row>
    <row r="13" spans="1:131" s="221" customFormat="1" ht="26.25" customHeight="1" x14ac:dyDescent="0.2">
      <c r="A13" s="224">
        <v>7</v>
      </c>
      <c r="B13" s="763"/>
      <c r="C13" s="764"/>
      <c r="D13" s="764"/>
      <c r="E13" s="764"/>
      <c r="F13" s="764"/>
      <c r="G13" s="764"/>
      <c r="H13" s="764"/>
      <c r="I13" s="764"/>
      <c r="J13" s="764"/>
      <c r="K13" s="764"/>
      <c r="L13" s="764"/>
      <c r="M13" s="764"/>
      <c r="N13" s="764"/>
      <c r="O13" s="764"/>
      <c r="P13" s="765"/>
      <c r="Q13" s="766"/>
      <c r="R13" s="767"/>
      <c r="S13" s="767"/>
      <c r="T13" s="767"/>
      <c r="U13" s="767"/>
      <c r="V13" s="767"/>
      <c r="W13" s="767"/>
      <c r="X13" s="767"/>
      <c r="Y13" s="767"/>
      <c r="Z13" s="767"/>
      <c r="AA13" s="767"/>
      <c r="AB13" s="767"/>
      <c r="AC13" s="767"/>
      <c r="AD13" s="767"/>
      <c r="AE13" s="768"/>
      <c r="AF13" s="769"/>
      <c r="AG13" s="770"/>
      <c r="AH13" s="770"/>
      <c r="AI13" s="770"/>
      <c r="AJ13" s="771"/>
      <c r="AK13" s="752"/>
      <c r="AL13" s="753"/>
      <c r="AM13" s="753"/>
      <c r="AN13" s="753"/>
      <c r="AO13" s="753"/>
      <c r="AP13" s="753"/>
      <c r="AQ13" s="753"/>
      <c r="AR13" s="753"/>
      <c r="AS13" s="753"/>
      <c r="AT13" s="753"/>
      <c r="AU13" s="754"/>
      <c r="AV13" s="754"/>
      <c r="AW13" s="754"/>
      <c r="AX13" s="754"/>
      <c r="AY13" s="755"/>
      <c r="AZ13" s="218"/>
      <c r="BA13" s="218"/>
      <c r="BB13" s="218"/>
      <c r="BC13" s="218"/>
      <c r="BD13" s="218"/>
      <c r="BE13" s="219"/>
      <c r="BF13" s="219"/>
      <c r="BG13" s="219"/>
      <c r="BH13" s="219"/>
      <c r="BI13" s="219"/>
      <c r="BJ13" s="219"/>
      <c r="BK13" s="219"/>
      <c r="BL13" s="219"/>
      <c r="BM13" s="219"/>
      <c r="BN13" s="219"/>
      <c r="BO13" s="219"/>
      <c r="BP13" s="219"/>
      <c r="BQ13" s="224">
        <v>7</v>
      </c>
      <c r="BR13" s="225"/>
      <c r="BS13" s="756"/>
      <c r="BT13" s="757"/>
      <c r="BU13" s="757"/>
      <c r="BV13" s="757"/>
      <c r="BW13" s="757"/>
      <c r="BX13" s="757"/>
      <c r="BY13" s="757"/>
      <c r="BZ13" s="757"/>
      <c r="CA13" s="757"/>
      <c r="CB13" s="757"/>
      <c r="CC13" s="757"/>
      <c r="CD13" s="757"/>
      <c r="CE13" s="757"/>
      <c r="CF13" s="757"/>
      <c r="CG13" s="758"/>
      <c r="CH13" s="759"/>
      <c r="CI13" s="760"/>
      <c r="CJ13" s="760"/>
      <c r="CK13" s="760"/>
      <c r="CL13" s="761"/>
      <c r="CM13" s="759"/>
      <c r="CN13" s="760"/>
      <c r="CO13" s="760"/>
      <c r="CP13" s="760"/>
      <c r="CQ13" s="761"/>
      <c r="CR13" s="759"/>
      <c r="CS13" s="760"/>
      <c r="CT13" s="760"/>
      <c r="CU13" s="760"/>
      <c r="CV13" s="761"/>
      <c r="CW13" s="759"/>
      <c r="CX13" s="760"/>
      <c r="CY13" s="760"/>
      <c r="CZ13" s="760"/>
      <c r="DA13" s="761"/>
      <c r="DB13" s="759"/>
      <c r="DC13" s="760"/>
      <c r="DD13" s="760"/>
      <c r="DE13" s="760"/>
      <c r="DF13" s="761"/>
      <c r="DG13" s="759"/>
      <c r="DH13" s="760"/>
      <c r="DI13" s="760"/>
      <c r="DJ13" s="760"/>
      <c r="DK13" s="761"/>
      <c r="DL13" s="759"/>
      <c r="DM13" s="760"/>
      <c r="DN13" s="760"/>
      <c r="DO13" s="760"/>
      <c r="DP13" s="761"/>
      <c r="DQ13" s="759"/>
      <c r="DR13" s="760"/>
      <c r="DS13" s="760"/>
      <c r="DT13" s="760"/>
      <c r="DU13" s="761"/>
      <c r="DV13" s="756"/>
      <c r="DW13" s="757"/>
      <c r="DX13" s="757"/>
      <c r="DY13" s="757"/>
      <c r="DZ13" s="762"/>
      <c r="EA13" s="220"/>
    </row>
    <row r="14" spans="1:131" s="221" customFormat="1" ht="26.25" customHeight="1" x14ac:dyDescent="0.2">
      <c r="A14" s="224">
        <v>8</v>
      </c>
      <c r="B14" s="763"/>
      <c r="C14" s="764"/>
      <c r="D14" s="764"/>
      <c r="E14" s="764"/>
      <c r="F14" s="764"/>
      <c r="G14" s="764"/>
      <c r="H14" s="764"/>
      <c r="I14" s="764"/>
      <c r="J14" s="764"/>
      <c r="K14" s="764"/>
      <c r="L14" s="764"/>
      <c r="M14" s="764"/>
      <c r="N14" s="764"/>
      <c r="O14" s="764"/>
      <c r="P14" s="765"/>
      <c r="Q14" s="766"/>
      <c r="R14" s="767"/>
      <c r="S14" s="767"/>
      <c r="T14" s="767"/>
      <c r="U14" s="767"/>
      <c r="V14" s="767"/>
      <c r="W14" s="767"/>
      <c r="X14" s="767"/>
      <c r="Y14" s="767"/>
      <c r="Z14" s="767"/>
      <c r="AA14" s="767"/>
      <c r="AB14" s="767"/>
      <c r="AC14" s="767"/>
      <c r="AD14" s="767"/>
      <c r="AE14" s="768"/>
      <c r="AF14" s="769"/>
      <c r="AG14" s="770"/>
      <c r="AH14" s="770"/>
      <c r="AI14" s="770"/>
      <c r="AJ14" s="771"/>
      <c r="AK14" s="752"/>
      <c r="AL14" s="753"/>
      <c r="AM14" s="753"/>
      <c r="AN14" s="753"/>
      <c r="AO14" s="753"/>
      <c r="AP14" s="753"/>
      <c r="AQ14" s="753"/>
      <c r="AR14" s="753"/>
      <c r="AS14" s="753"/>
      <c r="AT14" s="753"/>
      <c r="AU14" s="754"/>
      <c r="AV14" s="754"/>
      <c r="AW14" s="754"/>
      <c r="AX14" s="754"/>
      <c r="AY14" s="755"/>
      <c r="AZ14" s="218"/>
      <c r="BA14" s="218"/>
      <c r="BB14" s="218"/>
      <c r="BC14" s="218"/>
      <c r="BD14" s="218"/>
      <c r="BE14" s="219"/>
      <c r="BF14" s="219"/>
      <c r="BG14" s="219"/>
      <c r="BH14" s="219"/>
      <c r="BI14" s="219"/>
      <c r="BJ14" s="219"/>
      <c r="BK14" s="219"/>
      <c r="BL14" s="219"/>
      <c r="BM14" s="219"/>
      <c r="BN14" s="219"/>
      <c r="BO14" s="219"/>
      <c r="BP14" s="219"/>
      <c r="BQ14" s="224">
        <v>8</v>
      </c>
      <c r="BR14" s="225"/>
      <c r="BS14" s="756"/>
      <c r="BT14" s="757"/>
      <c r="BU14" s="757"/>
      <c r="BV14" s="757"/>
      <c r="BW14" s="757"/>
      <c r="BX14" s="757"/>
      <c r="BY14" s="757"/>
      <c r="BZ14" s="757"/>
      <c r="CA14" s="757"/>
      <c r="CB14" s="757"/>
      <c r="CC14" s="757"/>
      <c r="CD14" s="757"/>
      <c r="CE14" s="757"/>
      <c r="CF14" s="757"/>
      <c r="CG14" s="758"/>
      <c r="CH14" s="759"/>
      <c r="CI14" s="760"/>
      <c r="CJ14" s="760"/>
      <c r="CK14" s="760"/>
      <c r="CL14" s="761"/>
      <c r="CM14" s="759"/>
      <c r="CN14" s="760"/>
      <c r="CO14" s="760"/>
      <c r="CP14" s="760"/>
      <c r="CQ14" s="761"/>
      <c r="CR14" s="759"/>
      <c r="CS14" s="760"/>
      <c r="CT14" s="760"/>
      <c r="CU14" s="760"/>
      <c r="CV14" s="761"/>
      <c r="CW14" s="759"/>
      <c r="CX14" s="760"/>
      <c r="CY14" s="760"/>
      <c r="CZ14" s="760"/>
      <c r="DA14" s="761"/>
      <c r="DB14" s="759"/>
      <c r="DC14" s="760"/>
      <c r="DD14" s="760"/>
      <c r="DE14" s="760"/>
      <c r="DF14" s="761"/>
      <c r="DG14" s="759"/>
      <c r="DH14" s="760"/>
      <c r="DI14" s="760"/>
      <c r="DJ14" s="760"/>
      <c r="DK14" s="761"/>
      <c r="DL14" s="759"/>
      <c r="DM14" s="760"/>
      <c r="DN14" s="760"/>
      <c r="DO14" s="760"/>
      <c r="DP14" s="761"/>
      <c r="DQ14" s="759"/>
      <c r="DR14" s="760"/>
      <c r="DS14" s="760"/>
      <c r="DT14" s="760"/>
      <c r="DU14" s="761"/>
      <c r="DV14" s="756"/>
      <c r="DW14" s="757"/>
      <c r="DX14" s="757"/>
      <c r="DY14" s="757"/>
      <c r="DZ14" s="762"/>
      <c r="EA14" s="220"/>
    </row>
    <row r="15" spans="1:131" s="221" customFormat="1" ht="26.25" customHeight="1" x14ac:dyDescent="0.2">
      <c r="A15" s="224">
        <v>9</v>
      </c>
      <c r="B15" s="763"/>
      <c r="C15" s="764"/>
      <c r="D15" s="764"/>
      <c r="E15" s="764"/>
      <c r="F15" s="764"/>
      <c r="G15" s="764"/>
      <c r="H15" s="764"/>
      <c r="I15" s="764"/>
      <c r="J15" s="764"/>
      <c r="K15" s="764"/>
      <c r="L15" s="764"/>
      <c r="M15" s="764"/>
      <c r="N15" s="764"/>
      <c r="O15" s="764"/>
      <c r="P15" s="765"/>
      <c r="Q15" s="766"/>
      <c r="R15" s="767"/>
      <c r="S15" s="767"/>
      <c r="T15" s="767"/>
      <c r="U15" s="767"/>
      <c r="V15" s="767"/>
      <c r="W15" s="767"/>
      <c r="X15" s="767"/>
      <c r="Y15" s="767"/>
      <c r="Z15" s="767"/>
      <c r="AA15" s="767"/>
      <c r="AB15" s="767"/>
      <c r="AC15" s="767"/>
      <c r="AD15" s="767"/>
      <c r="AE15" s="768"/>
      <c r="AF15" s="769"/>
      <c r="AG15" s="770"/>
      <c r="AH15" s="770"/>
      <c r="AI15" s="770"/>
      <c r="AJ15" s="771"/>
      <c r="AK15" s="752"/>
      <c r="AL15" s="753"/>
      <c r="AM15" s="753"/>
      <c r="AN15" s="753"/>
      <c r="AO15" s="753"/>
      <c r="AP15" s="753"/>
      <c r="AQ15" s="753"/>
      <c r="AR15" s="753"/>
      <c r="AS15" s="753"/>
      <c r="AT15" s="753"/>
      <c r="AU15" s="754"/>
      <c r="AV15" s="754"/>
      <c r="AW15" s="754"/>
      <c r="AX15" s="754"/>
      <c r="AY15" s="755"/>
      <c r="AZ15" s="218"/>
      <c r="BA15" s="218"/>
      <c r="BB15" s="218"/>
      <c r="BC15" s="218"/>
      <c r="BD15" s="218"/>
      <c r="BE15" s="219"/>
      <c r="BF15" s="219"/>
      <c r="BG15" s="219"/>
      <c r="BH15" s="219"/>
      <c r="BI15" s="219"/>
      <c r="BJ15" s="219"/>
      <c r="BK15" s="219"/>
      <c r="BL15" s="219"/>
      <c r="BM15" s="219"/>
      <c r="BN15" s="219"/>
      <c r="BO15" s="219"/>
      <c r="BP15" s="219"/>
      <c r="BQ15" s="224">
        <v>9</v>
      </c>
      <c r="BR15" s="225"/>
      <c r="BS15" s="756"/>
      <c r="BT15" s="757"/>
      <c r="BU15" s="757"/>
      <c r="BV15" s="757"/>
      <c r="BW15" s="757"/>
      <c r="BX15" s="757"/>
      <c r="BY15" s="757"/>
      <c r="BZ15" s="757"/>
      <c r="CA15" s="757"/>
      <c r="CB15" s="757"/>
      <c r="CC15" s="757"/>
      <c r="CD15" s="757"/>
      <c r="CE15" s="757"/>
      <c r="CF15" s="757"/>
      <c r="CG15" s="758"/>
      <c r="CH15" s="759"/>
      <c r="CI15" s="760"/>
      <c r="CJ15" s="760"/>
      <c r="CK15" s="760"/>
      <c r="CL15" s="761"/>
      <c r="CM15" s="759"/>
      <c r="CN15" s="760"/>
      <c r="CO15" s="760"/>
      <c r="CP15" s="760"/>
      <c r="CQ15" s="761"/>
      <c r="CR15" s="759"/>
      <c r="CS15" s="760"/>
      <c r="CT15" s="760"/>
      <c r="CU15" s="760"/>
      <c r="CV15" s="761"/>
      <c r="CW15" s="759"/>
      <c r="CX15" s="760"/>
      <c r="CY15" s="760"/>
      <c r="CZ15" s="760"/>
      <c r="DA15" s="761"/>
      <c r="DB15" s="759"/>
      <c r="DC15" s="760"/>
      <c r="DD15" s="760"/>
      <c r="DE15" s="760"/>
      <c r="DF15" s="761"/>
      <c r="DG15" s="759"/>
      <c r="DH15" s="760"/>
      <c r="DI15" s="760"/>
      <c r="DJ15" s="760"/>
      <c r="DK15" s="761"/>
      <c r="DL15" s="759"/>
      <c r="DM15" s="760"/>
      <c r="DN15" s="760"/>
      <c r="DO15" s="760"/>
      <c r="DP15" s="761"/>
      <c r="DQ15" s="759"/>
      <c r="DR15" s="760"/>
      <c r="DS15" s="760"/>
      <c r="DT15" s="760"/>
      <c r="DU15" s="761"/>
      <c r="DV15" s="756"/>
      <c r="DW15" s="757"/>
      <c r="DX15" s="757"/>
      <c r="DY15" s="757"/>
      <c r="DZ15" s="762"/>
      <c r="EA15" s="220"/>
    </row>
    <row r="16" spans="1:131" s="221" customFormat="1" ht="26.25" customHeight="1" x14ac:dyDescent="0.2">
      <c r="A16" s="224">
        <v>10</v>
      </c>
      <c r="B16" s="763"/>
      <c r="C16" s="764"/>
      <c r="D16" s="764"/>
      <c r="E16" s="764"/>
      <c r="F16" s="764"/>
      <c r="G16" s="764"/>
      <c r="H16" s="764"/>
      <c r="I16" s="764"/>
      <c r="J16" s="764"/>
      <c r="K16" s="764"/>
      <c r="L16" s="764"/>
      <c r="M16" s="764"/>
      <c r="N16" s="764"/>
      <c r="O16" s="764"/>
      <c r="P16" s="765"/>
      <c r="Q16" s="766"/>
      <c r="R16" s="767"/>
      <c r="S16" s="767"/>
      <c r="T16" s="767"/>
      <c r="U16" s="767"/>
      <c r="V16" s="767"/>
      <c r="W16" s="767"/>
      <c r="X16" s="767"/>
      <c r="Y16" s="767"/>
      <c r="Z16" s="767"/>
      <c r="AA16" s="767"/>
      <c r="AB16" s="767"/>
      <c r="AC16" s="767"/>
      <c r="AD16" s="767"/>
      <c r="AE16" s="768"/>
      <c r="AF16" s="769"/>
      <c r="AG16" s="770"/>
      <c r="AH16" s="770"/>
      <c r="AI16" s="770"/>
      <c r="AJ16" s="771"/>
      <c r="AK16" s="752"/>
      <c r="AL16" s="753"/>
      <c r="AM16" s="753"/>
      <c r="AN16" s="753"/>
      <c r="AO16" s="753"/>
      <c r="AP16" s="753"/>
      <c r="AQ16" s="753"/>
      <c r="AR16" s="753"/>
      <c r="AS16" s="753"/>
      <c r="AT16" s="753"/>
      <c r="AU16" s="754"/>
      <c r="AV16" s="754"/>
      <c r="AW16" s="754"/>
      <c r="AX16" s="754"/>
      <c r="AY16" s="755"/>
      <c r="AZ16" s="218"/>
      <c r="BA16" s="218"/>
      <c r="BB16" s="218"/>
      <c r="BC16" s="218"/>
      <c r="BD16" s="218"/>
      <c r="BE16" s="219"/>
      <c r="BF16" s="219"/>
      <c r="BG16" s="219"/>
      <c r="BH16" s="219"/>
      <c r="BI16" s="219"/>
      <c r="BJ16" s="219"/>
      <c r="BK16" s="219"/>
      <c r="BL16" s="219"/>
      <c r="BM16" s="219"/>
      <c r="BN16" s="219"/>
      <c r="BO16" s="219"/>
      <c r="BP16" s="219"/>
      <c r="BQ16" s="224">
        <v>10</v>
      </c>
      <c r="BR16" s="225"/>
      <c r="BS16" s="756"/>
      <c r="BT16" s="757"/>
      <c r="BU16" s="757"/>
      <c r="BV16" s="757"/>
      <c r="BW16" s="757"/>
      <c r="BX16" s="757"/>
      <c r="BY16" s="757"/>
      <c r="BZ16" s="757"/>
      <c r="CA16" s="757"/>
      <c r="CB16" s="757"/>
      <c r="CC16" s="757"/>
      <c r="CD16" s="757"/>
      <c r="CE16" s="757"/>
      <c r="CF16" s="757"/>
      <c r="CG16" s="758"/>
      <c r="CH16" s="759"/>
      <c r="CI16" s="760"/>
      <c r="CJ16" s="760"/>
      <c r="CK16" s="760"/>
      <c r="CL16" s="761"/>
      <c r="CM16" s="759"/>
      <c r="CN16" s="760"/>
      <c r="CO16" s="760"/>
      <c r="CP16" s="760"/>
      <c r="CQ16" s="761"/>
      <c r="CR16" s="759"/>
      <c r="CS16" s="760"/>
      <c r="CT16" s="760"/>
      <c r="CU16" s="760"/>
      <c r="CV16" s="761"/>
      <c r="CW16" s="759"/>
      <c r="CX16" s="760"/>
      <c r="CY16" s="760"/>
      <c r="CZ16" s="760"/>
      <c r="DA16" s="761"/>
      <c r="DB16" s="759"/>
      <c r="DC16" s="760"/>
      <c r="DD16" s="760"/>
      <c r="DE16" s="760"/>
      <c r="DF16" s="761"/>
      <c r="DG16" s="759"/>
      <c r="DH16" s="760"/>
      <c r="DI16" s="760"/>
      <c r="DJ16" s="760"/>
      <c r="DK16" s="761"/>
      <c r="DL16" s="759"/>
      <c r="DM16" s="760"/>
      <c r="DN16" s="760"/>
      <c r="DO16" s="760"/>
      <c r="DP16" s="761"/>
      <c r="DQ16" s="759"/>
      <c r="DR16" s="760"/>
      <c r="DS16" s="760"/>
      <c r="DT16" s="760"/>
      <c r="DU16" s="761"/>
      <c r="DV16" s="756"/>
      <c r="DW16" s="757"/>
      <c r="DX16" s="757"/>
      <c r="DY16" s="757"/>
      <c r="DZ16" s="762"/>
      <c r="EA16" s="220"/>
    </row>
    <row r="17" spans="1:131" s="221" customFormat="1" ht="26.25" customHeight="1" x14ac:dyDescent="0.2">
      <c r="A17" s="224">
        <v>11</v>
      </c>
      <c r="B17" s="763"/>
      <c r="C17" s="764"/>
      <c r="D17" s="764"/>
      <c r="E17" s="764"/>
      <c r="F17" s="764"/>
      <c r="G17" s="764"/>
      <c r="H17" s="764"/>
      <c r="I17" s="764"/>
      <c r="J17" s="764"/>
      <c r="K17" s="764"/>
      <c r="L17" s="764"/>
      <c r="M17" s="764"/>
      <c r="N17" s="764"/>
      <c r="O17" s="764"/>
      <c r="P17" s="765"/>
      <c r="Q17" s="766"/>
      <c r="R17" s="767"/>
      <c r="S17" s="767"/>
      <c r="T17" s="767"/>
      <c r="U17" s="767"/>
      <c r="V17" s="767"/>
      <c r="W17" s="767"/>
      <c r="X17" s="767"/>
      <c r="Y17" s="767"/>
      <c r="Z17" s="767"/>
      <c r="AA17" s="767"/>
      <c r="AB17" s="767"/>
      <c r="AC17" s="767"/>
      <c r="AD17" s="767"/>
      <c r="AE17" s="768"/>
      <c r="AF17" s="769"/>
      <c r="AG17" s="770"/>
      <c r="AH17" s="770"/>
      <c r="AI17" s="770"/>
      <c r="AJ17" s="771"/>
      <c r="AK17" s="752"/>
      <c r="AL17" s="753"/>
      <c r="AM17" s="753"/>
      <c r="AN17" s="753"/>
      <c r="AO17" s="753"/>
      <c r="AP17" s="753"/>
      <c r="AQ17" s="753"/>
      <c r="AR17" s="753"/>
      <c r="AS17" s="753"/>
      <c r="AT17" s="753"/>
      <c r="AU17" s="754"/>
      <c r="AV17" s="754"/>
      <c r="AW17" s="754"/>
      <c r="AX17" s="754"/>
      <c r="AY17" s="755"/>
      <c r="AZ17" s="218"/>
      <c r="BA17" s="218"/>
      <c r="BB17" s="218"/>
      <c r="BC17" s="218"/>
      <c r="BD17" s="218"/>
      <c r="BE17" s="219"/>
      <c r="BF17" s="219"/>
      <c r="BG17" s="219"/>
      <c r="BH17" s="219"/>
      <c r="BI17" s="219"/>
      <c r="BJ17" s="219"/>
      <c r="BK17" s="219"/>
      <c r="BL17" s="219"/>
      <c r="BM17" s="219"/>
      <c r="BN17" s="219"/>
      <c r="BO17" s="219"/>
      <c r="BP17" s="219"/>
      <c r="BQ17" s="224">
        <v>11</v>
      </c>
      <c r="BR17" s="225"/>
      <c r="BS17" s="756"/>
      <c r="BT17" s="757"/>
      <c r="BU17" s="757"/>
      <c r="BV17" s="757"/>
      <c r="BW17" s="757"/>
      <c r="BX17" s="757"/>
      <c r="BY17" s="757"/>
      <c r="BZ17" s="757"/>
      <c r="CA17" s="757"/>
      <c r="CB17" s="757"/>
      <c r="CC17" s="757"/>
      <c r="CD17" s="757"/>
      <c r="CE17" s="757"/>
      <c r="CF17" s="757"/>
      <c r="CG17" s="758"/>
      <c r="CH17" s="759"/>
      <c r="CI17" s="760"/>
      <c r="CJ17" s="760"/>
      <c r="CK17" s="760"/>
      <c r="CL17" s="761"/>
      <c r="CM17" s="759"/>
      <c r="CN17" s="760"/>
      <c r="CO17" s="760"/>
      <c r="CP17" s="760"/>
      <c r="CQ17" s="761"/>
      <c r="CR17" s="759"/>
      <c r="CS17" s="760"/>
      <c r="CT17" s="760"/>
      <c r="CU17" s="760"/>
      <c r="CV17" s="761"/>
      <c r="CW17" s="759"/>
      <c r="CX17" s="760"/>
      <c r="CY17" s="760"/>
      <c r="CZ17" s="760"/>
      <c r="DA17" s="761"/>
      <c r="DB17" s="759"/>
      <c r="DC17" s="760"/>
      <c r="DD17" s="760"/>
      <c r="DE17" s="760"/>
      <c r="DF17" s="761"/>
      <c r="DG17" s="759"/>
      <c r="DH17" s="760"/>
      <c r="DI17" s="760"/>
      <c r="DJ17" s="760"/>
      <c r="DK17" s="761"/>
      <c r="DL17" s="759"/>
      <c r="DM17" s="760"/>
      <c r="DN17" s="760"/>
      <c r="DO17" s="760"/>
      <c r="DP17" s="761"/>
      <c r="DQ17" s="759"/>
      <c r="DR17" s="760"/>
      <c r="DS17" s="760"/>
      <c r="DT17" s="760"/>
      <c r="DU17" s="761"/>
      <c r="DV17" s="756"/>
      <c r="DW17" s="757"/>
      <c r="DX17" s="757"/>
      <c r="DY17" s="757"/>
      <c r="DZ17" s="762"/>
      <c r="EA17" s="220"/>
    </row>
    <row r="18" spans="1:131" s="221" customFormat="1" ht="26.25" customHeight="1" x14ac:dyDescent="0.2">
      <c r="A18" s="224">
        <v>12</v>
      </c>
      <c r="B18" s="763"/>
      <c r="C18" s="764"/>
      <c r="D18" s="764"/>
      <c r="E18" s="764"/>
      <c r="F18" s="764"/>
      <c r="G18" s="764"/>
      <c r="H18" s="764"/>
      <c r="I18" s="764"/>
      <c r="J18" s="764"/>
      <c r="K18" s="764"/>
      <c r="L18" s="764"/>
      <c r="M18" s="764"/>
      <c r="N18" s="764"/>
      <c r="O18" s="764"/>
      <c r="P18" s="765"/>
      <c r="Q18" s="766"/>
      <c r="R18" s="767"/>
      <c r="S18" s="767"/>
      <c r="T18" s="767"/>
      <c r="U18" s="767"/>
      <c r="V18" s="767"/>
      <c r="W18" s="767"/>
      <c r="X18" s="767"/>
      <c r="Y18" s="767"/>
      <c r="Z18" s="767"/>
      <c r="AA18" s="767"/>
      <c r="AB18" s="767"/>
      <c r="AC18" s="767"/>
      <c r="AD18" s="767"/>
      <c r="AE18" s="768"/>
      <c r="AF18" s="769"/>
      <c r="AG18" s="770"/>
      <c r="AH18" s="770"/>
      <c r="AI18" s="770"/>
      <c r="AJ18" s="771"/>
      <c r="AK18" s="752"/>
      <c r="AL18" s="753"/>
      <c r="AM18" s="753"/>
      <c r="AN18" s="753"/>
      <c r="AO18" s="753"/>
      <c r="AP18" s="753"/>
      <c r="AQ18" s="753"/>
      <c r="AR18" s="753"/>
      <c r="AS18" s="753"/>
      <c r="AT18" s="753"/>
      <c r="AU18" s="754"/>
      <c r="AV18" s="754"/>
      <c r="AW18" s="754"/>
      <c r="AX18" s="754"/>
      <c r="AY18" s="755"/>
      <c r="AZ18" s="218"/>
      <c r="BA18" s="218"/>
      <c r="BB18" s="218"/>
      <c r="BC18" s="218"/>
      <c r="BD18" s="218"/>
      <c r="BE18" s="219"/>
      <c r="BF18" s="219"/>
      <c r="BG18" s="219"/>
      <c r="BH18" s="219"/>
      <c r="BI18" s="219"/>
      <c r="BJ18" s="219"/>
      <c r="BK18" s="219"/>
      <c r="BL18" s="219"/>
      <c r="BM18" s="219"/>
      <c r="BN18" s="219"/>
      <c r="BO18" s="219"/>
      <c r="BP18" s="219"/>
      <c r="BQ18" s="224">
        <v>12</v>
      </c>
      <c r="BR18" s="225"/>
      <c r="BS18" s="756"/>
      <c r="BT18" s="757"/>
      <c r="BU18" s="757"/>
      <c r="BV18" s="757"/>
      <c r="BW18" s="757"/>
      <c r="BX18" s="757"/>
      <c r="BY18" s="757"/>
      <c r="BZ18" s="757"/>
      <c r="CA18" s="757"/>
      <c r="CB18" s="757"/>
      <c r="CC18" s="757"/>
      <c r="CD18" s="757"/>
      <c r="CE18" s="757"/>
      <c r="CF18" s="757"/>
      <c r="CG18" s="758"/>
      <c r="CH18" s="759"/>
      <c r="CI18" s="760"/>
      <c r="CJ18" s="760"/>
      <c r="CK18" s="760"/>
      <c r="CL18" s="761"/>
      <c r="CM18" s="759"/>
      <c r="CN18" s="760"/>
      <c r="CO18" s="760"/>
      <c r="CP18" s="760"/>
      <c r="CQ18" s="761"/>
      <c r="CR18" s="759"/>
      <c r="CS18" s="760"/>
      <c r="CT18" s="760"/>
      <c r="CU18" s="760"/>
      <c r="CV18" s="761"/>
      <c r="CW18" s="759"/>
      <c r="CX18" s="760"/>
      <c r="CY18" s="760"/>
      <c r="CZ18" s="760"/>
      <c r="DA18" s="761"/>
      <c r="DB18" s="759"/>
      <c r="DC18" s="760"/>
      <c r="DD18" s="760"/>
      <c r="DE18" s="760"/>
      <c r="DF18" s="761"/>
      <c r="DG18" s="759"/>
      <c r="DH18" s="760"/>
      <c r="DI18" s="760"/>
      <c r="DJ18" s="760"/>
      <c r="DK18" s="761"/>
      <c r="DL18" s="759"/>
      <c r="DM18" s="760"/>
      <c r="DN18" s="760"/>
      <c r="DO18" s="760"/>
      <c r="DP18" s="761"/>
      <c r="DQ18" s="759"/>
      <c r="DR18" s="760"/>
      <c r="DS18" s="760"/>
      <c r="DT18" s="760"/>
      <c r="DU18" s="761"/>
      <c r="DV18" s="756"/>
      <c r="DW18" s="757"/>
      <c r="DX18" s="757"/>
      <c r="DY18" s="757"/>
      <c r="DZ18" s="762"/>
      <c r="EA18" s="220"/>
    </row>
    <row r="19" spans="1:131" s="221" customFormat="1" ht="26.25" customHeight="1" x14ac:dyDescent="0.2">
      <c r="A19" s="224">
        <v>13</v>
      </c>
      <c r="B19" s="763"/>
      <c r="C19" s="764"/>
      <c r="D19" s="764"/>
      <c r="E19" s="764"/>
      <c r="F19" s="764"/>
      <c r="G19" s="764"/>
      <c r="H19" s="764"/>
      <c r="I19" s="764"/>
      <c r="J19" s="764"/>
      <c r="K19" s="764"/>
      <c r="L19" s="764"/>
      <c r="M19" s="764"/>
      <c r="N19" s="764"/>
      <c r="O19" s="764"/>
      <c r="P19" s="765"/>
      <c r="Q19" s="766"/>
      <c r="R19" s="767"/>
      <c r="S19" s="767"/>
      <c r="T19" s="767"/>
      <c r="U19" s="767"/>
      <c r="V19" s="767"/>
      <c r="W19" s="767"/>
      <c r="X19" s="767"/>
      <c r="Y19" s="767"/>
      <c r="Z19" s="767"/>
      <c r="AA19" s="767"/>
      <c r="AB19" s="767"/>
      <c r="AC19" s="767"/>
      <c r="AD19" s="767"/>
      <c r="AE19" s="768"/>
      <c r="AF19" s="769"/>
      <c r="AG19" s="770"/>
      <c r="AH19" s="770"/>
      <c r="AI19" s="770"/>
      <c r="AJ19" s="771"/>
      <c r="AK19" s="752"/>
      <c r="AL19" s="753"/>
      <c r="AM19" s="753"/>
      <c r="AN19" s="753"/>
      <c r="AO19" s="753"/>
      <c r="AP19" s="753"/>
      <c r="AQ19" s="753"/>
      <c r="AR19" s="753"/>
      <c r="AS19" s="753"/>
      <c r="AT19" s="753"/>
      <c r="AU19" s="754"/>
      <c r="AV19" s="754"/>
      <c r="AW19" s="754"/>
      <c r="AX19" s="754"/>
      <c r="AY19" s="755"/>
      <c r="AZ19" s="218"/>
      <c r="BA19" s="218"/>
      <c r="BB19" s="218"/>
      <c r="BC19" s="218"/>
      <c r="BD19" s="218"/>
      <c r="BE19" s="219"/>
      <c r="BF19" s="219"/>
      <c r="BG19" s="219"/>
      <c r="BH19" s="219"/>
      <c r="BI19" s="219"/>
      <c r="BJ19" s="219"/>
      <c r="BK19" s="219"/>
      <c r="BL19" s="219"/>
      <c r="BM19" s="219"/>
      <c r="BN19" s="219"/>
      <c r="BO19" s="219"/>
      <c r="BP19" s="219"/>
      <c r="BQ19" s="224">
        <v>13</v>
      </c>
      <c r="BR19" s="225"/>
      <c r="BS19" s="756"/>
      <c r="BT19" s="757"/>
      <c r="BU19" s="757"/>
      <c r="BV19" s="757"/>
      <c r="BW19" s="757"/>
      <c r="BX19" s="757"/>
      <c r="BY19" s="757"/>
      <c r="BZ19" s="757"/>
      <c r="CA19" s="757"/>
      <c r="CB19" s="757"/>
      <c r="CC19" s="757"/>
      <c r="CD19" s="757"/>
      <c r="CE19" s="757"/>
      <c r="CF19" s="757"/>
      <c r="CG19" s="758"/>
      <c r="CH19" s="759"/>
      <c r="CI19" s="760"/>
      <c r="CJ19" s="760"/>
      <c r="CK19" s="760"/>
      <c r="CL19" s="761"/>
      <c r="CM19" s="759"/>
      <c r="CN19" s="760"/>
      <c r="CO19" s="760"/>
      <c r="CP19" s="760"/>
      <c r="CQ19" s="761"/>
      <c r="CR19" s="759"/>
      <c r="CS19" s="760"/>
      <c r="CT19" s="760"/>
      <c r="CU19" s="760"/>
      <c r="CV19" s="761"/>
      <c r="CW19" s="759"/>
      <c r="CX19" s="760"/>
      <c r="CY19" s="760"/>
      <c r="CZ19" s="760"/>
      <c r="DA19" s="761"/>
      <c r="DB19" s="759"/>
      <c r="DC19" s="760"/>
      <c r="DD19" s="760"/>
      <c r="DE19" s="760"/>
      <c r="DF19" s="761"/>
      <c r="DG19" s="759"/>
      <c r="DH19" s="760"/>
      <c r="DI19" s="760"/>
      <c r="DJ19" s="760"/>
      <c r="DK19" s="761"/>
      <c r="DL19" s="759"/>
      <c r="DM19" s="760"/>
      <c r="DN19" s="760"/>
      <c r="DO19" s="760"/>
      <c r="DP19" s="761"/>
      <c r="DQ19" s="759"/>
      <c r="DR19" s="760"/>
      <c r="DS19" s="760"/>
      <c r="DT19" s="760"/>
      <c r="DU19" s="761"/>
      <c r="DV19" s="756"/>
      <c r="DW19" s="757"/>
      <c r="DX19" s="757"/>
      <c r="DY19" s="757"/>
      <c r="DZ19" s="762"/>
      <c r="EA19" s="220"/>
    </row>
    <row r="20" spans="1:131" s="221" customFormat="1" ht="26.25" customHeight="1" x14ac:dyDescent="0.2">
      <c r="A20" s="224">
        <v>14</v>
      </c>
      <c r="B20" s="763"/>
      <c r="C20" s="764"/>
      <c r="D20" s="764"/>
      <c r="E20" s="764"/>
      <c r="F20" s="764"/>
      <c r="G20" s="764"/>
      <c r="H20" s="764"/>
      <c r="I20" s="764"/>
      <c r="J20" s="764"/>
      <c r="K20" s="764"/>
      <c r="L20" s="764"/>
      <c r="M20" s="764"/>
      <c r="N20" s="764"/>
      <c r="O20" s="764"/>
      <c r="P20" s="765"/>
      <c r="Q20" s="766"/>
      <c r="R20" s="767"/>
      <c r="S20" s="767"/>
      <c r="T20" s="767"/>
      <c r="U20" s="767"/>
      <c r="V20" s="767"/>
      <c r="W20" s="767"/>
      <c r="X20" s="767"/>
      <c r="Y20" s="767"/>
      <c r="Z20" s="767"/>
      <c r="AA20" s="767"/>
      <c r="AB20" s="767"/>
      <c r="AC20" s="767"/>
      <c r="AD20" s="767"/>
      <c r="AE20" s="768"/>
      <c r="AF20" s="769"/>
      <c r="AG20" s="770"/>
      <c r="AH20" s="770"/>
      <c r="AI20" s="770"/>
      <c r="AJ20" s="771"/>
      <c r="AK20" s="752"/>
      <c r="AL20" s="753"/>
      <c r="AM20" s="753"/>
      <c r="AN20" s="753"/>
      <c r="AO20" s="753"/>
      <c r="AP20" s="753"/>
      <c r="AQ20" s="753"/>
      <c r="AR20" s="753"/>
      <c r="AS20" s="753"/>
      <c r="AT20" s="753"/>
      <c r="AU20" s="754"/>
      <c r="AV20" s="754"/>
      <c r="AW20" s="754"/>
      <c r="AX20" s="754"/>
      <c r="AY20" s="755"/>
      <c r="AZ20" s="218"/>
      <c r="BA20" s="218"/>
      <c r="BB20" s="218"/>
      <c r="BC20" s="218"/>
      <c r="BD20" s="218"/>
      <c r="BE20" s="219"/>
      <c r="BF20" s="219"/>
      <c r="BG20" s="219"/>
      <c r="BH20" s="219"/>
      <c r="BI20" s="219"/>
      <c r="BJ20" s="219"/>
      <c r="BK20" s="219"/>
      <c r="BL20" s="219"/>
      <c r="BM20" s="219"/>
      <c r="BN20" s="219"/>
      <c r="BO20" s="219"/>
      <c r="BP20" s="219"/>
      <c r="BQ20" s="224">
        <v>14</v>
      </c>
      <c r="BR20" s="225"/>
      <c r="BS20" s="756"/>
      <c r="BT20" s="757"/>
      <c r="BU20" s="757"/>
      <c r="BV20" s="757"/>
      <c r="BW20" s="757"/>
      <c r="BX20" s="757"/>
      <c r="BY20" s="757"/>
      <c r="BZ20" s="757"/>
      <c r="CA20" s="757"/>
      <c r="CB20" s="757"/>
      <c r="CC20" s="757"/>
      <c r="CD20" s="757"/>
      <c r="CE20" s="757"/>
      <c r="CF20" s="757"/>
      <c r="CG20" s="758"/>
      <c r="CH20" s="759"/>
      <c r="CI20" s="760"/>
      <c r="CJ20" s="760"/>
      <c r="CK20" s="760"/>
      <c r="CL20" s="761"/>
      <c r="CM20" s="759"/>
      <c r="CN20" s="760"/>
      <c r="CO20" s="760"/>
      <c r="CP20" s="760"/>
      <c r="CQ20" s="761"/>
      <c r="CR20" s="759"/>
      <c r="CS20" s="760"/>
      <c r="CT20" s="760"/>
      <c r="CU20" s="760"/>
      <c r="CV20" s="761"/>
      <c r="CW20" s="759"/>
      <c r="CX20" s="760"/>
      <c r="CY20" s="760"/>
      <c r="CZ20" s="760"/>
      <c r="DA20" s="761"/>
      <c r="DB20" s="759"/>
      <c r="DC20" s="760"/>
      <c r="DD20" s="760"/>
      <c r="DE20" s="760"/>
      <c r="DF20" s="761"/>
      <c r="DG20" s="759"/>
      <c r="DH20" s="760"/>
      <c r="DI20" s="760"/>
      <c r="DJ20" s="760"/>
      <c r="DK20" s="761"/>
      <c r="DL20" s="759"/>
      <c r="DM20" s="760"/>
      <c r="DN20" s="760"/>
      <c r="DO20" s="760"/>
      <c r="DP20" s="761"/>
      <c r="DQ20" s="759"/>
      <c r="DR20" s="760"/>
      <c r="DS20" s="760"/>
      <c r="DT20" s="760"/>
      <c r="DU20" s="761"/>
      <c r="DV20" s="756"/>
      <c r="DW20" s="757"/>
      <c r="DX20" s="757"/>
      <c r="DY20" s="757"/>
      <c r="DZ20" s="762"/>
      <c r="EA20" s="220"/>
    </row>
    <row r="21" spans="1:131" s="221" customFormat="1" ht="26.25" customHeight="1" thickBot="1" x14ac:dyDescent="0.25">
      <c r="A21" s="224">
        <v>15</v>
      </c>
      <c r="B21" s="763"/>
      <c r="C21" s="764"/>
      <c r="D21" s="764"/>
      <c r="E21" s="764"/>
      <c r="F21" s="764"/>
      <c r="G21" s="764"/>
      <c r="H21" s="764"/>
      <c r="I21" s="764"/>
      <c r="J21" s="764"/>
      <c r="K21" s="764"/>
      <c r="L21" s="764"/>
      <c r="M21" s="764"/>
      <c r="N21" s="764"/>
      <c r="O21" s="764"/>
      <c r="P21" s="765"/>
      <c r="Q21" s="766"/>
      <c r="R21" s="767"/>
      <c r="S21" s="767"/>
      <c r="T21" s="767"/>
      <c r="U21" s="767"/>
      <c r="V21" s="767"/>
      <c r="W21" s="767"/>
      <c r="X21" s="767"/>
      <c r="Y21" s="767"/>
      <c r="Z21" s="767"/>
      <c r="AA21" s="767"/>
      <c r="AB21" s="767"/>
      <c r="AC21" s="767"/>
      <c r="AD21" s="767"/>
      <c r="AE21" s="768"/>
      <c r="AF21" s="769"/>
      <c r="AG21" s="770"/>
      <c r="AH21" s="770"/>
      <c r="AI21" s="770"/>
      <c r="AJ21" s="771"/>
      <c r="AK21" s="752"/>
      <c r="AL21" s="753"/>
      <c r="AM21" s="753"/>
      <c r="AN21" s="753"/>
      <c r="AO21" s="753"/>
      <c r="AP21" s="753"/>
      <c r="AQ21" s="753"/>
      <c r="AR21" s="753"/>
      <c r="AS21" s="753"/>
      <c r="AT21" s="753"/>
      <c r="AU21" s="754"/>
      <c r="AV21" s="754"/>
      <c r="AW21" s="754"/>
      <c r="AX21" s="754"/>
      <c r="AY21" s="755"/>
      <c r="AZ21" s="218"/>
      <c r="BA21" s="218"/>
      <c r="BB21" s="218"/>
      <c r="BC21" s="218"/>
      <c r="BD21" s="218"/>
      <c r="BE21" s="219"/>
      <c r="BF21" s="219"/>
      <c r="BG21" s="219"/>
      <c r="BH21" s="219"/>
      <c r="BI21" s="219"/>
      <c r="BJ21" s="219"/>
      <c r="BK21" s="219"/>
      <c r="BL21" s="219"/>
      <c r="BM21" s="219"/>
      <c r="BN21" s="219"/>
      <c r="BO21" s="219"/>
      <c r="BP21" s="219"/>
      <c r="BQ21" s="224">
        <v>15</v>
      </c>
      <c r="BR21" s="225"/>
      <c r="BS21" s="756"/>
      <c r="BT21" s="757"/>
      <c r="BU21" s="757"/>
      <c r="BV21" s="757"/>
      <c r="BW21" s="757"/>
      <c r="BX21" s="757"/>
      <c r="BY21" s="757"/>
      <c r="BZ21" s="757"/>
      <c r="CA21" s="757"/>
      <c r="CB21" s="757"/>
      <c r="CC21" s="757"/>
      <c r="CD21" s="757"/>
      <c r="CE21" s="757"/>
      <c r="CF21" s="757"/>
      <c r="CG21" s="758"/>
      <c r="CH21" s="759"/>
      <c r="CI21" s="760"/>
      <c r="CJ21" s="760"/>
      <c r="CK21" s="760"/>
      <c r="CL21" s="761"/>
      <c r="CM21" s="759"/>
      <c r="CN21" s="760"/>
      <c r="CO21" s="760"/>
      <c r="CP21" s="760"/>
      <c r="CQ21" s="761"/>
      <c r="CR21" s="759"/>
      <c r="CS21" s="760"/>
      <c r="CT21" s="760"/>
      <c r="CU21" s="760"/>
      <c r="CV21" s="761"/>
      <c r="CW21" s="759"/>
      <c r="CX21" s="760"/>
      <c r="CY21" s="760"/>
      <c r="CZ21" s="760"/>
      <c r="DA21" s="761"/>
      <c r="DB21" s="759"/>
      <c r="DC21" s="760"/>
      <c r="DD21" s="760"/>
      <c r="DE21" s="760"/>
      <c r="DF21" s="761"/>
      <c r="DG21" s="759"/>
      <c r="DH21" s="760"/>
      <c r="DI21" s="760"/>
      <c r="DJ21" s="760"/>
      <c r="DK21" s="761"/>
      <c r="DL21" s="759"/>
      <c r="DM21" s="760"/>
      <c r="DN21" s="760"/>
      <c r="DO21" s="760"/>
      <c r="DP21" s="761"/>
      <c r="DQ21" s="759"/>
      <c r="DR21" s="760"/>
      <c r="DS21" s="760"/>
      <c r="DT21" s="760"/>
      <c r="DU21" s="761"/>
      <c r="DV21" s="756"/>
      <c r="DW21" s="757"/>
      <c r="DX21" s="757"/>
      <c r="DY21" s="757"/>
      <c r="DZ21" s="762"/>
      <c r="EA21" s="220"/>
    </row>
    <row r="22" spans="1:131" s="221" customFormat="1" ht="26.25" customHeight="1" x14ac:dyDescent="0.2">
      <c r="A22" s="224">
        <v>16</v>
      </c>
      <c r="B22" s="763"/>
      <c r="C22" s="764"/>
      <c r="D22" s="764"/>
      <c r="E22" s="764"/>
      <c r="F22" s="764"/>
      <c r="G22" s="764"/>
      <c r="H22" s="764"/>
      <c r="I22" s="764"/>
      <c r="J22" s="764"/>
      <c r="K22" s="764"/>
      <c r="L22" s="764"/>
      <c r="M22" s="764"/>
      <c r="N22" s="764"/>
      <c r="O22" s="764"/>
      <c r="P22" s="765"/>
      <c r="Q22" s="782"/>
      <c r="R22" s="783"/>
      <c r="S22" s="783"/>
      <c r="T22" s="783"/>
      <c r="U22" s="783"/>
      <c r="V22" s="783"/>
      <c r="W22" s="783"/>
      <c r="X22" s="783"/>
      <c r="Y22" s="783"/>
      <c r="Z22" s="783"/>
      <c r="AA22" s="783"/>
      <c r="AB22" s="783"/>
      <c r="AC22" s="783"/>
      <c r="AD22" s="783"/>
      <c r="AE22" s="784"/>
      <c r="AF22" s="769"/>
      <c r="AG22" s="770"/>
      <c r="AH22" s="770"/>
      <c r="AI22" s="770"/>
      <c r="AJ22" s="771"/>
      <c r="AK22" s="785"/>
      <c r="AL22" s="786"/>
      <c r="AM22" s="786"/>
      <c r="AN22" s="786"/>
      <c r="AO22" s="786"/>
      <c r="AP22" s="786"/>
      <c r="AQ22" s="786"/>
      <c r="AR22" s="786"/>
      <c r="AS22" s="786"/>
      <c r="AT22" s="786"/>
      <c r="AU22" s="787"/>
      <c r="AV22" s="787"/>
      <c r="AW22" s="787"/>
      <c r="AX22" s="787"/>
      <c r="AY22" s="788"/>
      <c r="AZ22" s="789" t="s">
        <v>387</v>
      </c>
      <c r="BA22" s="789"/>
      <c r="BB22" s="789"/>
      <c r="BC22" s="789"/>
      <c r="BD22" s="790"/>
      <c r="BE22" s="219"/>
      <c r="BF22" s="219"/>
      <c r="BG22" s="219"/>
      <c r="BH22" s="219"/>
      <c r="BI22" s="219"/>
      <c r="BJ22" s="219"/>
      <c r="BK22" s="219"/>
      <c r="BL22" s="219"/>
      <c r="BM22" s="219"/>
      <c r="BN22" s="219"/>
      <c r="BO22" s="219"/>
      <c r="BP22" s="219"/>
      <c r="BQ22" s="224">
        <v>16</v>
      </c>
      <c r="BR22" s="225"/>
      <c r="BS22" s="756"/>
      <c r="BT22" s="757"/>
      <c r="BU22" s="757"/>
      <c r="BV22" s="757"/>
      <c r="BW22" s="757"/>
      <c r="BX22" s="757"/>
      <c r="BY22" s="757"/>
      <c r="BZ22" s="757"/>
      <c r="CA22" s="757"/>
      <c r="CB22" s="757"/>
      <c r="CC22" s="757"/>
      <c r="CD22" s="757"/>
      <c r="CE22" s="757"/>
      <c r="CF22" s="757"/>
      <c r="CG22" s="758"/>
      <c r="CH22" s="759"/>
      <c r="CI22" s="760"/>
      <c r="CJ22" s="760"/>
      <c r="CK22" s="760"/>
      <c r="CL22" s="761"/>
      <c r="CM22" s="759"/>
      <c r="CN22" s="760"/>
      <c r="CO22" s="760"/>
      <c r="CP22" s="760"/>
      <c r="CQ22" s="761"/>
      <c r="CR22" s="759"/>
      <c r="CS22" s="760"/>
      <c r="CT22" s="760"/>
      <c r="CU22" s="760"/>
      <c r="CV22" s="761"/>
      <c r="CW22" s="759"/>
      <c r="CX22" s="760"/>
      <c r="CY22" s="760"/>
      <c r="CZ22" s="760"/>
      <c r="DA22" s="761"/>
      <c r="DB22" s="759"/>
      <c r="DC22" s="760"/>
      <c r="DD22" s="760"/>
      <c r="DE22" s="760"/>
      <c r="DF22" s="761"/>
      <c r="DG22" s="759"/>
      <c r="DH22" s="760"/>
      <c r="DI22" s="760"/>
      <c r="DJ22" s="760"/>
      <c r="DK22" s="761"/>
      <c r="DL22" s="759"/>
      <c r="DM22" s="760"/>
      <c r="DN22" s="760"/>
      <c r="DO22" s="760"/>
      <c r="DP22" s="761"/>
      <c r="DQ22" s="759"/>
      <c r="DR22" s="760"/>
      <c r="DS22" s="760"/>
      <c r="DT22" s="760"/>
      <c r="DU22" s="761"/>
      <c r="DV22" s="756"/>
      <c r="DW22" s="757"/>
      <c r="DX22" s="757"/>
      <c r="DY22" s="757"/>
      <c r="DZ22" s="762"/>
      <c r="EA22" s="220"/>
    </row>
    <row r="23" spans="1:131" s="221" customFormat="1" ht="26.25" customHeight="1" thickBot="1" x14ac:dyDescent="0.25">
      <c r="A23" s="226" t="s">
        <v>388</v>
      </c>
      <c r="B23" s="772" t="s">
        <v>389</v>
      </c>
      <c r="C23" s="773"/>
      <c r="D23" s="773"/>
      <c r="E23" s="773"/>
      <c r="F23" s="773"/>
      <c r="G23" s="773"/>
      <c r="H23" s="773"/>
      <c r="I23" s="773"/>
      <c r="J23" s="773"/>
      <c r="K23" s="773"/>
      <c r="L23" s="773"/>
      <c r="M23" s="773"/>
      <c r="N23" s="773"/>
      <c r="O23" s="773"/>
      <c r="P23" s="774"/>
      <c r="Q23" s="775">
        <v>47529</v>
      </c>
      <c r="R23" s="776"/>
      <c r="S23" s="776"/>
      <c r="T23" s="776"/>
      <c r="U23" s="776"/>
      <c r="V23" s="776">
        <v>42462</v>
      </c>
      <c r="W23" s="776"/>
      <c r="X23" s="776"/>
      <c r="Y23" s="776"/>
      <c r="Z23" s="776"/>
      <c r="AA23" s="776">
        <v>5067</v>
      </c>
      <c r="AB23" s="776"/>
      <c r="AC23" s="776"/>
      <c r="AD23" s="776"/>
      <c r="AE23" s="777"/>
      <c r="AF23" s="778">
        <v>3617</v>
      </c>
      <c r="AG23" s="776"/>
      <c r="AH23" s="776"/>
      <c r="AI23" s="776"/>
      <c r="AJ23" s="779"/>
      <c r="AK23" s="780"/>
      <c r="AL23" s="781"/>
      <c r="AM23" s="781"/>
      <c r="AN23" s="781"/>
      <c r="AO23" s="781"/>
      <c r="AP23" s="776">
        <v>12861</v>
      </c>
      <c r="AQ23" s="776"/>
      <c r="AR23" s="776"/>
      <c r="AS23" s="776"/>
      <c r="AT23" s="776"/>
      <c r="AU23" s="792"/>
      <c r="AV23" s="792"/>
      <c r="AW23" s="792"/>
      <c r="AX23" s="792"/>
      <c r="AY23" s="793"/>
      <c r="AZ23" s="794" t="s">
        <v>127</v>
      </c>
      <c r="BA23" s="795"/>
      <c r="BB23" s="795"/>
      <c r="BC23" s="795"/>
      <c r="BD23" s="796"/>
      <c r="BE23" s="219"/>
      <c r="BF23" s="219"/>
      <c r="BG23" s="219"/>
      <c r="BH23" s="219"/>
      <c r="BI23" s="219"/>
      <c r="BJ23" s="219"/>
      <c r="BK23" s="219"/>
      <c r="BL23" s="219"/>
      <c r="BM23" s="219"/>
      <c r="BN23" s="219"/>
      <c r="BO23" s="219"/>
      <c r="BP23" s="219"/>
      <c r="BQ23" s="224">
        <v>17</v>
      </c>
      <c r="BR23" s="225"/>
      <c r="BS23" s="756"/>
      <c r="BT23" s="757"/>
      <c r="BU23" s="757"/>
      <c r="BV23" s="757"/>
      <c r="BW23" s="757"/>
      <c r="BX23" s="757"/>
      <c r="BY23" s="757"/>
      <c r="BZ23" s="757"/>
      <c r="CA23" s="757"/>
      <c r="CB23" s="757"/>
      <c r="CC23" s="757"/>
      <c r="CD23" s="757"/>
      <c r="CE23" s="757"/>
      <c r="CF23" s="757"/>
      <c r="CG23" s="758"/>
      <c r="CH23" s="759"/>
      <c r="CI23" s="760"/>
      <c r="CJ23" s="760"/>
      <c r="CK23" s="760"/>
      <c r="CL23" s="761"/>
      <c r="CM23" s="759"/>
      <c r="CN23" s="760"/>
      <c r="CO23" s="760"/>
      <c r="CP23" s="760"/>
      <c r="CQ23" s="761"/>
      <c r="CR23" s="759"/>
      <c r="CS23" s="760"/>
      <c r="CT23" s="760"/>
      <c r="CU23" s="760"/>
      <c r="CV23" s="761"/>
      <c r="CW23" s="759"/>
      <c r="CX23" s="760"/>
      <c r="CY23" s="760"/>
      <c r="CZ23" s="760"/>
      <c r="DA23" s="761"/>
      <c r="DB23" s="759"/>
      <c r="DC23" s="760"/>
      <c r="DD23" s="760"/>
      <c r="DE23" s="760"/>
      <c r="DF23" s="761"/>
      <c r="DG23" s="759"/>
      <c r="DH23" s="760"/>
      <c r="DI23" s="760"/>
      <c r="DJ23" s="760"/>
      <c r="DK23" s="761"/>
      <c r="DL23" s="759"/>
      <c r="DM23" s="760"/>
      <c r="DN23" s="760"/>
      <c r="DO23" s="760"/>
      <c r="DP23" s="761"/>
      <c r="DQ23" s="759"/>
      <c r="DR23" s="760"/>
      <c r="DS23" s="760"/>
      <c r="DT23" s="760"/>
      <c r="DU23" s="761"/>
      <c r="DV23" s="756"/>
      <c r="DW23" s="757"/>
      <c r="DX23" s="757"/>
      <c r="DY23" s="757"/>
      <c r="DZ23" s="762"/>
      <c r="EA23" s="220"/>
    </row>
    <row r="24" spans="1:131" s="221" customFormat="1" ht="26.25" customHeight="1" x14ac:dyDescent="0.2">
      <c r="A24" s="791" t="s">
        <v>390</v>
      </c>
      <c r="B24" s="791"/>
      <c r="C24" s="791"/>
      <c r="D24" s="791"/>
      <c r="E24" s="791"/>
      <c r="F24" s="791"/>
      <c r="G24" s="791"/>
      <c r="H24" s="791"/>
      <c r="I24" s="791"/>
      <c r="J24" s="791"/>
      <c r="K24" s="791"/>
      <c r="L24" s="791"/>
      <c r="M24" s="791"/>
      <c r="N24" s="791"/>
      <c r="O24" s="791"/>
      <c r="P24" s="791"/>
      <c r="Q24" s="791"/>
      <c r="R24" s="791"/>
      <c r="S24" s="791"/>
      <c r="T24" s="791"/>
      <c r="U24" s="791"/>
      <c r="V24" s="791"/>
      <c r="W24" s="791"/>
      <c r="X24" s="791"/>
      <c r="Y24" s="791"/>
      <c r="Z24" s="791"/>
      <c r="AA24" s="791"/>
      <c r="AB24" s="791"/>
      <c r="AC24" s="791"/>
      <c r="AD24" s="791"/>
      <c r="AE24" s="791"/>
      <c r="AF24" s="791"/>
      <c r="AG24" s="791"/>
      <c r="AH24" s="791"/>
      <c r="AI24" s="791"/>
      <c r="AJ24" s="791"/>
      <c r="AK24" s="791"/>
      <c r="AL24" s="791"/>
      <c r="AM24" s="791"/>
      <c r="AN24" s="791"/>
      <c r="AO24" s="791"/>
      <c r="AP24" s="791"/>
      <c r="AQ24" s="791"/>
      <c r="AR24" s="791"/>
      <c r="AS24" s="791"/>
      <c r="AT24" s="791"/>
      <c r="AU24" s="791"/>
      <c r="AV24" s="791"/>
      <c r="AW24" s="791"/>
      <c r="AX24" s="791"/>
      <c r="AY24" s="791"/>
      <c r="AZ24" s="218"/>
      <c r="BA24" s="218"/>
      <c r="BB24" s="218"/>
      <c r="BC24" s="218"/>
      <c r="BD24" s="218"/>
      <c r="BE24" s="219"/>
      <c r="BF24" s="219"/>
      <c r="BG24" s="219"/>
      <c r="BH24" s="219"/>
      <c r="BI24" s="219"/>
      <c r="BJ24" s="219"/>
      <c r="BK24" s="219"/>
      <c r="BL24" s="219"/>
      <c r="BM24" s="219"/>
      <c r="BN24" s="219"/>
      <c r="BO24" s="219"/>
      <c r="BP24" s="219"/>
      <c r="BQ24" s="224">
        <v>18</v>
      </c>
      <c r="BR24" s="225"/>
      <c r="BS24" s="756"/>
      <c r="BT24" s="757"/>
      <c r="BU24" s="757"/>
      <c r="BV24" s="757"/>
      <c r="BW24" s="757"/>
      <c r="BX24" s="757"/>
      <c r="BY24" s="757"/>
      <c r="BZ24" s="757"/>
      <c r="CA24" s="757"/>
      <c r="CB24" s="757"/>
      <c r="CC24" s="757"/>
      <c r="CD24" s="757"/>
      <c r="CE24" s="757"/>
      <c r="CF24" s="757"/>
      <c r="CG24" s="758"/>
      <c r="CH24" s="759"/>
      <c r="CI24" s="760"/>
      <c r="CJ24" s="760"/>
      <c r="CK24" s="760"/>
      <c r="CL24" s="761"/>
      <c r="CM24" s="759"/>
      <c r="CN24" s="760"/>
      <c r="CO24" s="760"/>
      <c r="CP24" s="760"/>
      <c r="CQ24" s="761"/>
      <c r="CR24" s="759"/>
      <c r="CS24" s="760"/>
      <c r="CT24" s="760"/>
      <c r="CU24" s="760"/>
      <c r="CV24" s="761"/>
      <c r="CW24" s="759"/>
      <c r="CX24" s="760"/>
      <c r="CY24" s="760"/>
      <c r="CZ24" s="760"/>
      <c r="DA24" s="761"/>
      <c r="DB24" s="759"/>
      <c r="DC24" s="760"/>
      <c r="DD24" s="760"/>
      <c r="DE24" s="760"/>
      <c r="DF24" s="761"/>
      <c r="DG24" s="759"/>
      <c r="DH24" s="760"/>
      <c r="DI24" s="760"/>
      <c r="DJ24" s="760"/>
      <c r="DK24" s="761"/>
      <c r="DL24" s="759"/>
      <c r="DM24" s="760"/>
      <c r="DN24" s="760"/>
      <c r="DO24" s="760"/>
      <c r="DP24" s="761"/>
      <c r="DQ24" s="759"/>
      <c r="DR24" s="760"/>
      <c r="DS24" s="760"/>
      <c r="DT24" s="760"/>
      <c r="DU24" s="761"/>
      <c r="DV24" s="756"/>
      <c r="DW24" s="757"/>
      <c r="DX24" s="757"/>
      <c r="DY24" s="757"/>
      <c r="DZ24" s="762"/>
      <c r="EA24" s="220"/>
    </row>
    <row r="25" spans="1:131" ht="26.25" customHeight="1" thickBot="1" x14ac:dyDescent="0.25">
      <c r="A25" s="708" t="s">
        <v>391</v>
      </c>
      <c r="B25" s="708"/>
      <c r="C25" s="708"/>
      <c r="D25" s="708"/>
      <c r="E25" s="708"/>
      <c r="F25" s="708"/>
      <c r="G25" s="708"/>
      <c r="H25" s="708"/>
      <c r="I25" s="708"/>
      <c r="J25" s="708"/>
      <c r="K25" s="708"/>
      <c r="L25" s="708"/>
      <c r="M25" s="708"/>
      <c r="N25" s="708"/>
      <c r="O25" s="708"/>
      <c r="P25" s="708"/>
      <c r="Q25" s="708"/>
      <c r="R25" s="708"/>
      <c r="S25" s="708"/>
      <c r="T25" s="708"/>
      <c r="U25" s="708"/>
      <c r="V25" s="708"/>
      <c r="W25" s="708"/>
      <c r="X25" s="708"/>
      <c r="Y25" s="708"/>
      <c r="Z25" s="708"/>
      <c r="AA25" s="708"/>
      <c r="AB25" s="708"/>
      <c r="AC25" s="708"/>
      <c r="AD25" s="708"/>
      <c r="AE25" s="708"/>
      <c r="AF25" s="708"/>
      <c r="AG25" s="708"/>
      <c r="AH25" s="708"/>
      <c r="AI25" s="708"/>
      <c r="AJ25" s="708"/>
      <c r="AK25" s="708"/>
      <c r="AL25" s="708"/>
      <c r="AM25" s="708"/>
      <c r="AN25" s="708"/>
      <c r="AO25" s="708"/>
      <c r="AP25" s="708"/>
      <c r="AQ25" s="708"/>
      <c r="AR25" s="708"/>
      <c r="AS25" s="708"/>
      <c r="AT25" s="708"/>
      <c r="AU25" s="708"/>
      <c r="AV25" s="708"/>
      <c r="AW25" s="708"/>
      <c r="AX25" s="708"/>
      <c r="AY25" s="708"/>
      <c r="AZ25" s="708"/>
      <c r="BA25" s="708"/>
      <c r="BB25" s="708"/>
      <c r="BC25" s="708"/>
      <c r="BD25" s="708"/>
      <c r="BE25" s="708"/>
      <c r="BF25" s="708"/>
      <c r="BG25" s="708"/>
      <c r="BH25" s="708"/>
      <c r="BI25" s="708"/>
      <c r="BJ25" s="218"/>
      <c r="BK25" s="218"/>
      <c r="BL25" s="218"/>
      <c r="BM25" s="218"/>
      <c r="BN25" s="218"/>
      <c r="BO25" s="227"/>
      <c r="BP25" s="227"/>
      <c r="BQ25" s="224">
        <v>19</v>
      </c>
      <c r="BR25" s="225"/>
      <c r="BS25" s="756"/>
      <c r="BT25" s="757"/>
      <c r="BU25" s="757"/>
      <c r="BV25" s="757"/>
      <c r="BW25" s="757"/>
      <c r="BX25" s="757"/>
      <c r="BY25" s="757"/>
      <c r="BZ25" s="757"/>
      <c r="CA25" s="757"/>
      <c r="CB25" s="757"/>
      <c r="CC25" s="757"/>
      <c r="CD25" s="757"/>
      <c r="CE25" s="757"/>
      <c r="CF25" s="757"/>
      <c r="CG25" s="758"/>
      <c r="CH25" s="759"/>
      <c r="CI25" s="760"/>
      <c r="CJ25" s="760"/>
      <c r="CK25" s="760"/>
      <c r="CL25" s="761"/>
      <c r="CM25" s="759"/>
      <c r="CN25" s="760"/>
      <c r="CO25" s="760"/>
      <c r="CP25" s="760"/>
      <c r="CQ25" s="761"/>
      <c r="CR25" s="759"/>
      <c r="CS25" s="760"/>
      <c r="CT25" s="760"/>
      <c r="CU25" s="760"/>
      <c r="CV25" s="761"/>
      <c r="CW25" s="759"/>
      <c r="CX25" s="760"/>
      <c r="CY25" s="760"/>
      <c r="CZ25" s="760"/>
      <c r="DA25" s="761"/>
      <c r="DB25" s="759"/>
      <c r="DC25" s="760"/>
      <c r="DD25" s="760"/>
      <c r="DE25" s="760"/>
      <c r="DF25" s="761"/>
      <c r="DG25" s="759"/>
      <c r="DH25" s="760"/>
      <c r="DI25" s="760"/>
      <c r="DJ25" s="760"/>
      <c r="DK25" s="761"/>
      <c r="DL25" s="759"/>
      <c r="DM25" s="760"/>
      <c r="DN25" s="760"/>
      <c r="DO25" s="760"/>
      <c r="DP25" s="761"/>
      <c r="DQ25" s="759"/>
      <c r="DR25" s="760"/>
      <c r="DS25" s="760"/>
      <c r="DT25" s="760"/>
      <c r="DU25" s="761"/>
      <c r="DV25" s="756"/>
      <c r="DW25" s="757"/>
      <c r="DX25" s="757"/>
      <c r="DY25" s="757"/>
      <c r="DZ25" s="762"/>
      <c r="EA25" s="216"/>
    </row>
    <row r="26" spans="1:131" ht="26.25" customHeight="1" x14ac:dyDescent="0.2">
      <c r="A26" s="710" t="s">
        <v>369</v>
      </c>
      <c r="B26" s="711"/>
      <c r="C26" s="711"/>
      <c r="D26" s="711"/>
      <c r="E26" s="711"/>
      <c r="F26" s="711"/>
      <c r="G26" s="711"/>
      <c r="H26" s="711"/>
      <c r="I26" s="711"/>
      <c r="J26" s="711"/>
      <c r="K26" s="711"/>
      <c r="L26" s="711"/>
      <c r="M26" s="711"/>
      <c r="N26" s="711"/>
      <c r="O26" s="711"/>
      <c r="P26" s="712"/>
      <c r="Q26" s="716" t="s">
        <v>392</v>
      </c>
      <c r="R26" s="717"/>
      <c r="S26" s="717"/>
      <c r="T26" s="717"/>
      <c r="U26" s="718"/>
      <c r="V26" s="716" t="s">
        <v>393</v>
      </c>
      <c r="W26" s="717"/>
      <c r="X26" s="717"/>
      <c r="Y26" s="717"/>
      <c r="Z26" s="718"/>
      <c r="AA26" s="716" t="s">
        <v>394</v>
      </c>
      <c r="AB26" s="717"/>
      <c r="AC26" s="717"/>
      <c r="AD26" s="717"/>
      <c r="AE26" s="717"/>
      <c r="AF26" s="797" t="s">
        <v>395</v>
      </c>
      <c r="AG26" s="798"/>
      <c r="AH26" s="798"/>
      <c r="AI26" s="798"/>
      <c r="AJ26" s="799"/>
      <c r="AK26" s="717" t="s">
        <v>396</v>
      </c>
      <c r="AL26" s="717"/>
      <c r="AM26" s="717"/>
      <c r="AN26" s="717"/>
      <c r="AO26" s="718"/>
      <c r="AP26" s="716" t="s">
        <v>397</v>
      </c>
      <c r="AQ26" s="717"/>
      <c r="AR26" s="717"/>
      <c r="AS26" s="717"/>
      <c r="AT26" s="718"/>
      <c r="AU26" s="716" t="s">
        <v>398</v>
      </c>
      <c r="AV26" s="717"/>
      <c r="AW26" s="717"/>
      <c r="AX26" s="717"/>
      <c r="AY26" s="718"/>
      <c r="AZ26" s="716" t="s">
        <v>399</v>
      </c>
      <c r="BA26" s="717"/>
      <c r="BB26" s="717"/>
      <c r="BC26" s="717"/>
      <c r="BD26" s="718"/>
      <c r="BE26" s="716" t="s">
        <v>376</v>
      </c>
      <c r="BF26" s="717"/>
      <c r="BG26" s="717"/>
      <c r="BH26" s="717"/>
      <c r="BI26" s="723"/>
      <c r="BJ26" s="218"/>
      <c r="BK26" s="218"/>
      <c r="BL26" s="218"/>
      <c r="BM26" s="218"/>
      <c r="BN26" s="218"/>
      <c r="BO26" s="227"/>
      <c r="BP26" s="227"/>
      <c r="BQ26" s="224">
        <v>20</v>
      </c>
      <c r="BR26" s="225"/>
      <c r="BS26" s="756"/>
      <c r="BT26" s="757"/>
      <c r="BU26" s="757"/>
      <c r="BV26" s="757"/>
      <c r="BW26" s="757"/>
      <c r="BX26" s="757"/>
      <c r="BY26" s="757"/>
      <c r="BZ26" s="757"/>
      <c r="CA26" s="757"/>
      <c r="CB26" s="757"/>
      <c r="CC26" s="757"/>
      <c r="CD26" s="757"/>
      <c r="CE26" s="757"/>
      <c r="CF26" s="757"/>
      <c r="CG26" s="758"/>
      <c r="CH26" s="759"/>
      <c r="CI26" s="760"/>
      <c r="CJ26" s="760"/>
      <c r="CK26" s="760"/>
      <c r="CL26" s="761"/>
      <c r="CM26" s="759"/>
      <c r="CN26" s="760"/>
      <c r="CO26" s="760"/>
      <c r="CP26" s="760"/>
      <c r="CQ26" s="761"/>
      <c r="CR26" s="759"/>
      <c r="CS26" s="760"/>
      <c r="CT26" s="760"/>
      <c r="CU26" s="760"/>
      <c r="CV26" s="761"/>
      <c r="CW26" s="759"/>
      <c r="CX26" s="760"/>
      <c r="CY26" s="760"/>
      <c r="CZ26" s="760"/>
      <c r="DA26" s="761"/>
      <c r="DB26" s="759"/>
      <c r="DC26" s="760"/>
      <c r="DD26" s="760"/>
      <c r="DE26" s="760"/>
      <c r="DF26" s="761"/>
      <c r="DG26" s="759"/>
      <c r="DH26" s="760"/>
      <c r="DI26" s="760"/>
      <c r="DJ26" s="760"/>
      <c r="DK26" s="761"/>
      <c r="DL26" s="759"/>
      <c r="DM26" s="760"/>
      <c r="DN26" s="760"/>
      <c r="DO26" s="760"/>
      <c r="DP26" s="761"/>
      <c r="DQ26" s="759"/>
      <c r="DR26" s="760"/>
      <c r="DS26" s="760"/>
      <c r="DT26" s="760"/>
      <c r="DU26" s="761"/>
      <c r="DV26" s="756"/>
      <c r="DW26" s="757"/>
      <c r="DX26" s="757"/>
      <c r="DY26" s="757"/>
      <c r="DZ26" s="762"/>
      <c r="EA26" s="216"/>
    </row>
    <row r="27" spans="1:131" ht="26.25" customHeight="1" thickBot="1" x14ac:dyDescent="0.25">
      <c r="A27" s="713"/>
      <c r="B27" s="714"/>
      <c r="C27" s="714"/>
      <c r="D27" s="714"/>
      <c r="E27" s="714"/>
      <c r="F27" s="714"/>
      <c r="G27" s="714"/>
      <c r="H27" s="714"/>
      <c r="I27" s="714"/>
      <c r="J27" s="714"/>
      <c r="K27" s="714"/>
      <c r="L27" s="714"/>
      <c r="M27" s="714"/>
      <c r="N27" s="714"/>
      <c r="O27" s="714"/>
      <c r="P27" s="715"/>
      <c r="Q27" s="719"/>
      <c r="R27" s="720"/>
      <c r="S27" s="720"/>
      <c r="T27" s="720"/>
      <c r="U27" s="721"/>
      <c r="V27" s="719"/>
      <c r="W27" s="720"/>
      <c r="X27" s="720"/>
      <c r="Y27" s="720"/>
      <c r="Z27" s="721"/>
      <c r="AA27" s="719"/>
      <c r="AB27" s="720"/>
      <c r="AC27" s="720"/>
      <c r="AD27" s="720"/>
      <c r="AE27" s="720"/>
      <c r="AF27" s="800"/>
      <c r="AG27" s="801"/>
      <c r="AH27" s="801"/>
      <c r="AI27" s="801"/>
      <c r="AJ27" s="802"/>
      <c r="AK27" s="720"/>
      <c r="AL27" s="720"/>
      <c r="AM27" s="720"/>
      <c r="AN27" s="720"/>
      <c r="AO27" s="721"/>
      <c r="AP27" s="719"/>
      <c r="AQ27" s="720"/>
      <c r="AR27" s="720"/>
      <c r="AS27" s="720"/>
      <c r="AT27" s="721"/>
      <c r="AU27" s="719"/>
      <c r="AV27" s="720"/>
      <c r="AW27" s="720"/>
      <c r="AX27" s="720"/>
      <c r="AY27" s="721"/>
      <c r="AZ27" s="719"/>
      <c r="BA27" s="720"/>
      <c r="BB27" s="720"/>
      <c r="BC27" s="720"/>
      <c r="BD27" s="721"/>
      <c r="BE27" s="719"/>
      <c r="BF27" s="720"/>
      <c r="BG27" s="720"/>
      <c r="BH27" s="720"/>
      <c r="BI27" s="725"/>
      <c r="BJ27" s="218"/>
      <c r="BK27" s="218"/>
      <c r="BL27" s="218"/>
      <c r="BM27" s="218"/>
      <c r="BN27" s="218"/>
      <c r="BO27" s="227"/>
      <c r="BP27" s="227"/>
      <c r="BQ27" s="224">
        <v>21</v>
      </c>
      <c r="BR27" s="225"/>
      <c r="BS27" s="756"/>
      <c r="BT27" s="757"/>
      <c r="BU27" s="757"/>
      <c r="BV27" s="757"/>
      <c r="BW27" s="757"/>
      <c r="BX27" s="757"/>
      <c r="BY27" s="757"/>
      <c r="BZ27" s="757"/>
      <c r="CA27" s="757"/>
      <c r="CB27" s="757"/>
      <c r="CC27" s="757"/>
      <c r="CD27" s="757"/>
      <c r="CE27" s="757"/>
      <c r="CF27" s="757"/>
      <c r="CG27" s="758"/>
      <c r="CH27" s="759"/>
      <c r="CI27" s="760"/>
      <c r="CJ27" s="760"/>
      <c r="CK27" s="760"/>
      <c r="CL27" s="761"/>
      <c r="CM27" s="759"/>
      <c r="CN27" s="760"/>
      <c r="CO27" s="760"/>
      <c r="CP27" s="760"/>
      <c r="CQ27" s="761"/>
      <c r="CR27" s="759"/>
      <c r="CS27" s="760"/>
      <c r="CT27" s="760"/>
      <c r="CU27" s="760"/>
      <c r="CV27" s="761"/>
      <c r="CW27" s="759"/>
      <c r="CX27" s="760"/>
      <c r="CY27" s="760"/>
      <c r="CZ27" s="760"/>
      <c r="DA27" s="761"/>
      <c r="DB27" s="759"/>
      <c r="DC27" s="760"/>
      <c r="DD27" s="760"/>
      <c r="DE27" s="760"/>
      <c r="DF27" s="761"/>
      <c r="DG27" s="759"/>
      <c r="DH27" s="760"/>
      <c r="DI27" s="760"/>
      <c r="DJ27" s="760"/>
      <c r="DK27" s="761"/>
      <c r="DL27" s="759"/>
      <c r="DM27" s="760"/>
      <c r="DN27" s="760"/>
      <c r="DO27" s="760"/>
      <c r="DP27" s="761"/>
      <c r="DQ27" s="759"/>
      <c r="DR27" s="760"/>
      <c r="DS27" s="760"/>
      <c r="DT27" s="760"/>
      <c r="DU27" s="761"/>
      <c r="DV27" s="756"/>
      <c r="DW27" s="757"/>
      <c r="DX27" s="757"/>
      <c r="DY27" s="757"/>
      <c r="DZ27" s="762"/>
      <c r="EA27" s="216"/>
    </row>
    <row r="28" spans="1:131" ht="26.25" customHeight="1" thickTop="1" x14ac:dyDescent="0.2">
      <c r="A28" s="228">
        <v>1</v>
      </c>
      <c r="B28" s="732" t="s">
        <v>400</v>
      </c>
      <c r="C28" s="733"/>
      <c r="D28" s="733"/>
      <c r="E28" s="733"/>
      <c r="F28" s="733"/>
      <c r="G28" s="733"/>
      <c r="H28" s="733"/>
      <c r="I28" s="733"/>
      <c r="J28" s="733"/>
      <c r="K28" s="733"/>
      <c r="L28" s="733"/>
      <c r="M28" s="733"/>
      <c r="N28" s="733"/>
      <c r="O28" s="733"/>
      <c r="P28" s="734"/>
      <c r="Q28" s="805">
        <v>9371</v>
      </c>
      <c r="R28" s="806"/>
      <c r="S28" s="806"/>
      <c r="T28" s="806"/>
      <c r="U28" s="806"/>
      <c r="V28" s="806">
        <v>9341</v>
      </c>
      <c r="W28" s="806"/>
      <c r="X28" s="806"/>
      <c r="Y28" s="806"/>
      <c r="Z28" s="806"/>
      <c r="AA28" s="806">
        <v>30</v>
      </c>
      <c r="AB28" s="806"/>
      <c r="AC28" s="806"/>
      <c r="AD28" s="806"/>
      <c r="AE28" s="807"/>
      <c r="AF28" s="808">
        <v>30</v>
      </c>
      <c r="AG28" s="806"/>
      <c r="AH28" s="806"/>
      <c r="AI28" s="806"/>
      <c r="AJ28" s="809"/>
      <c r="AK28" s="810">
        <v>493</v>
      </c>
      <c r="AL28" s="811"/>
      <c r="AM28" s="811"/>
      <c r="AN28" s="811"/>
      <c r="AO28" s="811"/>
      <c r="AP28" s="811" t="s">
        <v>595</v>
      </c>
      <c r="AQ28" s="811"/>
      <c r="AR28" s="811"/>
      <c r="AS28" s="811"/>
      <c r="AT28" s="811"/>
      <c r="AU28" s="811" t="s">
        <v>595</v>
      </c>
      <c r="AV28" s="811"/>
      <c r="AW28" s="811"/>
      <c r="AX28" s="811"/>
      <c r="AY28" s="811"/>
      <c r="AZ28" s="812"/>
      <c r="BA28" s="812"/>
      <c r="BB28" s="812"/>
      <c r="BC28" s="812"/>
      <c r="BD28" s="812"/>
      <c r="BE28" s="803"/>
      <c r="BF28" s="803"/>
      <c r="BG28" s="803"/>
      <c r="BH28" s="803"/>
      <c r="BI28" s="804"/>
      <c r="BJ28" s="218"/>
      <c r="BK28" s="218"/>
      <c r="BL28" s="218"/>
      <c r="BM28" s="218"/>
      <c r="BN28" s="218"/>
      <c r="BO28" s="227"/>
      <c r="BP28" s="227"/>
      <c r="BQ28" s="224">
        <v>22</v>
      </c>
      <c r="BR28" s="225"/>
      <c r="BS28" s="756"/>
      <c r="BT28" s="757"/>
      <c r="BU28" s="757"/>
      <c r="BV28" s="757"/>
      <c r="BW28" s="757"/>
      <c r="BX28" s="757"/>
      <c r="BY28" s="757"/>
      <c r="BZ28" s="757"/>
      <c r="CA28" s="757"/>
      <c r="CB28" s="757"/>
      <c r="CC28" s="757"/>
      <c r="CD28" s="757"/>
      <c r="CE28" s="757"/>
      <c r="CF28" s="757"/>
      <c r="CG28" s="758"/>
      <c r="CH28" s="759"/>
      <c r="CI28" s="760"/>
      <c r="CJ28" s="760"/>
      <c r="CK28" s="760"/>
      <c r="CL28" s="761"/>
      <c r="CM28" s="759"/>
      <c r="CN28" s="760"/>
      <c r="CO28" s="760"/>
      <c r="CP28" s="760"/>
      <c r="CQ28" s="761"/>
      <c r="CR28" s="759"/>
      <c r="CS28" s="760"/>
      <c r="CT28" s="760"/>
      <c r="CU28" s="760"/>
      <c r="CV28" s="761"/>
      <c r="CW28" s="759"/>
      <c r="CX28" s="760"/>
      <c r="CY28" s="760"/>
      <c r="CZ28" s="760"/>
      <c r="DA28" s="761"/>
      <c r="DB28" s="759"/>
      <c r="DC28" s="760"/>
      <c r="DD28" s="760"/>
      <c r="DE28" s="760"/>
      <c r="DF28" s="761"/>
      <c r="DG28" s="759"/>
      <c r="DH28" s="760"/>
      <c r="DI28" s="760"/>
      <c r="DJ28" s="760"/>
      <c r="DK28" s="761"/>
      <c r="DL28" s="759"/>
      <c r="DM28" s="760"/>
      <c r="DN28" s="760"/>
      <c r="DO28" s="760"/>
      <c r="DP28" s="761"/>
      <c r="DQ28" s="759"/>
      <c r="DR28" s="760"/>
      <c r="DS28" s="760"/>
      <c r="DT28" s="760"/>
      <c r="DU28" s="761"/>
      <c r="DV28" s="756"/>
      <c r="DW28" s="757"/>
      <c r="DX28" s="757"/>
      <c r="DY28" s="757"/>
      <c r="DZ28" s="762"/>
      <c r="EA28" s="216"/>
    </row>
    <row r="29" spans="1:131" ht="26.25" customHeight="1" x14ac:dyDescent="0.2">
      <c r="A29" s="228">
        <v>2</v>
      </c>
      <c r="B29" s="763" t="s">
        <v>401</v>
      </c>
      <c r="C29" s="764"/>
      <c r="D29" s="764"/>
      <c r="E29" s="764"/>
      <c r="F29" s="764"/>
      <c r="G29" s="764"/>
      <c r="H29" s="764"/>
      <c r="I29" s="764"/>
      <c r="J29" s="764"/>
      <c r="K29" s="764"/>
      <c r="L29" s="764"/>
      <c r="M29" s="764"/>
      <c r="N29" s="764"/>
      <c r="O29" s="764"/>
      <c r="P29" s="765"/>
      <c r="Q29" s="766">
        <v>5811</v>
      </c>
      <c r="R29" s="767"/>
      <c r="S29" s="767"/>
      <c r="T29" s="767"/>
      <c r="U29" s="767"/>
      <c r="V29" s="767">
        <v>5597</v>
      </c>
      <c r="W29" s="767"/>
      <c r="X29" s="767"/>
      <c r="Y29" s="767"/>
      <c r="Z29" s="767"/>
      <c r="AA29" s="767">
        <v>214</v>
      </c>
      <c r="AB29" s="767"/>
      <c r="AC29" s="767"/>
      <c r="AD29" s="767"/>
      <c r="AE29" s="768"/>
      <c r="AF29" s="769">
        <v>214</v>
      </c>
      <c r="AG29" s="770"/>
      <c r="AH29" s="770"/>
      <c r="AI29" s="770"/>
      <c r="AJ29" s="771"/>
      <c r="AK29" s="817">
        <v>820</v>
      </c>
      <c r="AL29" s="813"/>
      <c r="AM29" s="813"/>
      <c r="AN29" s="813"/>
      <c r="AO29" s="813"/>
      <c r="AP29" s="813" t="s">
        <v>595</v>
      </c>
      <c r="AQ29" s="813"/>
      <c r="AR29" s="813"/>
      <c r="AS29" s="813"/>
      <c r="AT29" s="813"/>
      <c r="AU29" s="813" t="s">
        <v>595</v>
      </c>
      <c r="AV29" s="813"/>
      <c r="AW29" s="813"/>
      <c r="AX29" s="813"/>
      <c r="AY29" s="813"/>
      <c r="AZ29" s="814"/>
      <c r="BA29" s="814"/>
      <c r="BB29" s="814"/>
      <c r="BC29" s="814"/>
      <c r="BD29" s="814"/>
      <c r="BE29" s="815"/>
      <c r="BF29" s="815"/>
      <c r="BG29" s="815"/>
      <c r="BH29" s="815"/>
      <c r="BI29" s="816"/>
      <c r="BJ29" s="218"/>
      <c r="BK29" s="218"/>
      <c r="BL29" s="218"/>
      <c r="BM29" s="218"/>
      <c r="BN29" s="218"/>
      <c r="BO29" s="227"/>
      <c r="BP29" s="227"/>
      <c r="BQ29" s="224">
        <v>23</v>
      </c>
      <c r="BR29" s="225"/>
      <c r="BS29" s="756"/>
      <c r="BT29" s="757"/>
      <c r="BU29" s="757"/>
      <c r="BV29" s="757"/>
      <c r="BW29" s="757"/>
      <c r="BX29" s="757"/>
      <c r="BY29" s="757"/>
      <c r="BZ29" s="757"/>
      <c r="CA29" s="757"/>
      <c r="CB29" s="757"/>
      <c r="CC29" s="757"/>
      <c r="CD29" s="757"/>
      <c r="CE29" s="757"/>
      <c r="CF29" s="757"/>
      <c r="CG29" s="758"/>
      <c r="CH29" s="759"/>
      <c r="CI29" s="760"/>
      <c r="CJ29" s="760"/>
      <c r="CK29" s="760"/>
      <c r="CL29" s="761"/>
      <c r="CM29" s="759"/>
      <c r="CN29" s="760"/>
      <c r="CO29" s="760"/>
      <c r="CP29" s="760"/>
      <c r="CQ29" s="761"/>
      <c r="CR29" s="759"/>
      <c r="CS29" s="760"/>
      <c r="CT29" s="760"/>
      <c r="CU29" s="760"/>
      <c r="CV29" s="761"/>
      <c r="CW29" s="759"/>
      <c r="CX29" s="760"/>
      <c r="CY29" s="760"/>
      <c r="CZ29" s="760"/>
      <c r="DA29" s="761"/>
      <c r="DB29" s="759"/>
      <c r="DC29" s="760"/>
      <c r="DD29" s="760"/>
      <c r="DE29" s="760"/>
      <c r="DF29" s="761"/>
      <c r="DG29" s="759"/>
      <c r="DH29" s="760"/>
      <c r="DI29" s="760"/>
      <c r="DJ29" s="760"/>
      <c r="DK29" s="761"/>
      <c r="DL29" s="759"/>
      <c r="DM29" s="760"/>
      <c r="DN29" s="760"/>
      <c r="DO29" s="760"/>
      <c r="DP29" s="761"/>
      <c r="DQ29" s="759"/>
      <c r="DR29" s="760"/>
      <c r="DS29" s="760"/>
      <c r="DT29" s="760"/>
      <c r="DU29" s="761"/>
      <c r="DV29" s="756"/>
      <c r="DW29" s="757"/>
      <c r="DX29" s="757"/>
      <c r="DY29" s="757"/>
      <c r="DZ29" s="762"/>
      <c r="EA29" s="216"/>
    </row>
    <row r="30" spans="1:131" ht="26.25" customHeight="1" x14ac:dyDescent="0.2">
      <c r="A30" s="228">
        <v>3</v>
      </c>
      <c r="B30" s="763" t="s">
        <v>402</v>
      </c>
      <c r="C30" s="764"/>
      <c r="D30" s="764"/>
      <c r="E30" s="764"/>
      <c r="F30" s="764"/>
      <c r="G30" s="764"/>
      <c r="H30" s="764"/>
      <c r="I30" s="764"/>
      <c r="J30" s="764"/>
      <c r="K30" s="764"/>
      <c r="L30" s="764"/>
      <c r="M30" s="764"/>
      <c r="N30" s="764"/>
      <c r="O30" s="764"/>
      <c r="P30" s="765"/>
      <c r="Q30" s="766">
        <v>981</v>
      </c>
      <c r="R30" s="767"/>
      <c r="S30" s="767"/>
      <c r="T30" s="767"/>
      <c r="U30" s="767"/>
      <c r="V30" s="767">
        <v>969</v>
      </c>
      <c r="W30" s="767"/>
      <c r="X30" s="767"/>
      <c r="Y30" s="767"/>
      <c r="Z30" s="767"/>
      <c r="AA30" s="767">
        <v>12</v>
      </c>
      <c r="AB30" s="767"/>
      <c r="AC30" s="767"/>
      <c r="AD30" s="767"/>
      <c r="AE30" s="768"/>
      <c r="AF30" s="769">
        <v>12</v>
      </c>
      <c r="AG30" s="770"/>
      <c r="AH30" s="770"/>
      <c r="AI30" s="770"/>
      <c r="AJ30" s="771"/>
      <c r="AK30" s="817">
        <v>163</v>
      </c>
      <c r="AL30" s="813"/>
      <c r="AM30" s="813"/>
      <c r="AN30" s="813"/>
      <c r="AO30" s="813"/>
      <c r="AP30" s="813" t="s">
        <v>595</v>
      </c>
      <c r="AQ30" s="813"/>
      <c r="AR30" s="813"/>
      <c r="AS30" s="813"/>
      <c r="AT30" s="813"/>
      <c r="AU30" s="813" t="s">
        <v>595</v>
      </c>
      <c r="AV30" s="813"/>
      <c r="AW30" s="813"/>
      <c r="AX30" s="813"/>
      <c r="AY30" s="813"/>
      <c r="AZ30" s="814"/>
      <c r="BA30" s="814"/>
      <c r="BB30" s="814"/>
      <c r="BC30" s="814"/>
      <c r="BD30" s="814"/>
      <c r="BE30" s="815"/>
      <c r="BF30" s="815"/>
      <c r="BG30" s="815"/>
      <c r="BH30" s="815"/>
      <c r="BI30" s="816"/>
      <c r="BJ30" s="218"/>
      <c r="BK30" s="218"/>
      <c r="BL30" s="218"/>
      <c r="BM30" s="218"/>
      <c r="BN30" s="218"/>
      <c r="BO30" s="227"/>
      <c r="BP30" s="227"/>
      <c r="BQ30" s="224">
        <v>24</v>
      </c>
      <c r="BR30" s="225"/>
      <c r="BS30" s="756"/>
      <c r="BT30" s="757"/>
      <c r="BU30" s="757"/>
      <c r="BV30" s="757"/>
      <c r="BW30" s="757"/>
      <c r="BX30" s="757"/>
      <c r="BY30" s="757"/>
      <c r="BZ30" s="757"/>
      <c r="CA30" s="757"/>
      <c r="CB30" s="757"/>
      <c r="CC30" s="757"/>
      <c r="CD30" s="757"/>
      <c r="CE30" s="757"/>
      <c r="CF30" s="757"/>
      <c r="CG30" s="758"/>
      <c r="CH30" s="759"/>
      <c r="CI30" s="760"/>
      <c r="CJ30" s="760"/>
      <c r="CK30" s="760"/>
      <c r="CL30" s="761"/>
      <c r="CM30" s="759"/>
      <c r="CN30" s="760"/>
      <c r="CO30" s="760"/>
      <c r="CP30" s="760"/>
      <c r="CQ30" s="761"/>
      <c r="CR30" s="759"/>
      <c r="CS30" s="760"/>
      <c r="CT30" s="760"/>
      <c r="CU30" s="760"/>
      <c r="CV30" s="761"/>
      <c r="CW30" s="759"/>
      <c r="CX30" s="760"/>
      <c r="CY30" s="760"/>
      <c r="CZ30" s="760"/>
      <c r="DA30" s="761"/>
      <c r="DB30" s="759"/>
      <c r="DC30" s="760"/>
      <c r="DD30" s="760"/>
      <c r="DE30" s="760"/>
      <c r="DF30" s="761"/>
      <c r="DG30" s="759"/>
      <c r="DH30" s="760"/>
      <c r="DI30" s="760"/>
      <c r="DJ30" s="760"/>
      <c r="DK30" s="761"/>
      <c r="DL30" s="759"/>
      <c r="DM30" s="760"/>
      <c r="DN30" s="760"/>
      <c r="DO30" s="760"/>
      <c r="DP30" s="761"/>
      <c r="DQ30" s="759"/>
      <c r="DR30" s="760"/>
      <c r="DS30" s="760"/>
      <c r="DT30" s="760"/>
      <c r="DU30" s="761"/>
      <c r="DV30" s="756"/>
      <c r="DW30" s="757"/>
      <c r="DX30" s="757"/>
      <c r="DY30" s="757"/>
      <c r="DZ30" s="762"/>
      <c r="EA30" s="216"/>
    </row>
    <row r="31" spans="1:131" ht="26.25" customHeight="1" x14ac:dyDescent="0.2">
      <c r="A31" s="228">
        <v>4</v>
      </c>
      <c r="B31" s="763" t="s">
        <v>403</v>
      </c>
      <c r="C31" s="764"/>
      <c r="D31" s="764"/>
      <c r="E31" s="764"/>
      <c r="F31" s="764"/>
      <c r="G31" s="764"/>
      <c r="H31" s="764"/>
      <c r="I31" s="764"/>
      <c r="J31" s="764"/>
      <c r="K31" s="764"/>
      <c r="L31" s="764"/>
      <c r="M31" s="764"/>
      <c r="N31" s="764"/>
      <c r="O31" s="764"/>
      <c r="P31" s="765"/>
      <c r="Q31" s="766">
        <v>656</v>
      </c>
      <c r="R31" s="767"/>
      <c r="S31" s="767"/>
      <c r="T31" s="767"/>
      <c r="U31" s="767"/>
      <c r="V31" s="767">
        <v>609</v>
      </c>
      <c r="W31" s="767"/>
      <c r="X31" s="767"/>
      <c r="Y31" s="767"/>
      <c r="Z31" s="767"/>
      <c r="AA31" s="767">
        <v>47</v>
      </c>
      <c r="AB31" s="767"/>
      <c r="AC31" s="767"/>
      <c r="AD31" s="767"/>
      <c r="AE31" s="768"/>
      <c r="AF31" s="769">
        <v>1883</v>
      </c>
      <c r="AG31" s="770"/>
      <c r="AH31" s="770"/>
      <c r="AI31" s="770"/>
      <c r="AJ31" s="771"/>
      <c r="AK31" s="817">
        <v>160</v>
      </c>
      <c r="AL31" s="813"/>
      <c r="AM31" s="813"/>
      <c r="AN31" s="813"/>
      <c r="AO31" s="813"/>
      <c r="AP31" s="813">
        <v>180</v>
      </c>
      <c r="AQ31" s="813"/>
      <c r="AR31" s="813"/>
      <c r="AS31" s="813"/>
      <c r="AT31" s="813"/>
      <c r="AU31" s="813">
        <v>18</v>
      </c>
      <c r="AV31" s="813"/>
      <c r="AW31" s="813"/>
      <c r="AX31" s="813"/>
      <c r="AY31" s="813"/>
      <c r="AZ31" s="814"/>
      <c r="BA31" s="814"/>
      <c r="BB31" s="814"/>
      <c r="BC31" s="814"/>
      <c r="BD31" s="814"/>
      <c r="BE31" s="815" t="s">
        <v>404</v>
      </c>
      <c r="BF31" s="815"/>
      <c r="BG31" s="815"/>
      <c r="BH31" s="815"/>
      <c r="BI31" s="816"/>
      <c r="BJ31" s="218"/>
      <c r="BK31" s="218"/>
      <c r="BL31" s="218"/>
      <c r="BM31" s="218"/>
      <c r="BN31" s="218"/>
      <c r="BO31" s="227"/>
      <c r="BP31" s="227"/>
      <c r="BQ31" s="224">
        <v>25</v>
      </c>
      <c r="BR31" s="225"/>
      <c r="BS31" s="756"/>
      <c r="BT31" s="757"/>
      <c r="BU31" s="757"/>
      <c r="BV31" s="757"/>
      <c r="BW31" s="757"/>
      <c r="BX31" s="757"/>
      <c r="BY31" s="757"/>
      <c r="BZ31" s="757"/>
      <c r="CA31" s="757"/>
      <c r="CB31" s="757"/>
      <c r="CC31" s="757"/>
      <c r="CD31" s="757"/>
      <c r="CE31" s="757"/>
      <c r="CF31" s="757"/>
      <c r="CG31" s="758"/>
      <c r="CH31" s="759"/>
      <c r="CI31" s="760"/>
      <c r="CJ31" s="760"/>
      <c r="CK31" s="760"/>
      <c r="CL31" s="761"/>
      <c r="CM31" s="759"/>
      <c r="CN31" s="760"/>
      <c r="CO31" s="760"/>
      <c r="CP31" s="760"/>
      <c r="CQ31" s="761"/>
      <c r="CR31" s="759"/>
      <c r="CS31" s="760"/>
      <c r="CT31" s="760"/>
      <c r="CU31" s="760"/>
      <c r="CV31" s="761"/>
      <c r="CW31" s="759"/>
      <c r="CX31" s="760"/>
      <c r="CY31" s="760"/>
      <c r="CZ31" s="760"/>
      <c r="DA31" s="761"/>
      <c r="DB31" s="759"/>
      <c r="DC31" s="760"/>
      <c r="DD31" s="760"/>
      <c r="DE31" s="760"/>
      <c r="DF31" s="761"/>
      <c r="DG31" s="759"/>
      <c r="DH31" s="760"/>
      <c r="DI31" s="760"/>
      <c r="DJ31" s="760"/>
      <c r="DK31" s="761"/>
      <c r="DL31" s="759"/>
      <c r="DM31" s="760"/>
      <c r="DN31" s="760"/>
      <c r="DO31" s="760"/>
      <c r="DP31" s="761"/>
      <c r="DQ31" s="759"/>
      <c r="DR31" s="760"/>
      <c r="DS31" s="760"/>
      <c r="DT31" s="760"/>
      <c r="DU31" s="761"/>
      <c r="DV31" s="756"/>
      <c r="DW31" s="757"/>
      <c r="DX31" s="757"/>
      <c r="DY31" s="757"/>
      <c r="DZ31" s="762"/>
      <c r="EA31" s="216"/>
    </row>
    <row r="32" spans="1:131" ht="26.25" customHeight="1" x14ac:dyDescent="0.2">
      <c r="A32" s="228">
        <v>5</v>
      </c>
      <c r="B32" s="763" t="s">
        <v>405</v>
      </c>
      <c r="C32" s="764"/>
      <c r="D32" s="764"/>
      <c r="E32" s="764"/>
      <c r="F32" s="764"/>
      <c r="G32" s="764"/>
      <c r="H32" s="764"/>
      <c r="I32" s="764"/>
      <c r="J32" s="764"/>
      <c r="K32" s="764"/>
      <c r="L32" s="764"/>
      <c r="M32" s="764"/>
      <c r="N32" s="764"/>
      <c r="O32" s="764"/>
      <c r="P32" s="765"/>
      <c r="Q32" s="766">
        <v>3107</v>
      </c>
      <c r="R32" s="767"/>
      <c r="S32" s="767"/>
      <c r="T32" s="767"/>
      <c r="U32" s="767"/>
      <c r="V32" s="767">
        <v>2881</v>
      </c>
      <c r="W32" s="767"/>
      <c r="X32" s="767"/>
      <c r="Y32" s="767"/>
      <c r="Z32" s="767"/>
      <c r="AA32" s="767">
        <v>225</v>
      </c>
      <c r="AB32" s="767"/>
      <c r="AC32" s="767"/>
      <c r="AD32" s="767"/>
      <c r="AE32" s="768"/>
      <c r="AF32" s="769">
        <v>1598</v>
      </c>
      <c r="AG32" s="770"/>
      <c r="AH32" s="770"/>
      <c r="AI32" s="770"/>
      <c r="AJ32" s="771"/>
      <c r="AK32" s="817">
        <v>192</v>
      </c>
      <c r="AL32" s="813"/>
      <c r="AM32" s="813"/>
      <c r="AN32" s="813"/>
      <c r="AO32" s="813"/>
      <c r="AP32" s="813">
        <v>2383</v>
      </c>
      <c r="AQ32" s="813"/>
      <c r="AR32" s="813"/>
      <c r="AS32" s="813"/>
      <c r="AT32" s="813"/>
      <c r="AU32" s="813">
        <v>170</v>
      </c>
      <c r="AV32" s="813"/>
      <c r="AW32" s="813"/>
      <c r="AX32" s="813"/>
      <c r="AY32" s="813"/>
      <c r="AZ32" s="814"/>
      <c r="BA32" s="814"/>
      <c r="BB32" s="814"/>
      <c r="BC32" s="814"/>
      <c r="BD32" s="814"/>
      <c r="BE32" s="815" t="s">
        <v>404</v>
      </c>
      <c r="BF32" s="815"/>
      <c r="BG32" s="815"/>
      <c r="BH32" s="815"/>
      <c r="BI32" s="816"/>
      <c r="BJ32" s="218"/>
      <c r="BK32" s="218"/>
      <c r="BL32" s="218"/>
      <c r="BM32" s="218"/>
      <c r="BN32" s="218"/>
      <c r="BO32" s="227"/>
      <c r="BP32" s="227"/>
      <c r="BQ32" s="224">
        <v>26</v>
      </c>
      <c r="BR32" s="225"/>
      <c r="BS32" s="756"/>
      <c r="BT32" s="757"/>
      <c r="BU32" s="757"/>
      <c r="BV32" s="757"/>
      <c r="BW32" s="757"/>
      <c r="BX32" s="757"/>
      <c r="BY32" s="757"/>
      <c r="BZ32" s="757"/>
      <c r="CA32" s="757"/>
      <c r="CB32" s="757"/>
      <c r="CC32" s="757"/>
      <c r="CD32" s="757"/>
      <c r="CE32" s="757"/>
      <c r="CF32" s="757"/>
      <c r="CG32" s="758"/>
      <c r="CH32" s="759"/>
      <c r="CI32" s="760"/>
      <c r="CJ32" s="760"/>
      <c r="CK32" s="760"/>
      <c r="CL32" s="761"/>
      <c r="CM32" s="759"/>
      <c r="CN32" s="760"/>
      <c r="CO32" s="760"/>
      <c r="CP32" s="760"/>
      <c r="CQ32" s="761"/>
      <c r="CR32" s="759"/>
      <c r="CS32" s="760"/>
      <c r="CT32" s="760"/>
      <c r="CU32" s="760"/>
      <c r="CV32" s="761"/>
      <c r="CW32" s="759"/>
      <c r="CX32" s="760"/>
      <c r="CY32" s="760"/>
      <c r="CZ32" s="760"/>
      <c r="DA32" s="761"/>
      <c r="DB32" s="759"/>
      <c r="DC32" s="760"/>
      <c r="DD32" s="760"/>
      <c r="DE32" s="760"/>
      <c r="DF32" s="761"/>
      <c r="DG32" s="759"/>
      <c r="DH32" s="760"/>
      <c r="DI32" s="760"/>
      <c r="DJ32" s="760"/>
      <c r="DK32" s="761"/>
      <c r="DL32" s="759"/>
      <c r="DM32" s="760"/>
      <c r="DN32" s="760"/>
      <c r="DO32" s="760"/>
      <c r="DP32" s="761"/>
      <c r="DQ32" s="759"/>
      <c r="DR32" s="760"/>
      <c r="DS32" s="760"/>
      <c r="DT32" s="760"/>
      <c r="DU32" s="761"/>
      <c r="DV32" s="756"/>
      <c r="DW32" s="757"/>
      <c r="DX32" s="757"/>
      <c r="DY32" s="757"/>
      <c r="DZ32" s="762"/>
      <c r="EA32" s="216"/>
    </row>
    <row r="33" spans="1:131" ht="26.25" customHeight="1" x14ac:dyDescent="0.2">
      <c r="A33" s="228">
        <v>6</v>
      </c>
      <c r="B33" s="763"/>
      <c r="C33" s="764"/>
      <c r="D33" s="764"/>
      <c r="E33" s="764"/>
      <c r="F33" s="764"/>
      <c r="G33" s="764"/>
      <c r="H33" s="764"/>
      <c r="I33" s="764"/>
      <c r="J33" s="764"/>
      <c r="K33" s="764"/>
      <c r="L33" s="764"/>
      <c r="M33" s="764"/>
      <c r="N33" s="764"/>
      <c r="O33" s="764"/>
      <c r="P33" s="765"/>
      <c r="Q33" s="766"/>
      <c r="R33" s="767"/>
      <c r="S33" s="767"/>
      <c r="T33" s="767"/>
      <c r="U33" s="767"/>
      <c r="V33" s="767"/>
      <c r="W33" s="767"/>
      <c r="X33" s="767"/>
      <c r="Y33" s="767"/>
      <c r="Z33" s="767"/>
      <c r="AA33" s="767"/>
      <c r="AB33" s="767"/>
      <c r="AC33" s="767"/>
      <c r="AD33" s="767"/>
      <c r="AE33" s="768"/>
      <c r="AF33" s="769"/>
      <c r="AG33" s="770"/>
      <c r="AH33" s="770"/>
      <c r="AI33" s="770"/>
      <c r="AJ33" s="771"/>
      <c r="AK33" s="817"/>
      <c r="AL33" s="813"/>
      <c r="AM33" s="813"/>
      <c r="AN33" s="813"/>
      <c r="AO33" s="813"/>
      <c r="AP33" s="813"/>
      <c r="AQ33" s="813"/>
      <c r="AR33" s="813"/>
      <c r="AS33" s="813"/>
      <c r="AT33" s="813"/>
      <c r="AU33" s="813"/>
      <c r="AV33" s="813"/>
      <c r="AW33" s="813"/>
      <c r="AX33" s="813"/>
      <c r="AY33" s="813"/>
      <c r="AZ33" s="814"/>
      <c r="BA33" s="814"/>
      <c r="BB33" s="814"/>
      <c r="BC33" s="814"/>
      <c r="BD33" s="814"/>
      <c r="BE33" s="815"/>
      <c r="BF33" s="815"/>
      <c r="BG33" s="815"/>
      <c r="BH33" s="815"/>
      <c r="BI33" s="816"/>
      <c r="BJ33" s="218"/>
      <c r="BK33" s="218"/>
      <c r="BL33" s="218"/>
      <c r="BM33" s="218"/>
      <c r="BN33" s="218"/>
      <c r="BO33" s="227"/>
      <c r="BP33" s="227"/>
      <c r="BQ33" s="224">
        <v>27</v>
      </c>
      <c r="BR33" s="225"/>
      <c r="BS33" s="756"/>
      <c r="BT33" s="757"/>
      <c r="BU33" s="757"/>
      <c r="BV33" s="757"/>
      <c r="BW33" s="757"/>
      <c r="BX33" s="757"/>
      <c r="BY33" s="757"/>
      <c r="BZ33" s="757"/>
      <c r="CA33" s="757"/>
      <c r="CB33" s="757"/>
      <c r="CC33" s="757"/>
      <c r="CD33" s="757"/>
      <c r="CE33" s="757"/>
      <c r="CF33" s="757"/>
      <c r="CG33" s="758"/>
      <c r="CH33" s="759"/>
      <c r="CI33" s="760"/>
      <c r="CJ33" s="760"/>
      <c r="CK33" s="760"/>
      <c r="CL33" s="761"/>
      <c r="CM33" s="759"/>
      <c r="CN33" s="760"/>
      <c r="CO33" s="760"/>
      <c r="CP33" s="760"/>
      <c r="CQ33" s="761"/>
      <c r="CR33" s="759"/>
      <c r="CS33" s="760"/>
      <c r="CT33" s="760"/>
      <c r="CU33" s="760"/>
      <c r="CV33" s="761"/>
      <c r="CW33" s="759"/>
      <c r="CX33" s="760"/>
      <c r="CY33" s="760"/>
      <c r="CZ33" s="760"/>
      <c r="DA33" s="761"/>
      <c r="DB33" s="759"/>
      <c r="DC33" s="760"/>
      <c r="DD33" s="760"/>
      <c r="DE33" s="760"/>
      <c r="DF33" s="761"/>
      <c r="DG33" s="759"/>
      <c r="DH33" s="760"/>
      <c r="DI33" s="760"/>
      <c r="DJ33" s="760"/>
      <c r="DK33" s="761"/>
      <c r="DL33" s="759"/>
      <c r="DM33" s="760"/>
      <c r="DN33" s="760"/>
      <c r="DO33" s="760"/>
      <c r="DP33" s="761"/>
      <c r="DQ33" s="759"/>
      <c r="DR33" s="760"/>
      <c r="DS33" s="760"/>
      <c r="DT33" s="760"/>
      <c r="DU33" s="761"/>
      <c r="DV33" s="756"/>
      <c r="DW33" s="757"/>
      <c r="DX33" s="757"/>
      <c r="DY33" s="757"/>
      <c r="DZ33" s="762"/>
      <c r="EA33" s="216"/>
    </row>
    <row r="34" spans="1:131" ht="26.25" customHeight="1" x14ac:dyDescent="0.2">
      <c r="A34" s="228">
        <v>7</v>
      </c>
      <c r="B34" s="763"/>
      <c r="C34" s="764"/>
      <c r="D34" s="764"/>
      <c r="E34" s="764"/>
      <c r="F34" s="764"/>
      <c r="G34" s="764"/>
      <c r="H34" s="764"/>
      <c r="I34" s="764"/>
      <c r="J34" s="764"/>
      <c r="K34" s="764"/>
      <c r="L34" s="764"/>
      <c r="M34" s="764"/>
      <c r="N34" s="764"/>
      <c r="O34" s="764"/>
      <c r="P34" s="765"/>
      <c r="Q34" s="766"/>
      <c r="R34" s="767"/>
      <c r="S34" s="767"/>
      <c r="T34" s="767"/>
      <c r="U34" s="767"/>
      <c r="V34" s="767"/>
      <c r="W34" s="767"/>
      <c r="X34" s="767"/>
      <c r="Y34" s="767"/>
      <c r="Z34" s="767"/>
      <c r="AA34" s="767"/>
      <c r="AB34" s="767"/>
      <c r="AC34" s="767"/>
      <c r="AD34" s="767"/>
      <c r="AE34" s="768"/>
      <c r="AF34" s="769"/>
      <c r="AG34" s="770"/>
      <c r="AH34" s="770"/>
      <c r="AI34" s="770"/>
      <c r="AJ34" s="771"/>
      <c r="AK34" s="817"/>
      <c r="AL34" s="813"/>
      <c r="AM34" s="813"/>
      <c r="AN34" s="813"/>
      <c r="AO34" s="813"/>
      <c r="AP34" s="813"/>
      <c r="AQ34" s="813"/>
      <c r="AR34" s="813"/>
      <c r="AS34" s="813"/>
      <c r="AT34" s="813"/>
      <c r="AU34" s="813"/>
      <c r="AV34" s="813"/>
      <c r="AW34" s="813"/>
      <c r="AX34" s="813"/>
      <c r="AY34" s="813"/>
      <c r="AZ34" s="814"/>
      <c r="BA34" s="814"/>
      <c r="BB34" s="814"/>
      <c r="BC34" s="814"/>
      <c r="BD34" s="814"/>
      <c r="BE34" s="815"/>
      <c r="BF34" s="815"/>
      <c r="BG34" s="815"/>
      <c r="BH34" s="815"/>
      <c r="BI34" s="816"/>
      <c r="BJ34" s="218"/>
      <c r="BK34" s="218"/>
      <c r="BL34" s="218"/>
      <c r="BM34" s="218"/>
      <c r="BN34" s="218"/>
      <c r="BO34" s="227"/>
      <c r="BP34" s="227"/>
      <c r="BQ34" s="224">
        <v>28</v>
      </c>
      <c r="BR34" s="225"/>
      <c r="BS34" s="756"/>
      <c r="BT34" s="757"/>
      <c r="BU34" s="757"/>
      <c r="BV34" s="757"/>
      <c r="BW34" s="757"/>
      <c r="BX34" s="757"/>
      <c r="BY34" s="757"/>
      <c r="BZ34" s="757"/>
      <c r="CA34" s="757"/>
      <c r="CB34" s="757"/>
      <c r="CC34" s="757"/>
      <c r="CD34" s="757"/>
      <c r="CE34" s="757"/>
      <c r="CF34" s="757"/>
      <c r="CG34" s="758"/>
      <c r="CH34" s="759"/>
      <c r="CI34" s="760"/>
      <c r="CJ34" s="760"/>
      <c r="CK34" s="760"/>
      <c r="CL34" s="761"/>
      <c r="CM34" s="759"/>
      <c r="CN34" s="760"/>
      <c r="CO34" s="760"/>
      <c r="CP34" s="760"/>
      <c r="CQ34" s="761"/>
      <c r="CR34" s="759"/>
      <c r="CS34" s="760"/>
      <c r="CT34" s="760"/>
      <c r="CU34" s="760"/>
      <c r="CV34" s="761"/>
      <c r="CW34" s="759"/>
      <c r="CX34" s="760"/>
      <c r="CY34" s="760"/>
      <c r="CZ34" s="760"/>
      <c r="DA34" s="761"/>
      <c r="DB34" s="759"/>
      <c r="DC34" s="760"/>
      <c r="DD34" s="760"/>
      <c r="DE34" s="760"/>
      <c r="DF34" s="761"/>
      <c r="DG34" s="759"/>
      <c r="DH34" s="760"/>
      <c r="DI34" s="760"/>
      <c r="DJ34" s="760"/>
      <c r="DK34" s="761"/>
      <c r="DL34" s="759"/>
      <c r="DM34" s="760"/>
      <c r="DN34" s="760"/>
      <c r="DO34" s="760"/>
      <c r="DP34" s="761"/>
      <c r="DQ34" s="759"/>
      <c r="DR34" s="760"/>
      <c r="DS34" s="760"/>
      <c r="DT34" s="760"/>
      <c r="DU34" s="761"/>
      <c r="DV34" s="756"/>
      <c r="DW34" s="757"/>
      <c r="DX34" s="757"/>
      <c r="DY34" s="757"/>
      <c r="DZ34" s="762"/>
      <c r="EA34" s="216"/>
    </row>
    <row r="35" spans="1:131" ht="26.25" customHeight="1" x14ac:dyDescent="0.2">
      <c r="A35" s="228">
        <v>8</v>
      </c>
      <c r="B35" s="763"/>
      <c r="C35" s="764"/>
      <c r="D35" s="764"/>
      <c r="E35" s="764"/>
      <c r="F35" s="764"/>
      <c r="G35" s="764"/>
      <c r="H35" s="764"/>
      <c r="I35" s="764"/>
      <c r="J35" s="764"/>
      <c r="K35" s="764"/>
      <c r="L35" s="764"/>
      <c r="M35" s="764"/>
      <c r="N35" s="764"/>
      <c r="O35" s="764"/>
      <c r="P35" s="765"/>
      <c r="Q35" s="766"/>
      <c r="R35" s="767"/>
      <c r="S35" s="767"/>
      <c r="T35" s="767"/>
      <c r="U35" s="767"/>
      <c r="V35" s="767"/>
      <c r="W35" s="767"/>
      <c r="X35" s="767"/>
      <c r="Y35" s="767"/>
      <c r="Z35" s="767"/>
      <c r="AA35" s="767"/>
      <c r="AB35" s="767"/>
      <c r="AC35" s="767"/>
      <c r="AD35" s="767"/>
      <c r="AE35" s="768"/>
      <c r="AF35" s="769"/>
      <c r="AG35" s="770"/>
      <c r="AH35" s="770"/>
      <c r="AI35" s="770"/>
      <c r="AJ35" s="771"/>
      <c r="AK35" s="817"/>
      <c r="AL35" s="813"/>
      <c r="AM35" s="813"/>
      <c r="AN35" s="813"/>
      <c r="AO35" s="813"/>
      <c r="AP35" s="813"/>
      <c r="AQ35" s="813"/>
      <c r="AR35" s="813"/>
      <c r="AS35" s="813"/>
      <c r="AT35" s="813"/>
      <c r="AU35" s="813"/>
      <c r="AV35" s="813"/>
      <c r="AW35" s="813"/>
      <c r="AX35" s="813"/>
      <c r="AY35" s="813"/>
      <c r="AZ35" s="814"/>
      <c r="BA35" s="814"/>
      <c r="BB35" s="814"/>
      <c r="BC35" s="814"/>
      <c r="BD35" s="814"/>
      <c r="BE35" s="815"/>
      <c r="BF35" s="815"/>
      <c r="BG35" s="815"/>
      <c r="BH35" s="815"/>
      <c r="BI35" s="816"/>
      <c r="BJ35" s="218"/>
      <c r="BK35" s="218"/>
      <c r="BL35" s="218"/>
      <c r="BM35" s="218"/>
      <c r="BN35" s="218"/>
      <c r="BO35" s="227"/>
      <c r="BP35" s="227"/>
      <c r="BQ35" s="224">
        <v>29</v>
      </c>
      <c r="BR35" s="225"/>
      <c r="BS35" s="756"/>
      <c r="BT35" s="757"/>
      <c r="BU35" s="757"/>
      <c r="BV35" s="757"/>
      <c r="BW35" s="757"/>
      <c r="BX35" s="757"/>
      <c r="BY35" s="757"/>
      <c r="BZ35" s="757"/>
      <c r="CA35" s="757"/>
      <c r="CB35" s="757"/>
      <c r="CC35" s="757"/>
      <c r="CD35" s="757"/>
      <c r="CE35" s="757"/>
      <c r="CF35" s="757"/>
      <c r="CG35" s="758"/>
      <c r="CH35" s="759"/>
      <c r="CI35" s="760"/>
      <c r="CJ35" s="760"/>
      <c r="CK35" s="760"/>
      <c r="CL35" s="761"/>
      <c r="CM35" s="759"/>
      <c r="CN35" s="760"/>
      <c r="CO35" s="760"/>
      <c r="CP35" s="760"/>
      <c r="CQ35" s="761"/>
      <c r="CR35" s="759"/>
      <c r="CS35" s="760"/>
      <c r="CT35" s="760"/>
      <c r="CU35" s="760"/>
      <c r="CV35" s="761"/>
      <c r="CW35" s="759"/>
      <c r="CX35" s="760"/>
      <c r="CY35" s="760"/>
      <c r="CZ35" s="760"/>
      <c r="DA35" s="761"/>
      <c r="DB35" s="759"/>
      <c r="DC35" s="760"/>
      <c r="DD35" s="760"/>
      <c r="DE35" s="760"/>
      <c r="DF35" s="761"/>
      <c r="DG35" s="759"/>
      <c r="DH35" s="760"/>
      <c r="DI35" s="760"/>
      <c r="DJ35" s="760"/>
      <c r="DK35" s="761"/>
      <c r="DL35" s="759"/>
      <c r="DM35" s="760"/>
      <c r="DN35" s="760"/>
      <c r="DO35" s="760"/>
      <c r="DP35" s="761"/>
      <c r="DQ35" s="759"/>
      <c r="DR35" s="760"/>
      <c r="DS35" s="760"/>
      <c r="DT35" s="760"/>
      <c r="DU35" s="761"/>
      <c r="DV35" s="756"/>
      <c r="DW35" s="757"/>
      <c r="DX35" s="757"/>
      <c r="DY35" s="757"/>
      <c r="DZ35" s="762"/>
      <c r="EA35" s="216"/>
    </row>
    <row r="36" spans="1:131" ht="26.25" customHeight="1" x14ac:dyDescent="0.2">
      <c r="A36" s="228">
        <v>9</v>
      </c>
      <c r="B36" s="763"/>
      <c r="C36" s="764"/>
      <c r="D36" s="764"/>
      <c r="E36" s="764"/>
      <c r="F36" s="764"/>
      <c r="G36" s="764"/>
      <c r="H36" s="764"/>
      <c r="I36" s="764"/>
      <c r="J36" s="764"/>
      <c r="K36" s="764"/>
      <c r="L36" s="764"/>
      <c r="M36" s="764"/>
      <c r="N36" s="764"/>
      <c r="O36" s="764"/>
      <c r="P36" s="765"/>
      <c r="Q36" s="766"/>
      <c r="R36" s="767"/>
      <c r="S36" s="767"/>
      <c r="T36" s="767"/>
      <c r="U36" s="767"/>
      <c r="V36" s="767"/>
      <c r="W36" s="767"/>
      <c r="X36" s="767"/>
      <c r="Y36" s="767"/>
      <c r="Z36" s="767"/>
      <c r="AA36" s="767"/>
      <c r="AB36" s="767"/>
      <c r="AC36" s="767"/>
      <c r="AD36" s="767"/>
      <c r="AE36" s="768"/>
      <c r="AF36" s="769"/>
      <c r="AG36" s="770"/>
      <c r="AH36" s="770"/>
      <c r="AI36" s="770"/>
      <c r="AJ36" s="771"/>
      <c r="AK36" s="817"/>
      <c r="AL36" s="813"/>
      <c r="AM36" s="813"/>
      <c r="AN36" s="813"/>
      <c r="AO36" s="813"/>
      <c r="AP36" s="813"/>
      <c r="AQ36" s="813"/>
      <c r="AR36" s="813"/>
      <c r="AS36" s="813"/>
      <c r="AT36" s="813"/>
      <c r="AU36" s="813"/>
      <c r="AV36" s="813"/>
      <c r="AW36" s="813"/>
      <c r="AX36" s="813"/>
      <c r="AY36" s="813"/>
      <c r="AZ36" s="814"/>
      <c r="BA36" s="814"/>
      <c r="BB36" s="814"/>
      <c r="BC36" s="814"/>
      <c r="BD36" s="814"/>
      <c r="BE36" s="815"/>
      <c r="BF36" s="815"/>
      <c r="BG36" s="815"/>
      <c r="BH36" s="815"/>
      <c r="BI36" s="816"/>
      <c r="BJ36" s="218"/>
      <c r="BK36" s="218"/>
      <c r="BL36" s="218"/>
      <c r="BM36" s="218"/>
      <c r="BN36" s="218"/>
      <c r="BO36" s="227"/>
      <c r="BP36" s="227"/>
      <c r="BQ36" s="224">
        <v>30</v>
      </c>
      <c r="BR36" s="225"/>
      <c r="BS36" s="756"/>
      <c r="BT36" s="757"/>
      <c r="BU36" s="757"/>
      <c r="BV36" s="757"/>
      <c r="BW36" s="757"/>
      <c r="BX36" s="757"/>
      <c r="BY36" s="757"/>
      <c r="BZ36" s="757"/>
      <c r="CA36" s="757"/>
      <c r="CB36" s="757"/>
      <c r="CC36" s="757"/>
      <c r="CD36" s="757"/>
      <c r="CE36" s="757"/>
      <c r="CF36" s="757"/>
      <c r="CG36" s="758"/>
      <c r="CH36" s="759"/>
      <c r="CI36" s="760"/>
      <c r="CJ36" s="760"/>
      <c r="CK36" s="760"/>
      <c r="CL36" s="761"/>
      <c r="CM36" s="759"/>
      <c r="CN36" s="760"/>
      <c r="CO36" s="760"/>
      <c r="CP36" s="760"/>
      <c r="CQ36" s="761"/>
      <c r="CR36" s="759"/>
      <c r="CS36" s="760"/>
      <c r="CT36" s="760"/>
      <c r="CU36" s="760"/>
      <c r="CV36" s="761"/>
      <c r="CW36" s="759"/>
      <c r="CX36" s="760"/>
      <c r="CY36" s="760"/>
      <c r="CZ36" s="760"/>
      <c r="DA36" s="761"/>
      <c r="DB36" s="759"/>
      <c r="DC36" s="760"/>
      <c r="DD36" s="760"/>
      <c r="DE36" s="760"/>
      <c r="DF36" s="761"/>
      <c r="DG36" s="759"/>
      <c r="DH36" s="760"/>
      <c r="DI36" s="760"/>
      <c r="DJ36" s="760"/>
      <c r="DK36" s="761"/>
      <c r="DL36" s="759"/>
      <c r="DM36" s="760"/>
      <c r="DN36" s="760"/>
      <c r="DO36" s="760"/>
      <c r="DP36" s="761"/>
      <c r="DQ36" s="759"/>
      <c r="DR36" s="760"/>
      <c r="DS36" s="760"/>
      <c r="DT36" s="760"/>
      <c r="DU36" s="761"/>
      <c r="DV36" s="756"/>
      <c r="DW36" s="757"/>
      <c r="DX36" s="757"/>
      <c r="DY36" s="757"/>
      <c r="DZ36" s="762"/>
      <c r="EA36" s="216"/>
    </row>
    <row r="37" spans="1:131" ht="26.25" customHeight="1" x14ac:dyDescent="0.2">
      <c r="A37" s="228">
        <v>10</v>
      </c>
      <c r="B37" s="763"/>
      <c r="C37" s="764"/>
      <c r="D37" s="764"/>
      <c r="E37" s="764"/>
      <c r="F37" s="764"/>
      <c r="G37" s="764"/>
      <c r="H37" s="764"/>
      <c r="I37" s="764"/>
      <c r="J37" s="764"/>
      <c r="K37" s="764"/>
      <c r="L37" s="764"/>
      <c r="M37" s="764"/>
      <c r="N37" s="764"/>
      <c r="O37" s="764"/>
      <c r="P37" s="765"/>
      <c r="Q37" s="766"/>
      <c r="R37" s="767"/>
      <c r="S37" s="767"/>
      <c r="T37" s="767"/>
      <c r="U37" s="767"/>
      <c r="V37" s="767"/>
      <c r="W37" s="767"/>
      <c r="X37" s="767"/>
      <c r="Y37" s="767"/>
      <c r="Z37" s="767"/>
      <c r="AA37" s="767"/>
      <c r="AB37" s="767"/>
      <c r="AC37" s="767"/>
      <c r="AD37" s="767"/>
      <c r="AE37" s="768"/>
      <c r="AF37" s="769"/>
      <c r="AG37" s="770"/>
      <c r="AH37" s="770"/>
      <c r="AI37" s="770"/>
      <c r="AJ37" s="771"/>
      <c r="AK37" s="817"/>
      <c r="AL37" s="813"/>
      <c r="AM37" s="813"/>
      <c r="AN37" s="813"/>
      <c r="AO37" s="813"/>
      <c r="AP37" s="813"/>
      <c r="AQ37" s="813"/>
      <c r="AR37" s="813"/>
      <c r="AS37" s="813"/>
      <c r="AT37" s="813"/>
      <c r="AU37" s="813"/>
      <c r="AV37" s="813"/>
      <c r="AW37" s="813"/>
      <c r="AX37" s="813"/>
      <c r="AY37" s="813"/>
      <c r="AZ37" s="814"/>
      <c r="BA37" s="814"/>
      <c r="BB37" s="814"/>
      <c r="BC37" s="814"/>
      <c r="BD37" s="814"/>
      <c r="BE37" s="815"/>
      <c r="BF37" s="815"/>
      <c r="BG37" s="815"/>
      <c r="BH37" s="815"/>
      <c r="BI37" s="816"/>
      <c r="BJ37" s="218"/>
      <c r="BK37" s="218"/>
      <c r="BL37" s="218"/>
      <c r="BM37" s="218"/>
      <c r="BN37" s="218"/>
      <c r="BO37" s="227"/>
      <c r="BP37" s="227"/>
      <c r="BQ37" s="224">
        <v>31</v>
      </c>
      <c r="BR37" s="225"/>
      <c r="BS37" s="756"/>
      <c r="BT37" s="757"/>
      <c r="BU37" s="757"/>
      <c r="BV37" s="757"/>
      <c r="BW37" s="757"/>
      <c r="BX37" s="757"/>
      <c r="BY37" s="757"/>
      <c r="BZ37" s="757"/>
      <c r="CA37" s="757"/>
      <c r="CB37" s="757"/>
      <c r="CC37" s="757"/>
      <c r="CD37" s="757"/>
      <c r="CE37" s="757"/>
      <c r="CF37" s="757"/>
      <c r="CG37" s="758"/>
      <c r="CH37" s="759"/>
      <c r="CI37" s="760"/>
      <c r="CJ37" s="760"/>
      <c r="CK37" s="760"/>
      <c r="CL37" s="761"/>
      <c r="CM37" s="759"/>
      <c r="CN37" s="760"/>
      <c r="CO37" s="760"/>
      <c r="CP37" s="760"/>
      <c r="CQ37" s="761"/>
      <c r="CR37" s="759"/>
      <c r="CS37" s="760"/>
      <c r="CT37" s="760"/>
      <c r="CU37" s="760"/>
      <c r="CV37" s="761"/>
      <c r="CW37" s="759"/>
      <c r="CX37" s="760"/>
      <c r="CY37" s="760"/>
      <c r="CZ37" s="760"/>
      <c r="DA37" s="761"/>
      <c r="DB37" s="759"/>
      <c r="DC37" s="760"/>
      <c r="DD37" s="760"/>
      <c r="DE37" s="760"/>
      <c r="DF37" s="761"/>
      <c r="DG37" s="759"/>
      <c r="DH37" s="760"/>
      <c r="DI37" s="760"/>
      <c r="DJ37" s="760"/>
      <c r="DK37" s="761"/>
      <c r="DL37" s="759"/>
      <c r="DM37" s="760"/>
      <c r="DN37" s="760"/>
      <c r="DO37" s="760"/>
      <c r="DP37" s="761"/>
      <c r="DQ37" s="759"/>
      <c r="DR37" s="760"/>
      <c r="DS37" s="760"/>
      <c r="DT37" s="760"/>
      <c r="DU37" s="761"/>
      <c r="DV37" s="756"/>
      <c r="DW37" s="757"/>
      <c r="DX37" s="757"/>
      <c r="DY37" s="757"/>
      <c r="DZ37" s="762"/>
      <c r="EA37" s="216"/>
    </row>
    <row r="38" spans="1:131" ht="26.25" customHeight="1" x14ac:dyDescent="0.2">
      <c r="A38" s="228">
        <v>11</v>
      </c>
      <c r="B38" s="763"/>
      <c r="C38" s="764"/>
      <c r="D38" s="764"/>
      <c r="E38" s="764"/>
      <c r="F38" s="764"/>
      <c r="G38" s="764"/>
      <c r="H38" s="764"/>
      <c r="I38" s="764"/>
      <c r="J38" s="764"/>
      <c r="K38" s="764"/>
      <c r="L38" s="764"/>
      <c r="M38" s="764"/>
      <c r="N38" s="764"/>
      <c r="O38" s="764"/>
      <c r="P38" s="765"/>
      <c r="Q38" s="766"/>
      <c r="R38" s="767"/>
      <c r="S38" s="767"/>
      <c r="T38" s="767"/>
      <c r="U38" s="767"/>
      <c r="V38" s="767"/>
      <c r="W38" s="767"/>
      <c r="X38" s="767"/>
      <c r="Y38" s="767"/>
      <c r="Z38" s="767"/>
      <c r="AA38" s="767"/>
      <c r="AB38" s="767"/>
      <c r="AC38" s="767"/>
      <c r="AD38" s="767"/>
      <c r="AE38" s="768"/>
      <c r="AF38" s="769"/>
      <c r="AG38" s="770"/>
      <c r="AH38" s="770"/>
      <c r="AI38" s="770"/>
      <c r="AJ38" s="771"/>
      <c r="AK38" s="817"/>
      <c r="AL38" s="813"/>
      <c r="AM38" s="813"/>
      <c r="AN38" s="813"/>
      <c r="AO38" s="813"/>
      <c r="AP38" s="813"/>
      <c r="AQ38" s="813"/>
      <c r="AR38" s="813"/>
      <c r="AS38" s="813"/>
      <c r="AT38" s="813"/>
      <c r="AU38" s="813"/>
      <c r="AV38" s="813"/>
      <c r="AW38" s="813"/>
      <c r="AX38" s="813"/>
      <c r="AY38" s="813"/>
      <c r="AZ38" s="814"/>
      <c r="BA38" s="814"/>
      <c r="BB38" s="814"/>
      <c r="BC38" s="814"/>
      <c r="BD38" s="814"/>
      <c r="BE38" s="815"/>
      <c r="BF38" s="815"/>
      <c r="BG38" s="815"/>
      <c r="BH38" s="815"/>
      <c r="BI38" s="816"/>
      <c r="BJ38" s="218"/>
      <c r="BK38" s="218"/>
      <c r="BL38" s="218"/>
      <c r="BM38" s="218"/>
      <c r="BN38" s="218"/>
      <c r="BO38" s="227"/>
      <c r="BP38" s="227"/>
      <c r="BQ38" s="224">
        <v>32</v>
      </c>
      <c r="BR38" s="225"/>
      <c r="BS38" s="756"/>
      <c r="BT38" s="757"/>
      <c r="BU38" s="757"/>
      <c r="BV38" s="757"/>
      <c r="BW38" s="757"/>
      <c r="BX38" s="757"/>
      <c r="BY38" s="757"/>
      <c r="BZ38" s="757"/>
      <c r="CA38" s="757"/>
      <c r="CB38" s="757"/>
      <c r="CC38" s="757"/>
      <c r="CD38" s="757"/>
      <c r="CE38" s="757"/>
      <c r="CF38" s="757"/>
      <c r="CG38" s="758"/>
      <c r="CH38" s="759"/>
      <c r="CI38" s="760"/>
      <c r="CJ38" s="760"/>
      <c r="CK38" s="760"/>
      <c r="CL38" s="761"/>
      <c r="CM38" s="759"/>
      <c r="CN38" s="760"/>
      <c r="CO38" s="760"/>
      <c r="CP38" s="760"/>
      <c r="CQ38" s="761"/>
      <c r="CR38" s="759"/>
      <c r="CS38" s="760"/>
      <c r="CT38" s="760"/>
      <c r="CU38" s="760"/>
      <c r="CV38" s="761"/>
      <c r="CW38" s="759"/>
      <c r="CX38" s="760"/>
      <c r="CY38" s="760"/>
      <c r="CZ38" s="760"/>
      <c r="DA38" s="761"/>
      <c r="DB38" s="759"/>
      <c r="DC38" s="760"/>
      <c r="DD38" s="760"/>
      <c r="DE38" s="760"/>
      <c r="DF38" s="761"/>
      <c r="DG38" s="759"/>
      <c r="DH38" s="760"/>
      <c r="DI38" s="760"/>
      <c r="DJ38" s="760"/>
      <c r="DK38" s="761"/>
      <c r="DL38" s="759"/>
      <c r="DM38" s="760"/>
      <c r="DN38" s="760"/>
      <c r="DO38" s="760"/>
      <c r="DP38" s="761"/>
      <c r="DQ38" s="759"/>
      <c r="DR38" s="760"/>
      <c r="DS38" s="760"/>
      <c r="DT38" s="760"/>
      <c r="DU38" s="761"/>
      <c r="DV38" s="756"/>
      <c r="DW38" s="757"/>
      <c r="DX38" s="757"/>
      <c r="DY38" s="757"/>
      <c r="DZ38" s="762"/>
      <c r="EA38" s="216"/>
    </row>
    <row r="39" spans="1:131" ht="26.25" customHeight="1" x14ac:dyDescent="0.2">
      <c r="A39" s="228">
        <v>12</v>
      </c>
      <c r="B39" s="763"/>
      <c r="C39" s="764"/>
      <c r="D39" s="764"/>
      <c r="E39" s="764"/>
      <c r="F39" s="764"/>
      <c r="G39" s="764"/>
      <c r="H39" s="764"/>
      <c r="I39" s="764"/>
      <c r="J39" s="764"/>
      <c r="K39" s="764"/>
      <c r="L39" s="764"/>
      <c r="M39" s="764"/>
      <c r="N39" s="764"/>
      <c r="O39" s="764"/>
      <c r="P39" s="765"/>
      <c r="Q39" s="766"/>
      <c r="R39" s="767"/>
      <c r="S39" s="767"/>
      <c r="T39" s="767"/>
      <c r="U39" s="767"/>
      <c r="V39" s="767"/>
      <c r="W39" s="767"/>
      <c r="X39" s="767"/>
      <c r="Y39" s="767"/>
      <c r="Z39" s="767"/>
      <c r="AA39" s="767"/>
      <c r="AB39" s="767"/>
      <c r="AC39" s="767"/>
      <c r="AD39" s="767"/>
      <c r="AE39" s="768"/>
      <c r="AF39" s="769"/>
      <c r="AG39" s="770"/>
      <c r="AH39" s="770"/>
      <c r="AI39" s="770"/>
      <c r="AJ39" s="771"/>
      <c r="AK39" s="817"/>
      <c r="AL39" s="813"/>
      <c r="AM39" s="813"/>
      <c r="AN39" s="813"/>
      <c r="AO39" s="813"/>
      <c r="AP39" s="813"/>
      <c r="AQ39" s="813"/>
      <c r="AR39" s="813"/>
      <c r="AS39" s="813"/>
      <c r="AT39" s="813"/>
      <c r="AU39" s="813"/>
      <c r="AV39" s="813"/>
      <c r="AW39" s="813"/>
      <c r="AX39" s="813"/>
      <c r="AY39" s="813"/>
      <c r="AZ39" s="814"/>
      <c r="BA39" s="814"/>
      <c r="BB39" s="814"/>
      <c r="BC39" s="814"/>
      <c r="BD39" s="814"/>
      <c r="BE39" s="815"/>
      <c r="BF39" s="815"/>
      <c r="BG39" s="815"/>
      <c r="BH39" s="815"/>
      <c r="BI39" s="816"/>
      <c r="BJ39" s="218"/>
      <c r="BK39" s="218"/>
      <c r="BL39" s="218"/>
      <c r="BM39" s="218"/>
      <c r="BN39" s="218"/>
      <c r="BO39" s="227"/>
      <c r="BP39" s="227"/>
      <c r="BQ39" s="224">
        <v>33</v>
      </c>
      <c r="BR39" s="225"/>
      <c r="BS39" s="756"/>
      <c r="BT39" s="757"/>
      <c r="BU39" s="757"/>
      <c r="BV39" s="757"/>
      <c r="BW39" s="757"/>
      <c r="BX39" s="757"/>
      <c r="BY39" s="757"/>
      <c r="BZ39" s="757"/>
      <c r="CA39" s="757"/>
      <c r="CB39" s="757"/>
      <c r="CC39" s="757"/>
      <c r="CD39" s="757"/>
      <c r="CE39" s="757"/>
      <c r="CF39" s="757"/>
      <c r="CG39" s="758"/>
      <c r="CH39" s="759"/>
      <c r="CI39" s="760"/>
      <c r="CJ39" s="760"/>
      <c r="CK39" s="760"/>
      <c r="CL39" s="761"/>
      <c r="CM39" s="759"/>
      <c r="CN39" s="760"/>
      <c r="CO39" s="760"/>
      <c r="CP39" s="760"/>
      <c r="CQ39" s="761"/>
      <c r="CR39" s="759"/>
      <c r="CS39" s="760"/>
      <c r="CT39" s="760"/>
      <c r="CU39" s="760"/>
      <c r="CV39" s="761"/>
      <c r="CW39" s="759"/>
      <c r="CX39" s="760"/>
      <c r="CY39" s="760"/>
      <c r="CZ39" s="760"/>
      <c r="DA39" s="761"/>
      <c r="DB39" s="759"/>
      <c r="DC39" s="760"/>
      <c r="DD39" s="760"/>
      <c r="DE39" s="760"/>
      <c r="DF39" s="761"/>
      <c r="DG39" s="759"/>
      <c r="DH39" s="760"/>
      <c r="DI39" s="760"/>
      <c r="DJ39" s="760"/>
      <c r="DK39" s="761"/>
      <c r="DL39" s="759"/>
      <c r="DM39" s="760"/>
      <c r="DN39" s="760"/>
      <c r="DO39" s="760"/>
      <c r="DP39" s="761"/>
      <c r="DQ39" s="759"/>
      <c r="DR39" s="760"/>
      <c r="DS39" s="760"/>
      <c r="DT39" s="760"/>
      <c r="DU39" s="761"/>
      <c r="DV39" s="756"/>
      <c r="DW39" s="757"/>
      <c r="DX39" s="757"/>
      <c r="DY39" s="757"/>
      <c r="DZ39" s="762"/>
      <c r="EA39" s="216"/>
    </row>
    <row r="40" spans="1:131" ht="26.25" customHeight="1" x14ac:dyDescent="0.2">
      <c r="A40" s="224">
        <v>13</v>
      </c>
      <c r="B40" s="763"/>
      <c r="C40" s="764"/>
      <c r="D40" s="764"/>
      <c r="E40" s="764"/>
      <c r="F40" s="764"/>
      <c r="G40" s="764"/>
      <c r="H40" s="764"/>
      <c r="I40" s="764"/>
      <c r="J40" s="764"/>
      <c r="K40" s="764"/>
      <c r="L40" s="764"/>
      <c r="M40" s="764"/>
      <c r="N40" s="764"/>
      <c r="O40" s="764"/>
      <c r="P40" s="765"/>
      <c r="Q40" s="766"/>
      <c r="R40" s="767"/>
      <c r="S40" s="767"/>
      <c r="T40" s="767"/>
      <c r="U40" s="767"/>
      <c r="V40" s="767"/>
      <c r="W40" s="767"/>
      <c r="X40" s="767"/>
      <c r="Y40" s="767"/>
      <c r="Z40" s="767"/>
      <c r="AA40" s="767"/>
      <c r="AB40" s="767"/>
      <c r="AC40" s="767"/>
      <c r="AD40" s="767"/>
      <c r="AE40" s="768"/>
      <c r="AF40" s="769"/>
      <c r="AG40" s="770"/>
      <c r="AH40" s="770"/>
      <c r="AI40" s="770"/>
      <c r="AJ40" s="771"/>
      <c r="AK40" s="817"/>
      <c r="AL40" s="813"/>
      <c r="AM40" s="813"/>
      <c r="AN40" s="813"/>
      <c r="AO40" s="813"/>
      <c r="AP40" s="813"/>
      <c r="AQ40" s="813"/>
      <c r="AR40" s="813"/>
      <c r="AS40" s="813"/>
      <c r="AT40" s="813"/>
      <c r="AU40" s="813"/>
      <c r="AV40" s="813"/>
      <c r="AW40" s="813"/>
      <c r="AX40" s="813"/>
      <c r="AY40" s="813"/>
      <c r="AZ40" s="814"/>
      <c r="BA40" s="814"/>
      <c r="BB40" s="814"/>
      <c r="BC40" s="814"/>
      <c r="BD40" s="814"/>
      <c r="BE40" s="815"/>
      <c r="BF40" s="815"/>
      <c r="BG40" s="815"/>
      <c r="BH40" s="815"/>
      <c r="BI40" s="816"/>
      <c r="BJ40" s="218"/>
      <c r="BK40" s="218"/>
      <c r="BL40" s="218"/>
      <c r="BM40" s="218"/>
      <c r="BN40" s="218"/>
      <c r="BO40" s="227"/>
      <c r="BP40" s="227"/>
      <c r="BQ40" s="224">
        <v>34</v>
      </c>
      <c r="BR40" s="225"/>
      <c r="BS40" s="756"/>
      <c r="BT40" s="757"/>
      <c r="BU40" s="757"/>
      <c r="BV40" s="757"/>
      <c r="BW40" s="757"/>
      <c r="BX40" s="757"/>
      <c r="BY40" s="757"/>
      <c r="BZ40" s="757"/>
      <c r="CA40" s="757"/>
      <c r="CB40" s="757"/>
      <c r="CC40" s="757"/>
      <c r="CD40" s="757"/>
      <c r="CE40" s="757"/>
      <c r="CF40" s="757"/>
      <c r="CG40" s="758"/>
      <c r="CH40" s="759"/>
      <c r="CI40" s="760"/>
      <c r="CJ40" s="760"/>
      <c r="CK40" s="760"/>
      <c r="CL40" s="761"/>
      <c r="CM40" s="759"/>
      <c r="CN40" s="760"/>
      <c r="CO40" s="760"/>
      <c r="CP40" s="760"/>
      <c r="CQ40" s="761"/>
      <c r="CR40" s="759"/>
      <c r="CS40" s="760"/>
      <c r="CT40" s="760"/>
      <c r="CU40" s="760"/>
      <c r="CV40" s="761"/>
      <c r="CW40" s="759"/>
      <c r="CX40" s="760"/>
      <c r="CY40" s="760"/>
      <c r="CZ40" s="760"/>
      <c r="DA40" s="761"/>
      <c r="DB40" s="759"/>
      <c r="DC40" s="760"/>
      <c r="DD40" s="760"/>
      <c r="DE40" s="760"/>
      <c r="DF40" s="761"/>
      <c r="DG40" s="759"/>
      <c r="DH40" s="760"/>
      <c r="DI40" s="760"/>
      <c r="DJ40" s="760"/>
      <c r="DK40" s="761"/>
      <c r="DL40" s="759"/>
      <c r="DM40" s="760"/>
      <c r="DN40" s="760"/>
      <c r="DO40" s="760"/>
      <c r="DP40" s="761"/>
      <c r="DQ40" s="759"/>
      <c r="DR40" s="760"/>
      <c r="DS40" s="760"/>
      <c r="DT40" s="760"/>
      <c r="DU40" s="761"/>
      <c r="DV40" s="756"/>
      <c r="DW40" s="757"/>
      <c r="DX40" s="757"/>
      <c r="DY40" s="757"/>
      <c r="DZ40" s="762"/>
      <c r="EA40" s="216"/>
    </row>
    <row r="41" spans="1:131" ht="26.25" customHeight="1" x14ac:dyDescent="0.2">
      <c r="A41" s="224">
        <v>14</v>
      </c>
      <c r="B41" s="763"/>
      <c r="C41" s="764"/>
      <c r="D41" s="764"/>
      <c r="E41" s="764"/>
      <c r="F41" s="764"/>
      <c r="G41" s="764"/>
      <c r="H41" s="764"/>
      <c r="I41" s="764"/>
      <c r="J41" s="764"/>
      <c r="K41" s="764"/>
      <c r="L41" s="764"/>
      <c r="M41" s="764"/>
      <c r="N41" s="764"/>
      <c r="O41" s="764"/>
      <c r="P41" s="765"/>
      <c r="Q41" s="766"/>
      <c r="R41" s="767"/>
      <c r="S41" s="767"/>
      <c r="T41" s="767"/>
      <c r="U41" s="767"/>
      <c r="V41" s="767"/>
      <c r="W41" s="767"/>
      <c r="X41" s="767"/>
      <c r="Y41" s="767"/>
      <c r="Z41" s="767"/>
      <c r="AA41" s="767"/>
      <c r="AB41" s="767"/>
      <c r="AC41" s="767"/>
      <c r="AD41" s="767"/>
      <c r="AE41" s="768"/>
      <c r="AF41" s="769"/>
      <c r="AG41" s="770"/>
      <c r="AH41" s="770"/>
      <c r="AI41" s="770"/>
      <c r="AJ41" s="771"/>
      <c r="AK41" s="817"/>
      <c r="AL41" s="813"/>
      <c r="AM41" s="813"/>
      <c r="AN41" s="813"/>
      <c r="AO41" s="813"/>
      <c r="AP41" s="813"/>
      <c r="AQ41" s="813"/>
      <c r="AR41" s="813"/>
      <c r="AS41" s="813"/>
      <c r="AT41" s="813"/>
      <c r="AU41" s="813"/>
      <c r="AV41" s="813"/>
      <c r="AW41" s="813"/>
      <c r="AX41" s="813"/>
      <c r="AY41" s="813"/>
      <c r="AZ41" s="814"/>
      <c r="BA41" s="814"/>
      <c r="BB41" s="814"/>
      <c r="BC41" s="814"/>
      <c r="BD41" s="814"/>
      <c r="BE41" s="815"/>
      <c r="BF41" s="815"/>
      <c r="BG41" s="815"/>
      <c r="BH41" s="815"/>
      <c r="BI41" s="816"/>
      <c r="BJ41" s="218"/>
      <c r="BK41" s="218"/>
      <c r="BL41" s="218"/>
      <c r="BM41" s="218"/>
      <c r="BN41" s="218"/>
      <c r="BO41" s="227"/>
      <c r="BP41" s="227"/>
      <c r="BQ41" s="224">
        <v>35</v>
      </c>
      <c r="BR41" s="225"/>
      <c r="BS41" s="756"/>
      <c r="BT41" s="757"/>
      <c r="BU41" s="757"/>
      <c r="BV41" s="757"/>
      <c r="BW41" s="757"/>
      <c r="BX41" s="757"/>
      <c r="BY41" s="757"/>
      <c r="BZ41" s="757"/>
      <c r="CA41" s="757"/>
      <c r="CB41" s="757"/>
      <c r="CC41" s="757"/>
      <c r="CD41" s="757"/>
      <c r="CE41" s="757"/>
      <c r="CF41" s="757"/>
      <c r="CG41" s="758"/>
      <c r="CH41" s="759"/>
      <c r="CI41" s="760"/>
      <c r="CJ41" s="760"/>
      <c r="CK41" s="760"/>
      <c r="CL41" s="761"/>
      <c r="CM41" s="759"/>
      <c r="CN41" s="760"/>
      <c r="CO41" s="760"/>
      <c r="CP41" s="760"/>
      <c r="CQ41" s="761"/>
      <c r="CR41" s="759"/>
      <c r="CS41" s="760"/>
      <c r="CT41" s="760"/>
      <c r="CU41" s="760"/>
      <c r="CV41" s="761"/>
      <c r="CW41" s="759"/>
      <c r="CX41" s="760"/>
      <c r="CY41" s="760"/>
      <c r="CZ41" s="760"/>
      <c r="DA41" s="761"/>
      <c r="DB41" s="759"/>
      <c r="DC41" s="760"/>
      <c r="DD41" s="760"/>
      <c r="DE41" s="760"/>
      <c r="DF41" s="761"/>
      <c r="DG41" s="759"/>
      <c r="DH41" s="760"/>
      <c r="DI41" s="760"/>
      <c r="DJ41" s="760"/>
      <c r="DK41" s="761"/>
      <c r="DL41" s="759"/>
      <c r="DM41" s="760"/>
      <c r="DN41" s="760"/>
      <c r="DO41" s="760"/>
      <c r="DP41" s="761"/>
      <c r="DQ41" s="759"/>
      <c r="DR41" s="760"/>
      <c r="DS41" s="760"/>
      <c r="DT41" s="760"/>
      <c r="DU41" s="761"/>
      <c r="DV41" s="756"/>
      <c r="DW41" s="757"/>
      <c r="DX41" s="757"/>
      <c r="DY41" s="757"/>
      <c r="DZ41" s="762"/>
      <c r="EA41" s="216"/>
    </row>
    <row r="42" spans="1:131" ht="26.25" customHeight="1" x14ac:dyDescent="0.2">
      <c r="A42" s="224">
        <v>15</v>
      </c>
      <c r="B42" s="763"/>
      <c r="C42" s="764"/>
      <c r="D42" s="764"/>
      <c r="E42" s="764"/>
      <c r="F42" s="764"/>
      <c r="G42" s="764"/>
      <c r="H42" s="764"/>
      <c r="I42" s="764"/>
      <c r="J42" s="764"/>
      <c r="K42" s="764"/>
      <c r="L42" s="764"/>
      <c r="M42" s="764"/>
      <c r="N42" s="764"/>
      <c r="O42" s="764"/>
      <c r="P42" s="765"/>
      <c r="Q42" s="766"/>
      <c r="R42" s="767"/>
      <c r="S42" s="767"/>
      <c r="T42" s="767"/>
      <c r="U42" s="767"/>
      <c r="V42" s="767"/>
      <c r="W42" s="767"/>
      <c r="X42" s="767"/>
      <c r="Y42" s="767"/>
      <c r="Z42" s="767"/>
      <c r="AA42" s="767"/>
      <c r="AB42" s="767"/>
      <c r="AC42" s="767"/>
      <c r="AD42" s="767"/>
      <c r="AE42" s="768"/>
      <c r="AF42" s="769"/>
      <c r="AG42" s="770"/>
      <c r="AH42" s="770"/>
      <c r="AI42" s="770"/>
      <c r="AJ42" s="771"/>
      <c r="AK42" s="817"/>
      <c r="AL42" s="813"/>
      <c r="AM42" s="813"/>
      <c r="AN42" s="813"/>
      <c r="AO42" s="813"/>
      <c r="AP42" s="813"/>
      <c r="AQ42" s="813"/>
      <c r="AR42" s="813"/>
      <c r="AS42" s="813"/>
      <c r="AT42" s="813"/>
      <c r="AU42" s="813"/>
      <c r="AV42" s="813"/>
      <c r="AW42" s="813"/>
      <c r="AX42" s="813"/>
      <c r="AY42" s="813"/>
      <c r="AZ42" s="814"/>
      <c r="BA42" s="814"/>
      <c r="BB42" s="814"/>
      <c r="BC42" s="814"/>
      <c r="BD42" s="814"/>
      <c r="BE42" s="815"/>
      <c r="BF42" s="815"/>
      <c r="BG42" s="815"/>
      <c r="BH42" s="815"/>
      <c r="BI42" s="816"/>
      <c r="BJ42" s="218"/>
      <c r="BK42" s="218"/>
      <c r="BL42" s="218"/>
      <c r="BM42" s="218"/>
      <c r="BN42" s="218"/>
      <c r="BO42" s="227"/>
      <c r="BP42" s="227"/>
      <c r="BQ42" s="224">
        <v>36</v>
      </c>
      <c r="BR42" s="225"/>
      <c r="BS42" s="756"/>
      <c r="BT42" s="757"/>
      <c r="BU42" s="757"/>
      <c r="BV42" s="757"/>
      <c r="BW42" s="757"/>
      <c r="BX42" s="757"/>
      <c r="BY42" s="757"/>
      <c r="BZ42" s="757"/>
      <c r="CA42" s="757"/>
      <c r="CB42" s="757"/>
      <c r="CC42" s="757"/>
      <c r="CD42" s="757"/>
      <c r="CE42" s="757"/>
      <c r="CF42" s="757"/>
      <c r="CG42" s="758"/>
      <c r="CH42" s="759"/>
      <c r="CI42" s="760"/>
      <c r="CJ42" s="760"/>
      <c r="CK42" s="760"/>
      <c r="CL42" s="761"/>
      <c r="CM42" s="759"/>
      <c r="CN42" s="760"/>
      <c r="CO42" s="760"/>
      <c r="CP42" s="760"/>
      <c r="CQ42" s="761"/>
      <c r="CR42" s="759"/>
      <c r="CS42" s="760"/>
      <c r="CT42" s="760"/>
      <c r="CU42" s="760"/>
      <c r="CV42" s="761"/>
      <c r="CW42" s="759"/>
      <c r="CX42" s="760"/>
      <c r="CY42" s="760"/>
      <c r="CZ42" s="760"/>
      <c r="DA42" s="761"/>
      <c r="DB42" s="759"/>
      <c r="DC42" s="760"/>
      <c r="DD42" s="760"/>
      <c r="DE42" s="760"/>
      <c r="DF42" s="761"/>
      <c r="DG42" s="759"/>
      <c r="DH42" s="760"/>
      <c r="DI42" s="760"/>
      <c r="DJ42" s="760"/>
      <c r="DK42" s="761"/>
      <c r="DL42" s="759"/>
      <c r="DM42" s="760"/>
      <c r="DN42" s="760"/>
      <c r="DO42" s="760"/>
      <c r="DP42" s="761"/>
      <c r="DQ42" s="759"/>
      <c r="DR42" s="760"/>
      <c r="DS42" s="760"/>
      <c r="DT42" s="760"/>
      <c r="DU42" s="761"/>
      <c r="DV42" s="756"/>
      <c r="DW42" s="757"/>
      <c r="DX42" s="757"/>
      <c r="DY42" s="757"/>
      <c r="DZ42" s="762"/>
      <c r="EA42" s="216"/>
    </row>
    <row r="43" spans="1:131" ht="26.25" customHeight="1" x14ac:dyDescent="0.2">
      <c r="A43" s="224">
        <v>16</v>
      </c>
      <c r="B43" s="763"/>
      <c r="C43" s="764"/>
      <c r="D43" s="764"/>
      <c r="E43" s="764"/>
      <c r="F43" s="764"/>
      <c r="G43" s="764"/>
      <c r="H43" s="764"/>
      <c r="I43" s="764"/>
      <c r="J43" s="764"/>
      <c r="K43" s="764"/>
      <c r="L43" s="764"/>
      <c r="M43" s="764"/>
      <c r="N43" s="764"/>
      <c r="O43" s="764"/>
      <c r="P43" s="765"/>
      <c r="Q43" s="766"/>
      <c r="R43" s="767"/>
      <c r="S43" s="767"/>
      <c r="T43" s="767"/>
      <c r="U43" s="767"/>
      <c r="V43" s="767"/>
      <c r="W43" s="767"/>
      <c r="X43" s="767"/>
      <c r="Y43" s="767"/>
      <c r="Z43" s="767"/>
      <c r="AA43" s="767"/>
      <c r="AB43" s="767"/>
      <c r="AC43" s="767"/>
      <c r="AD43" s="767"/>
      <c r="AE43" s="768"/>
      <c r="AF43" s="769"/>
      <c r="AG43" s="770"/>
      <c r="AH43" s="770"/>
      <c r="AI43" s="770"/>
      <c r="AJ43" s="771"/>
      <c r="AK43" s="817"/>
      <c r="AL43" s="813"/>
      <c r="AM43" s="813"/>
      <c r="AN43" s="813"/>
      <c r="AO43" s="813"/>
      <c r="AP43" s="813"/>
      <c r="AQ43" s="813"/>
      <c r="AR43" s="813"/>
      <c r="AS43" s="813"/>
      <c r="AT43" s="813"/>
      <c r="AU43" s="813"/>
      <c r="AV43" s="813"/>
      <c r="AW43" s="813"/>
      <c r="AX43" s="813"/>
      <c r="AY43" s="813"/>
      <c r="AZ43" s="814"/>
      <c r="BA43" s="814"/>
      <c r="BB43" s="814"/>
      <c r="BC43" s="814"/>
      <c r="BD43" s="814"/>
      <c r="BE43" s="815"/>
      <c r="BF43" s="815"/>
      <c r="BG43" s="815"/>
      <c r="BH43" s="815"/>
      <c r="BI43" s="816"/>
      <c r="BJ43" s="218"/>
      <c r="BK43" s="218"/>
      <c r="BL43" s="218"/>
      <c r="BM43" s="218"/>
      <c r="BN43" s="218"/>
      <c r="BO43" s="227"/>
      <c r="BP43" s="227"/>
      <c r="BQ43" s="224">
        <v>37</v>
      </c>
      <c r="BR43" s="225"/>
      <c r="BS43" s="756"/>
      <c r="BT43" s="757"/>
      <c r="BU43" s="757"/>
      <c r="BV43" s="757"/>
      <c r="BW43" s="757"/>
      <c r="BX43" s="757"/>
      <c r="BY43" s="757"/>
      <c r="BZ43" s="757"/>
      <c r="CA43" s="757"/>
      <c r="CB43" s="757"/>
      <c r="CC43" s="757"/>
      <c r="CD43" s="757"/>
      <c r="CE43" s="757"/>
      <c r="CF43" s="757"/>
      <c r="CG43" s="758"/>
      <c r="CH43" s="759"/>
      <c r="CI43" s="760"/>
      <c r="CJ43" s="760"/>
      <c r="CK43" s="760"/>
      <c r="CL43" s="761"/>
      <c r="CM43" s="759"/>
      <c r="CN43" s="760"/>
      <c r="CO43" s="760"/>
      <c r="CP43" s="760"/>
      <c r="CQ43" s="761"/>
      <c r="CR43" s="759"/>
      <c r="CS43" s="760"/>
      <c r="CT43" s="760"/>
      <c r="CU43" s="760"/>
      <c r="CV43" s="761"/>
      <c r="CW43" s="759"/>
      <c r="CX43" s="760"/>
      <c r="CY43" s="760"/>
      <c r="CZ43" s="760"/>
      <c r="DA43" s="761"/>
      <c r="DB43" s="759"/>
      <c r="DC43" s="760"/>
      <c r="DD43" s="760"/>
      <c r="DE43" s="760"/>
      <c r="DF43" s="761"/>
      <c r="DG43" s="759"/>
      <c r="DH43" s="760"/>
      <c r="DI43" s="760"/>
      <c r="DJ43" s="760"/>
      <c r="DK43" s="761"/>
      <c r="DL43" s="759"/>
      <c r="DM43" s="760"/>
      <c r="DN43" s="760"/>
      <c r="DO43" s="760"/>
      <c r="DP43" s="761"/>
      <c r="DQ43" s="759"/>
      <c r="DR43" s="760"/>
      <c r="DS43" s="760"/>
      <c r="DT43" s="760"/>
      <c r="DU43" s="761"/>
      <c r="DV43" s="756"/>
      <c r="DW43" s="757"/>
      <c r="DX43" s="757"/>
      <c r="DY43" s="757"/>
      <c r="DZ43" s="762"/>
      <c r="EA43" s="216"/>
    </row>
    <row r="44" spans="1:131" ht="26.25" customHeight="1" x14ac:dyDescent="0.2">
      <c r="A44" s="224">
        <v>17</v>
      </c>
      <c r="B44" s="763"/>
      <c r="C44" s="764"/>
      <c r="D44" s="764"/>
      <c r="E44" s="764"/>
      <c r="F44" s="764"/>
      <c r="G44" s="764"/>
      <c r="H44" s="764"/>
      <c r="I44" s="764"/>
      <c r="J44" s="764"/>
      <c r="K44" s="764"/>
      <c r="L44" s="764"/>
      <c r="M44" s="764"/>
      <c r="N44" s="764"/>
      <c r="O44" s="764"/>
      <c r="P44" s="765"/>
      <c r="Q44" s="766"/>
      <c r="R44" s="767"/>
      <c r="S44" s="767"/>
      <c r="T44" s="767"/>
      <c r="U44" s="767"/>
      <c r="V44" s="767"/>
      <c r="W44" s="767"/>
      <c r="X44" s="767"/>
      <c r="Y44" s="767"/>
      <c r="Z44" s="767"/>
      <c r="AA44" s="767"/>
      <c r="AB44" s="767"/>
      <c r="AC44" s="767"/>
      <c r="AD44" s="767"/>
      <c r="AE44" s="768"/>
      <c r="AF44" s="769"/>
      <c r="AG44" s="770"/>
      <c r="AH44" s="770"/>
      <c r="AI44" s="770"/>
      <c r="AJ44" s="771"/>
      <c r="AK44" s="817"/>
      <c r="AL44" s="813"/>
      <c r="AM44" s="813"/>
      <c r="AN44" s="813"/>
      <c r="AO44" s="813"/>
      <c r="AP44" s="813"/>
      <c r="AQ44" s="813"/>
      <c r="AR44" s="813"/>
      <c r="AS44" s="813"/>
      <c r="AT44" s="813"/>
      <c r="AU44" s="813"/>
      <c r="AV44" s="813"/>
      <c r="AW44" s="813"/>
      <c r="AX44" s="813"/>
      <c r="AY44" s="813"/>
      <c r="AZ44" s="814"/>
      <c r="BA44" s="814"/>
      <c r="BB44" s="814"/>
      <c r="BC44" s="814"/>
      <c r="BD44" s="814"/>
      <c r="BE44" s="815"/>
      <c r="BF44" s="815"/>
      <c r="BG44" s="815"/>
      <c r="BH44" s="815"/>
      <c r="BI44" s="816"/>
      <c r="BJ44" s="218"/>
      <c r="BK44" s="218"/>
      <c r="BL44" s="218"/>
      <c r="BM44" s="218"/>
      <c r="BN44" s="218"/>
      <c r="BO44" s="227"/>
      <c r="BP44" s="227"/>
      <c r="BQ44" s="224">
        <v>38</v>
      </c>
      <c r="BR44" s="225"/>
      <c r="BS44" s="756"/>
      <c r="BT44" s="757"/>
      <c r="BU44" s="757"/>
      <c r="BV44" s="757"/>
      <c r="BW44" s="757"/>
      <c r="BX44" s="757"/>
      <c r="BY44" s="757"/>
      <c r="BZ44" s="757"/>
      <c r="CA44" s="757"/>
      <c r="CB44" s="757"/>
      <c r="CC44" s="757"/>
      <c r="CD44" s="757"/>
      <c r="CE44" s="757"/>
      <c r="CF44" s="757"/>
      <c r="CG44" s="758"/>
      <c r="CH44" s="759"/>
      <c r="CI44" s="760"/>
      <c r="CJ44" s="760"/>
      <c r="CK44" s="760"/>
      <c r="CL44" s="761"/>
      <c r="CM44" s="759"/>
      <c r="CN44" s="760"/>
      <c r="CO44" s="760"/>
      <c r="CP44" s="760"/>
      <c r="CQ44" s="761"/>
      <c r="CR44" s="759"/>
      <c r="CS44" s="760"/>
      <c r="CT44" s="760"/>
      <c r="CU44" s="760"/>
      <c r="CV44" s="761"/>
      <c r="CW44" s="759"/>
      <c r="CX44" s="760"/>
      <c r="CY44" s="760"/>
      <c r="CZ44" s="760"/>
      <c r="DA44" s="761"/>
      <c r="DB44" s="759"/>
      <c r="DC44" s="760"/>
      <c r="DD44" s="760"/>
      <c r="DE44" s="760"/>
      <c r="DF44" s="761"/>
      <c r="DG44" s="759"/>
      <c r="DH44" s="760"/>
      <c r="DI44" s="760"/>
      <c r="DJ44" s="760"/>
      <c r="DK44" s="761"/>
      <c r="DL44" s="759"/>
      <c r="DM44" s="760"/>
      <c r="DN44" s="760"/>
      <c r="DO44" s="760"/>
      <c r="DP44" s="761"/>
      <c r="DQ44" s="759"/>
      <c r="DR44" s="760"/>
      <c r="DS44" s="760"/>
      <c r="DT44" s="760"/>
      <c r="DU44" s="761"/>
      <c r="DV44" s="756"/>
      <c r="DW44" s="757"/>
      <c r="DX44" s="757"/>
      <c r="DY44" s="757"/>
      <c r="DZ44" s="762"/>
      <c r="EA44" s="216"/>
    </row>
    <row r="45" spans="1:131" ht="26.25" customHeight="1" x14ac:dyDescent="0.2">
      <c r="A45" s="224">
        <v>18</v>
      </c>
      <c r="B45" s="763"/>
      <c r="C45" s="764"/>
      <c r="D45" s="764"/>
      <c r="E45" s="764"/>
      <c r="F45" s="764"/>
      <c r="G45" s="764"/>
      <c r="H45" s="764"/>
      <c r="I45" s="764"/>
      <c r="J45" s="764"/>
      <c r="K45" s="764"/>
      <c r="L45" s="764"/>
      <c r="M45" s="764"/>
      <c r="N45" s="764"/>
      <c r="O45" s="764"/>
      <c r="P45" s="765"/>
      <c r="Q45" s="766"/>
      <c r="R45" s="767"/>
      <c r="S45" s="767"/>
      <c r="T45" s="767"/>
      <c r="U45" s="767"/>
      <c r="V45" s="767"/>
      <c r="W45" s="767"/>
      <c r="X45" s="767"/>
      <c r="Y45" s="767"/>
      <c r="Z45" s="767"/>
      <c r="AA45" s="767"/>
      <c r="AB45" s="767"/>
      <c r="AC45" s="767"/>
      <c r="AD45" s="767"/>
      <c r="AE45" s="768"/>
      <c r="AF45" s="769"/>
      <c r="AG45" s="770"/>
      <c r="AH45" s="770"/>
      <c r="AI45" s="770"/>
      <c r="AJ45" s="771"/>
      <c r="AK45" s="817"/>
      <c r="AL45" s="813"/>
      <c r="AM45" s="813"/>
      <c r="AN45" s="813"/>
      <c r="AO45" s="813"/>
      <c r="AP45" s="813"/>
      <c r="AQ45" s="813"/>
      <c r="AR45" s="813"/>
      <c r="AS45" s="813"/>
      <c r="AT45" s="813"/>
      <c r="AU45" s="813"/>
      <c r="AV45" s="813"/>
      <c r="AW45" s="813"/>
      <c r="AX45" s="813"/>
      <c r="AY45" s="813"/>
      <c r="AZ45" s="814"/>
      <c r="BA45" s="814"/>
      <c r="BB45" s="814"/>
      <c r="BC45" s="814"/>
      <c r="BD45" s="814"/>
      <c r="BE45" s="815"/>
      <c r="BF45" s="815"/>
      <c r="BG45" s="815"/>
      <c r="BH45" s="815"/>
      <c r="BI45" s="816"/>
      <c r="BJ45" s="218"/>
      <c r="BK45" s="218"/>
      <c r="BL45" s="218"/>
      <c r="BM45" s="218"/>
      <c r="BN45" s="218"/>
      <c r="BO45" s="227"/>
      <c r="BP45" s="227"/>
      <c r="BQ45" s="224">
        <v>39</v>
      </c>
      <c r="BR45" s="225"/>
      <c r="BS45" s="756"/>
      <c r="BT45" s="757"/>
      <c r="BU45" s="757"/>
      <c r="BV45" s="757"/>
      <c r="BW45" s="757"/>
      <c r="BX45" s="757"/>
      <c r="BY45" s="757"/>
      <c r="BZ45" s="757"/>
      <c r="CA45" s="757"/>
      <c r="CB45" s="757"/>
      <c r="CC45" s="757"/>
      <c r="CD45" s="757"/>
      <c r="CE45" s="757"/>
      <c r="CF45" s="757"/>
      <c r="CG45" s="758"/>
      <c r="CH45" s="759"/>
      <c r="CI45" s="760"/>
      <c r="CJ45" s="760"/>
      <c r="CK45" s="760"/>
      <c r="CL45" s="761"/>
      <c r="CM45" s="759"/>
      <c r="CN45" s="760"/>
      <c r="CO45" s="760"/>
      <c r="CP45" s="760"/>
      <c r="CQ45" s="761"/>
      <c r="CR45" s="759"/>
      <c r="CS45" s="760"/>
      <c r="CT45" s="760"/>
      <c r="CU45" s="760"/>
      <c r="CV45" s="761"/>
      <c r="CW45" s="759"/>
      <c r="CX45" s="760"/>
      <c r="CY45" s="760"/>
      <c r="CZ45" s="760"/>
      <c r="DA45" s="761"/>
      <c r="DB45" s="759"/>
      <c r="DC45" s="760"/>
      <c r="DD45" s="760"/>
      <c r="DE45" s="760"/>
      <c r="DF45" s="761"/>
      <c r="DG45" s="759"/>
      <c r="DH45" s="760"/>
      <c r="DI45" s="760"/>
      <c r="DJ45" s="760"/>
      <c r="DK45" s="761"/>
      <c r="DL45" s="759"/>
      <c r="DM45" s="760"/>
      <c r="DN45" s="760"/>
      <c r="DO45" s="760"/>
      <c r="DP45" s="761"/>
      <c r="DQ45" s="759"/>
      <c r="DR45" s="760"/>
      <c r="DS45" s="760"/>
      <c r="DT45" s="760"/>
      <c r="DU45" s="761"/>
      <c r="DV45" s="756"/>
      <c r="DW45" s="757"/>
      <c r="DX45" s="757"/>
      <c r="DY45" s="757"/>
      <c r="DZ45" s="762"/>
      <c r="EA45" s="216"/>
    </row>
    <row r="46" spans="1:131" ht="26.25" customHeight="1" x14ac:dyDescent="0.2">
      <c r="A46" s="224">
        <v>19</v>
      </c>
      <c r="B46" s="763"/>
      <c r="C46" s="764"/>
      <c r="D46" s="764"/>
      <c r="E46" s="764"/>
      <c r="F46" s="764"/>
      <c r="G46" s="764"/>
      <c r="H46" s="764"/>
      <c r="I46" s="764"/>
      <c r="J46" s="764"/>
      <c r="K46" s="764"/>
      <c r="L46" s="764"/>
      <c r="M46" s="764"/>
      <c r="N46" s="764"/>
      <c r="O46" s="764"/>
      <c r="P46" s="765"/>
      <c r="Q46" s="766"/>
      <c r="R46" s="767"/>
      <c r="S46" s="767"/>
      <c r="T46" s="767"/>
      <c r="U46" s="767"/>
      <c r="V46" s="767"/>
      <c r="W46" s="767"/>
      <c r="X46" s="767"/>
      <c r="Y46" s="767"/>
      <c r="Z46" s="767"/>
      <c r="AA46" s="767"/>
      <c r="AB46" s="767"/>
      <c r="AC46" s="767"/>
      <c r="AD46" s="767"/>
      <c r="AE46" s="768"/>
      <c r="AF46" s="769"/>
      <c r="AG46" s="770"/>
      <c r="AH46" s="770"/>
      <c r="AI46" s="770"/>
      <c r="AJ46" s="771"/>
      <c r="AK46" s="817"/>
      <c r="AL46" s="813"/>
      <c r="AM46" s="813"/>
      <c r="AN46" s="813"/>
      <c r="AO46" s="813"/>
      <c r="AP46" s="813"/>
      <c r="AQ46" s="813"/>
      <c r="AR46" s="813"/>
      <c r="AS46" s="813"/>
      <c r="AT46" s="813"/>
      <c r="AU46" s="813"/>
      <c r="AV46" s="813"/>
      <c r="AW46" s="813"/>
      <c r="AX46" s="813"/>
      <c r="AY46" s="813"/>
      <c r="AZ46" s="814"/>
      <c r="BA46" s="814"/>
      <c r="BB46" s="814"/>
      <c r="BC46" s="814"/>
      <c r="BD46" s="814"/>
      <c r="BE46" s="815"/>
      <c r="BF46" s="815"/>
      <c r="BG46" s="815"/>
      <c r="BH46" s="815"/>
      <c r="BI46" s="816"/>
      <c r="BJ46" s="218"/>
      <c r="BK46" s="218"/>
      <c r="BL46" s="218"/>
      <c r="BM46" s="218"/>
      <c r="BN46" s="218"/>
      <c r="BO46" s="227"/>
      <c r="BP46" s="227"/>
      <c r="BQ46" s="224">
        <v>40</v>
      </c>
      <c r="BR46" s="225"/>
      <c r="BS46" s="756"/>
      <c r="BT46" s="757"/>
      <c r="BU46" s="757"/>
      <c r="BV46" s="757"/>
      <c r="BW46" s="757"/>
      <c r="BX46" s="757"/>
      <c r="BY46" s="757"/>
      <c r="BZ46" s="757"/>
      <c r="CA46" s="757"/>
      <c r="CB46" s="757"/>
      <c r="CC46" s="757"/>
      <c r="CD46" s="757"/>
      <c r="CE46" s="757"/>
      <c r="CF46" s="757"/>
      <c r="CG46" s="758"/>
      <c r="CH46" s="759"/>
      <c r="CI46" s="760"/>
      <c r="CJ46" s="760"/>
      <c r="CK46" s="760"/>
      <c r="CL46" s="761"/>
      <c r="CM46" s="759"/>
      <c r="CN46" s="760"/>
      <c r="CO46" s="760"/>
      <c r="CP46" s="760"/>
      <c r="CQ46" s="761"/>
      <c r="CR46" s="759"/>
      <c r="CS46" s="760"/>
      <c r="CT46" s="760"/>
      <c r="CU46" s="760"/>
      <c r="CV46" s="761"/>
      <c r="CW46" s="759"/>
      <c r="CX46" s="760"/>
      <c r="CY46" s="760"/>
      <c r="CZ46" s="760"/>
      <c r="DA46" s="761"/>
      <c r="DB46" s="759"/>
      <c r="DC46" s="760"/>
      <c r="DD46" s="760"/>
      <c r="DE46" s="760"/>
      <c r="DF46" s="761"/>
      <c r="DG46" s="759"/>
      <c r="DH46" s="760"/>
      <c r="DI46" s="760"/>
      <c r="DJ46" s="760"/>
      <c r="DK46" s="761"/>
      <c r="DL46" s="759"/>
      <c r="DM46" s="760"/>
      <c r="DN46" s="760"/>
      <c r="DO46" s="760"/>
      <c r="DP46" s="761"/>
      <c r="DQ46" s="759"/>
      <c r="DR46" s="760"/>
      <c r="DS46" s="760"/>
      <c r="DT46" s="760"/>
      <c r="DU46" s="761"/>
      <c r="DV46" s="756"/>
      <c r="DW46" s="757"/>
      <c r="DX46" s="757"/>
      <c r="DY46" s="757"/>
      <c r="DZ46" s="762"/>
      <c r="EA46" s="216"/>
    </row>
    <row r="47" spans="1:131" ht="26.25" customHeight="1" x14ac:dyDescent="0.2">
      <c r="A47" s="224">
        <v>20</v>
      </c>
      <c r="B47" s="763"/>
      <c r="C47" s="764"/>
      <c r="D47" s="764"/>
      <c r="E47" s="764"/>
      <c r="F47" s="764"/>
      <c r="G47" s="764"/>
      <c r="H47" s="764"/>
      <c r="I47" s="764"/>
      <c r="J47" s="764"/>
      <c r="K47" s="764"/>
      <c r="L47" s="764"/>
      <c r="M47" s="764"/>
      <c r="N47" s="764"/>
      <c r="O47" s="764"/>
      <c r="P47" s="765"/>
      <c r="Q47" s="766"/>
      <c r="R47" s="767"/>
      <c r="S47" s="767"/>
      <c r="T47" s="767"/>
      <c r="U47" s="767"/>
      <c r="V47" s="767"/>
      <c r="W47" s="767"/>
      <c r="X47" s="767"/>
      <c r="Y47" s="767"/>
      <c r="Z47" s="767"/>
      <c r="AA47" s="767"/>
      <c r="AB47" s="767"/>
      <c r="AC47" s="767"/>
      <c r="AD47" s="767"/>
      <c r="AE47" s="768"/>
      <c r="AF47" s="769"/>
      <c r="AG47" s="770"/>
      <c r="AH47" s="770"/>
      <c r="AI47" s="770"/>
      <c r="AJ47" s="771"/>
      <c r="AK47" s="817"/>
      <c r="AL47" s="813"/>
      <c r="AM47" s="813"/>
      <c r="AN47" s="813"/>
      <c r="AO47" s="813"/>
      <c r="AP47" s="813"/>
      <c r="AQ47" s="813"/>
      <c r="AR47" s="813"/>
      <c r="AS47" s="813"/>
      <c r="AT47" s="813"/>
      <c r="AU47" s="813"/>
      <c r="AV47" s="813"/>
      <c r="AW47" s="813"/>
      <c r="AX47" s="813"/>
      <c r="AY47" s="813"/>
      <c r="AZ47" s="814"/>
      <c r="BA47" s="814"/>
      <c r="BB47" s="814"/>
      <c r="BC47" s="814"/>
      <c r="BD47" s="814"/>
      <c r="BE47" s="815"/>
      <c r="BF47" s="815"/>
      <c r="BG47" s="815"/>
      <c r="BH47" s="815"/>
      <c r="BI47" s="816"/>
      <c r="BJ47" s="218"/>
      <c r="BK47" s="218"/>
      <c r="BL47" s="218"/>
      <c r="BM47" s="218"/>
      <c r="BN47" s="218"/>
      <c r="BO47" s="227"/>
      <c r="BP47" s="227"/>
      <c r="BQ47" s="224">
        <v>41</v>
      </c>
      <c r="BR47" s="225"/>
      <c r="BS47" s="756"/>
      <c r="BT47" s="757"/>
      <c r="BU47" s="757"/>
      <c r="BV47" s="757"/>
      <c r="BW47" s="757"/>
      <c r="BX47" s="757"/>
      <c r="BY47" s="757"/>
      <c r="BZ47" s="757"/>
      <c r="CA47" s="757"/>
      <c r="CB47" s="757"/>
      <c r="CC47" s="757"/>
      <c r="CD47" s="757"/>
      <c r="CE47" s="757"/>
      <c r="CF47" s="757"/>
      <c r="CG47" s="758"/>
      <c r="CH47" s="759"/>
      <c r="CI47" s="760"/>
      <c r="CJ47" s="760"/>
      <c r="CK47" s="760"/>
      <c r="CL47" s="761"/>
      <c r="CM47" s="759"/>
      <c r="CN47" s="760"/>
      <c r="CO47" s="760"/>
      <c r="CP47" s="760"/>
      <c r="CQ47" s="761"/>
      <c r="CR47" s="759"/>
      <c r="CS47" s="760"/>
      <c r="CT47" s="760"/>
      <c r="CU47" s="760"/>
      <c r="CV47" s="761"/>
      <c r="CW47" s="759"/>
      <c r="CX47" s="760"/>
      <c r="CY47" s="760"/>
      <c r="CZ47" s="760"/>
      <c r="DA47" s="761"/>
      <c r="DB47" s="759"/>
      <c r="DC47" s="760"/>
      <c r="DD47" s="760"/>
      <c r="DE47" s="760"/>
      <c r="DF47" s="761"/>
      <c r="DG47" s="759"/>
      <c r="DH47" s="760"/>
      <c r="DI47" s="760"/>
      <c r="DJ47" s="760"/>
      <c r="DK47" s="761"/>
      <c r="DL47" s="759"/>
      <c r="DM47" s="760"/>
      <c r="DN47" s="760"/>
      <c r="DO47" s="760"/>
      <c r="DP47" s="761"/>
      <c r="DQ47" s="759"/>
      <c r="DR47" s="760"/>
      <c r="DS47" s="760"/>
      <c r="DT47" s="760"/>
      <c r="DU47" s="761"/>
      <c r="DV47" s="756"/>
      <c r="DW47" s="757"/>
      <c r="DX47" s="757"/>
      <c r="DY47" s="757"/>
      <c r="DZ47" s="762"/>
      <c r="EA47" s="216"/>
    </row>
    <row r="48" spans="1:131" ht="26.25" customHeight="1" x14ac:dyDescent="0.2">
      <c r="A48" s="224">
        <v>21</v>
      </c>
      <c r="B48" s="763"/>
      <c r="C48" s="764"/>
      <c r="D48" s="764"/>
      <c r="E48" s="764"/>
      <c r="F48" s="764"/>
      <c r="G48" s="764"/>
      <c r="H48" s="764"/>
      <c r="I48" s="764"/>
      <c r="J48" s="764"/>
      <c r="K48" s="764"/>
      <c r="L48" s="764"/>
      <c r="M48" s="764"/>
      <c r="N48" s="764"/>
      <c r="O48" s="764"/>
      <c r="P48" s="765"/>
      <c r="Q48" s="766"/>
      <c r="R48" s="767"/>
      <c r="S48" s="767"/>
      <c r="T48" s="767"/>
      <c r="U48" s="767"/>
      <c r="V48" s="767"/>
      <c r="W48" s="767"/>
      <c r="X48" s="767"/>
      <c r="Y48" s="767"/>
      <c r="Z48" s="767"/>
      <c r="AA48" s="767"/>
      <c r="AB48" s="767"/>
      <c r="AC48" s="767"/>
      <c r="AD48" s="767"/>
      <c r="AE48" s="768"/>
      <c r="AF48" s="769"/>
      <c r="AG48" s="770"/>
      <c r="AH48" s="770"/>
      <c r="AI48" s="770"/>
      <c r="AJ48" s="771"/>
      <c r="AK48" s="817"/>
      <c r="AL48" s="813"/>
      <c r="AM48" s="813"/>
      <c r="AN48" s="813"/>
      <c r="AO48" s="813"/>
      <c r="AP48" s="813"/>
      <c r="AQ48" s="813"/>
      <c r="AR48" s="813"/>
      <c r="AS48" s="813"/>
      <c r="AT48" s="813"/>
      <c r="AU48" s="813"/>
      <c r="AV48" s="813"/>
      <c r="AW48" s="813"/>
      <c r="AX48" s="813"/>
      <c r="AY48" s="813"/>
      <c r="AZ48" s="814"/>
      <c r="BA48" s="814"/>
      <c r="BB48" s="814"/>
      <c r="BC48" s="814"/>
      <c r="BD48" s="814"/>
      <c r="BE48" s="815"/>
      <c r="BF48" s="815"/>
      <c r="BG48" s="815"/>
      <c r="BH48" s="815"/>
      <c r="BI48" s="816"/>
      <c r="BJ48" s="218"/>
      <c r="BK48" s="218"/>
      <c r="BL48" s="218"/>
      <c r="BM48" s="218"/>
      <c r="BN48" s="218"/>
      <c r="BO48" s="227"/>
      <c r="BP48" s="227"/>
      <c r="BQ48" s="224">
        <v>42</v>
      </c>
      <c r="BR48" s="225"/>
      <c r="BS48" s="756"/>
      <c r="BT48" s="757"/>
      <c r="BU48" s="757"/>
      <c r="BV48" s="757"/>
      <c r="BW48" s="757"/>
      <c r="BX48" s="757"/>
      <c r="BY48" s="757"/>
      <c r="BZ48" s="757"/>
      <c r="CA48" s="757"/>
      <c r="CB48" s="757"/>
      <c r="CC48" s="757"/>
      <c r="CD48" s="757"/>
      <c r="CE48" s="757"/>
      <c r="CF48" s="757"/>
      <c r="CG48" s="758"/>
      <c r="CH48" s="759"/>
      <c r="CI48" s="760"/>
      <c r="CJ48" s="760"/>
      <c r="CK48" s="760"/>
      <c r="CL48" s="761"/>
      <c r="CM48" s="759"/>
      <c r="CN48" s="760"/>
      <c r="CO48" s="760"/>
      <c r="CP48" s="760"/>
      <c r="CQ48" s="761"/>
      <c r="CR48" s="759"/>
      <c r="CS48" s="760"/>
      <c r="CT48" s="760"/>
      <c r="CU48" s="760"/>
      <c r="CV48" s="761"/>
      <c r="CW48" s="759"/>
      <c r="CX48" s="760"/>
      <c r="CY48" s="760"/>
      <c r="CZ48" s="760"/>
      <c r="DA48" s="761"/>
      <c r="DB48" s="759"/>
      <c r="DC48" s="760"/>
      <c r="DD48" s="760"/>
      <c r="DE48" s="760"/>
      <c r="DF48" s="761"/>
      <c r="DG48" s="759"/>
      <c r="DH48" s="760"/>
      <c r="DI48" s="760"/>
      <c r="DJ48" s="760"/>
      <c r="DK48" s="761"/>
      <c r="DL48" s="759"/>
      <c r="DM48" s="760"/>
      <c r="DN48" s="760"/>
      <c r="DO48" s="760"/>
      <c r="DP48" s="761"/>
      <c r="DQ48" s="759"/>
      <c r="DR48" s="760"/>
      <c r="DS48" s="760"/>
      <c r="DT48" s="760"/>
      <c r="DU48" s="761"/>
      <c r="DV48" s="756"/>
      <c r="DW48" s="757"/>
      <c r="DX48" s="757"/>
      <c r="DY48" s="757"/>
      <c r="DZ48" s="762"/>
      <c r="EA48" s="216"/>
    </row>
    <row r="49" spans="1:131" ht="26.25" customHeight="1" x14ac:dyDescent="0.2">
      <c r="A49" s="224">
        <v>22</v>
      </c>
      <c r="B49" s="763"/>
      <c r="C49" s="764"/>
      <c r="D49" s="764"/>
      <c r="E49" s="764"/>
      <c r="F49" s="764"/>
      <c r="G49" s="764"/>
      <c r="H49" s="764"/>
      <c r="I49" s="764"/>
      <c r="J49" s="764"/>
      <c r="K49" s="764"/>
      <c r="L49" s="764"/>
      <c r="M49" s="764"/>
      <c r="N49" s="764"/>
      <c r="O49" s="764"/>
      <c r="P49" s="765"/>
      <c r="Q49" s="766"/>
      <c r="R49" s="767"/>
      <c r="S49" s="767"/>
      <c r="T49" s="767"/>
      <c r="U49" s="767"/>
      <c r="V49" s="767"/>
      <c r="W49" s="767"/>
      <c r="X49" s="767"/>
      <c r="Y49" s="767"/>
      <c r="Z49" s="767"/>
      <c r="AA49" s="767"/>
      <c r="AB49" s="767"/>
      <c r="AC49" s="767"/>
      <c r="AD49" s="767"/>
      <c r="AE49" s="768"/>
      <c r="AF49" s="769"/>
      <c r="AG49" s="770"/>
      <c r="AH49" s="770"/>
      <c r="AI49" s="770"/>
      <c r="AJ49" s="771"/>
      <c r="AK49" s="817"/>
      <c r="AL49" s="813"/>
      <c r="AM49" s="813"/>
      <c r="AN49" s="813"/>
      <c r="AO49" s="813"/>
      <c r="AP49" s="813"/>
      <c r="AQ49" s="813"/>
      <c r="AR49" s="813"/>
      <c r="AS49" s="813"/>
      <c r="AT49" s="813"/>
      <c r="AU49" s="813"/>
      <c r="AV49" s="813"/>
      <c r="AW49" s="813"/>
      <c r="AX49" s="813"/>
      <c r="AY49" s="813"/>
      <c r="AZ49" s="814"/>
      <c r="BA49" s="814"/>
      <c r="BB49" s="814"/>
      <c r="BC49" s="814"/>
      <c r="BD49" s="814"/>
      <c r="BE49" s="815"/>
      <c r="BF49" s="815"/>
      <c r="BG49" s="815"/>
      <c r="BH49" s="815"/>
      <c r="BI49" s="816"/>
      <c r="BJ49" s="218"/>
      <c r="BK49" s="218"/>
      <c r="BL49" s="218"/>
      <c r="BM49" s="218"/>
      <c r="BN49" s="218"/>
      <c r="BO49" s="227"/>
      <c r="BP49" s="227"/>
      <c r="BQ49" s="224">
        <v>43</v>
      </c>
      <c r="BR49" s="225"/>
      <c r="BS49" s="756"/>
      <c r="BT49" s="757"/>
      <c r="BU49" s="757"/>
      <c r="BV49" s="757"/>
      <c r="BW49" s="757"/>
      <c r="BX49" s="757"/>
      <c r="BY49" s="757"/>
      <c r="BZ49" s="757"/>
      <c r="CA49" s="757"/>
      <c r="CB49" s="757"/>
      <c r="CC49" s="757"/>
      <c r="CD49" s="757"/>
      <c r="CE49" s="757"/>
      <c r="CF49" s="757"/>
      <c r="CG49" s="758"/>
      <c r="CH49" s="759"/>
      <c r="CI49" s="760"/>
      <c r="CJ49" s="760"/>
      <c r="CK49" s="760"/>
      <c r="CL49" s="761"/>
      <c r="CM49" s="759"/>
      <c r="CN49" s="760"/>
      <c r="CO49" s="760"/>
      <c r="CP49" s="760"/>
      <c r="CQ49" s="761"/>
      <c r="CR49" s="759"/>
      <c r="CS49" s="760"/>
      <c r="CT49" s="760"/>
      <c r="CU49" s="760"/>
      <c r="CV49" s="761"/>
      <c r="CW49" s="759"/>
      <c r="CX49" s="760"/>
      <c r="CY49" s="760"/>
      <c r="CZ49" s="760"/>
      <c r="DA49" s="761"/>
      <c r="DB49" s="759"/>
      <c r="DC49" s="760"/>
      <c r="DD49" s="760"/>
      <c r="DE49" s="760"/>
      <c r="DF49" s="761"/>
      <c r="DG49" s="759"/>
      <c r="DH49" s="760"/>
      <c r="DI49" s="760"/>
      <c r="DJ49" s="760"/>
      <c r="DK49" s="761"/>
      <c r="DL49" s="759"/>
      <c r="DM49" s="760"/>
      <c r="DN49" s="760"/>
      <c r="DO49" s="760"/>
      <c r="DP49" s="761"/>
      <c r="DQ49" s="759"/>
      <c r="DR49" s="760"/>
      <c r="DS49" s="760"/>
      <c r="DT49" s="760"/>
      <c r="DU49" s="761"/>
      <c r="DV49" s="756"/>
      <c r="DW49" s="757"/>
      <c r="DX49" s="757"/>
      <c r="DY49" s="757"/>
      <c r="DZ49" s="762"/>
      <c r="EA49" s="216"/>
    </row>
    <row r="50" spans="1:131" ht="26.25" customHeight="1" x14ac:dyDescent="0.2">
      <c r="A50" s="224">
        <v>23</v>
      </c>
      <c r="B50" s="763"/>
      <c r="C50" s="764"/>
      <c r="D50" s="764"/>
      <c r="E50" s="764"/>
      <c r="F50" s="764"/>
      <c r="G50" s="764"/>
      <c r="H50" s="764"/>
      <c r="I50" s="764"/>
      <c r="J50" s="764"/>
      <c r="K50" s="764"/>
      <c r="L50" s="764"/>
      <c r="M50" s="764"/>
      <c r="N50" s="764"/>
      <c r="O50" s="764"/>
      <c r="P50" s="765"/>
      <c r="Q50" s="818"/>
      <c r="R50" s="819"/>
      <c r="S50" s="819"/>
      <c r="T50" s="819"/>
      <c r="U50" s="819"/>
      <c r="V50" s="819"/>
      <c r="W50" s="819"/>
      <c r="X50" s="819"/>
      <c r="Y50" s="819"/>
      <c r="Z50" s="819"/>
      <c r="AA50" s="819"/>
      <c r="AB50" s="819"/>
      <c r="AC50" s="819"/>
      <c r="AD50" s="819"/>
      <c r="AE50" s="820"/>
      <c r="AF50" s="769"/>
      <c r="AG50" s="770"/>
      <c r="AH50" s="770"/>
      <c r="AI50" s="770"/>
      <c r="AJ50" s="771"/>
      <c r="AK50" s="822"/>
      <c r="AL50" s="819"/>
      <c r="AM50" s="819"/>
      <c r="AN50" s="819"/>
      <c r="AO50" s="819"/>
      <c r="AP50" s="819"/>
      <c r="AQ50" s="819"/>
      <c r="AR50" s="819"/>
      <c r="AS50" s="819"/>
      <c r="AT50" s="819"/>
      <c r="AU50" s="819"/>
      <c r="AV50" s="819"/>
      <c r="AW50" s="819"/>
      <c r="AX50" s="819"/>
      <c r="AY50" s="819"/>
      <c r="AZ50" s="821"/>
      <c r="BA50" s="821"/>
      <c r="BB50" s="821"/>
      <c r="BC50" s="821"/>
      <c r="BD50" s="821"/>
      <c r="BE50" s="815"/>
      <c r="BF50" s="815"/>
      <c r="BG50" s="815"/>
      <c r="BH50" s="815"/>
      <c r="BI50" s="816"/>
      <c r="BJ50" s="218"/>
      <c r="BK50" s="218"/>
      <c r="BL50" s="218"/>
      <c r="BM50" s="218"/>
      <c r="BN50" s="218"/>
      <c r="BO50" s="227"/>
      <c r="BP50" s="227"/>
      <c r="BQ50" s="224">
        <v>44</v>
      </c>
      <c r="BR50" s="225"/>
      <c r="BS50" s="756"/>
      <c r="BT50" s="757"/>
      <c r="BU50" s="757"/>
      <c r="BV50" s="757"/>
      <c r="BW50" s="757"/>
      <c r="BX50" s="757"/>
      <c r="BY50" s="757"/>
      <c r="BZ50" s="757"/>
      <c r="CA50" s="757"/>
      <c r="CB50" s="757"/>
      <c r="CC50" s="757"/>
      <c r="CD50" s="757"/>
      <c r="CE50" s="757"/>
      <c r="CF50" s="757"/>
      <c r="CG50" s="758"/>
      <c r="CH50" s="759"/>
      <c r="CI50" s="760"/>
      <c r="CJ50" s="760"/>
      <c r="CK50" s="760"/>
      <c r="CL50" s="761"/>
      <c r="CM50" s="759"/>
      <c r="CN50" s="760"/>
      <c r="CO50" s="760"/>
      <c r="CP50" s="760"/>
      <c r="CQ50" s="761"/>
      <c r="CR50" s="759"/>
      <c r="CS50" s="760"/>
      <c r="CT50" s="760"/>
      <c r="CU50" s="760"/>
      <c r="CV50" s="761"/>
      <c r="CW50" s="759"/>
      <c r="CX50" s="760"/>
      <c r="CY50" s="760"/>
      <c r="CZ50" s="760"/>
      <c r="DA50" s="761"/>
      <c r="DB50" s="759"/>
      <c r="DC50" s="760"/>
      <c r="DD50" s="760"/>
      <c r="DE50" s="760"/>
      <c r="DF50" s="761"/>
      <c r="DG50" s="759"/>
      <c r="DH50" s="760"/>
      <c r="DI50" s="760"/>
      <c r="DJ50" s="760"/>
      <c r="DK50" s="761"/>
      <c r="DL50" s="759"/>
      <c r="DM50" s="760"/>
      <c r="DN50" s="760"/>
      <c r="DO50" s="760"/>
      <c r="DP50" s="761"/>
      <c r="DQ50" s="759"/>
      <c r="DR50" s="760"/>
      <c r="DS50" s="760"/>
      <c r="DT50" s="760"/>
      <c r="DU50" s="761"/>
      <c r="DV50" s="756"/>
      <c r="DW50" s="757"/>
      <c r="DX50" s="757"/>
      <c r="DY50" s="757"/>
      <c r="DZ50" s="762"/>
      <c r="EA50" s="216"/>
    </row>
    <row r="51" spans="1:131" ht="26.25" customHeight="1" x14ac:dyDescent="0.2">
      <c r="A51" s="224">
        <v>24</v>
      </c>
      <c r="B51" s="763"/>
      <c r="C51" s="764"/>
      <c r="D51" s="764"/>
      <c r="E51" s="764"/>
      <c r="F51" s="764"/>
      <c r="G51" s="764"/>
      <c r="H51" s="764"/>
      <c r="I51" s="764"/>
      <c r="J51" s="764"/>
      <c r="K51" s="764"/>
      <c r="L51" s="764"/>
      <c r="M51" s="764"/>
      <c r="N51" s="764"/>
      <c r="O51" s="764"/>
      <c r="P51" s="765"/>
      <c r="Q51" s="818"/>
      <c r="R51" s="819"/>
      <c r="S51" s="819"/>
      <c r="T51" s="819"/>
      <c r="U51" s="819"/>
      <c r="V51" s="819"/>
      <c r="W51" s="819"/>
      <c r="X51" s="819"/>
      <c r="Y51" s="819"/>
      <c r="Z51" s="819"/>
      <c r="AA51" s="819"/>
      <c r="AB51" s="819"/>
      <c r="AC51" s="819"/>
      <c r="AD51" s="819"/>
      <c r="AE51" s="820"/>
      <c r="AF51" s="769"/>
      <c r="AG51" s="770"/>
      <c r="AH51" s="770"/>
      <c r="AI51" s="770"/>
      <c r="AJ51" s="771"/>
      <c r="AK51" s="822"/>
      <c r="AL51" s="819"/>
      <c r="AM51" s="819"/>
      <c r="AN51" s="819"/>
      <c r="AO51" s="819"/>
      <c r="AP51" s="819"/>
      <c r="AQ51" s="819"/>
      <c r="AR51" s="819"/>
      <c r="AS51" s="819"/>
      <c r="AT51" s="819"/>
      <c r="AU51" s="819"/>
      <c r="AV51" s="819"/>
      <c r="AW51" s="819"/>
      <c r="AX51" s="819"/>
      <c r="AY51" s="819"/>
      <c r="AZ51" s="821"/>
      <c r="BA51" s="821"/>
      <c r="BB51" s="821"/>
      <c r="BC51" s="821"/>
      <c r="BD51" s="821"/>
      <c r="BE51" s="815"/>
      <c r="BF51" s="815"/>
      <c r="BG51" s="815"/>
      <c r="BH51" s="815"/>
      <c r="BI51" s="816"/>
      <c r="BJ51" s="218"/>
      <c r="BK51" s="218"/>
      <c r="BL51" s="218"/>
      <c r="BM51" s="218"/>
      <c r="BN51" s="218"/>
      <c r="BO51" s="227"/>
      <c r="BP51" s="227"/>
      <c r="BQ51" s="224">
        <v>45</v>
      </c>
      <c r="BR51" s="225"/>
      <c r="BS51" s="756"/>
      <c r="BT51" s="757"/>
      <c r="BU51" s="757"/>
      <c r="BV51" s="757"/>
      <c r="BW51" s="757"/>
      <c r="BX51" s="757"/>
      <c r="BY51" s="757"/>
      <c r="BZ51" s="757"/>
      <c r="CA51" s="757"/>
      <c r="CB51" s="757"/>
      <c r="CC51" s="757"/>
      <c r="CD51" s="757"/>
      <c r="CE51" s="757"/>
      <c r="CF51" s="757"/>
      <c r="CG51" s="758"/>
      <c r="CH51" s="759"/>
      <c r="CI51" s="760"/>
      <c r="CJ51" s="760"/>
      <c r="CK51" s="760"/>
      <c r="CL51" s="761"/>
      <c r="CM51" s="759"/>
      <c r="CN51" s="760"/>
      <c r="CO51" s="760"/>
      <c r="CP51" s="760"/>
      <c r="CQ51" s="761"/>
      <c r="CR51" s="759"/>
      <c r="CS51" s="760"/>
      <c r="CT51" s="760"/>
      <c r="CU51" s="760"/>
      <c r="CV51" s="761"/>
      <c r="CW51" s="759"/>
      <c r="CX51" s="760"/>
      <c r="CY51" s="760"/>
      <c r="CZ51" s="760"/>
      <c r="DA51" s="761"/>
      <c r="DB51" s="759"/>
      <c r="DC51" s="760"/>
      <c r="DD51" s="760"/>
      <c r="DE51" s="760"/>
      <c r="DF51" s="761"/>
      <c r="DG51" s="759"/>
      <c r="DH51" s="760"/>
      <c r="DI51" s="760"/>
      <c r="DJ51" s="760"/>
      <c r="DK51" s="761"/>
      <c r="DL51" s="759"/>
      <c r="DM51" s="760"/>
      <c r="DN51" s="760"/>
      <c r="DO51" s="760"/>
      <c r="DP51" s="761"/>
      <c r="DQ51" s="759"/>
      <c r="DR51" s="760"/>
      <c r="DS51" s="760"/>
      <c r="DT51" s="760"/>
      <c r="DU51" s="761"/>
      <c r="DV51" s="756"/>
      <c r="DW51" s="757"/>
      <c r="DX51" s="757"/>
      <c r="DY51" s="757"/>
      <c r="DZ51" s="762"/>
      <c r="EA51" s="216"/>
    </row>
    <row r="52" spans="1:131" ht="26.25" customHeight="1" x14ac:dyDescent="0.2">
      <c r="A52" s="224">
        <v>25</v>
      </c>
      <c r="B52" s="763"/>
      <c r="C52" s="764"/>
      <c r="D52" s="764"/>
      <c r="E52" s="764"/>
      <c r="F52" s="764"/>
      <c r="G52" s="764"/>
      <c r="H52" s="764"/>
      <c r="I52" s="764"/>
      <c r="J52" s="764"/>
      <c r="K52" s="764"/>
      <c r="L52" s="764"/>
      <c r="M52" s="764"/>
      <c r="N52" s="764"/>
      <c r="O52" s="764"/>
      <c r="P52" s="765"/>
      <c r="Q52" s="818"/>
      <c r="R52" s="819"/>
      <c r="S52" s="819"/>
      <c r="T52" s="819"/>
      <c r="U52" s="819"/>
      <c r="V52" s="819"/>
      <c r="W52" s="819"/>
      <c r="X52" s="819"/>
      <c r="Y52" s="819"/>
      <c r="Z52" s="819"/>
      <c r="AA52" s="819"/>
      <c r="AB52" s="819"/>
      <c r="AC52" s="819"/>
      <c r="AD52" s="819"/>
      <c r="AE52" s="820"/>
      <c r="AF52" s="769"/>
      <c r="AG52" s="770"/>
      <c r="AH52" s="770"/>
      <c r="AI52" s="770"/>
      <c r="AJ52" s="771"/>
      <c r="AK52" s="822"/>
      <c r="AL52" s="819"/>
      <c r="AM52" s="819"/>
      <c r="AN52" s="819"/>
      <c r="AO52" s="819"/>
      <c r="AP52" s="819"/>
      <c r="AQ52" s="819"/>
      <c r="AR52" s="819"/>
      <c r="AS52" s="819"/>
      <c r="AT52" s="819"/>
      <c r="AU52" s="819"/>
      <c r="AV52" s="819"/>
      <c r="AW52" s="819"/>
      <c r="AX52" s="819"/>
      <c r="AY52" s="819"/>
      <c r="AZ52" s="821"/>
      <c r="BA52" s="821"/>
      <c r="BB52" s="821"/>
      <c r="BC52" s="821"/>
      <c r="BD52" s="821"/>
      <c r="BE52" s="815"/>
      <c r="BF52" s="815"/>
      <c r="BG52" s="815"/>
      <c r="BH52" s="815"/>
      <c r="BI52" s="816"/>
      <c r="BJ52" s="218"/>
      <c r="BK52" s="218"/>
      <c r="BL52" s="218"/>
      <c r="BM52" s="218"/>
      <c r="BN52" s="218"/>
      <c r="BO52" s="227"/>
      <c r="BP52" s="227"/>
      <c r="BQ52" s="224">
        <v>46</v>
      </c>
      <c r="BR52" s="225"/>
      <c r="BS52" s="756"/>
      <c r="BT52" s="757"/>
      <c r="BU52" s="757"/>
      <c r="BV52" s="757"/>
      <c r="BW52" s="757"/>
      <c r="BX52" s="757"/>
      <c r="BY52" s="757"/>
      <c r="BZ52" s="757"/>
      <c r="CA52" s="757"/>
      <c r="CB52" s="757"/>
      <c r="CC52" s="757"/>
      <c r="CD52" s="757"/>
      <c r="CE52" s="757"/>
      <c r="CF52" s="757"/>
      <c r="CG52" s="758"/>
      <c r="CH52" s="759"/>
      <c r="CI52" s="760"/>
      <c r="CJ52" s="760"/>
      <c r="CK52" s="760"/>
      <c r="CL52" s="761"/>
      <c r="CM52" s="759"/>
      <c r="CN52" s="760"/>
      <c r="CO52" s="760"/>
      <c r="CP52" s="760"/>
      <c r="CQ52" s="761"/>
      <c r="CR52" s="759"/>
      <c r="CS52" s="760"/>
      <c r="CT52" s="760"/>
      <c r="CU52" s="760"/>
      <c r="CV52" s="761"/>
      <c r="CW52" s="759"/>
      <c r="CX52" s="760"/>
      <c r="CY52" s="760"/>
      <c r="CZ52" s="760"/>
      <c r="DA52" s="761"/>
      <c r="DB52" s="759"/>
      <c r="DC52" s="760"/>
      <c r="DD52" s="760"/>
      <c r="DE52" s="760"/>
      <c r="DF52" s="761"/>
      <c r="DG52" s="759"/>
      <c r="DH52" s="760"/>
      <c r="DI52" s="760"/>
      <c r="DJ52" s="760"/>
      <c r="DK52" s="761"/>
      <c r="DL52" s="759"/>
      <c r="DM52" s="760"/>
      <c r="DN52" s="760"/>
      <c r="DO52" s="760"/>
      <c r="DP52" s="761"/>
      <c r="DQ52" s="759"/>
      <c r="DR52" s="760"/>
      <c r="DS52" s="760"/>
      <c r="DT52" s="760"/>
      <c r="DU52" s="761"/>
      <c r="DV52" s="756"/>
      <c r="DW52" s="757"/>
      <c r="DX52" s="757"/>
      <c r="DY52" s="757"/>
      <c r="DZ52" s="762"/>
      <c r="EA52" s="216"/>
    </row>
    <row r="53" spans="1:131" ht="26.25" customHeight="1" x14ac:dyDescent="0.2">
      <c r="A53" s="224">
        <v>26</v>
      </c>
      <c r="B53" s="763"/>
      <c r="C53" s="764"/>
      <c r="D53" s="764"/>
      <c r="E53" s="764"/>
      <c r="F53" s="764"/>
      <c r="G53" s="764"/>
      <c r="H53" s="764"/>
      <c r="I53" s="764"/>
      <c r="J53" s="764"/>
      <c r="K53" s="764"/>
      <c r="L53" s="764"/>
      <c r="M53" s="764"/>
      <c r="N53" s="764"/>
      <c r="O53" s="764"/>
      <c r="P53" s="765"/>
      <c r="Q53" s="818"/>
      <c r="R53" s="819"/>
      <c r="S53" s="819"/>
      <c r="T53" s="819"/>
      <c r="U53" s="819"/>
      <c r="V53" s="819"/>
      <c r="W53" s="819"/>
      <c r="X53" s="819"/>
      <c r="Y53" s="819"/>
      <c r="Z53" s="819"/>
      <c r="AA53" s="819"/>
      <c r="AB53" s="819"/>
      <c r="AC53" s="819"/>
      <c r="AD53" s="819"/>
      <c r="AE53" s="820"/>
      <c r="AF53" s="769"/>
      <c r="AG53" s="770"/>
      <c r="AH53" s="770"/>
      <c r="AI53" s="770"/>
      <c r="AJ53" s="771"/>
      <c r="AK53" s="822"/>
      <c r="AL53" s="819"/>
      <c r="AM53" s="819"/>
      <c r="AN53" s="819"/>
      <c r="AO53" s="819"/>
      <c r="AP53" s="819"/>
      <c r="AQ53" s="819"/>
      <c r="AR53" s="819"/>
      <c r="AS53" s="819"/>
      <c r="AT53" s="819"/>
      <c r="AU53" s="819"/>
      <c r="AV53" s="819"/>
      <c r="AW53" s="819"/>
      <c r="AX53" s="819"/>
      <c r="AY53" s="819"/>
      <c r="AZ53" s="821"/>
      <c r="BA53" s="821"/>
      <c r="BB53" s="821"/>
      <c r="BC53" s="821"/>
      <c r="BD53" s="821"/>
      <c r="BE53" s="815"/>
      <c r="BF53" s="815"/>
      <c r="BG53" s="815"/>
      <c r="BH53" s="815"/>
      <c r="BI53" s="816"/>
      <c r="BJ53" s="218"/>
      <c r="BK53" s="218"/>
      <c r="BL53" s="218"/>
      <c r="BM53" s="218"/>
      <c r="BN53" s="218"/>
      <c r="BO53" s="227"/>
      <c r="BP53" s="227"/>
      <c r="BQ53" s="224">
        <v>47</v>
      </c>
      <c r="BR53" s="225"/>
      <c r="BS53" s="756"/>
      <c r="BT53" s="757"/>
      <c r="BU53" s="757"/>
      <c r="BV53" s="757"/>
      <c r="BW53" s="757"/>
      <c r="BX53" s="757"/>
      <c r="BY53" s="757"/>
      <c r="BZ53" s="757"/>
      <c r="CA53" s="757"/>
      <c r="CB53" s="757"/>
      <c r="CC53" s="757"/>
      <c r="CD53" s="757"/>
      <c r="CE53" s="757"/>
      <c r="CF53" s="757"/>
      <c r="CG53" s="758"/>
      <c r="CH53" s="759"/>
      <c r="CI53" s="760"/>
      <c r="CJ53" s="760"/>
      <c r="CK53" s="760"/>
      <c r="CL53" s="761"/>
      <c r="CM53" s="759"/>
      <c r="CN53" s="760"/>
      <c r="CO53" s="760"/>
      <c r="CP53" s="760"/>
      <c r="CQ53" s="761"/>
      <c r="CR53" s="759"/>
      <c r="CS53" s="760"/>
      <c r="CT53" s="760"/>
      <c r="CU53" s="760"/>
      <c r="CV53" s="761"/>
      <c r="CW53" s="759"/>
      <c r="CX53" s="760"/>
      <c r="CY53" s="760"/>
      <c r="CZ53" s="760"/>
      <c r="DA53" s="761"/>
      <c r="DB53" s="759"/>
      <c r="DC53" s="760"/>
      <c r="DD53" s="760"/>
      <c r="DE53" s="760"/>
      <c r="DF53" s="761"/>
      <c r="DG53" s="759"/>
      <c r="DH53" s="760"/>
      <c r="DI53" s="760"/>
      <c r="DJ53" s="760"/>
      <c r="DK53" s="761"/>
      <c r="DL53" s="759"/>
      <c r="DM53" s="760"/>
      <c r="DN53" s="760"/>
      <c r="DO53" s="760"/>
      <c r="DP53" s="761"/>
      <c r="DQ53" s="759"/>
      <c r="DR53" s="760"/>
      <c r="DS53" s="760"/>
      <c r="DT53" s="760"/>
      <c r="DU53" s="761"/>
      <c r="DV53" s="756"/>
      <c r="DW53" s="757"/>
      <c r="DX53" s="757"/>
      <c r="DY53" s="757"/>
      <c r="DZ53" s="762"/>
      <c r="EA53" s="216"/>
    </row>
    <row r="54" spans="1:131" ht="26.25" customHeight="1" x14ac:dyDescent="0.2">
      <c r="A54" s="224">
        <v>27</v>
      </c>
      <c r="B54" s="763"/>
      <c r="C54" s="764"/>
      <c r="D54" s="764"/>
      <c r="E54" s="764"/>
      <c r="F54" s="764"/>
      <c r="G54" s="764"/>
      <c r="H54" s="764"/>
      <c r="I54" s="764"/>
      <c r="J54" s="764"/>
      <c r="K54" s="764"/>
      <c r="L54" s="764"/>
      <c r="M54" s="764"/>
      <c r="N54" s="764"/>
      <c r="O54" s="764"/>
      <c r="P54" s="765"/>
      <c r="Q54" s="818"/>
      <c r="R54" s="819"/>
      <c r="S54" s="819"/>
      <c r="T54" s="819"/>
      <c r="U54" s="819"/>
      <c r="V54" s="819"/>
      <c r="W54" s="819"/>
      <c r="X54" s="819"/>
      <c r="Y54" s="819"/>
      <c r="Z54" s="819"/>
      <c r="AA54" s="819"/>
      <c r="AB54" s="819"/>
      <c r="AC54" s="819"/>
      <c r="AD54" s="819"/>
      <c r="AE54" s="820"/>
      <c r="AF54" s="769"/>
      <c r="AG54" s="770"/>
      <c r="AH54" s="770"/>
      <c r="AI54" s="770"/>
      <c r="AJ54" s="771"/>
      <c r="AK54" s="822"/>
      <c r="AL54" s="819"/>
      <c r="AM54" s="819"/>
      <c r="AN54" s="819"/>
      <c r="AO54" s="819"/>
      <c r="AP54" s="819"/>
      <c r="AQ54" s="819"/>
      <c r="AR54" s="819"/>
      <c r="AS54" s="819"/>
      <c r="AT54" s="819"/>
      <c r="AU54" s="819"/>
      <c r="AV54" s="819"/>
      <c r="AW54" s="819"/>
      <c r="AX54" s="819"/>
      <c r="AY54" s="819"/>
      <c r="AZ54" s="821"/>
      <c r="BA54" s="821"/>
      <c r="BB54" s="821"/>
      <c r="BC54" s="821"/>
      <c r="BD54" s="821"/>
      <c r="BE54" s="815"/>
      <c r="BF54" s="815"/>
      <c r="BG54" s="815"/>
      <c r="BH54" s="815"/>
      <c r="BI54" s="816"/>
      <c r="BJ54" s="218"/>
      <c r="BK54" s="218"/>
      <c r="BL54" s="218"/>
      <c r="BM54" s="218"/>
      <c r="BN54" s="218"/>
      <c r="BO54" s="227"/>
      <c r="BP54" s="227"/>
      <c r="BQ54" s="224">
        <v>48</v>
      </c>
      <c r="BR54" s="225"/>
      <c r="BS54" s="756"/>
      <c r="BT54" s="757"/>
      <c r="BU54" s="757"/>
      <c r="BV54" s="757"/>
      <c r="BW54" s="757"/>
      <c r="BX54" s="757"/>
      <c r="BY54" s="757"/>
      <c r="BZ54" s="757"/>
      <c r="CA54" s="757"/>
      <c r="CB54" s="757"/>
      <c r="CC54" s="757"/>
      <c r="CD54" s="757"/>
      <c r="CE54" s="757"/>
      <c r="CF54" s="757"/>
      <c r="CG54" s="758"/>
      <c r="CH54" s="759"/>
      <c r="CI54" s="760"/>
      <c r="CJ54" s="760"/>
      <c r="CK54" s="760"/>
      <c r="CL54" s="761"/>
      <c r="CM54" s="759"/>
      <c r="CN54" s="760"/>
      <c r="CO54" s="760"/>
      <c r="CP54" s="760"/>
      <c r="CQ54" s="761"/>
      <c r="CR54" s="759"/>
      <c r="CS54" s="760"/>
      <c r="CT54" s="760"/>
      <c r="CU54" s="760"/>
      <c r="CV54" s="761"/>
      <c r="CW54" s="759"/>
      <c r="CX54" s="760"/>
      <c r="CY54" s="760"/>
      <c r="CZ54" s="760"/>
      <c r="DA54" s="761"/>
      <c r="DB54" s="759"/>
      <c r="DC54" s="760"/>
      <c r="DD54" s="760"/>
      <c r="DE54" s="760"/>
      <c r="DF54" s="761"/>
      <c r="DG54" s="759"/>
      <c r="DH54" s="760"/>
      <c r="DI54" s="760"/>
      <c r="DJ54" s="760"/>
      <c r="DK54" s="761"/>
      <c r="DL54" s="759"/>
      <c r="DM54" s="760"/>
      <c r="DN54" s="760"/>
      <c r="DO54" s="760"/>
      <c r="DP54" s="761"/>
      <c r="DQ54" s="759"/>
      <c r="DR54" s="760"/>
      <c r="DS54" s="760"/>
      <c r="DT54" s="760"/>
      <c r="DU54" s="761"/>
      <c r="DV54" s="756"/>
      <c r="DW54" s="757"/>
      <c r="DX54" s="757"/>
      <c r="DY54" s="757"/>
      <c r="DZ54" s="762"/>
      <c r="EA54" s="216"/>
    </row>
    <row r="55" spans="1:131" ht="26.25" customHeight="1" x14ac:dyDescent="0.2">
      <c r="A55" s="224">
        <v>28</v>
      </c>
      <c r="B55" s="763"/>
      <c r="C55" s="764"/>
      <c r="D55" s="764"/>
      <c r="E55" s="764"/>
      <c r="F55" s="764"/>
      <c r="G55" s="764"/>
      <c r="H55" s="764"/>
      <c r="I55" s="764"/>
      <c r="J55" s="764"/>
      <c r="K55" s="764"/>
      <c r="L55" s="764"/>
      <c r="M55" s="764"/>
      <c r="N55" s="764"/>
      <c r="O55" s="764"/>
      <c r="P55" s="765"/>
      <c r="Q55" s="818"/>
      <c r="R55" s="819"/>
      <c r="S55" s="819"/>
      <c r="T55" s="819"/>
      <c r="U55" s="819"/>
      <c r="V55" s="819"/>
      <c r="W55" s="819"/>
      <c r="X55" s="819"/>
      <c r="Y55" s="819"/>
      <c r="Z55" s="819"/>
      <c r="AA55" s="819"/>
      <c r="AB55" s="819"/>
      <c r="AC55" s="819"/>
      <c r="AD55" s="819"/>
      <c r="AE55" s="820"/>
      <c r="AF55" s="769"/>
      <c r="AG55" s="770"/>
      <c r="AH55" s="770"/>
      <c r="AI55" s="770"/>
      <c r="AJ55" s="771"/>
      <c r="AK55" s="822"/>
      <c r="AL55" s="819"/>
      <c r="AM55" s="819"/>
      <c r="AN55" s="819"/>
      <c r="AO55" s="819"/>
      <c r="AP55" s="819"/>
      <c r="AQ55" s="819"/>
      <c r="AR55" s="819"/>
      <c r="AS55" s="819"/>
      <c r="AT55" s="819"/>
      <c r="AU55" s="819"/>
      <c r="AV55" s="819"/>
      <c r="AW55" s="819"/>
      <c r="AX55" s="819"/>
      <c r="AY55" s="819"/>
      <c r="AZ55" s="821"/>
      <c r="BA55" s="821"/>
      <c r="BB55" s="821"/>
      <c r="BC55" s="821"/>
      <c r="BD55" s="821"/>
      <c r="BE55" s="815"/>
      <c r="BF55" s="815"/>
      <c r="BG55" s="815"/>
      <c r="BH55" s="815"/>
      <c r="BI55" s="816"/>
      <c r="BJ55" s="218"/>
      <c r="BK55" s="218"/>
      <c r="BL55" s="218"/>
      <c r="BM55" s="218"/>
      <c r="BN55" s="218"/>
      <c r="BO55" s="227"/>
      <c r="BP55" s="227"/>
      <c r="BQ55" s="224">
        <v>49</v>
      </c>
      <c r="BR55" s="225"/>
      <c r="BS55" s="756"/>
      <c r="BT55" s="757"/>
      <c r="BU55" s="757"/>
      <c r="BV55" s="757"/>
      <c r="BW55" s="757"/>
      <c r="BX55" s="757"/>
      <c r="BY55" s="757"/>
      <c r="BZ55" s="757"/>
      <c r="CA55" s="757"/>
      <c r="CB55" s="757"/>
      <c r="CC55" s="757"/>
      <c r="CD55" s="757"/>
      <c r="CE55" s="757"/>
      <c r="CF55" s="757"/>
      <c r="CG55" s="758"/>
      <c r="CH55" s="759"/>
      <c r="CI55" s="760"/>
      <c r="CJ55" s="760"/>
      <c r="CK55" s="760"/>
      <c r="CL55" s="761"/>
      <c r="CM55" s="759"/>
      <c r="CN55" s="760"/>
      <c r="CO55" s="760"/>
      <c r="CP55" s="760"/>
      <c r="CQ55" s="761"/>
      <c r="CR55" s="759"/>
      <c r="CS55" s="760"/>
      <c r="CT55" s="760"/>
      <c r="CU55" s="760"/>
      <c r="CV55" s="761"/>
      <c r="CW55" s="759"/>
      <c r="CX55" s="760"/>
      <c r="CY55" s="760"/>
      <c r="CZ55" s="760"/>
      <c r="DA55" s="761"/>
      <c r="DB55" s="759"/>
      <c r="DC55" s="760"/>
      <c r="DD55" s="760"/>
      <c r="DE55" s="760"/>
      <c r="DF55" s="761"/>
      <c r="DG55" s="759"/>
      <c r="DH55" s="760"/>
      <c r="DI55" s="760"/>
      <c r="DJ55" s="760"/>
      <c r="DK55" s="761"/>
      <c r="DL55" s="759"/>
      <c r="DM55" s="760"/>
      <c r="DN55" s="760"/>
      <c r="DO55" s="760"/>
      <c r="DP55" s="761"/>
      <c r="DQ55" s="759"/>
      <c r="DR55" s="760"/>
      <c r="DS55" s="760"/>
      <c r="DT55" s="760"/>
      <c r="DU55" s="761"/>
      <c r="DV55" s="756"/>
      <c r="DW55" s="757"/>
      <c r="DX55" s="757"/>
      <c r="DY55" s="757"/>
      <c r="DZ55" s="762"/>
      <c r="EA55" s="216"/>
    </row>
    <row r="56" spans="1:131" ht="26.25" customHeight="1" x14ac:dyDescent="0.2">
      <c r="A56" s="224">
        <v>29</v>
      </c>
      <c r="B56" s="763"/>
      <c r="C56" s="764"/>
      <c r="D56" s="764"/>
      <c r="E56" s="764"/>
      <c r="F56" s="764"/>
      <c r="G56" s="764"/>
      <c r="H56" s="764"/>
      <c r="I56" s="764"/>
      <c r="J56" s="764"/>
      <c r="K56" s="764"/>
      <c r="L56" s="764"/>
      <c r="M56" s="764"/>
      <c r="N56" s="764"/>
      <c r="O56" s="764"/>
      <c r="P56" s="765"/>
      <c r="Q56" s="818"/>
      <c r="R56" s="819"/>
      <c r="S56" s="819"/>
      <c r="T56" s="819"/>
      <c r="U56" s="819"/>
      <c r="V56" s="819"/>
      <c r="W56" s="819"/>
      <c r="X56" s="819"/>
      <c r="Y56" s="819"/>
      <c r="Z56" s="819"/>
      <c r="AA56" s="819"/>
      <c r="AB56" s="819"/>
      <c r="AC56" s="819"/>
      <c r="AD56" s="819"/>
      <c r="AE56" s="820"/>
      <c r="AF56" s="769"/>
      <c r="AG56" s="770"/>
      <c r="AH56" s="770"/>
      <c r="AI56" s="770"/>
      <c r="AJ56" s="771"/>
      <c r="AK56" s="822"/>
      <c r="AL56" s="819"/>
      <c r="AM56" s="819"/>
      <c r="AN56" s="819"/>
      <c r="AO56" s="819"/>
      <c r="AP56" s="819"/>
      <c r="AQ56" s="819"/>
      <c r="AR56" s="819"/>
      <c r="AS56" s="819"/>
      <c r="AT56" s="819"/>
      <c r="AU56" s="819"/>
      <c r="AV56" s="819"/>
      <c r="AW56" s="819"/>
      <c r="AX56" s="819"/>
      <c r="AY56" s="819"/>
      <c r="AZ56" s="821"/>
      <c r="BA56" s="821"/>
      <c r="BB56" s="821"/>
      <c r="BC56" s="821"/>
      <c r="BD56" s="821"/>
      <c r="BE56" s="815"/>
      <c r="BF56" s="815"/>
      <c r="BG56" s="815"/>
      <c r="BH56" s="815"/>
      <c r="BI56" s="816"/>
      <c r="BJ56" s="218"/>
      <c r="BK56" s="218"/>
      <c r="BL56" s="218"/>
      <c r="BM56" s="218"/>
      <c r="BN56" s="218"/>
      <c r="BO56" s="227"/>
      <c r="BP56" s="227"/>
      <c r="BQ56" s="224">
        <v>50</v>
      </c>
      <c r="BR56" s="225"/>
      <c r="BS56" s="756"/>
      <c r="BT56" s="757"/>
      <c r="BU56" s="757"/>
      <c r="BV56" s="757"/>
      <c r="BW56" s="757"/>
      <c r="BX56" s="757"/>
      <c r="BY56" s="757"/>
      <c r="BZ56" s="757"/>
      <c r="CA56" s="757"/>
      <c r="CB56" s="757"/>
      <c r="CC56" s="757"/>
      <c r="CD56" s="757"/>
      <c r="CE56" s="757"/>
      <c r="CF56" s="757"/>
      <c r="CG56" s="758"/>
      <c r="CH56" s="759"/>
      <c r="CI56" s="760"/>
      <c r="CJ56" s="760"/>
      <c r="CK56" s="760"/>
      <c r="CL56" s="761"/>
      <c r="CM56" s="759"/>
      <c r="CN56" s="760"/>
      <c r="CO56" s="760"/>
      <c r="CP56" s="760"/>
      <c r="CQ56" s="761"/>
      <c r="CR56" s="759"/>
      <c r="CS56" s="760"/>
      <c r="CT56" s="760"/>
      <c r="CU56" s="760"/>
      <c r="CV56" s="761"/>
      <c r="CW56" s="759"/>
      <c r="CX56" s="760"/>
      <c r="CY56" s="760"/>
      <c r="CZ56" s="760"/>
      <c r="DA56" s="761"/>
      <c r="DB56" s="759"/>
      <c r="DC56" s="760"/>
      <c r="DD56" s="760"/>
      <c r="DE56" s="760"/>
      <c r="DF56" s="761"/>
      <c r="DG56" s="759"/>
      <c r="DH56" s="760"/>
      <c r="DI56" s="760"/>
      <c r="DJ56" s="760"/>
      <c r="DK56" s="761"/>
      <c r="DL56" s="759"/>
      <c r="DM56" s="760"/>
      <c r="DN56" s="760"/>
      <c r="DO56" s="760"/>
      <c r="DP56" s="761"/>
      <c r="DQ56" s="759"/>
      <c r="DR56" s="760"/>
      <c r="DS56" s="760"/>
      <c r="DT56" s="760"/>
      <c r="DU56" s="761"/>
      <c r="DV56" s="756"/>
      <c r="DW56" s="757"/>
      <c r="DX56" s="757"/>
      <c r="DY56" s="757"/>
      <c r="DZ56" s="762"/>
      <c r="EA56" s="216"/>
    </row>
    <row r="57" spans="1:131" ht="26.25" customHeight="1" x14ac:dyDescent="0.2">
      <c r="A57" s="224">
        <v>30</v>
      </c>
      <c r="B57" s="763"/>
      <c r="C57" s="764"/>
      <c r="D57" s="764"/>
      <c r="E57" s="764"/>
      <c r="F57" s="764"/>
      <c r="G57" s="764"/>
      <c r="H57" s="764"/>
      <c r="I57" s="764"/>
      <c r="J57" s="764"/>
      <c r="K57" s="764"/>
      <c r="L57" s="764"/>
      <c r="M57" s="764"/>
      <c r="N57" s="764"/>
      <c r="O57" s="764"/>
      <c r="P57" s="765"/>
      <c r="Q57" s="818"/>
      <c r="R57" s="819"/>
      <c r="S57" s="819"/>
      <c r="T57" s="819"/>
      <c r="U57" s="819"/>
      <c r="V57" s="819"/>
      <c r="W57" s="819"/>
      <c r="X57" s="819"/>
      <c r="Y57" s="819"/>
      <c r="Z57" s="819"/>
      <c r="AA57" s="819"/>
      <c r="AB57" s="819"/>
      <c r="AC57" s="819"/>
      <c r="AD57" s="819"/>
      <c r="AE57" s="820"/>
      <c r="AF57" s="769"/>
      <c r="AG57" s="770"/>
      <c r="AH57" s="770"/>
      <c r="AI57" s="770"/>
      <c r="AJ57" s="771"/>
      <c r="AK57" s="822"/>
      <c r="AL57" s="819"/>
      <c r="AM57" s="819"/>
      <c r="AN57" s="819"/>
      <c r="AO57" s="819"/>
      <c r="AP57" s="819"/>
      <c r="AQ57" s="819"/>
      <c r="AR57" s="819"/>
      <c r="AS57" s="819"/>
      <c r="AT57" s="819"/>
      <c r="AU57" s="819"/>
      <c r="AV57" s="819"/>
      <c r="AW57" s="819"/>
      <c r="AX57" s="819"/>
      <c r="AY57" s="819"/>
      <c r="AZ57" s="821"/>
      <c r="BA57" s="821"/>
      <c r="BB57" s="821"/>
      <c r="BC57" s="821"/>
      <c r="BD57" s="821"/>
      <c r="BE57" s="815"/>
      <c r="BF57" s="815"/>
      <c r="BG57" s="815"/>
      <c r="BH57" s="815"/>
      <c r="BI57" s="816"/>
      <c r="BJ57" s="218"/>
      <c r="BK57" s="218"/>
      <c r="BL57" s="218"/>
      <c r="BM57" s="218"/>
      <c r="BN57" s="218"/>
      <c r="BO57" s="227"/>
      <c r="BP57" s="227"/>
      <c r="BQ57" s="224">
        <v>51</v>
      </c>
      <c r="BR57" s="225"/>
      <c r="BS57" s="756"/>
      <c r="BT57" s="757"/>
      <c r="BU57" s="757"/>
      <c r="BV57" s="757"/>
      <c r="BW57" s="757"/>
      <c r="BX57" s="757"/>
      <c r="BY57" s="757"/>
      <c r="BZ57" s="757"/>
      <c r="CA57" s="757"/>
      <c r="CB57" s="757"/>
      <c r="CC57" s="757"/>
      <c r="CD57" s="757"/>
      <c r="CE57" s="757"/>
      <c r="CF57" s="757"/>
      <c r="CG57" s="758"/>
      <c r="CH57" s="759"/>
      <c r="CI57" s="760"/>
      <c r="CJ57" s="760"/>
      <c r="CK57" s="760"/>
      <c r="CL57" s="761"/>
      <c r="CM57" s="759"/>
      <c r="CN57" s="760"/>
      <c r="CO57" s="760"/>
      <c r="CP57" s="760"/>
      <c r="CQ57" s="761"/>
      <c r="CR57" s="759"/>
      <c r="CS57" s="760"/>
      <c r="CT57" s="760"/>
      <c r="CU57" s="760"/>
      <c r="CV57" s="761"/>
      <c r="CW57" s="759"/>
      <c r="CX57" s="760"/>
      <c r="CY57" s="760"/>
      <c r="CZ57" s="760"/>
      <c r="DA57" s="761"/>
      <c r="DB57" s="759"/>
      <c r="DC57" s="760"/>
      <c r="DD57" s="760"/>
      <c r="DE57" s="760"/>
      <c r="DF57" s="761"/>
      <c r="DG57" s="759"/>
      <c r="DH57" s="760"/>
      <c r="DI57" s="760"/>
      <c r="DJ57" s="760"/>
      <c r="DK57" s="761"/>
      <c r="DL57" s="759"/>
      <c r="DM57" s="760"/>
      <c r="DN57" s="760"/>
      <c r="DO57" s="760"/>
      <c r="DP57" s="761"/>
      <c r="DQ57" s="759"/>
      <c r="DR57" s="760"/>
      <c r="DS57" s="760"/>
      <c r="DT57" s="760"/>
      <c r="DU57" s="761"/>
      <c r="DV57" s="756"/>
      <c r="DW57" s="757"/>
      <c r="DX57" s="757"/>
      <c r="DY57" s="757"/>
      <c r="DZ57" s="762"/>
      <c r="EA57" s="216"/>
    </row>
    <row r="58" spans="1:131" ht="26.25" customHeight="1" x14ac:dyDescent="0.2">
      <c r="A58" s="224">
        <v>31</v>
      </c>
      <c r="B58" s="763"/>
      <c r="C58" s="764"/>
      <c r="D58" s="764"/>
      <c r="E58" s="764"/>
      <c r="F58" s="764"/>
      <c r="G58" s="764"/>
      <c r="H58" s="764"/>
      <c r="I58" s="764"/>
      <c r="J58" s="764"/>
      <c r="K58" s="764"/>
      <c r="L58" s="764"/>
      <c r="M58" s="764"/>
      <c r="N58" s="764"/>
      <c r="O58" s="764"/>
      <c r="P58" s="765"/>
      <c r="Q58" s="818"/>
      <c r="R58" s="819"/>
      <c r="S58" s="819"/>
      <c r="T58" s="819"/>
      <c r="U58" s="819"/>
      <c r="V58" s="819"/>
      <c r="W58" s="819"/>
      <c r="X58" s="819"/>
      <c r="Y58" s="819"/>
      <c r="Z58" s="819"/>
      <c r="AA58" s="819"/>
      <c r="AB58" s="819"/>
      <c r="AC58" s="819"/>
      <c r="AD58" s="819"/>
      <c r="AE58" s="820"/>
      <c r="AF58" s="769"/>
      <c r="AG58" s="770"/>
      <c r="AH58" s="770"/>
      <c r="AI58" s="770"/>
      <c r="AJ58" s="771"/>
      <c r="AK58" s="822"/>
      <c r="AL58" s="819"/>
      <c r="AM58" s="819"/>
      <c r="AN58" s="819"/>
      <c r="AO58" s="819"/>
      <c r="AP58" s="819"/>
      <c r="AQ58" s="819"/>
      <c r="AR58" s="819"/>
      <c r="AS58" s="819"/>
      <c r="AT58" s="819"/>
      <c r="AU58" s="819"/>
      <c r="AV58" s="819"/>
      <c r="AW58" s="819"/>
      <c r="AX58" s="819"/>
      <c r="AY58" s="819"/>
      <c r="AZ58" s="821"/>
      <c r="BA58" s="821"/>
      <c r="BB58" s="821"/>
      <c r="BC58" s="821"/>
      <c r="BD58" s="821"/>
      <c r="BE58" s="815"/>
      <c r="BF58" s="815"/>
      <c r="BG58" s="815"/>
      <c r="BH58" s="815"/>
      <c r="BI58" s="816"/>
      <c r="BJ58" s="218"/>
      <c r="BK58" s="218"/>
      <c r="BL58" s="218"/>
      <c r="BM58" s="218"/>
      <c r="BN58" s="218"/>
      <c r="BO58" s="227"/>
      <c r="BP58" s="227"/>
      <c r="BQ58" s="224">
        <v>52</v>
      </c>
      <c r="BR58" s="225"/>
      <c r="BS58" s="756"/>
      <c r="BT58" s="757"/>
      <c r="BU58" s="757"/>
      <c r="BV58" s="757"/>
      <c r="BW58" s="757"/>
      <c r="BX58" s="757"/>
      <c r="BY58" s="757"/>
      <c r="BZ58" s="757"/>
      <c r="CA58" s="757"/>
      <c r="CB58" s="757"/>
      <c r="CC58" s="757"/>
      <c r="CD58" s="757"/>
      <c r="CE58" s="757"/>
      <c r="CF58" s="757"/>
      <c r="CG58" s="758"/>
      <c r="CH58" s="759"/>
      <c r="CI58" s="760"/>
      <c r="CJ58" s="760"/>
      <c r="CK58" s="760"/>
      <c r="CL58" s="761"/>
      <c r="CM58" s="759"/>
      <c r="CN58" s="760"/>
      <c r="CO58" s="760"/>
      <c r="CP58" s="760"/>
      <c r="CQ58" s="761"/>
      <c r="CR58" s="759"/>
      <c r="CS58" s="760"/>
      <c r="CT58" s="760"/>
      <c r="CU58" s="760"/>
      <c r="CV58" s="761"/>
      <c r="CW58" s="759"/>
      <c r="CX58" s="760"/>
      <c r="CY58" s="760"/>
      <c r="CZ58" s="760"/>
      <c r="DA58" s="761"/>
      <c r="DB58" s="759"/>
      <c r="DC58" s="760"/>
      <c r="DD58" s="760"/>
      <c r="DE58" s="760"/>
      <c r="DF58" s="761"/>
      <c r="DG58" s="759"/>
      <c r="DH58" s="760"/>
      <c r="DI58" s="760"/>
      <c r="DJ58" s="760"/>
      <c r="DK58" s="761"/>
      <c r="DL58" s="759"/>
      <c r="DM58" s="760"/>
      <c r="DN58" s="760"/>
      <c r="DO58" s="760"/>
      <c r="DP58" s="761"/>
      <c r="DQ58" s="759"/>
      <c r="DR58" s="760"/>
      <c r="DS58" s="760"/>
      <c r="DT58" s="760"/>
      <c r="DU58" s="761"/>
      <c r="DV58" s="756"/>
      <c r="DW58" s="757"/>
      <c r="DX58" s="757"/>
      <c r="DY58" s="757"/>
      <c r="DZ58" s="762"/>
      <c r="EA58" s="216"/>
    </row>
    <row r="59" spans="1:131" ht="26.25" customHeight="1" x14ac:dyDescent="0.2">
      <c r="A59" s="224">
        <v>32</v>
      </c>
      <c r="B59" s="763"/>
      <c r="C59" s="764"/>
      <c r="D59" s="764"/>
      <c r="E59" s="764"/>
      <c r="F59" s="764"/>
      <c r="G59" s="764"/>
      <c r="H59" s="764"/>
      <c r="I59" s="764"/>
      <c r="J59" s="764"/>
      <c r="K59" s="764"/>
      <c r="L59" s="764"/>
      <c r="M59" s="764"/>
      <c r="N59" s="764"/>
      <c r="O59" s="764"/>
      <c r="P59" s="765"/>
      <c r="Q59" s="818"/>
      <c r="R59" s="819"/>
      <c r="S59" s="819"/>
      <c r="T59" s="819"/>
      <c r="U59" s="819"/>
      <c r="V59" s="819"/>
      <c r="W59" s="819"/>
      <c r="X59" s="819"/>
      <c r="Y59" s="819"/>
      <c r="Z59" s="819"/>
      <c r="AA59" s="819"/>
      <c r="AB59" s="819"/>
      <c r="AC59" s="819"/>
      <c r="AD59" s="819"/>
      <c r="AE59" s="820"/>
      <c r="AF59" s="769"/>
      <c r="AG59" s="770"/>
      <c r="AH59" s="770"/>
      <c r="AI59" s="770"/>
      <c r="AJ59" s="771"/>
      <c r="AK59" s="822"/>
      <c r="AL59" s="819"/>
      <c r="AM59" s="819"/>
      <c r="AN59" s="819"/>
      <c r="AO59" s="819"/>
      <c r="AP59" s="819"/>
      <c r="AQ59" s="819"/>
      <c r="AR59" s="819"/>
      <c r="AS59" s="819"/>
      <c r="AT59" s="819"/>
      <c r="AU59" s="819"/>
      <c r="AV59" s="819"/>
      <c r="AW59" s="819"/>
      <c r="AX59" s="819"/>
      <c r="AY59" s="819"/>
      <c r="AZ59" s="821"/>
      <c r="BA59" s="821"/>
      <c r="BB59" s="821"/>
      <c r="BC59" s="821"/>
      <c r="BD59" s="821"/>
      <c r="BE59" s="815"/>
      <c r="BF59" s="815"/>
      <c r="BG59" s="815"/>
      <c r="BH59" s="815"/>
      <c r="BI59" s="816"/>
      <c r="BJ59" s="218"/>
      <c r="BK59" s="218"/>
      <c r="BL59" s="218"/>
      <c r="BM59" s="218"/>
      <c r="BN59" s="218"/>
      <c r="BO59" s="227"/>
      <c r="BP59" s="227"/>
      <c r="BQ59" s="224">
        <v>53</v>
      </c>
      <c r="BR59" s="225"/>
      <c r="BS59" s="756"/>
      <c r="BT59" s="757"/>
      <c r="BU59" s="757"/>
      <c r="BV59" s="757"/>
      <c r="BW59" s="757"/>
      <c r="BX59" s="757"/>
      <c r="BY59" s="757"/>
      <c r="BZ59" s="757"/>
      <c r="CA59" s="757"/>
      <c r="CB59" s="757"/>
      <c r="CC59" s="757"/>
      <c r="CD59" s="757"/>
      <c r="CE59" s="757"/>
      <c r="CF59" s="757"/>
      <c r="CG59" s="758"/>
      <c r="CH59" s="759"/>
      <c r="CI59" s="760"/>
      <c r="CJ59" s="760"/>
      <c r="CK59" s="760"/>
      <c r="CL59" s="761"/>
      <c r="CM59" s="759"/>
      <c r="CN59" s="760"/>
      <c r="CO59" s="760"/>
      <c r="CP59" s="760"/>
      <c r="CQ59" s="761"/>
      <c r="CR59" s="759"/>
      <c r="CS59" s="760"/>
      <c r="CT59" s="760"/>
      <c r="CU59" s="760"/>
      <c r="CV59" s="761"/>
      <c r="CW59" s="759"/>
      <c r="CX59" s="760"/>
      <c r="CY59" s="760"/>
      <c r="CZ59" s="760"/>
      <c r="DA59" s="761"/>
      <c r="DB59" s="759"/>
      <c r="DC59" s="760"/>
      <c r="DD59" s="760"/>
      <c r="DE59" s="760"/>
      <c r="DF59" s="761"/>
      <c r="DG59" s="759"/>
      <c r="DH59" s="760"/>
      <c r="DI59" s="760"/>
      <c r="DJ59" s="760"/>
      <c r="DK59" s="761"/>
      <c r="DL59" s="759"/>
      <c r="DM59" s="760"/>
      <c r="DN59" s="760"/>
      <c r="DO59" s="760"/>
      <c r="DP59" s="761"/>
      <c r="DQ59" s="759"/>
      <c r="DR59" s="760"/>
      <c r="DS59" s="760"/>
      <c r="DT59" s="760"/>
      <c r="DU59" s="761"/>
      <c r="DV59" s="756"/>
      <c r="DW59" s="757"/>
      <c r="DX59" s="757"/>
      <c r="DY59" s="757"/>
      <c r="DZ59" s="762"/>
      <c r="EA59" s="216"/>
    </row>
    <row r="60" spans="1:131" ht="26.25" customHeight="1" x14ac:dyDescent="0.2">
      <c r="A60" s="224">
        <v>33</v>
      </c>
      <c r="B60" s="763"/>
      <c r="C60" s="764"/>
      <c r="D60" s="764"/>
      <c r="E60" s="764"/>
      <c r="F60" s="764"/>
      <c r="G60" s="764"/>
      <c r="H60" s="764"/>
      <c r="I60" s="764"/>
      <c r="J60" s="764"/>
      <c r="K60" s="764"/>
      <c r="L60" s="764"/>
      <c r="M60" s="764"/>
      <c r="N60" s="764"/>
      <c r="O60" s="764"/>
      <c r="P60" s="765"/>
      <c r="Q60" s="818"/>
      <c r="R60" s="819"/>
      <c r="S60" s="819"/>
      <c r="T60" s="819"/>
      <c r="U60" s="819"/>
      <c r="V60" s="819"/>
      <c r="W60" s="819"/>
      <c r="X60" s="819"/>
      <c r="Y60" s="819"/>
      <c r="Z60" s="819"/>
      <c r="AA60" s="819"/>
      <c r="AB60" s="819"/>
      <c r="AC60" s="819"/>
      <c r="AD60" s="819"/>
      <c r="AE60" s="820"/>
      <c r="AF60" s="769"/>
      <c r="AG60" s="770"/>
      <c r="AH60" s="770"/>
      <c r="AI60" s="770"/>
      <c r="AJ60" s="771"/>
      <c r="AK60" s="822"/>
      <c r="AL60" s="819"/>
      <c r="AM60" s="819"/>
      <c r="AN60" s="819"/>
      <c r="AO60" s="819"/>
      <c r="AP60" s="819"/>
      <c r="AQ60" s="819"/>
      <c r="AR60" s="819"/>
      <c r="AS60" s="819"/>
      <c r="AT60" s="819"/>
      <c r="AU60" s="819"/>
      <c r="AV60" s="819"/>
      <c r="AW60" s="819"/>
      <c r="AX60" s="819"/>
      <c r="AY60" s="819"/>
      <c r="AZ60" s="821"/>
      <c r="BA60" s="821"/>
      <c r="BB60" s="821"/>
      <c r="BC60" s="821"/>
      <c r="BD60" s="821"/>
      <c r="BE60" s="815"/>
      <c r="BF60" s="815"/>
      <c r="BG60" s="815"/>
      <c r="BH60" s="815"/>
      <c r="BI60" s="816"/>
      <c r="BJ60" s="218"/>
      <c r="BK60" s="218"/>
      <c r="BL60" s="218"/>
      <c r="BM60" s="218"/>
      <c r="BN60" s="218"/>
      <c r="BO60" s="227"/>
      <c r="BP60" s="227"/>
      <c r="BQ60" s="224">
        <v>54</v>
      </c>
      <c r="BR60" s="225"/>
      <c r="BS60" s="756"/>
      <c r="BT60" s="757"/>
      <c r="BU60" s="757"/>
      <c r="BV60" s="757"/>
      <c r="BW60" s="757"/>
      <c r="BX60" s="757"/>
      <c r="BY60" s="757"/>
      <c r="BZ60" s="757"/>
      <c r="CA60" s="757"/>
      <c r="CB60" s="757"/>
      <c r="CC60" s="757"/>
      <c r="CD60" s="757"/>
      <c r="CE60" s="757"/>
      <c r="CF60" s="757"/>
      <c r="CG60" s="758"/>
      <c r="CH60" s="759"/>
      <c r="CI60" s="760"/>
      <c r="CJ60" s="760"/>
      <c r="CK60" s="760"/>
      <c r="CL60" s="761"/>
      <c r="CM60" s="759"/>
      <c r="CN60" s="760"/>
      <c r="CO60" s="760"/>
      <c r="CP60" s="760"/>
      <c r="CQ60" s="761"/>
      <c r="CR60" s="759"/>
      <c r="CS60" s="760"/>
      <c r="CT60" s="760"/>
      <c r="CU60" s="760"/>
      <c r="CV60" s="761"/>
      <c r="CW60" s="759"/>
      <c r="CX60" s="760"/>
      <c r="CY60" s="760"/>
      <c r="CZ60" s="760"/>
      <c r="DA60" s="761"/>
      <c r="DB60" s="759"/>
      <c r="DC60" s="760"/>
      <c r="DD60" s="760"/>
      <c r="DE60" s="760"/>
      <c r="DF60" s="761"/>
      <c r="DG60" s="759"/>
      <c r="DH60" s="760"/>
      <c r="DI60" s="760"/>
      <c r="DJ60" s="760"/>
      <c r="DK60" s="761"/>
      <c r="DL60" s="759"/>
      <c r="DM60" s="760"/>
      <c r="DN60" s="760"/>
      <c r="DO60" s="760"/>
      <c r="DP60" s="761"/>
      <c r="DQ60" s="759"/>
      <c r="DR60" s="760"/>
      <c r="DS60" s="760"/>
      <c r="DT60" s="760"/>
      <c r="DU60" s="761"/>
      <c r="DV60" s="756"/>
      <c r="DW60" s="757"/>
      <c r="DX60" s="757"/>
      <c r="DY60" s="757"/>
      <c r="DZ60" s="762"/>
      <c r="EA60" s="216"/>
    </row>
    <row r="61" spans="1:131" ht="26.25" customHeight="1" thickBot="1" x14ac:dyDescent="0.25">
      <c r="A61" s="224">
        <v>34</v>
      </c>
      <c r="B61" s="763"/>
      <c r="C61" s="764"/>
      <c r="D61" s="764"/>
      <c r="E61" s="764"/>
      <c r="F61" s="764"/>
      <c r="G61" s="764"/>
      <c r="H61" s="764"/>
      <c r="I61" s="764"/>
      <c r="J61" s="764"/>
      <c r="K61" s="764"/>
      <c r="L61" s="764"/>
      <c r="M61" s="764"/>
      <c r="N61" s="764"/>
      <c r="O61" s="764"/>
      <c r="P61" s="765"/>
      <c r="Q61" s="818"/>
      <c r="R61" s="819"/>
      <c r="S61" s="819"/>
      <c r="T61" s="819"/>
      <c r="U61" s="819"/>
      <c r="V61" s="819"/>
      <c r="W61" s="819"/>
      <c r="X61" s="819"/>
      <c r="Y61" s="819"/>
      <c r="Z61" s="819"/>
      <c r="AA61" s="819"/>
      <c r="AB61" s="819"/>
      <c r="AC61" s="819"/>
      <c r="AD61" s="819"/>
      <c r="AE61" s="820"/>
      <c r="AF61" s="769"/>
      <c r="AG61" s="770"/>
      <c r="AH61" s="770"/>
      <c r="AI61" s="770"/>
      <c r="AJ61" s="771"/>
      <c r="AK61" s="822"/>
      <c r="AL61" s="819"/>
      <c r="AM61" s="819"/>
      <c r="AN61" s="819"/>
      <c r="AO61" s="819"/>
      <c r="AP61" s="819"/>
      <c r="AQ61" s="819"/>
      <c r="AR61" s="819"/>
      <c r="AS61" s="819"/>
      <c r="AT61" s="819"/>
      <c r="AU61" s="819"/>
      <c r="AV61" s="819"/>
      <c r="AW61" s="819"/>
      <c r="AX61" s="819"/>
      <c r="AY61" s="819"/>
      <c r="AZ61" s="821"/>
      <c r="BA61" s="821"/>
      <c r="BB61" s="821"/>
      <c r="BC61" s="821"/>
      <c r="BD61" s="821"/>
      <c r="BE61" s="815"/>
      <c r="BF61" s="815"/>
      <c r="BG61" s="815"/>
      <c r="BH61" s="815"/>
      <c r="BI61" s="816"/>
      <c r="BJ61" s="218"/>
      <c r="BK61" s="218"/>
      <c r="BL61" s="218"/>
      <c r="BM61" s="218"/>
      <c r="BN61" s="218"/>
      <c r="BO61" s="227"/>
      <c r="BP61" s="227"/>
      <c r="BQ61" s="224">
        <v>55</v>
      </c>
      <c r="BR61" s="225"/>
      <c r="BS61" s="756"/>
      <c r="BT61" s="757"/>
      <c r="BU61" s="757"/>
      <c r="BV61" s="757"/>
      <c r="BW61" s="757"/>
      <c r="BX61" s="757"/>
      <c r="BY61" s="757"/>
      <c r="BZ61" s="757"/>
      <c r="CA61" s="757"/>
      <c r="CB61" s="757"/>
      <c r="CC61" s="757"/>
      <c r="CD61" s="757"/>
      <c r="CE61" s="757"/>
      <c r="CF61" s="757"/>
      <c r="CG61" s="758"/>
      <c r="CH61" s="759"/>
      <c r="CI61" s="760"/>
      <c r="CJ61" s="760"/>
      <c r="CK61" s="760"/>
      <c r="CL61" s="761"/>
      <c r="CM61" s="759"/>
      <c r="CN61" s="760"/>
      <c r="CO61" s="760"/>
      <c r="CP61" s="760"/>
      <c r="CQ61" s="761"/>
      <c r="CR61" s="759"/>
      <c r="CS61" s="760"/>
      <c r="CT61" s="760"/>
      <c r="CU61" s="760"/>
      <c r="CV61" s="761"/>
      <c r="CW61" s="759"/>
      <c r="CX61" s="760"/>
      <c r="CY61" s="760"/>
      <c r="CZ61" s="760"/>
      <c r="DA61" s="761"/>
      <c r="DB61" s="759"/>
      <c r="DC61" s="760"/>
      <c r="DD61" s="760"/>
      <c r="DE61" s="760"/>
      <c r="DF61" s="761"/>
      <c r="DG61" s="759"/>
      <c r="DH61" s="760"/>
      <c r="DI61" s="760"/>
      <c r="DJ61" s="760"/>
      <c r="DK61" s="761"/>
      <c r="DL61" s="759"/>
      <c r="DM61" s="760"/>
      <c r="DN61" s="760"/>
      <c r="DO61" s="760"/>
      <c r="DP61" s="761"/>
      <c r="DQ61" s="759"/>
      <c r="DR61" s="760"/>
      <c r="DS61" s="760"/>
      <c r="DT61" s="760"/>
      <c r="DU61" s="761"/>
      <c r="DV61" s="756"/>
      <c r="DW61" s="757"/>
      <c r="DX61" s="757"/>
      <c r="DY61" s="757"/>
      <c r="DZ61" s="762"/>
      <c r="EA61" s="216"/>
    </row>
    <row r="62" spans="1:131" ht="26.25" customHeight="1" x14ac:dyDescent="0.2">
      <c r="A62" s="224">
        <v>35</v>
      </c>
      <c r="B62" s="763"/>
      <c r="C62" s="764"/>
      <c r="D62" s="764"/>
      <c r="E62" s="764"/>
      <c r="F62" s="764"/>
      <c r="G62" s="764"/>
      <c r="H62" s="764"/>
      <c r="I62" s="764"/>
      <c r="J62" s="764"/>
      <c r="K62" s="764"/>
      <c r="L62" s="764"/>
      <c r="M62" s="764"/>
      <c r="N62" s="764"/>
      <c r="O62" s="764"/>
      <c r="P62" s="765"/>
      <c r="Q62" s="818"/>
      <c r="R62" s="819"/>
      <c r="S62" s="819"/>
      <c r="T62" s="819"/>
      <c r="U62" s="819"/>
      <c r="V62" s="819"/>
      <c r="W62" s="819"/>
      <c r="X62" s="819"/>
      <c r="Y62" s="819"/>
      <c r="Z62" s="819"/>
      <c r="AA62" s="819"/>
      <c r="AB62" s="819"/>
      <c r="AC62" s="819"/>
      <c r="AD62" s="819"/>
      <c r="AE62" s="820"/>
      <c r="AF62" s="769"/>
      <c r="AG62" s="770"/>
      <c r="AH62" s="770"/>
      <c r="AI62" s="770"/>
      <c r="AJ62" s="771"/>
      <c r="AK62" s="822"/>
      <c r="AL62" s="819"/>
      <c r="AM62" s="819"/>
      <c r="AN62" s="819"/>
      <c r="AO62" s="819"/>
      <c r="AP62" s="819"/>
      <c r="AQ62" s="819"/>
      <c r="AR62" s="819"/>
      <c r="AS62" s="819"/>
      <c r="AT62" s="819"/>
      <c r="AU62" s="819"/>
      <c r="AV62" s="819"/>
      <c r="AW62" s="819"/>
      <c r="AX62" s="819"/>
      <c r="AY62" s="819"/>
      <c r="AZ62" s="821"/>
      <c r="BA62" s="821"/>
      <c r="BB62" s="821"/>
      <c r="BC62" s="821"/>
      <c r="BD62" s="821"/>
      <c r="BE62" s="815"/>
      <c r="BF62" s="815"/>
      <c r="BG62" s="815"/>
      <c r="BH62" s="815"/>
      <c r="BI62" s="816"/>
      <c r="BJ62" s="830" t="s">
        <v>406</v>
      </c>
      <c r="BK62" s="789"/>
      <c r="BL62" s="789"/>
      <c r="BM62" s="789"/>
      <c r="BN62" s="790"/>
      <c r="BO62" s="227"/>
      <c r="BP62" s="227"/>
      <c r="BQ62" s="224">
        <v>56</v>
      </c>
      <c r="BR62" s="225"/>
      <c r="BS62" s="756"/>
      <c r="BT62" s="757"/>
      <c r="BU62" s="757"/>
      <c r="BV62" s="757"/>
      <c r="BW62" s="757"/>
      <c r="BX62" s="757"/>
      <c r="BY62" s="757"/>
      <c r="BZ62" s="757"/>
      <c r="CA62" s="757"/>
      <c r="CB62" s="757"/>
      <c r="CC62" s="757"/>
      <c r="CD62" s="757"/>
      <c r="CE62" s="757"/>
      <c r="CF62" s="757"/>
      <c r="CG62" s="758"/>
      <c r="CH62" s="759"/>
      <c r="CI62" s="760"/>
      <c r="CJ62" s="760"/>
      <c r="CK62" s="760"/>
      <c r="CL62" s="761"/>
      <c r="CM62" s="759"/>
      <c r="CN62" s="760"/>
      <c r="CO62" s="760"/>
      <c r="CP62" s="760"/>
      <c r="CQ62" s="761"/>
      <c r="CR62" s="759"/>
      <c r="CS62" s="760"/>
      <c r="CT62" s="760"/>
      <c r="CU62" s="760"/>
      <c r="CV62" s="761"/>
      <c r="CW62" s="759"/>
      <c r="CX62" s="760"/>
      <c r="CY62" s="760"/>
      <c r="CZ62" s="760"/>
      <c r="DA62" s="761"/>
      <c r="DB62" s="759"/>
      <c r="DC62" s="760"/>
      <c r="DD62" s="760"/>
      <c r="DE62" s="760"/>
      <c r="DF62" s="761"/>
      <c r="DG62" s="759"/>
      <c r="DH62" s="760"/>
      <c r="DI62" s="760"/>
      <c r="DJ62" s="760"/>
      <c r="DK62" s="761"/>
      <c r="DL62" s="759"/>
      <c r="DM62" s="760"/>
      <c r="DN62" s="760"/>
      <c r="DO62" s="760"/>
      <c r="DP62" s="761"/>
      <c r="DQ62" s="759"/>
      <c r="DR62" s="760"/>
      <c r="DS62" s="760"/>
      <c r="DT62" s="760"/>
      <c r="DU62" s="761"/>
      <c r="DV62" s="756"/>
      <c r="DW62" s="757"/>
      <c r="DX62" s="757"/>
      <c r="DY62" s="757"/>
      <c r="DZ62" s="762"/>
      <c r="EA62" s="216"/>
    </row>
    <row r="63" spans="1:131" ht="26.25" customHeight="1" thickBot="1" x14ac:dyDescent="0.25">
      <c r="A63" s="226" t="s">
        <v>388</v>
      </c>
      <c r="B63" s="772" t="s">
        <v>407</v>
      </c>
      <c r="C63" s="773"/>
      <c r="D63" s="773"/>
      <c r="E63" s="773"/>
      <c r="F63" s="773"/>
      <c r="G63" s="773"/>
      <c r="H63" s="773"/>
      <c r="I63" s="773"/>
      <c r="J63" s="773"/>
      <c r="K63" s="773"/>
      <c r="L63" s="773"/>
      <c r="M63" s="773"/>
      <c r="N63" s="773"/>
      <c r="O63" s="773"/>
      <c r="P63" s="774"/>
      <c r="Q63" s="823"/>
      <c r="R63" s="824"/>
      <c r="S63" s="824"/>
      <c r="T63" s="824"/>
      <c r="U63" s="824"/>
      <c r="V63" s="824"/>
      <c r="W63" s="824"/>
      <c r="X63" s="824"/>
      <c r="Y63" s="824"/>
      <c r="Z63" s="824"/>
      <c r="AA63" s="824"/>
      <c r="AB63" s="824"/>
      <c r="AC63" s="824"/>
      <c r="AD63" s="824"/>
      <c r="AE63" s="825"/>
      <c r="AF63" s="826">
        <v>3737</v>
      </c>
      <c r="AG63" s="827"/>
      <c r="AH63" s="827"/>
      <c r="AI63" s="827"/>
      <c r="AJ63" s="828"/>
      <c r="AK63" s="829"/>
      <c r="AL63" s="824"/>
      <c r="AM63" s="824"/>
      <c r="AN63" s="824"/>
      <c r="AO63" s="824"/>
      <c r="AP63" s="827">
        <v>2563</v>
      </c>
      <c r="AQ63" s="827"/>
      <c r="AR63" s="827"/>
      <c r="AS63" s="827"/>
      <c r="AT63" s="827"/>
      <c r="AU63" s="827">
        <v>188</v>
      </c>
      <c r="AV63" s="827"/>
      <c r="AW63" s="827"/>
      <c r="AX63" s="827"/>
      <c r="AY63" s="827"/>
      <c r="AZ63" s="831"/>
      <c r="BA63" s="831"/>
      <c r="BB63" s="831"/>
      <c r="BC63" s="831"/>
      <c r="BD63" s="831"/>
      <c r="BE63" s="832"/>
      <c r="BF63" s="832"/>
      <c r="BG63" s="832"/>
      <c r="BH63" s="832"/>
      <c r="BI63" s="833"/>
      <c r="BJ63" s="834" t="s">
        <v>127</v>
      </c>
      <c r="BK63" s="835"/>
      <c r="BL63" s="835"/>
      <c r="BM63" s="835"/>
      <c r="BN63" s="836"/>
      <c r="BO63" s="227"/>
      <c r="BP63" s="227"/>
      <c r="BQ63" s="224">
        <v>57</v>
      </c>
      <c r="BR63" s="225"/>
      <c r="BS63" s="756"/>
      <c r="BT63" s="757"/>
      <c r="BU63" s="757"/>
      <c r="BV63" s="757"/>
      <c r="BW63" s="757"/>
      <c r="BX63" s="757"/>
      <c r="BY63" s="757"/>
      <c r="BZ63" s="757"/>
      <c r="CA63" s="757"/>
      <c r="CB63" s="757"/>
      <c r="CC63" s="757"/>
      <c r="CD63" s="757"/>
      <c r="CE63" s="757"/>
      <c r="CF63" s="757"/>
      <c r="CG63" s="758"/>
      <c r="CH63" s="759"/>
      <c r="CI63" s="760"/>
      <c r="CJ63" s="760"/>
      <c r="CK63" s="760"/>
      <c r="CL63" s="761"/>
      <c r="CM63" s="759"/>
      <c r="CN63" s="760"/>
      <c r="CO63" s="760"/>
      <c r="CP63" s="760"/>
      <c r="CQ63" s="761"/>
      <c r="CR63" s="759"/>
      <c r="CS63" s="760"/>
      <c r="CT63" s="760"/>
      <c r="CU63" s="760"/>
      <c r="CV63" s="761"/>
      <c r="CW63" s="759"/>
      <c r="CX63" s="760"/>
      <c r="CY63" s="760"/>
      <c r="CZ63" s="760"/>
      <c r="DA63" s="761"/>
      <c r="DB63" s="759"/>
      <c r="DC63" s="760"/>
      <c r="DD63" s="760"/>
      <c r="DE63" s="760"/>
      <c r="DF63" s="761"/>
      <c r="DG63" s="759"/>
      <c r="DH63" s="760"/>
      <c r="DI63" s="760"/>
      <c r="DJ63" s="760"/>
      <c r="DK63" s="761"/>
      <c r="DL63" s="759"/>
      <c r="DM63" s="760"/>
      <c r="DN63" s="760"/>
      <c r="DO63" s="760"/>
      <c r="DP63" s="761"/>
      <c r="DQ63" s="759"/>
      <c r="DR63" s="760"/>
      <c r="DS63" s="760"/>
      <c r="DT63" s="760"/>
      <c r="DU63" s="761"/>
      <c r="DV63" s="756"/>
      <c r="DW63" s="757"/>
      <c r="DX63" s="757"/>
      <c r="DY63" s="757"/>
      <c r="DZ63" s="762"/>
      <c r="EA63" s="216"/>
    </row>
    <row r="64" spans="1:131" ht="26.25" customHeight="1" x14ac:dyDescent="0.2">
      <c r="A64" s="227"/>
      <c r="B64" s="227"/>
      <c r="C64" s="227"/>
      <c r="D64" s="227"/>
      <c r="E64" s="227"/>
      <c r="F64" s="227"/>
      <c r="G64" s="227"/>
      <c r="H64" s="227"/>
      <c r="I64" s="227"/>
      <c r="J64" s="227"/>
      <c r="K64" s="227"/>
      <c r="L64" s="227"/>
      <c r="M64" s="227"/>
      <c r="N64" s="227"/>
      <c r="O64" s="227"/>
      <c r="P64" s="227"/>
      <c r="Q64" s="227"/>
      <c r="R64" s="227"/>
      <c r="S64" s="227"/>
      <c r="T64" s="227"/>
      <c r="U64" s="227"/>
      <c r="V64" s="227"/>
      <c r="W64" s="227"/>
      <c r="X64" s="227"/>
      <c r="Y64" s="227"/>
      <c r="Z64" s="227"/>
      <c r="AA64" s="227"/>
      <c r="AB64" s="227"/>
      <c r="AC64" s="227"/>
      <c r="AD64" s="227"/>
      <c r="AE64" s="227"/>
      <c r="AF64" s="227"/>
      <c r="AG64" s="227"/>
      <c r="AH64" s="227"/>
      <c r="AI64" s="227"/>
      <c r="AJ64" s="227"/>
      <c r="AK64" s="227"/>
      <c r="AL64" s="227"/>
      <c r="AM64" s="227"/>
      <c r="AN64" s="227"/>
      <c r="AO64" s="227"/>
      <c r="AP64" s="227"/>
      <c r="AQ64" s="227"/>
      <c r="AR64" s="227"/>
      <c r="AS64" s="227"/>
      <c r="AT64" s="227"/>
      <c r="AU64" s="227"/>
      <c r="AV64" s="227"/>
      <c r="AW64" s="227"/>
      <c r="AX64" s="227"/>
      <c r="AY64" s="227"/>
      <c r="AZ64" s="227"/>
      <c r="BA64" s="227"/>
      <c r="BB64" s="227"/>
      <c r="BC64" s="227"/>
      <c r="BD64" s="227"/>
      <c r="BE64" s="227"/>
      <c r="BF64" s="227"/>
      <c r="BG64" s="227"/>
      <c r="BH64" s="227"/>
      <c r="BI64" s="227"/>
      <c r="BJ64" s="227"/>
      <c r="BK64" s="227"/>
      <c r="BL64" s="227"/>
      <c r="BM64" s="227"/>
      <c r="BN64" s="227"/>
      <c r="BO64" s="227"/>
      <c r="BP64" s="227"/>
      <c r="BQ64" s="224">
        <v>58</v>
      </c>
      <c r="BR64" s="225"/>
      <c r="BS64" s="756"/>
      <c r="BT64" s="757"/>
      <c r="BU64" s="757"/>
      <c r="BV64" s="757"/>
      <c r="BW64" s="757"/>
      <c r="BX64" s="757"/>
      <c r="BY64" s="757"/>
      <c r="BZ64" s="757"/>
      <c r="CA64" s="757"/>
      <c r="CB64" s="757"/>
      <c r="CC64" s="757"/>
      <c r="CD64" s="757"/>
      <c r="CE64" s="757"/>
      <c r="CF64" s="757"/>
      <c r="CG64" s="758"/>
      <c r="CH64" s="759"/>
      <c r="CI64" s="760"/>
      <c r="CJ64" s="760"/>
      <c r="CK64" s="760"/>
      <c r="CL64" s="761"/>
      <c r="CM64" s="759"/>
      <c r="CN64" s="760"/>
      <c r="CO64" s="760"/>
      <c r="CP64" s="760"/>
      <c r="CQ64" s="761"/>
      <c r="CR64" s="759"/>
      <c r="CS64" s="760"/>
      <c r="CT64" s="760"/>
      <c r="CU64" s="760"/>
      <c r="CV64" s="761"/>
      <c r="CW64" s="759"/>
      <c r="CX64" s="760"/>
      <c r="CY64" s="760"/>
      <c r="CZ64" s="760"/>
      <c r="DA64" s="761"/>
      <c r="DB64" s="759"/>
      <c r="DC64" s="760"/>
      <c r="DD64" s="760"/>
      <c r="DE64" s="760"/>
      <c r="DF64" s="761"/>
      <c r="DG64" s="759"/>
      <c r="DH64" s="760"/>
      <c r="DI64" s="760"/>
      <c r="DJ64" s="760"/>
      <c r="DK64" s="761"/>
      <c r="DL64" s="759"/>
      <c r="DM64" s="760"/>
      <c r="DN64" s="760"/>
      <c r="DO64" s="760"/>
      <c r="DP64" s="761"/>
      <c r="DQ64" s="759"/>
      <c r="DR64" s="760"/>
      <c r="DS64" s="760"/>
      <c r="DT64" s="760"/>
      <c r="DU64" s="761"/>
      <c r="DV64" s="756"/>
      <c r="DW64" s="757"/>
      <c r="DX64" s="757"/>
      <c r="DY64" s="757"/>
      <c r="DZ64" s="762"/>
      <c r="EA64" s="216"/>
    </row>
    <row r="65" spans="1:131" ht="26.25" customHeight="1" thickBot="1" x14ac:dyDescent="0.25">
      <c r="A65" s="218" t="s">
        <v>408</v>
      </c>
      <c r="B65" s="218"/>
      <c r="C65" s="218"/>
      <c r="D65" s="218"/>
      <c r="E65" s="218"/>
      <c r="F65" s="218"/>
      <c r="G65" s="218"/>
      <c r="H65" s="218"/>
      <c r="I65" s="218"/>
      <c r="J65" s="218"/>
      <c r="K65" s="218"/>
      <c r="L65" s="218"/>
      <c r="M65" s="218"/>
      <c r="N65" s="218"/>
      <c r="O65" s="218"/>
      <c r="P65" s="218"/>
      <c r="Q65" s="218"/>
      <c r="R65" s="218"/>
      <c r="S65" s="218"/>
      <c r="T65" s="218"/>
      <c r="U65" s="218"/>
      <c r="V65" s="218"/>
      <c r="W65" s="218"/>
      <c r="X65" s="218"/>
      <c r="Y65" s="218"/>
      <c r="Z65" s="218"/>
      <c r="AA65" s="218"/>
      <c r="AB65" s="218"/>
      <c r="AC65" s="218"/>
      <c r="AD65" s="218"/>
      <c r="AE65" s="218"/>
      <c r="AF65" s="218"/>
      <c r="AG65" s="218"/>
      <c r="AH65" s="218"/>
      <c r="AI65" s="218"/>
      <c r="AJ65" s="218"/>
      <c r="AK65" s="218"/>
      <c r="AL65" s="218"/>
      <c r="AM65" s="218"/>
      <c r="AN65" s="218"/>
      <c r="AO65" s="218"/>
      <c r="AP65" s="218"/>
      <c r="AQ65" s="218"/>
      <c r="AR65" s="218"/>
      <c r="AS65" s="218"/>
      <c r="AT65" s="218"/>
      <c r="AU65" s="218"/>
      <c r="AV65" s="218"/>
      <c r="AW65" s="218"/>
      <c r="AX65" s="218"/>
      <c r="AY65" s="218"/>
      <c r="AZ65" s="218"/>
      <c r="BA65" s="218"/>
      <c r="BB65" s="218"/>
      <c r="BC65" s="218"/>
      <c r="BD65" s="218"/>
      <c r="BE65" s="227"/>
      <c r="BF65" s="227"/>
      <c r="BG65" s="227"/>
      <c r="BH65" s="227"/>
      <c r="BI65" s="227"/>
      <c r="BJ65" s="227"/>
      <c r="BK65" s="227"/>
      <c r="BL65" s="227"/>
      <c r="BM65" s="227"/>
      <c r="BN65" s="227"/>
      <c r="BO65" s="227"/>
      <c r="BP65" s="227"/>
      <c r="BQ65" s="224">
        <v>59</v>
      </c>
      <c r="BR65" s="225"/>
      <c r="BS65" s="756"/>
      <c r="BT65" s="757"/>
      <c r="BU65" s="757"/>
      <c r="BV65" s="757"/>
      <c r="BW65" s="757"/>
      <c r="BX65" s="757"/>
      <c r="BY65" s="757"/>
      <c r="BZ65" s="757"/>
      <c r="CA65" s="757"/>
      <c r="CB65" s="757"/>
      <c r="CC65" s="757"/>
      <c r="CD65" s="757"/>
      <c r="CE65" s="757"/>
      <c r="CF65" s="757"/>
      <c r="CG65" s="758"/>
      <c r="CH65" s="759"/>
      <c r="CI65" s="760"/>
      <c r="CJ65" s="760"/>
      <c r="CK65" s="760"/>
      <c r="CL65" s="761"/>
      <c r="CM65" s="759"/>
      <c r="CN65" s="760"/>
      <c r="CO65" s="760"/>
      <c r="CP65" s="760"/>
      <c r="CQ65" s="761"/>
      <c r="CR65" s="759"/>
      <c r="CS65" s="760"/>
      <c r="CT65" s="760"/>
      <c r="CU65" s="760"/>
      <c r="CV65" s="761"/>
      <c r="CW65" s="759"/>
      <c r="CX65" s="760"/>
      <c r="CY65" s="760"/>
      <c r="CZ65" s="760"/>
      <c r="DA65" s="761"/>
      <c r="DB65" s="759"/>
      <c r="DC65" s="760"/>
      <c r="DD65" s="760"/>
      <c r="DE65" s="760"/>
      <c r="DF65" s="761"/>
      <c r="DG65" s="759"/>
      <c r="DH65" s="760"/>
      <c r="DI65" s="760"/>
      <c r="DJ65" s="760"/>
      <c r="DK65" s="761"/>
      <c r="DL65" s="759"/>
      <c r="DM65" s="760"/>
      <c r="DN65" s="760"/>
      <c r="DO65" s="760"/>
      <c r="DP65" s="761"/>
      <c r="DQ65" s="759"/>
      <c r="DR65" s="760"/>
      <c r="DS65" s="760"/>
      <c r="DT65" s="760"/>
      <c r="DU65" s="761"/>
      <c r="DV65" s="756"/>
      <c r="DW65" s="757"/>
      <c r="DX65" s="757"/>
      <c r="DY65" s="757"/>
      <c r="DZ65" s="762"/>
      <c r="EA65" s="216"/>
    </row>
    <row r="66" spans="1:131" ht="26.25" customHeight="1" x14ac:dyDescent="0.2">
      <c r="A66" s="710" t="s">
        <v>409</v>
      </c>
      <c r="B66" s="711"/>
      <c r="C66" s="711"/>
      <c r="D66" s="711"/>
      <c r="E66" s="711"/>
      <c r="F66" s="711"/>
      <c r="G66" s="711"/>
      <c r="H66" s="711"/>
      <c r="I66" s="711"/>
      <c r="J66" s="711"/>
      <c r="K66" s="711"/>
      <c r="L66" s="711"/>
      <c r="M66" s="711"/>
      <c r="N66" s="711"/>
      <c r="O66" s="711"/>
      <c r="P66" s="712"/>
      <c r="Q66" s="716" t="s">
        <v>410</v>
      </c>
      <c r="R66" s="717"/>
      <c r="S66" s="717"/>
      <c r="T66" s="717"/>
      <c r="U66" s="718"/>
      <c r="V66" s="716" t="s">
        <v>393</v>
      </c>
      <c r="W66" s="717"/>
      <c r="X66" s="717"/>
      <c r="Y66" s="717"/>
      <c r="Z66" s="718"/>
      <c r="AA66" s="716" t="s">
        <v>394</v>
      </c>
      <c r="AB66" s="717"/>
      <c r="AC66" s="717"/>
      <c r="AD66" s="717"/>
      <c r="AE66" s="718"/>
      <c r="AF66" s="837" t="s">
        <v>395</v>
      </c>
      <c r="AG66" s="798"/>
      <c r="AH66" s="798"/>
      <c r="AI66" s="798"/>
      <c r="AJ66" s="838"/>
      <c r="AK66" s="716" t="s">
        <v>396</v>
      </c>
      <c r="AL66" s="711"/>
      <c r="AM66" s="711"/>
      <c r="AN66" s="711"/>
      <c r="AO66" s="712"/>
      <c r="AP66" s="716" t="s">
        <v>397</v>
      </c>
      <c r="AQ66" s="717"/>
      <c r="AR66" s="717"/>
      <c r="AS66" s="717"/>
      <c r="AT66" s="718"/>
      <c r="AU66" s="716" t="s">
        <v>411</v>
      </c>
      <c r="AV66" s="717"/>
      <c r="AW66" s="717"/>
      <c r="AX66" s="717"/>
      <c r="AY66" s="718"/>
      <c r="AZ66" s="716" t="s">
        <v>376</v>
      </c>
      <c r="BA66" s="717"/>
      <c r="BB66" s="717"/>
      <c r="BC66" s="717"/>
      <c r="BD66" s="723"/>
      <c r="BE66" s="227"/>
      <c r="BF66" s="227"/>
      <c r="BG66" s="227"/>
      <c r="BH66" s="227"/>
      <c r="BI66" s="227"/>
      <c r="BJ66" s="227"/>
      <c r="BK66" s="227"/>
      <c r="BL66" s="227"/>
      <c r="BM66" s="227"/>
      <c r="BN66" s="227"/>
      <c r="BO66" s="227"/>
      <c r="BP66" s="227"/>
      <c r="BQ66" s="224">
        <v>60</v>
      </c>
      <c r="BR66" s="229"/>
      <c r="BS66" s="842"/>
      <c r="BT66" s="843"/>
      <c r="BU66" s="843"/>
      <c r="BV66" s="843"/>
      <c r="BW66" s="843"/>
      <c r="BX66" s="843"/>
      <c r="BY66" s="843"/>
      <c r="BZ66" s="843"/>
      <c r="CA66" s="843"/>
      <c r="CB66" s="843"/>
      <c r="CC66" s="843"/>
      <c r="CD66" s="843"/>
      <c r="CE66" s="843"/>
      <c r="CF66" s="843"/>
      <c r="CG66" s="848"/>
      <c r="CH66" s="845"/>
      <c r="CI66" s="846"/>
      <c r="CJ66" s="846"/>
      <c r="CK66" s="846"/>
      <c r="CL66" s="847"/>
      <c r="CM66" s="845"/>
      <c r="CN66" s="846"/>
      <c r="CO66" s="846"/>
      <c r="CP66" s="846"/>
      <c r="CQ66" s="847"/>
      <c r="CR66" s="845"/>
      <c r="CS66" s="846"/>
      <c r="CT66" s="846"/>
      <c r="CU66" s="846"/>
      <c r="CV66" s="847"/>
      <c r="CW66" s="845"/>
      <c r="CX66" s="846"/>
      <c r="CY66" s="846"/>
      <c r="CZ66" s="846"/>
      <c r="DA66" s="847"/>
      <c r="DB66" s="845"/>
      <c r="DC66" s="846"/>
      <c r="DD66" s="846"/>
      <c r="DE66" s="846"/>
      <c r="DF66" s="847"/>
      <c r="DG66" s="845"/>
      <c r="DH66" s="846"/>
      <c r="DI66" s="846"/>
      <c r="DJ66" s="846"/>
      <c r="DK66" s="847"/>
      <c r="DL66" s="845"/>
      <c r="DM66" s="846"/>
      <c r="DN66" s="846"/>
      <c r="DO66" s="846"/>
      <c r="DP66" s="847"/>
      <c r="DQ66" s="845"/>
      <c r="DR66" s="846"/>
      <c r="DS66" s="846"/>
      <c r="DT66" s="846"/>
      <c r="DU66" s="847"/>
      <c r="DV66" s="842"/>
      <c r="DW66" s="843"/>
      <c r="DX66" s="843"/>
      <c r="DY66" s="843"/>
      <c r="DZ66" s="844"/>
      <c r="EA66" s="216"/>
    </row>
    <row r="67" spans="1:131" ht="26.25" customHeight="1" thickBot="1" x14ac:dyDescent="0.25">
      <c r="A67" s="713"/>
      <c r="B67" s="714"/>
      <c r="C67" s="714"/>
      <c r="D67" s="714"/>
      <c r="E67" s="714"/>
      <c r="F67" s="714"/>
      <c r="G67" s="714"/>
      <c r="H67" s="714"/>
      <c r="I67" s="714"/>
      <c r="J67" s="714"/>
      <c r="K67" s="714"/>
      <c r="L67" s="714"/>
      <c r="M67" s="714"/>
      <c r="N67" s="714"/>
      <c r="O67" s="714"/>
      <c r="P67" s="715"/>
      <c r="Q67" s="719"/>
      <c r="R67" s="720"/>
      <c r="S67" s="720"/>
      <c r="T67" s="720"/>
      <c r="U67" s="721"/>
      <c r="V67" s="719"/>
      <c r="W67" s="720"/>
      <c r="X67" s="720"/>
      <c r="Y67" s="720"/>
      <c r="Z67" s="721"/>
      <c r="AA67" s="719"/>
      <c r="AB67" s="720"/>
      <c r="AC67" s="720"/>
      <c r="AD67" s="720"/>
      <c r="AE67" s="721"/>
      <c r="AF67" s="839"/>
      <c r="AG67" s="801"/>
      <c r="AH67" s="801"/>
      <c r="AI67" s="801"/>
      <c r="AJ67" s="840"/>
      <c r="AK67" s="841"/>
      <c r="AL67" s="714"/>
      <c r="AM67" s="714"/>
      <c r="AN67" s="714"/>
      <c r="AO67" s="715"/>
      <c r="AP67" s="719"/>
      <c r="AQ67" s="720"/>
      <c r="AR67" s="720"/>
      <c r="AS67" s="720"/>
      <c r="AT67" s="721"/>
      <c r="AU67" s="719"/>
      <c r="AV67" s="720"/>
      <c r="AW67" s="720"/>
      <c r="AX67" s="720"/>
      <c r="AY67" s="721"/>
      <c r="AZ67" s="719"/>
      <c r="BA67" s="720"/>
      <c r="BB67" s="720"/>
      <c r="BC67" s="720"/>
      <c r="BD67" s="725"/>
      <c r="BE67" s="227"/>
      <c r="BF67" s="227"/>
      <c r="BG67" s="227"/>
      <c r="BH67" s="227"/>
      <c r="BI67" s="227"/>
      <c r="BJ67" s="227"/>
      <c r="BK67" s="227"/>
      <c r="BL67" s="227"/>
      <c r="BM67" s="227"/>
      <c r="BN67" s="227"/>
      <c r="BO67" s="227"/>
      <c r="BP67" s="227"/>
      <c r="BQ67" s="224">
        <v>61</v>
      </c>
      <c r="BR67" s="229"/>
      <c r="BS67" s="842"/>
      <c r="BT67" s="843"/>
      <c r="BU67" s="843"/>
      <c r="BV67" s="843"/>
      <c r="BW67" s="843"/>
      <c r="BX67" s="843"/>
      <c r="BY67" s="843"/>
      <c r="BZ67" s="843"/>
      <c r="CA67" s="843"/>
      <c r="CB67" s="843"/>
      <c r="CC67" s="843"/>
      <c r="CD67" s="843"/>
      <c r="CE67" s="843"/>
      <c r="CF67" s="843"/>
      <c r="CG67" s="848"/>
      <c r="CH67" s="845"/>
      <c r="CI67" s="846"/>
      <c r="CJ67" s="846"/>
      <c r="CK67" s="846"/>
      <c r="CL67" s="847"/>
      <c r="CM67" s="845"/>
      <c r="CN67" s="846"/>
      <c r="CO67" s="846"/>
      <c r="CP67" s="846"/>
      <c r="CQ67" s="847"/>
      <c r="CR67" s="845"/>
      <c r="CS67" s="846"/>
      <c r="CT67" s="846"/>
      <c r="CU67" s="846"/>
      <c r="CV67" s="847"/>
      <c r="CW67" s="845"/>
      <c r="CX67" s="846"/>
      <c r="CY67" s="846"/>
      <c r="CZ67" s="846"/>
      <c r="DA67" s="847"/>
      <c r="DB67" s="845"/>
      <c r="DC67" s="846"/>
      <c r="DD67" s="846"/>
      <c r="DE67" s="846"/>
      <c r="DF67" s="847"/>
      <c r="DG67" s="845"/>
      <c r="DH67" s="846"/>
      <c r="DI67" s="846"/>
      <c r="DJ67" s="846"/>
      <c r="DK67" s="847"/>
      <c r="DL67" s="845"/>
      <c r="DM67" s="846"/>
      <c r="DN67" s="846"/>
      <c r="DO67" s="846"/>
      <c r="DP67" s="847"/>
      <c r="DQ67" s="845"/>
      <c r="DR67" s="846"/>
      <c r="DS67" s="846"/>
      <c r="DT67" s="846"/>
      <c r="DU67" s="847"/>
      <c r="DV67" s="842"/>
      <c r="DW67" s="843"/>
      <c r="DX67" s="843"/>
      <c r="DY67" s="843"/>
      <c r="DZ67" s="844"/>
      <c r="EA67" s="216"/>
    </row>
    <row r="68" spans="1:131" ht="26.25" customHeight="1" thickTop="1" x14ac:dyDescent="0.2">
      <c r="A68" s="222">
        <v>1</v>
      </c>
      <c r="B68" s="852" t="s">
        <v>568</v>
      </c>
      <c r="C68" s="853"/>
      <c r="D68" s="853"/>
      <c r="E68" s="853"/>
      <c r="F68" s="853"/>
      <c r="G68" s="853"/>
      <c r="H68" s="853"/>
      <c r="I68" s="853"/>
      <c r="J68" s="853"/>
      <c r="K68" s="853"/>
      <c r="L68" s="853"/>
      <c r="M68" s="853"/>
      <c r="N68" s="853"/>
      <c r="O68" s="853"/>
      <c r="P68" s="854"/>
      <c r="Q68" s="855">
        <v>21139</v>
      </c>
      <c r="R68" s="849"/>
      <c r="S68" s="849"/>
      <c r="T68" s="849"/>
      <c r="U68" s="849"/>
      <c r="V68" s="849">
        <v>20676</v>
      </c>
      <c r="W68" s="849"/>
      <c r="X68" s="849"/>
      <c r="Y68" s="849"/>
      <c r="Z68" s="849"/>
      <c r="AA68" s="849">
        <v>463</v>
      </c>
      <c r="AB68" s="849"/>
      <c r="AC68" s="849"/>
      <c r="AD68" s="849"/>
      <c r="AE68" s="849"/>
      <c r="AF68" s="849">
        <v>463</v>
      </c>
      <c r="AG68" s="849"/>
      <c r="AH68" s="849"/>
      <c r="AI68" s="849"/>
      <c r="AJ68" s="849"/>
      <c r="AK68" s="849">
        <v>132</v>
      </c>
      <c r="AL68" s="849"/>
      <c r="AM68" s="849"/>
      <c r="AN68" s="849"/>
      <c r="AO68" s="849"/>
      <c r="AP68" s="849" t="s">
        <v>585</v>
      </c>
      <c r="AQ68" s="849"/>
      <c r="AR68" s="849"/>
      <c r="AS68" s="849"/>
      <c r="AT68" s="849"/>
      <c r="AU68" s="849" t="s">
        <v>585</v>
      </c>
      <c r="AV68" s="849"/>
      <c r="AW68" s="849"/>
      <c r="AX68" s="849"/>
      <c r="AY68" s="849"/>
      <c r="AZ68" s="850"/>
      <c r="BA68" s="850"/>
      <c r="BB68" s="850"/>
      <c r="BC68" s="850"/>
      <c r="BD68" s="851"/>
      <c r="BE68" s="227"/>
      <c r="BF68" s="227"/>
      <c r="BG68" s="227"/>
      <c r="BH68" s="227"/>
      <c r="BI68" s="227"/>
      <c r="BJ68" s="227"/>
      <c r="BK68" s="227"/>
      <c r="BL68" s="227"/>
      <c r="BM68" s="227"/>
      <c r="BN68" s="227"/>
      <c r="BO68" s="227"/>
      <c r="BP68" s="227"/>
      <c r="BQ68" s="224">
        <v>62</v>
      </c>
      <c r="BR68" s="229"/>
      <c r="BS68" s="842"/>
      <c r="BT68" s="843"/>
      <c r="BU68" s="843"/>
      <c r="BV68" s="843"/>
      <c r="BW68" s="843"/>
      <c r="BX68" s="843"/>
      <c r="BY68" s="843"/>
      <c r="BZ68" s="843"/>
      <c r="CA68" s="843"/>
      <c r="CB68" s="843"/>
      <c r="CC68" s="843"/>
      <c r="CD68" s="843"/>
      <c r="CE68" s="843"/>
      <c r="CF68" s="843"/>
      <c r="CG68" s="848"/>
      <c r="CH68" s="845"/>
      <c r="CI68" s="846"/>
      <c r="CJ68" s="846"/>
      <c r="CK68" s="846"/>
      <c r="CL68" s="847"/>
      <c r="CM68" s="845"/>
      <c r="CN68" s="846"/>
      <c r="CO68" s="846"/>
      <c r="CP68" s="846"/>
      <c r="CQ68" s="847"/>
      <c r="CR68" s="845"/>
      <c r="CS68" s="846"/>
      <c r="CT68" s="846"/>
      <c r="CU68" s="846"/>
      <c r="CV68" s="847"/>
      <c r="CW68" s="845"/>
      <c r="CX68" s="846"/>
      <c r="CY68" s="846"/>
      <c r="CZ68" s="846"/>
      <c r="DA68" s="847"/>
      <c r="DB68" s="845"/>
      <c r="DC68" s="846"/>
      <c r="DD68" s="846"/>
      <c r="DE68" s="846"/>
      <c r="DF68" s="847"/>
      <c r="DG68" s="845"/>
      <c r="DH68" s="846"/>
      <c r="DI68" s="846"/>
      <c r="DJ68" s="846"/>
      <c r="DK68" s="847"/>
      <c r="DL68" s="845"/>
      <c r="DM68" s="846"/>
      <c r="DN68" s="846"/>
      <c r="DO68" s="846"/>
      <c r="DP68" s="847"/>
      <c r="DQ68" s="845"/>
      <c r="DR68" s="846"/>
      <c r="DS68" s="846"/>
      <c r="DT68" s="846"/>
      <c r="DU68" s="847"/>
      <c r="DV68" s="842"/>
      <c r="DW68" s="843"/>
      <c r="DX68" s="843"/>
      <c r="DY68" s="843"/>
      <c r="DZ68" s="844"/>
      <c r="EA68" s="216"/>
    </row>
    <row r="69" spans="1:131" ht="26.25" customHeight="1" x14ac:dyDescent="0.2">
      <c r="A69" s="224">
        <v>2</v>
      </c>
      <c r="B69" s="856" t="s">
        <v>569</v>
      </c>
      <c r="C69" s="857"/>
      <c r="D69" s="857"/>
      <c r="E69" s="857"/>
      <c r="F69" s="857"/>
      <c r="G69" s="857"/>
      <c r="H69" s="857"/>
      <c r="I69" s="857"/>
      <c r="J69" s="857"/>
      <c r="K69" s="857"/>
      <c r="L69" s="857"/>
      <c r="M69" s="857"/>
      <c r="N69" s="857"/>
      <c r="O69" s="857"/>
      <c r="P69" s="858"/>
      <c r="Q69" s="859">
        <v>194</v>
      </c>
      <c r="R69" s="813"/>
      <c r="S69" s="813"/>
      <c r="T69" s="813"/>
      <c r="U69" s="813"/>
      <c r="V69" s="813">
        <v>153</v>
      </c>
      <c r="W69" s="813"/>
      <c r="X69" s="813"/>
      <c r="Y69" s="813"/>
      <c r="Z69" s="813"/>
      <c r="AA69" s="813">
        <v>40</v>
      </c>
      <c r="AB69" s="813"/>
      <c r="AC69" s="813"/>
      <c r="AD69" s="813"/>
      <c r="AE69" s="813"/>
      <c r="AF69" s="813">
        <v>40</v>
      </c>
      <c r="AG69" s="813"/>
      <c r="AH69" s="813"/>
      <c r="AI69" s="813"/>
      <c r="AJ69" s="813"/>
      <c r="AK69" s="813" t="s">
        <v>585</v>
      </c>
      <c r="AL69" s="813"/>
      <c r="AM69" s="813"/>
      <c r="AN69" s="813"/>
      <c r="AO69" s="813"/>
      <c r="AP69" s="813" t="s">
        <v>585</v>
      </c>
      <c r="AQ69" s="813"/>
      <c r="AR69" s="813"/>
      <c r="AS69" s="813"/>
      <c r="AT69" s="813"/>
      <c r="AU69" s="813" t="s">
        <v>585</v>
      </c>
      <c r="AV69" s="813"/>
      <c r="AW69" s="813"/>
      <c r="AX69" s="813"/>
      <c r="AY69" s="813"/>
      <c r="AZ69" s="815"/>
      <c r="BA69" s="815"/>
      <c r="BB69" s="815"/>
      <c r="BC69" s="815"/>
      <c r="BD69" s="816"/>
      <c r="BE69" s="227"/>
      <c r="BF69" s="227"/>
      <c r="BG69" s="227"/>
      <c r="BH69" s="227"/>
      <c r="BI69" s="227"/>
      <c r="BJ69" s="227"/>
      <c r="BK69" s="227"/>
      <c r="BL69" s="227"/>
      <c r="BM69" s="227"/>
      <c r="BN69" s="227"/>
      <c r="BO69" s="227"/>
      <c r="BP69" s="227"/>
      <c r="BQ69" s="224">
        <v>63</v>
      </c>
      <c r="BR69" s="229"/>
      <c r="BS69" s="842"/>
      <c r="BT69" s="843"/>
      <c r="BU69" s="843"/>
      <c r="BV69" s="843"/>
      <c r="BW69" s="843"/>
      <c r="BX69" s="843"/>
      <c r="BY69" s="843"/>
      <c r="BZ69" s="843"/>
      <c r="CA69" s="843"/>
      <c r="CB69" s="843"/>
      <c r="CC69" s="843"/>
      <c r="CD69" s="843"/>
      <c r="CE69" s="843"/>
      <c r="CF69" s="843"/>
      <c r="CG69" s="848"/>
      <c r="CH69" s="845"/>
      <c r="CI69" s="846"/>
      <c r="CJ69" s="846"/>
      <c r="CK69" s="846"/>
      <c r="CL69" s="847"/>
      <c r="CM69" s="845"/>
      <c r="CN69" s="846"/>
      <c r="CO69" s="846"/>
      <c r="CP69" s="846"/>
      <c r="CQ69" s="847"/>
      <c r="CR69" s="845"/>
      <c r="CS69" s="846"/>
      <c r="CT69" s="846"/>
      <c r="CU69" s="846"/>
      <c r="CV69" s="847"/>
      <c r="CW69" s="845"/>
      <c r="CX69" s="846"/>
      <c r="CY69" s="846"/>
      <c r="CZ69" s="846"/>
      <c r="DA69" s="847"/>
      <c r="DB69" s="845"/>
      <c r="DC69" s="846"/>
      <c r="DD69" s="846"/>
      <c r="DE69" s="846"/>
      <c r="DF69" s="847"/>
      <c r="DG69" s="845"/>
      <c r="DH69" s="846"/>
      <c r="DI69" s="846"/>
      <c r="DJ69" s="846"/>
      <c r="DK69" s="847"/>
      <c r="DL69" s="845"/>
      <c r="DM69" s="846"/>
      <c r="DN69" s="846"/>
      <c r="DO69" s="846"/>
      <c r="DP69" s="847"/>
      <c r="DQ69" s="845"/>
      <c r="DR69" s="846"/>
      <c r="DS69" s="846"/>
      <c r="DT69" s="846"/>
      <c r="DU69" s="847"/>
      <c r="DV69" s="842"/>
      <c r="DW69" s="843"/>
      <c r="DX69" s="843"/>
      <c r="DY69" s="843"/>
      <c r="DZ69" s="844"/>
      <c r="EA69" s="216"/>
    </row>
    <row r="70" spans="1:131" ht="26.25" customHeight="1" x14ac:dyDescent="0.2">
      <c r="A70" s="224">
        <v>3</v>
      </c>
      <c r="B70" s="856" t="s">
        <v>570</v>
      </c>
      <c r="C70" s="857"/>
      <c r="D70" s="857"/>
      <c r="E70" s="857"/>
      <c r="F70" s="857"/>
      <c r="G70" s="857"/>
      <c r="H70" s="857"/>
      <c r="I70" s="857"/>
      <c r="J70" s="857"/>
      <c r="K70" s="857"/>
      <c r="L70" s="857"/>
      <c r="M70" s="857"/>
      <c r="N70" s="857"/>
      <c r="O70" s="857"/>
      <c r="P70" s="858"/>
      <c r="Q70" s="859">
        <v>111</v>
      </c>
      <c r="R70" s="813"/>
      <c r="S70" s="813"/>
      <c r="T70" s="813"/>
      <c r="U70" s="813"/>
      <c r="V70" s="813">
        <v>109</v>
      </c>
      <c r="W70" s="813"/>
      <c r="X70" s="813"/>
      <c r="Y70" s="813"/>
      <c r="Z70" s="813"/>
      <c r="AA70" s="813">
        <v>2</v>
      </c>
      <c r="AB70" s="813"/>
      <c r="AC70" s="813"/>
      <c r="AD70" s="813"/>
      <c r="AE70" s="813"/>
      <c r="AF70" s="813">
        <v>2</v>
      </c>
      <c r="AG70" s="813"/>
      <c r="AH70" s="813"/>
      <c r="AI70" s="813"/>
      <c r="AJ70" s="813"/>
      <c r="AK70" s="813">
        <v>15</v>
      </c>
      <c r="AL70" s="813"/>
      <c r="AM70" s="813"/>
      <c r="AN70" s="813"/>
      <c r="AO70" s="813"/>
      <c r="AP70" s="813" t="s">
        <v>585</v>
      </c>
      <c r="AQ70" s="813"/>
      <c r="AR70" s="813"/>
      <c r="AS70" s="813"/>
      <c r="AT70" s="813"/>
      <c r="AU70" s="813" t="s">
        <v>585</v>
      </c>
      <c r="AV70" s="813"/>
      <c r="AW70" s="813"/>
      <c r="AX70" s="813"/>
      <c r="AY70" s="813"/>
      <c r="AZ70" s="815"/>
      <c r="BA70" s="815"/>
      <c r="BB70" s="815"/>
      <c r="BC70" s="815"/>
      <c r="BD70" s="816"/>
      <c r="BE70" s="227"/>
      <c r="BF70" s="227"/>
      <c r="BG70" s="227"/>
      <c r="BH70" s="227"/>
      <c r="BI70" s="227"/>
      <c r="BJ70" s="227"/>
      <c r="BK70" s="227"/>
      <c r="BL70" s="227"/>
      <c r="BM70" s="227"/>
      <c r="BN70" s="227"/>
      <c r="BO70" s="227"/>
      <c r="BP70" s="227"/>
      <c r="BQ70" s="224">
        <v>64</v>
      </c>
      <c r="BR70" s="229"/>
      <c r="BS70" s="842"/>
      <c r="BT70" s="843"/>
      <c r="BU70" s="843"/>
      <c r="BV70" s="843"/>
      <c r="BW70" s="843"/>
      <c r="BX70" s="843"/>
      <c r="BY70" s="843"/>
      <c r="BZ70" s="843"/>
      <c r="CA70" s="843"/>
      <c r="CB70" s="843"/>
      <c r="CC70" s="843"/>
      <c r="CD70" s="843"/>
      <c r="CE70" s="843"/>
      <c r="CF70" s="843"/>
      <c r="CG70" s="848"/>
      <c r="CH70" s="845"/>
      <c r="CI70" s="846"/>
      <c r="CJ70" s="846"/>
      <c r="CK70" s="846"/>
      <c r="CL70" s="847"/>
      <c r="CM70" s="845"/>
      <c r="CN70" s="846"/>
      <c r="CO70" s="846"/>
      <c r="CP70" s="846"/>
      <c r="CQ70" s="847"/>
      <c r="CR70" s="845"/>
      <c r="CS70" s="846"/>
      <c r="CT70" s="846"/>
      <c r="CU70" s="846"/>
      <c r="CV70" s="847"/>
      <c r="CW70" s="845"/>
      <c r="CX70" s="846"/>
      <c r="CY70" s="846"/>
      <c r="CZ70" s="846"/>
      <c r="DA70" s="847"/>
      <c r="DB70" s="845"/>
      <c r="DC70" s="846"/>
      <c r="DD70" s="846"/>
      <c r="DE70" s="846"/>
      <c r="DF70" s="847"/>
      <c r="DG70" s="845"/>
      <c r="DH70" s="846"/>
      <c r="DI70" s="846"/>
      <c r="DJ70" s="846"/>
      <c r="DK70" s="847"/>
      <c r="DL70" s="845"/>
      <c r="DM70" s="846"/>
      <c r="DN70" s="846"/>
      <c r="DO70" s="846"/>
      <c r="DP70" s="847"/>
      <c r="DQ70" s="845"/>
      <c r="DR70" s="846"/>
      <c r="DS70" s="846"/>
      <c r="DT70" s="846"/>
      <c r="DU70" s="847"/>
      <c r="DV70" s="842"/>
      <c r="DW70" s="843"/>
      <c r="DX70" s="843"/>
      <c r="DY70" s="843"/>
      <c r="DZ70" s="844"/>
      <c r="EA70" s="216"/>
    </row>
    <row r="71" spans="1:131" ht="26.25" customHeight="1" x14ac:dyDescent="0.2">
      <c r="A71" s="224">
        <v>4</v>
      </c>
      <c r="B71" s="856" t="s">
        <v>571</v>
      </c>
      <c r="C71" s="857"/>
      <c r="D71" s="857"/>
      <c r="E71" s="857"/>
      <c r="F71" s="857"/>
      <c r="G71" s="857"/>
      <c r="H71" s="857"/>
      <c r="I71" s="857"/>
      <c r="J71" s="857"/>
      <c r="K71" s="857"/>
      <c r="L71" s="857"/>
      <c r="M71" s="857"/>
      <c r="N71" s="857"/>
      <c r="O71" s="857"/>
      <c r="P71" s="858"/>
      <c r="Q71" s="859">
        <v>110</v>
      </c>
      <c r="R71" s="813"/>
      <c r="S71" s="813"/>
      <c r="T71" s="813"/>
      <c r="U71" s="813"/>
      <c r="V71" s="813">
        <v>77</v>
      </c>
      <c r="W71" s="813"/>
      <c r="X71" s="813"/>
      <c r="Y71" s="813"/>
      <c r="Z71" s="813"/>
      <c r="AA71" s="813">
        <v>34</v>
      </c>
      <c r="AB71" s="813"/>
      <c r="AC71" s="813"/>
      <c r="AD71" s="813"/>
      <c r="AE71" s="813"/>
      <c r="AF71" s="813">
        <v>34</v>
      </c>
      <c r="AG71" s="813"/>
      <c r="AH71" s="813"/>
      <c r="AI71" s="813"/>
      <c r="AJ71" s="813"/>
      <c r="AK71" s="813" t="s">
        <v>585</v>
      </c>
      <c r="AL71" s="813"/>
      <c r="AM71" s="813"/>
      <c r="AN71" s="813"/>
      <c r="AO71" s="813"/>
      <c r="AP71" s="813" t="s">
        <v>585</v>
      </c>
      <c r="AQ71" s="813"/>
      <c r="AR71" s="813"/>
      <c r="AS71" s="813"/>
      <c r="AT71" s="813"/>
      <c r="AU71" s="813" t="s">
        <v>585</v>
      </c>
      <c r="AV71" s="813"/>
      <c r="AW71" s="813"/>
      <c r="AX71" s="813"/>
      <c r="AY71" s="813"/>
      <c r="AZ71" s="815"/>
      <c r="BA71" s="815"/>
      <c r="BB71" s="815"/>
      <c r="BC71" s="815"/>
      <c r="BD71" s="816"/>
      <c r="BE71" s="227"/>
      <c r="BF71" s="227"/>
      <c r="BG71" s="227"/>
      <c r="BH71" s="227"/>
      <c r="BI71" s="227"/>
      <c r="BJ71" s="227"/>
      <c r="BK71" s="227"/>
      <c r="BL71" s="227"/>
      <c r="BM71" s="227"/>
      <c r="BN71" s="227"/>
      <c r="BO71" s="227"/>
      <c r="BP71" s="227"/>
      <c r="BQ71" s="224">
        <v>65</v>
      </c>
      <c r="BR71" s="229"/>
      <c r="BS71" s="842"/>
      <c r="BT71" s="843"/>
      <c r="BU71" s="843"/>
      <c r="BV71" s="843"/>
      <c r="BW71" s="843"/>
      <c r="BX71" s="843"/>
      <c r="BY71" s="843"/>
      <c r="BZ71" s="843"/>
      <c r="CA71" s="843"/>
      <c r="CB71" s="843"/>
      <c r="CC71" s="843"/>
      <c r="CD71" s="843"/>
      <c r="CE71" s="843"/>
      <c r="CF71" s="843"/>
      <c r="CG71" s="848"/>
      <c r="CH71" s="845"/>
      <c r="CI71" s="846"/>
      <c r="CJ71" s="846"/>
      <c r="CK71" s="846"/>
      <c r="CL71" s="847"/>
      <c r="CM71" s="845"/>
      <c r="CN71" s="846"/>
      <c r="CO71" s="846"/>
      <c r="CP71" s="846"/>
      <c r="CQ71" s="847"/>
      <c r="CR71" s="845"/>
      <c r="CS71" s="846"/>
      <c r="CT71" s="846"/>
      <c r="CU71" s="846"/>
      <c r="CV71" s="847"/>
      <c r="CW71" s="845"/>
      <c r="CX71" s="846"/>
      <c r="CY71" s="846"/>
      <c r="CZ71" s="846"/>
      <c r="DA71" s="847"/>
      <c r="DB71" s="845"/>
      <c r="DC71" s="846"/>
      <c r="DD71" s="846"/>
      <c r="DE71" s="846"/>
      <c r="DF71" s="847"/>
      <c r="DG71" s="845"/>
      <c r="DH71" s="846"/>
      <c r="DI71" s="846"/>
      <c r="DJ71" s="846"/>
      <c r="DK71" s="847"/>
      <c r="DL71" s="845"/>
      <c r="DM71" s="846"/>
      <c r="DN71" s="846"/>
      <c r="DO71" s="846"/>
      <c r="DP71" s="847"/>
      <c r="DQ71" s="845"/>
      <c r="DR71" s="846"/>
      <c r="DS71" s="846"/>
      <c r="DT71" s="846"/>
      <c r="DU71" s="847"/>
      <c r="DV71" s="842"/>
      <c r="DW71" s="843"/>
      <c r="DX71" s="843"/>
      <c r="DY71" s="843"/>
      <c r="DZ71" s="844"/>
      <c r="EA71" s="216"/>
    </row>
    <row r="72" spans="1:131" ht="26.25" customHeight="1" x14ac:dyDescent="0.2">
      <c r="A72" s="224">
        <v>5</v>
      </c>
      <c r="B72" s="856" t="s">
        <v>572</v>
      </c>
      <c r="C72" s="857"/>
      <c r="D72" s="857"/>
      <c r="E72" s="857"/>
      <c r="F72" s="857"/>
      <c r="G72" s="857"/>
      <c r="H72" s="857"/>
      <c r="I72" s="857"/>
      <c r="J72" s="857"/>
      <c r="K72" s="857"/>
      <c r="L72" s="857"/>
      <c r="M72" s="857"/>
      <c r="N72" s="857"/>
      <c r="O72" s="857"/>
      <c r="P72" s="858"/>
      <c r="Q72" s="859">
        <v>2584</v>
      </c>
      <c r="R72" s="813"/>
      <c r="S72" s="813"/>
      <c r="T72" s="813"/>
      <c r="U72" s="813"/>
      <c r="V72" s="813">
        <v>2324</v>
      </c>
      <c r="W72" s="813"/>
      <c r="X72" s="813"/>
      <c r="Y72" s="813"/>
      <c r="Z72" s="813"/>
      <c r="AA72" s="813">
        <v>261</v>
      </c>
      <c r="AB72" s="813"/>
      <c r="AC72" s="813"/>
      <c r="AD72" s="813"/>
      <c r="AE72" s="813"/>
      <c r="AF72" s="813">
        <v>261</v>
      </c>
      <c r="AG72" s="813"/>
      <c r="AH72" s="813"/>
      <c r="AI72" s="813"/>
      <c r="AJ72" s="813"/>
      <c r="AK72" s="813">
        <v>168</v>
      </c>
      <c r="AL72" s="813"/>
      <c r="AM72" s="813"/>
      <c r="AN72" s="813"/>
      <c r="AO72" s="813"/>
      <c r="AP72" s="813" t="s">
        <v>585</v>
      </c>
      <c r="AQ72" s="813"/>
      <c r="AR72" s="813"/>
      <c r="AS72" s="813"/>
      <c r="AT72" s="813"/>
      <c r="AU72" s="813" t="s">
        <v>585</v>
      </c>
      <c r="AV72" s="813"/>
      <c r="AW72" s="813"/>
      <c r="AX72" s="813"/>
      <c r="AY72" s="813"/>
      <c r="AZ72" s="815"/>
      <c r="BA72" s="815"/>
      <c r="BB72" s="815"/>
      <c r="BC72" s="815"/>
      <c r="BD72" s="816"/>
      <c r="BE72" s="227"/>
      <c r="BF72" s="227"/>
      <c r="BG72" s="227"/>
      <c r="BH72" s="227"/>
      <c r="BI72" s="227"/>
      <c r="BJ72" s="227"/>
      <c r="BK72" s="227"/>
      <c r="BL72" s="227"/>
      <c r="BM72" s="227"/>
      <c r="BN72" s="227"/>
      <c r="BO72" s="227"/>
      <c r="BP72" s="227"/>
      <c r="BQ72" s="224">
        <v>66</v>
      </c>
      <c r="BR72" s="229"/>
      <c r="BS72" s="842"/>
      <c r="BT72" s="843"/>
      <c r="BU72" s="843"/>
      <c r="BV72" s="843"/>
      <c r="BW72" s="843"/>
      <c r="BX72" s="843"/>
      <c r="BY72" s="843"/>
      <c r="BZ72" s="843"/>
      <c r="CA72" s="843"/>
      <c r="CB72" s="843"/>
      <c r="CC72" s="843"/>
      <c r="CD72" s="843"/>
      <c r="CE72" s="843"/>
      <c r="CF72" s="843"/>
      <c r="CG72" s="848"/>
      <c r="CH72" s="845"/>
      <c r="CI72" s="846"/>
      <c r="CJ72" s="846"/>
      <c r="CK72" s="846"/>
      <c r="CL72" s="847"/>
      <c r="CM72" s="845"/>
      <c r="CN72" s="846"/>
      <c r="CO72" s="846"/>
      <c r="CP72" s="846"/>
      <c r="CQ72" s="847"/>
      <c r="CR72" s="845"/>
      <c r="CS72" s="846"/>
      <c r="CT72" s="846"/>
      <c r="CU72" s="846"/>
      <c r="CV72" s="847"/>
      <c r="CW72" s="845"/>
      <c r="CX72" s="846"/>
      <c r="CY72" s="846"/>
      <c r="CZ72" s="846"/>
      <c r="DA72" s="847"/>
      <c r="DB72" s="845"/>
      <c r="DC72" s="846"/>
      <c r="DD72" s="846"/>
      <c r="DE72" s="846"/>
      <c r="DF72" s="847"/>
      <c r="DG72" s="845"/>
      <c r="DH72" s="846"/>
      <c r="DI72" s="846"/>
      <c r="DJ72" s="846"/>
      <c r="DK72" s="847"/>
      <c r="DL72" s="845"/>
      <c r="DM72" s="846"/>
      <c r="DN72" s="846"/>
      <c r="DO72" s="846"/>
      <c r="DP72" s="847"/>
      <c r="DQ72" s="845"/>
      <c r="DR72" s="846"/>
      <c r="DS72" s="846"/>
      <c r="DT72" s="846"/>
      <c r="DU72" s="847"/>
      <c r="DV72" s="842"/>
      <c r="DW72" s="843"/>
      <c r="DX72" s="843"/>
      <c r="DY72" s="843"/>
      <c r="DZ72" s="844"/>
      <c r="EA72" s="216"/>
    </row>
    <row r="73" spans="1:131" ht="26.25" customHeight="1" x14ac:dyDescent="0.2">
      <c r="A73" s="224">
        <v>6</v>
      </c>
      <c r="B73" s="856" t="s">
        <v>573</v>
      </c>
      <c r="C73" s="857"/>
      <c r="D73" s="857"/>
      <c r="E73" s="857"/>
      <c r="F73" s="857"/>
      <c r="G73" s="857"/>
      <c r="H73" s="857"/>
      <c r="I73" s="857"/>
      <c r="J73" s="857"/>
      <c r="K73" s="857"/>
      <c r="L73" s="857"/>
      <c r="M73" s="857"/>
      <c r="N73" s="857"/>
      <c r="O73" s="857"/>
      <c r="P73" s="858"/>
      <c r="Q73" s="859">
        <v>698021</v>
      </c>
      <c r="R73" s="813"/>
      <c r="S73" s="813"/>
      <c r="T73" s="813"/>
      <c r="U73" s="813"/>
      <c r="V73" s="813">
        <v>682226</v>
      </c>
      <c r="W73" s="813"/>
      <c r="X73" s="813"/>
      <c r="Y73" s="813"/>
      <c r="Z73" s="813"/>
      <c r="AA73" s="813">
        <v>15795</v>
      </c>
      <c r="AB73" s="813"/>
      <c r="AC73" s="813"/>
      <c r="AD73" s="813"/>
      <c r="AE73" s="813"/>
      <c r="AF73" s="813">
        <v>15795</v>
      </c>
      <c r="AG73" s="813"/>
      <c r="AH73" s="813"/>
      <c r="AI73" s="813"/>
      <c r="AJ73" s="813"/>
      <c r="AK73" s="813">
        <v>3838</v>
      </c>
      <c r="AL73" s="813"/>
      <c r="AM73" s="813"/>
      <c r="AN73" s="813"/>
      <c r="AO73" s="813"/>
      <c r="AP73" s="813" t="s">
        <v>585</v>
      </c>
      <c r="AQ73" s="813"/>
      <c r="AR73" s="813"/>
      <c r="AS73" s="813"/>
      <c r="AT73" s="813"/>
      <c r="AU73" s="813" t="s">
        <v>585</v>
      </c>
      <c r="AV73" s="813"/>
      <c r="AW73" s="813"/>
      <c r="AX73" s="813"/>
      <c r="AY73" s="813"/>
      <c r="AZ73" s="815"/>
      <c r="BA73" s="815"/>
      <c r="BB73" s="815"/>
      <c r="BC73" s="815"/>
      <c r="BD73" s="816"/>
      <c r="BE73" s="227"/>
      <c r="BF73" s="227"/>
      <c r="BG73" s="227"/>
      <c r="BH73" s="227"/>
      <c r="BI73" s="227"/>
      <c r="BJ73" s="227"/>
      <c r="BK73" s="227"/>
      <c r="BL73" s="227"/>
      <c r="BM73" s="227"/>
      <c r="BN73" s="227"/>
      <c r="BO73" s="227"/>
      <c r="BP73" s="227"/>
      <c r="BQ73" s="224">
        <v>67</v>
      </c>
      <c r="BR73" s="229"/>
      <c r="BS73" s="842"/>
      <c r="BT73" s="843"/>
      <c r="BU73" s="843"/>
      <c r="BV73" s="843"/>
      <c r="BW73" s="843"/>
      <c r="BX73" s="843"/>
      <c r="BY73" s="843"/>
      <c r="BZ73" s="843"/>
      <c r="CA73" s="843"/>
      <c r="CB73" s="843"/>
      <c r="CC73" s="843"/>
      <c r="CD73" s="843"/>
      <c r="CE73" s="843"/>
      <c r="CF73" s="843"/>
      <c r="CG73" s="848"/>
      <c r="CH73" s="845"/>
      <c r="CI73" s="846"/>
      <c r="CJ73" s="846"/>
      <c r="CK73" s="846"/>
      <c r="CL73" s="847"/>
      <c r="CM73" s="845"/>
      <c r="CN73" s="846"/>
      <c r="CO73" s="846"/>
      <c r="CP73" s="846"/>
      <c r="CQ73" s="847"/>
      <c r="CR73" s="845"/>
      <c r="CS73" s="846"/>
      <c r="CT73" s="846"/>
      <c r="CU73" s="846"/>
      <c r="CV73" s="847"/>
      <c r="CW73" s="845"/>
      <c r="CX73" s="846"/>
      <c r="CY73" s="846"/>
      <c r="CZ73" s="846"/>
      <c r="DA73" s="847"/>
      <c r="DB73" s="845"/>
      <c r="DC73" s="846"/>
      <c r="DD73" s="846"/>
      <c r="DE73" s="846"/>
      <c r="DF73" s="847"/>
      <c r="DG73" s="845"/>
      <c r="DH73" s="846"/>
      <c r="DI73" s="846"/>
      <c r="DJ73" s="846"/>
      <c r="DK73" s="847"/>
      <c r="DL73" s="845"/>
      <c r="DM73" s="846"/>
      <c r="DN73" s="846"/>
      <c r="DO73" s="846"/>
      <c r="DP73" s="847"/>
      <c r="DQ73" s="845"/>
      <c r="DR73" s="846"/>
      <c r="DS73" s="846"/>
      <c r="DT73" s="846"/>
      <c r="DU73" s="847"/>
      <c r="DV73" s="842"/>
      <c r="DW73" s="843"/>
      <c r="DX73" s="843"/>
      <c r="DY73" s="843"/>
      <c r="DZ73" s="844"/>
      <c r="EA73" s="216"/>
    </row>
    <row r="74" spans="1:131" ht="26.25" customHeight="1" x14ac:dyDescent="0.2">
      <c r="A74" s="224">
        <v>7</v>
      </c>
      <c r="B74" s="856" t="s">
        <v>574</v>
      </c>
      <c r="C74" s="857"/>
      <c r="D74" s="857"/>
      <c r="E74" s="857"/>
      <c r="F74" s="857"/>
      <c r="G74" s="857"/>
      <c r="H74" s="857"/>
      <c r="I74" s="857"/>
      <c r="J74" s="857"/>
      <c r="K74" s="857"/>
      <c r="L74" s="857"/>
      <c r="M74" s="857"/>
      <c r="N74" s="857"/>
      <c r="O74" s="857"/>
      <c r="P74" s="858"/>
      <c r="Q74" s="859">
        <v>3143</v>
      </c>
      <c r="R74" s="813"/>
      <c r="S74" s="813"/>
      <c r="T74" s="813"/>
      <c r="U74" s="813"/>
      <c r="V74" s="813">
        <v>3074</v>
      </c>
      <c r="W74" s="813"/>
      <c r="X74" s="813"/>
      <c r="Y74" s="813"/>
      <c r="Z74" s="813"/>
      <c r="AA74" s="813">
        <v>70</v>
      </c>
      <c r="AB74" s="813"/>
      <c r="AC74" s="813"/>
      <c r="AD74" s="813"/>
      <c r="AE74" s="813"/>
      <c r="AF74" s="813">
        <v>60</v>
      </c>
      <c r="AG74" s="813"/>
      <c r="AH74" s="813"/>
      <c r="AI74" s="813"/>
      <c r="AJ74" s="813"/>
      <c r="AK74" s="813">
        <v>0</v>
      </c>
      <c r="AL74" s="813"/>
      <c r="AM74" s="813"/>
      <c r="AN74" s="813"/>
      <c r="AO74" s="813"/>
      <c r="AP74" s="813">
        <v>2330</v>
      </c>
      <c r="AQ74" s="813"/>
      <c r="AR74" s="813"/>
      <c r="AS74" s="813"/>
      <c r="AT74" s="813"/>
      <c r="AU74" s="813">
        <v>1264</v>
      </c>
      <c r="AV74" s="813"/>
      <c r="AW74" s="813"/>
      <c r="AX74" s="813"/>
      <c r="AY74" s="813"/>
      <c r="AZ74" s="815"/>
      <c r="BA74" s="815"/>
      <c r="BB74" s="815"/>
      <c r="BC74" s="815"/>
      <c r="BD74" s="816"/>
      <c r="BE74" s="227"/>
      <c r="BF74" s="227"/>
      <c r="BG74" s="227"/>
      <c r="BH74" s="227"/>
      <c r="BI74" s="227"/>
      <c r="BJ74" s="227"/>
      <c r="BK74" s="227"/>
      <c r="BL74" s="227"/>
      <c r="BM74" s="227"/>
      <c r="BN74" s="227"/>
      <c r="BO74" s="227"/>
      <c r="BP74" s="227"/>
      <c r="BQ74" s="224">
        <v>68</v>
      </c>
      <c r="BR74" s="229"/>
      <c r="BS74" s="842"/>
      <c r="BT74" s="843"/>
      <c r="BU74" s="843"/>
      <c r="BV74" s="843"/>
      <c r="BW74" s="843"/>
      <c r="BX74" s="843"/>
      <c r="BY74" s="843"/>
      <c r="BZ74" s="843"/>
      <c r="CA74" s="843"/>
      <c r="CB74" s="843"/>
      <c r="CC74" s="843"/>
      <c r="CD74" s="843"/>
      <c r="CE74" s="843"/>
      <c r="CF74" s="843"/>
      <c r="CG74" s="848"/>
      <c r="CH74" s="845"/>
      <c r="CI74" s="846"/>
      <c r="CJ74" s="846"/>
      <c r="CK74" s="846"/>
      <c r="CL74" s="847"/>
      <c r="CM74" s="845"/>
      <c r="CN74" s="846"/>
      <c r="CO74" s="846"/>
      <c r="CP74" s="846"/>
      <c r="CQ74" s="847"/>
      <c r="CR74" s="845"/>
      <c r="CS74" s="846"/>
      <c r="CT74" s="846"/>
      <c r="CU74" s="846"/>
      <c r="CV74" s="847"/>
      <c r="CW74" s="845"/>
      <c r="CX74" s="846"/>
      <c r="CY74" s="846"/>
      <c r="CZ74" s="846"/>
      <c r="DA74" s="847"/>
      <c r="DB74" s="845"/>
      <c r="DC74" s="846"/>
      <c r="DD74" s="846"/>
      <c r="DE74" s="846"/>
      <c r="DF74" s="847"/>
      <c r="DG74" s="845"/>
      <c r="DH74" s="846"/>
      <c r="DI74" s="846"/>
      <c r="DJ74" s="846"/>
      <c r="DK74" s="847"/>
      <c r="DL74" s="845"/>
      <c r="DM74" s="846"/>
      <c r="DN74" s="846"/>
      <c r="DO74" s="846"/>
      <c r="DP74" s="847"/>
      <c r="DQ74" s="845"/>
      <c r="DR74" s="846"/>
      <c r="DS74" s="846"/>
      <c r="DT74" s="846"/>
      <c r="DU74" s="847"/>
      <c r="DV74" s="842"/>
      <c r="DW74" s="843"/>
      <c r="DX74" s="843"/>
      <c r="DY74" s="843"/>
      <c r="DZ74" s="844"/>
      <c r="EA74" s="216"/>
    </row>
    <row r="75" spans="1:131" ht="26.25" customHeight="1" x14ac:dyDescent="0.2">
      <c r="A75" s="224">
        <v>8</v>
      </c>
      <c r="B75" s="856" t="s">
        <v>575</v>
      </c>
      <c r="C75" s="857"/>
      <c r="D75" s="857"/>
      <c r="E75" s="857"/>
      <c r="F75" s="857"/>
      <c r="G75" s="857"/>
      <c r="H75" s="857"/>
      <c r="I75" s="857"/>
      <c r="J75" s="857"/>
      <c r="K75" s="857"/>
      <c r="L75" s="857"/>
      <c r="M75" s="857"/>
      <c r="N75" s="857"/>
      <c r="O75" s="857"/>
      <c r="P75" s="858"/>
      <c r="Q75" s="860">
        <v>225</v>
      </c>
      <c r="R75" s="861"/>
      <c r="S75" s="861"/>
      <c r="T75" s="861"/>
      <c r="U75" s="817"/>
      <c r="V75" s="862">
        <v>219</v>
      </c>
      <c r="W75" s="861"/>
      <c r="X75" s="861"/>
      <c r="Y75" s="861"/>
      <c r="Z75" s="817"/>
      <c r="AA75" s="862">
        <v>6</v>
      </c>
      <c r="AB75" s="861"/>
      <c r="AC75" s="861"/>
      <c r="AD75" s="861"/>
      <c r="AE75" s="817"/>
      <c r="AF75" s="862">
        <v>6</v>
      </c>
      <c r="AG75" s="861"/>
      <c r="AH75" s="861"/>
      <c r="AI75" s="861"/>
      <c r="AJ75" s="817"/>
      <c r="AK75" s="862">
        <v>0</v>
      </c>
      <c r="AL75" s="861"/>
      <c r="AM75" s="861"/>
      <c r="AN75" s="861"/>
      <c r="AO75" s="817"/>
      <c r="AP75" s="862">
        <v>3</v>
      </c>
      <c r="AQ75" s="861"/>
      <c r="AR75" s="861"/>
      <c r="AS75" s="861"/>
      <c r="AT75" s="817"/>
      <c r="AU75" s="862" t="s">
        <v>588</v>
      </c>
      <c r="AV75" s="861"/>
      <c r="AW75" s="861"/>
      <c r="AX75" s="861"/>
      <c r="AY75" s="817"/>
      <c r="AZ75" s="815"/>
      <c r="BA75" s="815"/>
      <c r="BB75" s="815"/>
      <c r="BC75" s="815"/>
      <c r="BD75" s="816"/>
      <c r="BE75" s="227"/>
      <c r="BF75" s="227"/>
      <c r="BG75" s="227"/>
      <c r="BH75" s="227"/>
      <c r="BI75" s="227"/>
      <c r="BJ75" s="227"/>
      <c r="BK75" s="227"/>
      <c r="BL75" s="227"/>
      <c r="BM75" s="227"/>
      <c r="BN75" s="227"/>
      <c r="BO75" s="227"/>
      <c r="BP75" s="227"/>
      <c r="BQ75" s="224">
        <v>69</v>
      </c>
      <c r="BR75" s="229"/>
      <c r="BS75" s="842"/>
      <c r="BT75" s="843"/>
      <c r="BU75" s="843"/>
      <c r="BV75" s="843"/>
      <c r="BW75" s="843"/>
      <c r="BX75" s="843"/>
      <c r="BY75" s="843"/>
      <c r="BZ75" s="843"/>
      <c r="CA75" s="843"/>
      <c r="CB75" s="843"/>
      <c r="CC75" s="843"/>
      <c r="CD75" s="843"/>
      <c r="CE75" s="843"/>
      <c r="CF75" s="843"/>
      <c r="CG75" s="848"/>
      <c r="CH75" s="845"/>
      <c r="CI75" s="846"/>
      <c r="CJ75" s="846"/>
      <c r="CK75" s="846"/>
      <c r="CL75" s="847"/>
      <c r="CM75" s="845"/>
      <c r="CN75" s="846"/>
      <c r="CO75" s="846"/>
      <c r="CP75" s="846"/>
      <c r="CQ75" s="847"/>
      <c r="CR75" s="845"/>
      <c r="CS75" s="846"/>
      <c r="CT75" s="846"/>
      <c r="CU75" s="846"/>
      <c r="CV75" s="847"/>
      <c r="CW75" s="845"/>
      <c r="CX75" s="846"/>
      <c r="CY75" s="846"/>
      <c r="CZ75" s="846"/>
      <c r="DA75" s="847"/>
      <c r="DB75" s="845"/>
      <c r="DC75" s="846"/>
      <c r="DD75" s="846"/>
      <c r="DE75" s="846"/>
      <c r="DF75" s="847"/>
      <c r="DG75" s="845"/>
      <c r="DH75" s="846"/>
      <c r="DI75" s="846"/>
      <c r="DJ75" s="846"/>
      <c r="DK75" s="847"/>
      <c r="DL75" s="845"/>
      <c r="DM75" s="846"/>
      <c r="DN75" s="846"/>
      <c r="DO75" s="846"/>
      <c r="DP75" s="847"/>
      <c r="DQ75" s="845"/>
      <c r="DR75" s="846"/>
      <c r="DS75" s="846"/>
      <c r="DT75" s="846"/>
      <c r="DU75" s="847"/>
      <c r="DV75" s="842"/>
      <c r="DW75" s="843"/>
      <c r="DX75" s="843"/>
      <c r="DY75" s="843"/>
      <c r="DZ75" s="844"/>
      <c r="EA75" s="216"/>
    </row>
    <row r="76" spans="1:131" ht="26.25" customHeight="1" x14ac:dyDescent="0.2">
      <c r="A76" s="224">
        <v>9</v>
      </c>
      <c r="B76" s="856" t="s">
        <v>576</v>
      </c>
      <c r="C76" s="857"/>
      <c r="D76" s="857"/>
      <c r="E76" s="857"/>
      <c r="F76" s="857"/>
      <c r="G76" s="857"/>
      <c r="H76" s="857"/>
      <c r="I76" s="857"/>
      <c r="J76" s="857"/>
      <c r="K76" s="857"/>
      <c r="L76" s="857"/>
      <c r="M76" s="857"/>
      <c r="N76" s="857"/>
      <c r="O76" s="857"/>
      <c r="P76" s="858"/>
      <c r="Q76" s="860">
        <v>19</v>
      </c>
      <c r="R76" s="861"/>
      <c r="S76" s="861"/>
      <c r="T76" s="861"/>
      <c r="U76" s="817"/>
      <c r="V76" s="862">
        <v>16</v>
      </c>
      <c r="W76" s="861"/>
      <c r="X76" s="861"/>
      <c r="Y76" s="861"/>
      <c r="Z76" s="817"/>
      <c r="AA76" s="862">
        <v>3</v>
      </c>
      <c r="AB76" s="861"/>
      <c r="AC76" s="861"/>
      <c r="AD76" s="861"/>
      <c r="AE76" s="817"/>
      <c r="AF76" s="862">
        <v>3</v>
      </c>
      <c r="AG76" s="861"/>
      <c r="AH76" s="861"/>
      <c r="AI76" s="861"/>
      <c r="AJ76" s="817"/>
      <c r="AK76" s="862">
        <v>6</v>
      </c>
      <c r="AL76" s="861"/>
      <c r="AM76" s="861"/>
      <c r="AN76" s="861"/>
      <c r="AO76" s="817"/>
      <c r="AP76" s="862" t="s">
        <v>587</v>
      </c>
      <c r="AQ76" s="861"/>
      <c r="AR76" s="861"/>
      <c r="AS76" s="861"/>
      <c r="AT76" s="817"/>
      <c r="AU76" s="862" t="s">
        <v>587</v>
      </c>
      <c r="AV76" s="861"/>
      <c r="AW76" s="861"/>
      <c r="AX76" s="861"/>
      <c r="AY76" s="817"/>
      <c r="AZ76" s="815"/>
      <c r="BA76" s="815"/>
      <c r="BB76" s="815"/>
      <c r="BC76" s="815"/>
      <c r="BD76" s="816"/>
      <c r="BE76" s="227"/>
      <c r="BF76" s="227"/>
      <c r="BG76" s="227"/>
      <c r="BH76" s="227"/>
      <c r="BI76" s="227"/>
      <c r="BJ76" s="227"/>
      <c r="BK76" s="227"/>
      <c r="BL76" s="227"/>
      <c r="BM76" s="227"/>
      <c r="BN76" s="227"/>
      <c r="BO76" s="227"/>
      <c r="BP76" s="227"/>
      <c r="BQ76" s="224">
        <v>70</v>
      </c>
      <c r="BR76" s="229"/>
      <c r="BS76" s="842"/>
      <c r="BT76" s="843"/>
      <c r="BU76" s="843"/>
      <c r="BV76" s="843"/>
      <c r="BW76" s="843"/>
      <c r="BX76" s="843"/>
      <c r="BY76" s="843"/>
      <c r="BZ76" s="843"/>
      <c r="CA76" s="843"/>
      <c r="CB76" s="843"/>
      <c r="CC76" s="843"/>
      <c r="CD76" s="843"/>
      <c r="CE76" s="843"/>
      <c r="CF76" s="843"/>
      <c r="CG76" s="848"/>
      <c r="CH76" s="845"/>
      <c r="CI76" s="846"/>
      <c r="CJ76" s="846"/>
      <c r="CK76" s="846"/>
      <c r="CL76" s="847"/>
      <c r="CM76" s="845"/>
      <c r="CN76" s="846"/>
      <c r="CO76" s="846"/>
      <c r="CP76" s="846"/>
      <c r="CQ76" s="847"/>
      <c r="CR76" s="845"/>
      <c r="CS76" s="846"/>
      <c r="CT76" s="846"/>
      <c r="CU76" s="846"/>
      <c r="CV76" s="847"/>
      <c r="CW76" s="845"/>
      <c r="CX76" s="846"/>
      <c r="CY76" s="846"/>
      <c r="CZ76" s="846"/>
      <c r="DA76" s="847"/>
      <c r="DB76" s="845"/>
      <c r="DC76" s="846"/>
      <c r="DD76" s="846"/>
      <c r="DE76" s="846"/>
      <c r="DF76" s="847"/>
      <c r="DG76" s="845"/>
      <c r="DH76" s="846"/>
      <c r="DI76" s="846"/>
      <c r="DJ76" s="846"/>
      <c r="DK76" s="847"/>
      <c r="DL76" s="845"/>
      <c r="DM76" s="846"/>
      <c r="DN76" s="846"/>
      <c r="DO76" s="846"/>
      <c r="DP76" s="847"/>
      <c r="DQ76" s="845"/>
      <c r="DR76" s="846"/>
      <c r="DS76" s="846"/>
      <c r="DT76" s="846"/>
      <c r="DU76" s="847"/>
      <c r="DV76" s="842"/>
      <c r="DW76" s="843"/>
      <c r="DX76" s="843"/>
      <c r="DY76" s="843"/>
      <c r="DZ76" s="844"/>
      <c r="EA76" s="216"/>
    </row>
    <row r="77" spans="1:131" ht="26.25" customHeight="1" x14ac:dyDescent="0.2">
      <c r="A77" s="224">
        <v>10</v>
      </c>
      <c r="B77" s="856" t="s">
        <v>577</v>
      </c>
      <c r="C77" s="857"/>
      <c r="D77" s="857"/>
      <c r="E77" s="857"/>
      <c r="F77" s="857"/>
      <c r="G77" s="857"/>
      <c r="H77" s="857"/>
      <c r="I77" s="857"/>
      <c r="J77" s="857"/>
      <c r="K77" s="857"/>
      <c r="L77" s="857"/>
      <c r="M77" s="857"/>
      <c r="N77" s="857"/>
      <c r="O77" s="857"/>
      <c r="P77" s="858"/>
      <c r="Q77" s="860">
        <v>3056</v>
      </c>
      <c r="R77" s="861"/>
      <c r="S77" s="861"/>
      <c r="T77" s="861"/>
      <c r="U77" s="817"/>
      <c r="V77" s="862">
        <v>2928</v>
      </c>
      <c r="W77" s="861"/>
      <c r="X77" s="861"/>
      <c r="Y77" s="861"/>
      <c r="Z77" s="817"/>
      <c r="AA77" s="862">
        <v>128</v>
      </c>
      <c r="AB77" s="861"/>
      <c r="AC77" s="861"/>
      <c r="AD77" s="861"/>
      <c r="AE77" s="817"/>
      <c r="AF77" s="862">
        <v>103</v>
      </c>
      <c r="AG77" s="861"/>
      <c r="AH77" s="861"/>
      <c r="AI77" s="861"/>
      <c r="AJ77" s="817"/>
      <c r="AK77" s="862" t="s">
        <v>585</v>
      </c>
      <c r="AL77" s="861"/>
      <c r="AM77" s="861"/>
      <c r="AN77" s="861"/>
      <c r="AO77" s="817"/>
      <c r="AP77" s="862">
        <v>1071</v>
      </c>
      <c r="AQ77" s="861"/>
      <c r="AR77" s="861"/>
      <c r="AS77" s="861"/>
      <c r="AT77" s="817"/>
      <c r="AU77" s="862">
        <v>605</v>
      </c>
      <c r="AV77" s="861"/>
      <c r="AW77" s="861"/>
      <c r="AX77" s="861"/>
      <c r="AY77" s="817"/>
      <c r="AZ77" s="815"/>
      <c r="BA77" s="815"/>
      <c r="BB77" s="815"/>
      <c r="BC77" s="815"/>
      <c r="BD77" s="816"/>
      <c r="BE77" s="227"/>
      <c r="BF77" s="227"/>
      <c r="BG77" s="227"/>
      <c r="BH77" s="227"/>
      <c r="BI77" s="227"/>
      <c r="BJ77" s="227"/>
      <c r="BK77" s="227"/>
      <c r="BL77" s="227"/>
      <c r="BM77" s="227"/>
      <c r="BN77" s="227"/>
      <c r="BO77" s="227"/>
      <c r="BP77" s="227"/>
      <c r="BQ77" s="224">
        <v>71</v>
      </c>
      <c r="BR77" s="229"/>
      <c r="BS77" s="842"/>
      <c r="BT77" s="843"/>
      <c r="BU77" s="843"/>
      <c r="BV77" s="843"/>
      <c r="BW77" s="843"/>
      <c r="BX77" s="843"/>
      <c r="BY77" s="843"/>
      <c r="BZ77" s="843"/>
      <c r="CA77" s="843"/>
      <c r="CB77" s="843"/>
      <c r="CC77" s="843"/>
      <c r="CD77" s="843"/>
      <c r="CE77" s="843"/>
      <c r="CF77" s="843"/>
      <c r="CG77" s="848"/>
      <c r="CH77" s="845"/>
      <c r="CI77" s="846"/>
      <c r="CJ77" s="846"/>
      <c r="CK77" s="846"/>
      <c r="CL77" s="847"/>
      <c r="CM77" s="845"/>
      <c r="CN77" s="846"/>
      <c r="CO77" s="846"/>
      <c r="CP77" s="846"/>
      <c r="CQ77" s="847"/>
      <c r="CR77" s="845"/>
      <c r="CS77" s="846"/>
      <c r="CT77" s="846"/>
      <c r="CU77" s="846"/>
      <c r="CV77" s="847"/>
      <c r="CW77" s="845"/>
      <c r="CX77" s="846"/>
      <c r="CY77" s="846"/>
      <c r="CZ77" s="846"/>
      <c r="DA77" s="847"/>
      <c r="DB77" s="845"/>
      <c r="DC77" s="846"/>
      <c r="DD77" s="846"/>
      <c r="DE77" s="846"/>
      <c r="DF77" s="847"/>
      <c r="DG77" s="845"/>
      <c r="DH77" s="846"/>
      <c r="DI77" s="846"/>
      <c r="DJ77" s="846"/>
      <c r="DK77" s="847"/>
      <c r="DL77" s="845"/>
      <c r="DM77" s="846"/>
      <c r="DN77" s="846"/>
      <c r="DO77" s="846"/>
      <c r="DP77" s="847"/>
      <c r="DQ77" s="845"/>
      <c r="DR77" s="846"/>
      <c r="DS77" s="846"/>
      <c r="DT77" s="846"/>
      <c r="DU77" s="847"/>
      <c r="DV77" s="842"/>
      <c r="DW77" s="843"/>
      <c r="DX77" s="843"/>
      <c r="DY77" s="843"/>
      <c r="DZ77" s="844"/>
      <c r="EA77" s="216"/>
    </row>
    <row r="78" spans="1:131" ht="26.25" customHeight="1" x14ac:dyDescent="0.2">
      <c r="A78" s="224">
        <v>11</v>
      </c>
      <c r="B78" s="856" t="s">
        <v>578</v>
      </c>
      <c r="C78" s="857"/>
      <c r="D78" s="857"/>
      <c r="E78" s="857"/>
      <c r="F78" s="857"/>
      <c r="G78" s="857"/>
      <c r="H78" s="857"/>
      <c r="I78" s="857"/>
      <c r="J78" s="857"/>
      <c r="K78" s="857"/>
      <c r="L78" s="857"/>
      <c r="M78" s="857"/>
      <c r="N78" s="857"/>
      <c r="O78" s="857"/>
      <c r="P78" s="858"/>
      <c r="Q78" s="859">
        <v>306</v>
      </c>
      <c r="R78" s="813"/>
      <c r="S78" s="813"/>
      <c r="T78" s="813"/>
      <c r="U78" s="813"/>
      <c r="V78" s="813">
        <v>288</v>
      </c>
      <c r="W78" s="813"/>
      <c r="X78" s="813"/>
      <c r="Y78" s="813"/>
      <c r="Z78" s="813"/>
      <c r="AA78" s="813">
        <v>18</v>
      </c>
      <c r="AB78" s="813"/>
      <c r="AC78" s="813"/>
      <c r="AD78" s="813"/>
      <c r="AE78" s="813"/>
      <c r="AF78" s="813">
        <v>11</v>
      </c>
      <c r="AG78" s="813"/>
      <c r="AH78" s="813"/>
      <c r="AI78" s="813"/>
      <c r="AJ78" s="813"/>
      <c r="AK78" s="813" t="s">
        <v>585</v>
      </c>
      <c r="AL78" s="813"/>
      <c r="AM78" s="813"/>
      <c r="AN78" s="813"/>
      <c r="AO78" s="813"/>
      <c r="AP78" s="813">
        <v>82</v>
      </c>
      <c r="AQ78" s="813"/>
      <c r="AR78" s="813"/>
      <c r="AS78" s="813"/>
      <c r="AT78" s="813"/>
      <c r="AU78" s="813">
        <v>46</v>
      </c>
      <c r="AV78" s="813"/>
      <c r="AW78" s="813"/>
      <c r="AX78" s="813"/>
      <c r="AY78" s="813"/>
      <c r="AZ78" s="815"/>
      <c r="BA78" s="815"/>
      <c r="BB78" s="815"/>
      <c r="BC78" s="815"/>
      <c r="BD78" s="816"/>
      <c r="BE78" s="227"/>
      <c r="BF78" s="227"/>
      <c r="BG78" s="227"/>
      <c r="BH78" s="227"/>
      <c r="BI78" s="227"/>
      <c r="BJ78" s="216"/>
      <c r="BK78" s="216"/>
      <c r="BL78" s="216"/>
      <c r="BM78" s="216"/>
      <c r="BN78" s="216"/>
      <c r="BO78" s="227"/>
      <c r="BP78" s="227"/>
      <c r="BQ78" s="224">
        <v>72</v>
      </c>
      <c r="BR78" s="229"/>
      <c r="BS78" s="842"/>
      <c r="BT78" s="843"/>
      <c r="BU78" s="843"/>
      <c r="BV78" s="843"/>
      <c r="BW78" s="843"/>
      <c r="BX78" s="843"/>
      <c r="BY78" s="843"/>
      <c r="BZ78" s="843"/>
      <c r="CA78" s="843"/>
      <c r="CB78" s="843"/>
      <c r="CC78" s="843"/>
      <c r="CD78" s="843"/>
      <c r="CE78" s="843"/>
      <c r="CF78" s="843"/>
      <c r="CG78" s="848"/>
      <c r="CH78" s="845"/>
      <c r="CI78" s="846"/>
      <c r="CJ78" s="846"/>
      <c r="CK78" s="846"/>
      <c r="CL78" s="847"/>
      <c r="CM78" s="845"/>
      <c r="CN78" s="846"/>
      <c r="CO78" s="846"/>
      <c r="CP78" s="846"/>
      <c r="CQ78" s="847"/>
      <c r="CR78" s="845"/>
      <c r="CS78" s="846"/>
      <c r="CT78" s="846"/>
      <c r="CU78" s="846"/>
      <c r="CV78" s="847"/>
      <c r="CW78" s="845"/>
      <c r="CX78" s="846"/>
      <c r="CY78" s="846"/>
      <c r="CZ78" s="846"/>
      <c r="DA78" s="847"/>
      <c r="DB78" s="845"/>
      <c r="DC78" s="846"/>
      <c r="DD78" s="846"/>
      <c r="DE78" s="846"/>
      <c r="DF78" s="847"/>
      <c r="DG78" s="845"/>
      <c r="DH78" s="846"/>
      <c r="DI78" s="846"/>
      <c r="DJ78" s="846"/>
      <c r="DK78" s="847"/>
      <c r="DL78" s="845"/>
      <c r="DM78" s="846"/>
      <c r="DN78" s="846"/>
      <c r="DO78" s="846"/>
      <c r="DP78" s="847"/>
      <c r="DQ78" s="845"/>
      <c r="DR78" s="846"/>
      <c r="DS78" s="846"/>
      <c r="DT78" s="846"/>
      <c r="DU78" s="847"/>
      <c r="DV78" s="842"/>
      <c r="DW78" s="843"/>
      <c r="DX78" s="843"/>
      <c r="DY78" s="843"/>
      <c r="DZ78" s="844"/>
      <c r="EA78" s="216"/>
    </row>
    <row r="79" spans="1:131" ht="26.25" customHeight="1" x14ac:dyDescent="0.2">
      <c r="A79" s="224">
        <v>12</v>
      </c>
      <c r="B79" s="856" t="s">
        <v>579</v>
      </c>
      <c r="C79" s="857"/>
      <c r="D79" s="857"/>
      <c r="E79" s="857"/>
      <c r="F79" s="857"/>
      <c r="G79" s="857"/>
      <c r="H79" s="857"/>
      <c r="I79" s="857"/>
      <c r="J79" s="857"/>
      <c r="K79" s="857"/>
      <c r="L79" s="857"/>
      <c r="M79" s="857"/>
      <c r="N79" s="857"/>
      <c r="O79" s="857"/>
      <c r="P79" s="858"/>
      <c r="Q79" s="859">
        <v>2427</v>
      </c>
      <c r="R79" s="813"/>
      <c r="S79" s="813"/>
      <c r="T79" s="813"/>
      <c r="U79" s="813"/>
      <c r="V79" s="813">
        <v>2348</v>
      </c>
      <c r="W79" s="813"/>
      <c r="X79" s="813"/>
      <c r="Y79" s="813"/>
      <c r="Z79" s="813"/>
      <c r="AA79" s="813">
        <v>79</v>
      </c>
      <c r="AB79" s="813"/>
      <c r="AC79" s="813"/>
      <c r="AD79" s="813"/>
      <c r="AE79" s="813"/>
      <c r="AF79" s="813">
        <v>61</v>
      </c>
      <c r="AG79" s="813"/>
      <c r="AH79" s="813"/>
      <c r="AI79" s="813"/>
      <c r="AJ79" s="813"/>
      <c r="AK79" s="813" t="s">
        <v>585</v>
      </c>
      <c r="AL79" s="813"/>
      <c r="AM79" s="813"/>
      <c r="AN79" s="813"/>
      <c r="AO79" s="813"/>
      <c r="AP79" s="813">
        <v>879</v>
      </c>
      <c r="AQ79" s="813"/>
      <c r="AR79" s="813"/>
      <c r="AS79" s="813"/>
      <c r="AT79" s="813"/>
      <c r="AU79" s="813">
        <v>490</v>
      </c>
      <c r="AV79" s="813"/>
      <c r="AW79" s="813"/>
      <c r="AX79" s="813"/>
      <c r="AY79" s="813"/>
      <c r="AZ79" s="815"/>
      <c r="BA79" s="815"/>
      <c r="BB79" s="815"/>
      <c r="BC79" s="815"/>
      <c r="BD79" s="816"/>
      <c r="BE79" s="227"/>
      <c r="BF79" s="227"/>
      <c r="BG79" s="227"/>
      <c r="BH79" s="227"/>
      <c r="BI79" s="227"/>
      <c r="BJ79" s="216"/>
      <c r="BK79" s="216"/>
      <c r="BL79" s="216"/>
      <c r="BM79" s="216"/>
      <c r="BN79" s="216"/>
      <c r="BO79" s="227"/>
      <c r="BP79" s="227"/>
      <c r="BQ79" s="224">
        <v>73</v>
      </c>
      <c r="BR79" s="229"/>
      <c r="BS79" s="842"/>
      <c r="BT79" s="843"/>
      <c r="BU79" s="843"/>
      <c r="BV79" s="843"/>
      <c r="BW79" s="843"/>
      <c r="BX79" s="843"/>
      <c r="BY79" s="843"/>
      <c r="BZ79" s="843"/>
      <c r="CA79" s="843"/>
      <c r="CB79" s="843"/>
      <c r="CC79" s="843"/>
      <c r="CD79" s="843"/>
      <c r="CE79" s="843"/>
      <c r="CF79" s="843"/>
      <c r="CG79" s="848"/>
      <c r="CH79" s="845"/>
      <c r="CI79" s="846"/>
      <c r="CJ79" s="846"/>
      <c r="CK79" s="846"/>
      <c r="CL79" s="847"/>
      <c r="CM79" s="845"/>
      <c r="CN79" s="846"/>
      <c r="CO79" s="846"/>
      <c r="CP79" s="846"/>
      <c r="CQ79" s="847"/>
      <c r="CR79" s="845"/>
      <c r="CS79" s="846"/>
      <c r="CT79" s="846"/>
      <c r="CU79" s="846"/>
      <c r="CV79" s="847"/>
      <c r="CW79" s="845"/>
      <c r="CX79" s="846"/>
      <c r="CY79" s="846"/>
      <c r="CZ79" s="846"/>
      <c r="DA79" s="847"/>
      <c r="DB79" s="845"/>
      <c r="DC79" s="846"/>
      <c r="DD79" s="846"/>
      <c r="DE79" s="846"/>
      <c r="DF79" s="847"/>
      <c r="DG79" s="845"/>
      <c r="DH79" s="846"/>
      <c r="DI79" s="846"/>
      <c r="DJ79" s="846"/>
      <c r="DK79" s="847"/>
      <c r="DL79" s="845"/>
      <c r="DM79" s="846"/>
      <c r="DN79" s="846"/>
      <c r="DO79" s="846"/>
      <c r="DP79" s="847"/>
      <c r="DQ79" s="845"/>
      <c r="DR79" s="846"/>
      <c r="DS79" s="846"/>
      <c r="DT79" s="846"/>
      <c r="DU79" s="847"/>
      <c r="DV79" s="842"/>
      <c r="DW79" s="843"/>
      <c r="DX79" s="843"/>
      <c r="DY79" s="843"/>
      <c r="DZ79" s="844"/>
      <c r="EA79" s="216"/>
    </row>
    <row r="80" spans="1:131" ht="26.25" customHeight="1" x14ac:dyDescent="0.2">
      <c r="A80" s="224">
        <v>13</v>
      </c>
      <c r="B80" s="856" t="s">
        <v>580</v>
      </c>
      <c r="C80" s="857"/>
      <c r="D80" s="857"/>
      <c r="E80" s="857"/>
      <c r="F80" s="857"/>
      <c r="G80" s="857"/>
      <c r="H80" s="857"/>
      <c r="I80" s="857"/>
      <c r="J80" s="857"/>
      <c r="K80" s="857"/>
      <c r="L80" s="857"/>
      <c r="M80" s="857"/>
      <c r="N80" s="857"/>
      <c r="O80" s="857"/>
      <c r="P80" s="858"/>
      <c r="Q80" s="859">
        <v>323</v>
      </c>
      <c r="R80" s="813"/>
      <c r="S80" s="813"/>
      <c r="T80" s="813"/>
      <c r="U80" s="813"/>
      <c r="V80" s="813">
        <v>292</v>
      </c>
      <c r="W80" s="813"/>
      <c r="X80" s="813"/>
      <c r="Y80" s="813"/>
      <c r="Z80" s="813"/>
      <c r="AA80" s="813">
        <v>31</v>
      </c>
      <c r="AB80" s="813"/>
      <c r="AC80" s="813"/>
      <c r="AD80" s="813"/>
      <c r="AE80" s="813"/>
      <c r="AF80" s="813">
        <v>31</v>
      </c>
      <c r="AG80" s="813"/>
      <c r="AH80" s="813"/>
      <c r="AI80" s="813"/>
      <c r="AJ80" s="813"/>
      <c r="AK80" s="813" t="s">
        <v>585</v>
      </c>
      <c r="AL80" s="813"/>
      <c r="AM80" s="813"/>
      <c r="AN80" s="813"/>
      <c r="AO80" s="813"/>
      <c r="AP80" s="813">
        <v>110</v>
      </c>
      <c r="AQ80" s="813"/>
      <c r="AR80" s="813"/>
      <c r="AS80" s="813"/>
      <c r="AT80" s="813"/>
      <c r="AU80" s="813">
        <v>69</v>
      </c>
      <c r="AV80" s="813"/>
      <c r="AW80" s="813"/>
      <c r="AX80" s="813"/>
      <c r="AY80" s="813"/>
      <c r="AZ80" s="815"/>
      <c r="BA80" s="815"/>
      <c r="BB80" s="815"/>
      <c r="BC80" s="815"/>
      <c r="BD80" s="816"/>
      <c r="BE80" s="227"/>
      <c r="BF80" s="227"/>
      <c r="BG80" s="227"/>
      <c r="BH80" s="227"/>
      <c r="BI80" s="227"/>
      <c r="BJ80" s="227"/>
      <c r="BK80" s="227"/>
      <c r="BL80" s="227"/>
      <c r="BM80" s="227"/>
      <c r="BN80" s="227"/>
      <c r="BO80" s="227"/>
      <c r="BP80" s="227"/>
      <c r="BQ80" s="224">
        <v>74</v>
      </c>
      <c r="BR80" s="229"/>
      <c r="BS80" s="842"/>
      <c r="BT80" s="843"/>
      <c r="BU80" s="843"/>
      <c r="BV80" s="843"/>
      <c r="BW80" s="843"/>
      <c r="BX80" s="843"/>
      <c r="BY80" s="843"/>
      <c r="BZ80" s="843"/>
      <c r="CA80" s="843"/>
      <c r="CB80" s="843"/>
      <c r="CC80" s="843"/>
      <c r="CD80" s="843"/>
      <c r="CE80" s="843"/>
      <c r="CF80" s="843"/>
      <c r="CG80" s="848"/>
      <c r="CH80" s="845"/>
      <c r="CI80" s="846"/>
      <c r="CJ80" s="846"/>
      <c r="CK80" s="846"/>
      <c r="CL80" s="847"/>
      <c r="CM80" s="845"/>
      <c r="CN80" s="846"/>
      <c r="CO80" s="846"/>
      <c r="CP80" s="846"/>
      <c r="CQ80" s="847"/>
      <c r="CR80" s="845"/>
      <c r="CS80" s="846"/>
      <c r="CT80" s="846"/>
      <c r="CU80" s="846"/>
      <c r="CV80" s="847"/>
      <c r="CW80" s="845"/>
      <c r="CX80" s="846"/>
      <c r="CY80" s="846"/>
      <c r="CZ80" s="846"/>
      <c r="DA80" s="847"/>
      <c r="DB80" s="845"/>
      <c r="DC80" s="846"/>
      <c r="DD80" s="846"/>
      <c r="DE80" s="846"/>
      <c r="DF80" s="847"/>
      <c r="DG80" s="845"/>
      <c r="DH80" s="846"/>
      <c r="DI80" s="846"/>
      <c r="DJ80" s="846"/>
      <c r="DK80" s="847"/>
      <c r="DL80" s="845"/>
      <c r="DM80" s="846"/>
      <c r="DN80" s="846"/>
      <c r="DO80" s="846"/>
      <c r="DP80" s="847"/>
      <c r="DQ80" s="845"/>
      <c r="DR80" s="846"/>
      <c r="DS80" s="846"/>
      <c r="DT80" s="846"/>
      <c r="DU80" s="847"/>
      <c r="DV80" s="842"/>
      <c r="DW80" s="843"/>
      <c r="DX80" s="843"/>
      <c r="DY80" s="843"/>
      <c r="DZ80" s="844"/>
      <c r="EA80" s="216"/>
    </row>
    <row r="81" spans="1:131" ht="26.25" customHeight="1" x14ac:dyDescent="0.2">
      <c r="A81" s="224">
        <v>14</v>
      </c>
      <c r="B81" s="856" t="s">
        <v>581</v>
      </c>
      <c r="C81" s="857"/>
      <c r="D81" s="857"/>
      <c r="E81" s="857"/>
      <c r="F81" s="857"/>
      <c r="G81" s="857"/>
      <c r="H81" s="857"/>
      <c r="I81" s="857"/>
      <c r="J81" s="857"/>
      <c r="K81" s="857"/>
      <c r="L81" s="857"/>
      <c r="M81" s="857"/>
      <c r="N81" s="857"/>
      <c r="O81" s="857"/>
      <c r="P81" s="858"/>
      <c r="Q81" s="859">
        <v>171</v>
      </c>
      <c r="R81" s="813"/>
      <c r="S81" s="813"/>
      <c r="T81" s="813"/>
      <c r="U81" s="813"/>
      <c r="V81" s="813">
        <v>169</v>
      </c>
      <c r="W81" s="813"/>
      <c r="X81" s="813"/>
      <c r="Y81" s="813"/>
      <c r="Z81" s="813"/>
      <c r="AA81" s="813">
        <v>2</v>
      </c>
      <c r="AB81" s="813"/>
      <c r="AC81" s="813"/>
      <c r="AD81" s="813"/>
      <c r="AE81" s="813"/>
      <c r="AF81" s="813">
        <v>2</v>
      </c>
      <c r="AG81" s="813"/>
      <c r="AH81" s="813"/>
      <c r="AI81" s="813"/>
      <c r="AJ81" s="813"/>
      <c r="AK81" s="813" t="s">
        <v>585</v>
      </c>
      <c r="AL81" s="813"/>
      <c r="AM81" s="813"/>
      <c r="AN81" s="813"/>
      <c r="AO81" s="813"/>
      <c r="AP81" s="813">
        <v>111</v>
      </c>
      <c r="AQ81" s="813"/>
      <c r="AR81" s="813"/>
      <c r="AS81" s="813"/>
      <c r="AT81" s="813"/>
      <c r="AU81" s="813">
        <v>69</v>
      </c>
      <c r="AV81" s="813"/>
      <c r="AW81" s="813"/>
      <c r="AX81" s="813"/>
      <c r="AY81" s="813"/>
      <c r="AZ81" s="815"/>
      <c r="BA81" s="815"/>
      <c r="BB81" s="815"/>
      <c r="BC81" s="815"/>
      <c r="BD81" s="816"/>
      <c r="BE81" s="227"/>
      <c r="BF81" s="227"/>
      <c r="BG81" s="227"/>
      <c r="BH81" s="227"/>
      <c r="BI81" s="227"/>
      <c r="BJ81" s="227"/>
      <c r="BK81" s="227"/>
      <c r="BL81" s="227"/>
      <c r="BM81" s="227"/>
      <c r="BN81" s="227"/>
      <c r="BO81" s="227"/>
      <c r="BP81" s="227"/>
      <c r="BQ81" s="224">
        <v>75</v>
      </c>
      <c r="BR81" s="229"/>
      <c r="BS81" s="842"/>
      <c r="BT81" s="843"/>
      <c r="BU81" s="843"/>
      <c r="BV81" s="843"/>
      <c r="BW81" s="843"/>
      <c r="BX81" s="843"/>
      <c r="BY81" s="843"/>
      <c r="BZ81" s="843"/>
      <c r="CA81" s="843"/>
      <c r="CB81" s="843"/>
      <c r="CC81" s="843"/>
      <c r="CD81" s="843"/>
      <c r="CE81" s="843"/>
      <c r="CF81" s="843"/>
      <c r="CG81" s="848"/>
      <c r="CH81" s="845"/>
      <c r="CI81" s="846"/>
      <c r="CJ81" s="846"/>
      <c r="CK81" s="846"/>
      <c r="CL81" s="847"/>
      <c r="CM81" s="845"/>
      <c r="CN81" s="846"/>
      <c r="CO81" s="846"/>
      <c r="CP81" s="846"/>
      <c r="CQ81" s="847"/>
      <c r="CR81" s="845"/>
      <c r="CS81" s="846"/>
      <c r="CT81" s="846"/>
      <c r="CU81" s="846"/>
      <c r="CV81" s="847"/>
      <c r="CW81" s="845"/>
      <c r="CX81" s="846"/>
      <c r="CY81" s="846"/>
      <c r="CZ81" s="846"/>
      <c r="DA81" s="847"/>
      <c r="DB81" s="845"/>
      <c r="DC81" s="846"/>
      <c r="DD81" s="846"/>
      <c r="DE81" s="846"/>
      <c r="DF81" s="847"/>
      <c r="DG81" s="845"/>
      <c r="DH81" s="846"/>
      <c r="DI81" s="846"/>
      <c r="DJ81" s="846"/>
      <c r="DK81" s="847"/>
      <c r="DL81" s="845"/>
      <c r="DM81" s="846"/>
      <c r="DN81" s="846"/>
      <c r="DO81" s="846"/>
      <c r="DP81" s="847"/>
      <c r="DQ81" s="845"/>
      <c r="DR81" s="846"/>
      <c r="DS81" s="846"/>
      <c r="DT81" s="846"/>
      <c r="DU81" s="847"/>
      <c r="DV81" s="842"/>
      <c r="DW81" s="843"/>
      <c r="DX81" s="843"/>
      <c r="DY81" s="843"/>
      <c r="DZ81" s="844"/>
      <c r="EA81" s="216"/>
    </row>
    <row r="82" spans="1:131" ht="26.25" customHeight="1" x14ac:dyDescent="0.2">
      <c r="A82" s="224">
        <v>15</v>
      </c>
      <c r="B82" s="856" t="s">
        <v>582</v>
      </c>
      <c r="C82" s="857"/>
      <c r="D82" s="857"/>
      <c r="E82" s="857"/>
      <c r="F82" s="857"/>
      <c r="G82" s="857"/>
      <c r="H82" s="857"/>
      <c r="I82" s="857"/>
      <c r="J82" s="857"/>
      <c r="K82" s="857"/>
      <c r="L82" s="857"/>
      <c r="M82" s="857"/>
      <c r="N82" s="857"/>
      <c r="O82" s="857"/>
      <c r="P82" s="858"/>
      <c r="Q82" s="859">
        <v>186</v>
      </c>
      <c r="R82" s="813"/>
      <c r="S82" s="813"/>
      <c r="T82" s="813"/>
      <c r="U82" s="813"/>
      <c r="V82" s="813">
        <v>180</v>
      </c>
      <c r="W82" s="813"/>
      <c r="X82" s="813"/>
      <c r="Y82" s="813"/>
      <c r="Z82" s="813"/>
      <c r="AA82" s="813">
        <v>6</v>
      </c>
      <c r="AB82" s="813"/>
      <c r="AC82" s="813"/>
      <c r="AD82" s="813"/>
      <c r="AE82" s="813"/>
      <c r="AF82" s="813">
        <v>6</v>
      </c>
      <c r="AG82" s="813"/>
      <c r="AH82" s="813"/>
      <c r="AI82" s="813"/>
      <c r="AJ82" s="813"/>
      <c r="AK82" s="813">
        <v>30</v>
      </c>
      <c r="AL82" s="813"/>
      <c r="AM82" s="813"/>
      <c r="AN82" s="813"/>
      <c r="AO82" s="813"/>
      <c r="AP82" s="813" t="s">
        <v>586</v>
      </c>
      <c r="AQ82" s="813"/>
      <c r="AR82" s="813"/>
      <c r="AS82" s="813"/>
      <c r="AT82" s="813"/>
      <c r="AU82" s="813" t="s">
        <v>586</v>
      </c>
      <c r="AV82" s="813"/>
      <c r="AW82" s="813"/>
      <c r="AX82" s="813"/>
      <c r="AY82" s="813"/>
      <c r="AZ82" s="815"/>
      <c r="BA82" s="815"/>
      <c r="BB82" s="815"/>
      <c r="BC82" s="815"/>
      <c r="BD82" s="816"/>
      <c r="BE82" s="227"/>
      <c r="BF82" s="227"/>
      <c r="BG82" s="227"/>
      <c r="BH82" s="227"/>
      <c r="BI82" s="227"/>
      <c r="BJ82" s="227"/>
      <c r="BK82" s="227"/>
      <c r="BL82" s="227"/>
      <c r="BM82" s="227"/>
      <c r="BN82" s="227"/>
      <c r="BO82" s="227"/>
      <c r="BP82" s="227"/>
      <c r="BQ82" s="224">
        <v>76</v>
      </c>
      <c r="BR82" s="229"/>
      <c r="BS82" s="842"/>
      <c r="BT82" s="843"/>
      <c r="BU82" s="843"/>
      <c r="BV82" s="843"/>
      <c r="BW82" s="843"/>
      <c r="BX82" s="843"/>
      <c r="BY82" s="843"/>
      <c r="BZ82" s="843"/>
      <c r="CA82" s="843"/>
      <c r="CB82" s="843"/>
      <c r="CC82" s="843"/>
      <c r="CD82" s="843"/>
      <c r="CE82" s="843"/>
      <c r="CF82" s="843"/>
      <c r="CG82" s="848"/>
      <c r="CH82" s="845"/>
      <c r="CI82" s="846"/>
      <c r="CJ82" s="846"/>
      <c r="CK82" s="846"/>
      <c r="CL82" s="847"/>
      <c r="CM82" s="845"/>
      <c r="CN82" s="846"/>
      <c r="CO82" s="846"/>
      <c r="CP82" s="846"/>
      <c r="CQ82" s="847"/>
      <c r="CR82" s="845"/>
      <c r="CS82" s="846"/>
      <c r="CT82" s="846"/>
      <c r="CU82" s="846"/>
      <c r="CV82" s="847"/>
      <c r="CW82" s="845"/>
      <c r="CX82" s="846"/>
      <c r="CY82" s="846"/>
      <c r="CZ82" s="846"/>
      <c r="DA82" s="847"/>
      <c r="DB82" s="845"/>
      <c r="DC82" s="846"/>
      <c r="DD82" s="846"/>
      <c r="DE82" s="846"/>
      <c r="DF82" s="847"/>
      <c r="DG82" s="845"/>
      <c r="DH82" s="846"/>
      <c r="DI82" s="846"/>
      <c r="DJ82" s="846"/>
      <c r="DK82" s="847"/>
      <c r="DL82" s="845"/>
      <c r="DM82" s="846"/>
      <c r="DN82" s="846"/>
      <c r="DO82" s="846"/>
      <c r="DP82" s="847"/>
      <c r="DQ82" s="845"/>
      <c r="DR82" s="846"/>
      <c r="DS82" s="846"/>
      <c r="DT82" s="846"/>
      <c r="DU82" s="847"/>
      <c r="DV82" s="842"/>
      <c r="DW82" s="843"/>
      <c r="DX82" s="843"/>
      <c r="DY82" s="843"/>
      <c r="DZ82" s="844"/>
      <c r="EA82" s="216"/>
    </row>
    <row r="83" spans="1:131" ht="26.25" customHeight="1" x14ac:dyDescent="0.2">
      <c r="A83" s="224">
        <v>16</v>
      </c>
      <c r="B83" s="856" t="s">
        <v>583</v>
      </c>
      <c r="C83" s="857"/>
      <c r="D83" s="857"/>
      <c r="E83" s="857"/>
      <c r="F83" s="857"/>
      <c r="G83" s="857"/>
      <c r="H83" s="857"/>
      <c r="I83" s="857"/>
      <c r="J83" s="857"/>
      <c r="K83" s="857"/>
      <c r="L83" s="857"/>
      <c r="M83" s="857"/>
      <c r="N83" s="857"/>
      <c r="O83" s="857"/>
      <c r="P83" s="858"/>
      <c r="Q83" s="859">
        <v>3770</v>
      </c>
      <c r="R83" s="813"/>
      <c r="S83" s="813"/>
      <c r="T83" s="813"/>
      <c r="U83" s="813"/>
      <c r="V83" s="813">
        <v>3246</v>
      </c>
      <c r="W83" s="813"/>
      <c r="X83" s="813"/>
      <c r="Y83" s="813"/>
      <c r="Z83" s="813"/>
      <c r="AA83" s="813">
        <v>524</v>
      </c>
      <c r="AB83" s="813"/>
      <c r="AC83" s="813"/>
      <c r="AD83" s="813"/>
      <c r="AE83" s="813"/>
      <c r="AF83" s="813">
        <v>5277</v>
      </c>
      <c r="AG83" s="813"/>
      <c r="AH83" s="813"/>
      <c r="AI83" s="813"/>
      <c r="AJ83" s="813"/>
      <c r="AK83" s="813">
        <v>0</v>
      </c>
      <c r="AL83" s="813"/>
      <c r="AM83" s="813"/>
      <c r="AN83" s="813"/>
      <c r="AO83" s="813"/>
      <c r="AP83" s="813">
        <v>3131</v>
      </c>
      <c r="AQ83" s="813"/>
      <c r="AR83" s="813"/>
      <c r="AS83" s="813"/>
      <c r="AT83" s="813"/>
      <c r="AU83" s="813" t="s">
        <v>586</v>
      </c>
      <c r="AV83" s="813"/>
      <c r="AW83" s="813"/>
      <c r="AX83" s="813"/>
      <c r="AY83" s="813"/>
      <c r="AZ83" s="815"/>
      <c r="BA83" s="815"/>
      <c r="BB83" s="815"/>
      <c r="BC83" s="815"/>
      <c r="BD83" s="816"/>
      <c r="BE83" s="227"/>
      <c r="BF83" s="227"/>
      <c r="BG83" s="227"/>
      <c r="BH83" s="227"/>
      <c r="BI83" s="227"/>
      <c r="BJ83" s="227"/>
      <c r="BK83" s="227"/>
      <c r="BL83" s="227"/>
      <c r="BM83" s="227"/>
      <c r="BN83" s="227"/>
      <c r="BO83" s="227"/>
      <c r="BP83" s="227"/>
      <c r="BQ83" s="224">
        <v>77</v>
      </c>
      <c r="BR83" s="229"/>
      <c r="BS83" s="842"/>
      <c r="BT83" s="843"/>
      <c r="BU83" s="843"/>
      <c r="BV83" s="843"/>
      <c r="BW83" s="843"/>
      <c r="BX83" s="843"/>
      <c r="BY83" s="843"/>
      <c r="BZ83" s="843"/>
      <c r="CA83" s="843"/>
      <c r="CB83" s="843"/>
      <c r="CC83" s="843"/>
      <c r="CD83" s="843"/>
      <c r="CE83" s="843"/>
      <c r="CF83" s="843"/>
      <c r="CG83" s="848"/>
      <c r="CH83" s="845"/>
      <c r="CI83" s="846"/>
      <c r="CJ83" s="846"/>
      <c r="CK83" s="846"/>
      <c r="CL83" s="847"/>
      <c r="CM83" s="845"/>
      <c r="CN83" s="846"/>
      <c r="CO83" s="846"/>
      <c r="CP83" s="846"/>
      <c r="CQ83" s="847"/>
      <c r="CR83" s="845"/>
      <c r="CS83" s="846"/>
      <c r="CT83" s="846"/>
      <c r="CU83" s="846"/>
      <c r="CV83" s="847"/>
      <c r="CW83" s="845"/>
      <c r="CX83" s="846"/>
      <c r="CY83" s="846"/>
      <c r="CZ83" s="846"/>
      <c r="DA83" s="847"/>
      <c r="DB83" s="845"/>
      <c r="DC83" s="846"/>
      <c r="DD83" s="846"/>
      <c r="DE83" s="846"/>
      <c r="DF83" s="847"/>
      <c r="DG83" s="845"/>
      <c r="DH83" s="846"/>
      <c r="DI83" s="846"/>
      <c r="DJ83" s="846"/>
      <c r="DK83" s="847"/>
      <c r="DL83" s="845"/>
      <c r="DM83" s="846"/>
      <c r="DN83" s="846"/>
      <c r="DO83" s="846"/>
      <c r="DP83" s="847"/>
      <c r="DQ83" s="845"/>
      <c r="DR83" s="846"/>
      <c r="DS83" s="846"/>
      <c r="DT83" s="846"/>
      <c r="DU83" s="847"/>
      <c r="DV83" s="842"/>
      <c r="DW83" s="843"/>
      <c r="DX83" s="843"/>
      <c r="DY83" s="843"/>
      <c r="DZ83" s="844"/>
      <c r="EA83" s="216"/>
    </row>
    <row r="84" spans="1:131" ht="26.25" customHeight="1" x14ac:dyDescent="0.2">
      <c r="A84" s="224">
        <v>17</v>
      </c>
      <c r="B84" s="856" t="s">
        <v>584</v>
      </c>
      <c r="C84" s="857"/>
      <c r="D84" s="857"/>
      <c r="E84" s="857"/>
      <c r="F84" s="857"/>
      <c r="G84" s="857"/>
      <c r="H84" s="857"/>
      <c r="I84" s="857"/>
      <c r="J84" s="857"/>
      <c r="K84" s="857"/>
      <c r="L84" s="857"/>
      <c r="M84" s="857"/>
      <c r="N84" s="857"/>
      <c r="O84" s="857"/>
      <c r="P84" s="858"/>
      <c r="Q84" s="859">
        <v>548</v>
      </c>
      <c r="R84" s="813"/>
      <c r="S84" s="813"/>
      <c r="T84" s="813"/>
      <c r="U84" s="813"/>
      <c r="V84" s="813">
        <v>442</v>
      </c>
      <c r="W84" s="813"/>
      <c r="X84" s="813"/>
      <c r="Y84" s="813"/>
      <c r="Z84" s="813"/>
      <c r="AA84" s="813">
        <v>106</v>
      </c>
      <c r="AB84" s="813"/>
      <c r="AC84" s="813"/>
      <c r="AD84" s="813"/>
      <c r="AE84" s="813"/>
      <c r="AF84" s="813">
        <v>777</v>
      </c>
      <c r="AG84" s="813"/>
      <c r="AH84" s="813"/>
      <c r="AI84" s="813"/>
      <c r="AJ84" s="813"/>
      <c r="AK84" s="813" t="s">
        <v>587</v>
      </c>
      <c r="AL84" s="813"/>
      <c r="AM84" s="813"/>
      <c r="AN84" s="813"/>
      <c r="AO84" s="813"/>
      <c r="AP84" s="813" t="s">
        <v>587</v>
      </c>
      <c r="AQ84" s="813"/>
      <c r="AR84" s="813"/>
      <c r="AS84" s="813"/>
      <c r="AT84" s="813"/>
      <c r="AU84" s="813" t="s">
        <v>587</v>
      </c>
      <c r="AV84" s="813"/>
      <c r="AW84" s="813"/>
      <c r="AX84" s="813"/>
      <c r="AY84" s="813"/>
      <c r="AZ84" s="815"/>
      <c r="BA84" s="815"/>
      <c r="BB84" s="815"/>
      <c r="BC84" s="815"/>
      <c r="BD84" s="816"/>
      <c r="BE84" s="227"/>
      <c r="BF84" s="227"/>
      <c r="BG84" s="227"/>
      <c r="BH84" s="227"/>
      <c r="BI84" s="227"/>
      <c r="BJ84" s="227"/>
      <c r="BK84" s="227"/>
      <c r="BL84" s="227"/>
      <c r="BM84" s="227"/>
      <c r="BN84" s="227"/>
      <c r="BO84" s="227"/>
      <c r="BP84" s="227"/>
      <c r="BQ84" s="224">
        <v>78</v>
      </c>
      <c r="BR84" s="229"/>
      <c r="BS84" s="842"/>
      <c r="BT84" s="843"/>
      <c r="BU84" s="843"/>
      <c r="BV84" s="843"/>
      <c r="BW84" s="843"/>
      <c r="BX84" s="843"/>
      <c r="BY84" s="843"/>
      <c r="BZ84" s="843"/>
      <c r="CA84" s="843"/>
      <c r="CB84" s="843"/>
      <c r="CC84" s="843"/>
      <c r="CD84" s="843"/>
      <c r="CE84" s="843"/>
      <c r="CF84" s="843"/>
      <c r="CG84" s="848"/>
      <c r="CH84" s="845"/>
      <c r="CI84" s="846"/>
      <c r="CJ84" s="846"/>
      <c r="CK84" s="846"/>
      <c r="CL84" s="847"/>
      <c r="CM84" s="845"/>
      <c r="CN84" s="846"/>
      <c r="CO84" s="846"/>
      <c r="CP84" s="846"/>
      <c r="CQ84" s="847"/>
      <c r="CR84" s="845"/>
      <c r="CS84" s="846"/>
      <c r="CT84" s="846"/>
      <c r="CU84" s="846"/>
      <c r="CV84" s="847"/>
      <c r="CW84" s="845"/>
      <c r="CX84" s="846"/>
      <c r="CY84" s="846"/>
      <c r="CZ84" s="846"/>
      <c r="DA84" s="847"/>
      <c r="DB84" s="845"/>
      <c r="DC84" s="846"/>
      <c r="DD84" s="846"/>
      <c r="DE84" s="846"/>
      <c r="DF84" s="847"/>
      <c r="DG84" s="845"/>
      <c r="DH84" s="846"/>
      <c r="DI84" s="846"/>
      <c r="DJ84" s="846"/>
      <c r="DK84" s="847"/>
      <c r="DL84" s="845"/>
      <c r="DM84" s="846"/>
      <c r="DN84" s="846"/>
      <c r="DO84" s="846"/>
      <c r="DP84" s="847"/>
      <c r="DQ84" s="845"/>
      <c r="DR84" s="846"/>
      <c r="DS84" s="846"/>
      <c r="DT84" s="846"/>
      <c r="DU84" s="847"/>
      <c r="DV84" s="842"/>
      <c r="DW84" s="843"/>
      <c r="DX84" s="843"/>
      <c r="DY84" s="843"/>
      <c r="DZ84" s="844"/>
      <c r="EA84" s="216"/>
    </row>
    <row r="85" spans="1:131" ht="26.25" customHeight="1" x14ac:dyDescent="0.2">
      <c r="A85" s="224">
        <v>18</v>
      </c>
      <c r="B85" s="856"/>
      <c r="C85" s="857"/>
      <c r="D85" s="857"/>
      <c r="E85" s="857"/>
      <c r="F85" s="857"/>
      <c r="G85" s="857"/>
      <c r="H85" s="857"/>
      <c r="I85" s="857"/>
      <c r="J85" s="857"/>
      <c r="K85" s="857"/>
      <c r="L85" s="857"/>
      <c r="M85" s="857"/>
      <c r="N85" s="857"/>
      <c r="O85" s="857"/>
      <c r="P85" s="858"/>
      <c r="Q85" s="859"/>
      <c r="R85" s="813"/>
      <c r="S85" s="813"/>
      <c r="T85" s="813"/>
      <c r="U85" s="813"/>
      <c r="V85" s="813"/>
      <c r="W85" s="813"/>
      <c r="X85" s="813"/>
      <c r="Y85" s="813"/>
      <c r="Z85" s="813"/>
      <c r="AA85" s="813"/>
      <c r="AB85" s="813"/>
      <c r="AC85" s="813"/>
      <c r="AD85" s="813"/>
      <c r="AE85" s="813"/>
      <c r="AF85" s="813"/>
      <c r="AG85" s="813"/>
      <c r="AH85" s="813"/>
      <c r="AI85" s="813"/>
      <c r="AJ85" s="813"/>
      <c r="AK85" s="813"/>
      <c r="AL85" s="813"/>
      <c r="AM85" s="813"/>
      <c r="AN85" s="813"/>
      <c r="AO85" s="813"/>
      <c r="AP85" s="813"/>
      <c r="AQ85" s="813"/>
      <c r="AR85" s="813"/>
      <c r="AS85" s="813"/>
      <c r="AT85" s="813"/>
      <c r="AU85" s="813"/>
      <c r="AV85" s="813"/>
      <c r="AW85" s="813"/>
      <c r="AX85" s="813"/>
      <c r="AY85" s="813"/>
      <c r="AZ85" s="815"/>
      <c r="BA85" s="815"/>
      <c r="BB85" s="815"/>
      <c r="BC85" s="815"/>
      <c r="BD85" s="816"/>
      <c r="BE85" s="227"/>
      <c r="BF85" s="227"/>
      <c r="BG85" s="227"/>
      <c r="BH85" s="227"/>
      <c r="BI85" s="227"/>
      <c r="BJ85" s="227"/>
      <c r="BK85" s="227"/>
      <c r="BL85" s="227"/>
      <c r="BM85" s="227"/>
      <c r="BN85" s="227"/>
      <c r="BO85" s="227"/>
      <c r="BP85" s="227"/>
      <c r="BQ85" s="224">
        <v>79</v>
      </c>
      <c r="BR85" s="229"/>
      <c r="BS85" s="842"/>
      <c r="BT85" s="843"/>
      <c r="BU85" s="843"/>
      <c r="BV85" s="843"/>
      <c r="BW85" s="843"/>
      <c r="BX85" s="843"/>
      <c r="BY85" s="843"/>
      <c r="BZ85" s="843"/>
      <c r="CA85" s="843"/>
      <c r="CB85" s="843"/>
      <c r="CC85" s="843"/>
      <c r="CD85" s="843"/>
      <c r="CE85" s="843"/>
      <c r="CF85" s="843"/>
      <c r="CG85" s="848"/>
      <c r="CH85" s="845"/>
      <c r="CI85" s="846"/>
      <c r="CJ85" s="846"/>
      <c r="CK85" s="846"/>
      <c r="CL85" s="847"/>
      <c r="CM85" s="845"/>
      <c r="CN85" s="846"/>
      <c r="CO85" s="846"/>
      <c r="CP85" s="846"/>
      <c r="CQ85" s="847"/>
      <c r="CR85" s="845"/>
      <c r="CS85" s="846"/>
      <c r="CT85" s="846"/>
      <c r="CU85" s="846"/>
      <c r="CV85" s="847"/>
      <c r="CW85" s="845"/>
      <c r="CX85" s="846"/>
      <c r="CY85" s="846"/>
      <c r="CZ85" s="846"/>
      <c r="DA85" s="847"/>
      <c r="DB85" s="845"/>
      <c r="DC85" s="846"/>
      <c r="DD85" s="846"/>
      <c r="DE85" s="846"/>
      <c r="DF85" s="847"/>
      <c r="DG85" s="845"/>
      <c r="DH85" s="846"/>
      <c r="DI85" s="846"/>
      <c r="DJ85" s="846"/>
      <c r="DK85" s="847"/>
      <c r="DL85" s="845"/>
      <c r="DM85" s="846"/>
      <c r="DN85" s="846"/>
      <c r="DO85" s="846"/>
      <c r="DP85" s="847"/>
      <c r="DQ85" s="845"/>
      <c r="DR85" s="846"/>
      <c r="DS85" s="846"/>
      <c r="DT85" s="846"/>
      <c r="DU85" s="847"/>
      <c r="DV85" s="842"/>
      <c r="DW85" s="843"/>
      <c r="DX85" s="843"/>
      <c r="DY85" s="843"/>
      <c r="DZ85" s="844"/>
      <c r="EA85" s="216"/>
    </row>
    <row r="86" spans="1:131" ht="26.25" customHeight="1" x14ac:dyDescent="0.2">
      <c r="A86" s="224">
        <v>19</v>
      </c>
      <c r="B86" s="856"/>
      <c r="C86" s="857"/>
      <c r="D86" s="857"/>
      <c r="E86" s="857"/>
      <c r="F86" s="857"/>
      <c r="G86" s="857"/>
      <c r="H86" s="857"/>
      <c r="I86" s="857"/>
      <c r="J86" s="857"/>
      <c r="K86" s="857"/>
      <c r="L86" s="857"/>
      <c r="M86" s="857"/>
      <c r="N86" s="857"/>
      <c r="O86" s="857"/>
      <c r="P86" s="858"/>
      <c r="Q86" s="859"/>
      <c r="R86" s="813"/>
      <c r="S86" s="813"/>
      <c r="T86" s="813"/>
      <c r="U86" s="813"/>
      <c r="V86" s="813"/>
      <c r="W86" s="813"/>
      <c r="X86" s="813"/>
      <c r="Y86" s="813"/>
      <c r="Z86" s="813"/>
      <c r="AA86" s="813"/>
      <c r="AB86" s="813"/>
      <c r="AC86" s="813"/>
      <c r="AD86" s="813"/>
      <c r="AE86" s="813"/>
      <c r="AF86" s="813"/>
      <c r="AG86" s="813"/>
      <c r="AH86" s="813"/>
      <c r="AI86" s="813"/>
      <c r="AJ86" s="813"/>
      <c r="AK86" s="813"/>
      <c r="AL86" s="813"/>
      <c r="AM86" s="813"/>
      <c r="AN86" s="813"/>
      <c r="AO86" s="813"/>
      <c r="AP86" s="813"/>
      <c r="AQ86" s="813"/>
      <c r="AR86" s="813"/>
      <c r="AS86" s="813"/>
      <c r="AT86" s="813"/>
      <c r="AU86" s="813"/>
      <c r="AV86" s="813"/>
      <c r="AW86" s="813"/>
      <c r="AX86" s="813"/>
      <c r="AY86" s="813"/>
      <c r="AZ86" s="815"/>
      <c r="BA86" s="815"/>
      <c r="BB86" s="815"/>
      <c r="BC86" s="815"/>
      <c r="BD86" s="816"/>
      <c r="BE86" s="227"/>
      <c r="BF86" s="227"/>
      <c r="BG86" s="227"/>
      <c r="BH86" s="227"/>
      <c r="BI86" s="227"/>
      <c r="BJ86" s="227"/>
      <c r="BK86" s="227"/>
      <c r="BL86" s="227"/>
      <c r="BM86" s="227"/>
      <c r="BN86" s="227"/>
      <c r="BO86" s="227"/>
      <c r="BP86" s="227"/>
      <c r="BQ86" s="224">
        <v>80</v>
      </c>
      <c r="BR86" s="229"/>
      <c r="BS86" s="842"/>
      <c r="BT86" s="843"/>
      <c r="BU86" s="843"/>
      <c r="BV86" s="843"/>
      <c r="BW86" s="843"/>
      <c r="BX86" s="843"/>
      <c r="BY86" s="843"/>
      <c r="BZ86" s="843"/>
      <c r="CA86" s="843"/>
      <c r="CB86" s="843"/>
      <c r="CC86" s="843"/>
      <c r="CD86" s="843"/>
      <c r="CE86" s="843"/>
      <c r="CF86" s="843"/>
      <c r="CG86" s="848"/>
      <c r="CH86" s="845"/>
      <c r="CI86" s="846"/>
      <c r="CJ86" s="846"/>
      <c r="CK86" s="846"/>
      <c r="CL86" s="847"/>
      <c r="CM86" s="845"/>
      <c r="CN86" s="846"/>
      <c r="CO86" s="846"/>
      <c r="CP86" s="846"/>
      <c r="CQ86" s="847"/>
      <c r="CR86" s="845"/>
      <c r="CS86" s="846"/>
      <c r="CT86" s="846"/>
      <c r="CU86" s="846"/>
      <c r="CV86" s="847"/>
      <c r="CW86" s="845"/>
      <c r="CX86" s="846"/>
      <c r="CY86" s="846"/>
      <c r="CZ86" s="846"/>
      <c r="DA86" s="847"/>
      <c r="DB86" s="845"/>
      <c r="DC86" s="846"/>
      <c r="DD86" s="846"/>
      <c r="DE86" s="846"/>
      <c r="DF86" s="847"/>
      <c r="DG86" s="845"/>
      <c r="DH86" s="846"/>
      <c r="DI86" s="846"/>
      <c r="DJ86" s="846"/>
      <c r="DK86" s="847"/>
      <c r="DL86" s="845"/>
      <c r="DM86" s="846"/>
      <c r="DN86" s="846"/>
      <c r="DO86" s="846"/>
      <c r="DP86" s="847"/>
      <c r="DQ86" s="845"/>
      <c r="DR86" s="846"/>
      <c r="DS86" s="846"/>
      <c r="DT86" s="846"/>
      <c r="DU86" s="847"/>
      <c r="DV86" s="842"/>
      <c r="DW86" s="843"/>
      <c r="DX86" s="843"/>
      <c r="DY86" s="843"/>
      <c r="DZ86" s="844"/>
      <c r="EA86" s="216"/>
    </row>
    <row r="87" spans="1:131" ht="26.25" customHeight="1" x14ac:dyDescent="0.2">
      <c r="A87" s="230">
        <v>20</v>
      </c>
      <c r="B87" s="863"/>
      <c r="C87" s="864"/>
      <c r="D87" s="864"/>
      <c r="E87" s="864"/>
      <c r="F87" s="864"/>
      <c r="G87" s="864"/>
      <c r="H87" s="864"/>
      <c r="I87" s="864"/>
      <c r="J87" s="864"/>
      <c r="K87" s="864"/>
      <c r="L87" s="864"/>
      <c r="M87" s="864"/>
      <c r="N87" s="864"/>
      <c r="O87" s="864"/>
      <c r="P87" s="865"/>
      <c r="Q87" s="866"/>
      <c r="R87" s="867"/>
      <c r="S87" s="867"/>
      <c r="T87" s="867"/>
      <c r="U87" s="867"/>
      <c r="V87" s="867"/>
      <c r="W87" s="867"/>
      <c r="X87" s="867"/>
      <c r="Y87" s="867"/>
      <c r="Z87" s="867"/>
      <c r="AA87" s="867"/>
      <c r="AB87" s="867"/>
      <c r="AC87" s="867"/>
      <c r="AD87" s="867"/>
      <c r="AE87" s="867"/>
      <c r="AF87" s="867"/>
      <c r="AG87" s="867"/>
      <c r="AH87" s="867"/>
      <c r="AI87" s="867"/>
      <c r="AJ87" s="867"/>
      <c r="AK87" s="867"/>
      <c r="AL87" s="867"/>
      <c r="AM87" s="867"/>
      <c r="AN87" s="867"/>
      <c r="AO87" s="867"/>
      <c r="AP87" s="867"/>
      <c r="AQ87" s="867"/>
      <c r="AR87" s="867"/>
      <c r="AS87" s="867"/>
      <c r="AT87" s="867"/>
      <c r="AU87" s="867"/>
      <c r="AV87" s="867"/>
      <c r="AW87" s="867"/>
      <c r="AX87" s="867"/>
      <c r="AY87" s="867"/>
      <c r="AZ87" s="868"/>
      <c r="BA87" s="868"/>
      <c r="BB87" s="868"/>
      <c r="BC87" s="868"/>
      <c r="BD87" s="869"/>
      <c r="BE87" s="227"/>
      <c r="BF87" s="227"/>
      <c r="BG87" s="227"/>
      <c r="BH87" s="227"/>
      <c r="BI87" s="227"/>
      <c r="BJ87" s="227"/>
      <c r="BK87" s="227"/>
      <c r="BL87" s="227"/>
      <c r="BM87" s="227"/>
      <c r="BN87" s="227"/>
      <c r="BO87" s="227"/>
      <c r="BP87" s="227"/>
      <c r="BQ87" s="224">
        <v>81</v>
      </c>
      <c r="BR87" s="229"/>
      <c r="BS87" s="842"/>
      <c r="BT87" s="843"/>
      <c r="BU87" s="843"/>
      <c r="BV87" s="843"/>
      <c r="BW87" s="843"/>
      <c r="BX87" s="843"/>
      <c r="BY87" s="843"/>
      <c r="BZ87" s="843"/>
      <c r="CA87" s="843"/>
      <c r="CB87" s="843"/>
      <c r="CC87" s="843"/>
      <c r="CD87" s="843"/>
      <c r="CE87" s="843"/>
      <c r="CF87" s="843"/>
      <c r="CG87" s="848"/>
      <c r="CH87" s="845"/>
      <c r="CI87" s="846"/>
      <c r="CJ87" s="846"/>
      <c r="CK87" s="846"/>
      <c r="CL87" s="847"/>
      <c r="CM87" s="845"/>
      <c r="CN87" s="846"/>
      <c r="CO87" s="846"/>
      <c r="CP87" s="846"/>
      <c r="CQ87" s="847"/>
      <c r="CR87" s="845"/>
      <c r="CS87" s="846"/>
      <c r="CT87" s="846"/>
      <c r="CU87" s="846"/>
      <c r="CV87" s="847"/>
      <c r="CW87" s="845"/>
      <c r="CX87" s="846"/>
      <c r="CY87" s="846"/>
      <c r="CZ87" s="846"/>
      <c r="DA87" s="847"/>
      <c r="DB87" s="845"/>
      <c r="DC87" s="846"/>
      <c r="DD87" s="846"/>
      <c r="DE87" s="846"/>
      <c r="DF87" s="847"/>
      <c r="DG87" s="845"/>
      <c r="DH87" s="846"/>
      <c r="DI87" s="846"/>
      <c r="DJ87" s="846"/>
      <c r="DK87" s="847"/>
      <c r="DL87" s="845"/>
      <c r="DM87" s="846"/>
      <c r="DN87" s="846"/>
      <c r="DO87" s="846"/>
      <c r="DP87" s="847"/>
      <c r="DQ87" s="845"/>
      <c r="DR87" s="846"/>
      <c r="DS87" s="846"/>
      <c r="DT87" s="846"/>
      <c r="DU87" s="847"/>
      <c r="DV87" s="842"/>
      <c r="DW87" s="843"/>
      <c r="DX87" s="843"/>
      <c r="DY87" s="843"/>
      <c r="DZ87" s="844"/>
      <c r="EA87" s="216"/>
    </row>
    <row r="88" spans="1:131" ht="26.25" customHeight="1" thickBot="1" x14ac:dyDescent="0.25">
      <c r="A88" s="226" t="s">
        <v>388</v>
      </c>
      <c r="B88" s="772" t="s">
        <v>412</v>
      </c>
      <c r="C88" s="773"/>
      <c r="D88" s="773"/>
      <c r="E88" s="773"/>
      <c r="F88" s="773"/>
      <c r="G88" s="773"/>
      <c r="H88" s="773"/>
      <c r="I88" s="773"/>
      <c r="J88" s="773"/>
      <c r="K88" s="773"/>
      <c r="L88" s="773"/>
      <c r="M88" s="773"/>
      <c r="N88" s="773"/>
      <c r="O88" s="773"/>
      <c r="P88" s="774"/>
      <c r="Q88" s="823"/>
      <c r="R88" s="824"/>
      <c r="S88" s="824"/>
      <c r="T88" s="824"/>
      <c r="U88" s="824"/>
      <c r="V88" s="824"/>
      <c r="W88" s="824"/>
      <c r="X88" s="824"/>
      <c r="Y88" s="824"/>
      <c r="Z88" s="824"/>
      <c r="AA88" s="824"/>
      <c r="AB88" s="824"/>
      <c r="AC88" s="824"/>
      <c r="AD88" s="824"/>
      <c r="AE88" s="824"/>
      <c r="AF88" s="827">
        <v>22932</v>
      </c>
      <c r="AG88" s="827"/>
      <c r="AH88" s="827"/>
      <c r="AI88" s="827"/>
      <c r="AJ88" s="827"/>
      <c r="AK88" s="824"/>
      <c r="AL88" s="824"/>
      <c r="AM88" s="824"/>
      <c r="AN88" s="824"/>
      <c r="AO88" s="824"/>
      <c r="AP88" s="827">
        <v>7717</v>
      </c>
      <c r="AQ88" s="827"/>
      <c r="AR88" s="827"/>
      <c r="AS88" s="827"/>
      <c r="AT88" s="827"/>
      <c r="AU88" s="827">
        <v>2543</v>
      </c>
      <c r="AV88" s="827"/>
      <c r="AW88" s="827"/>
      <c r="AX88" s="827"/>
      <c r="AY88" s="827"/>
      <c r="AZ88" s="832"/>
      <c r="BA88" s="832"/>
      <c r="BB88" s="832"/>
      <c r="BC88" s="832"/>
      <c r="BD88" s="833"/>
      <c r="BE88" s="227"/>
      <c r="BF88" s="227"/>
      <c r="BG88" s="227"/>
      <c r="BH88" s="227"/>
      <c r="BI88" s="227"/>
      <c r="BJ88" s="227"/>
      <c r="BK88" s="227"/>
      <c r="BL88" s="227"/>
      <c r="BM88" s="227"/>
      <c r="BN88" s="227"/>
      <c r="BO88" s="227"/>
      <c r="BP88" s="227"/>
      <c r="BQ88" s="224">
        <v>82</v>
      </c>
      <c r="BR88" s="229"/>
      <c r="BS88" s="842"/>
      <c r="BT88" s="843"/>
      <c r="BU88" s="843"/>
      <c r="BV88" s="843"/>
      <c r="BW88" s="843"/>
      <c r="BX88" s="843"/>
      <c r="BY88" s="843"/>
      <c r="BZ88" s="843"/>
      <c r="CA88" s="843"/>
      <c r="CB88" s="843"/>
      <c r="CC88" s="843"/>
      <c r="CD88" s="843"/>
      <c r="CE88" s="843"/>
      <c r="CF88" s="843"/>
      <c r="CG88" s="848"/>
      <c r="CH88" s="845"/>
      <c r="CI88" s="846"/>
      <c r="CJ88" s="846"/>
      <c r="CK88" s="846"/>
      <c r="CL88" s="847"/>
      <c r="CM88" s="845"/>
      <c r="CN88" s="846"/>
      <c r="CO88" s="846"/>
      <c r="CP88" s="846"/>
      <c r="CQ88" s="847"/>
      <c r="CR88" s="845"/>
      <c r="CS88" s="846"/>
      <c r="CT88" s="846"/>
      <c r="CU88" s="846"/>
      <c r="CV88" s="847"/>
      <c r="CW88" s="845"/>
      <c r="CX88" s="846"/>
      <c r="CY88" s="846"/>
      <c r="CZ88" s="846"/>
      <c r="DA88" s="847"/>
      <c r="DB88" s="845"/>
      <c r="DC88" s="846"/>
      <c r="DD88" s="846"/>
      <c r="DE88" s="846"/>
      <c r="DF88" s="847"/>
      <c r="DG88" s="845"/>
      <c r="DH88" s="846"/>
      <c r="DI88" s="846"/>
      <c r="DJ88" s="846"/>
      <c r="DK88" s="847"/>
      <c r="DL88" s="845"/>
      <c r="DM88" s="846"/>
      <c r="DN88" s="846"/>
      <c r="DO88" s="846"/>
      <c r="DP88" s="847"/>
      <c r="DQ88" s="845"/>
      <c r="DR88" s="846"/>
      <c r="DS88" s="846"/>
      <c r="DT88" s="846"/>
      <c r="DU88" s="847"/>
      <c r="DV88" s="842"/>
      <c r="DW88" s="843"/>
      <c r="DX88" s="843"/>
      <c r="DY88" s="843"/>
      <c r="DZ88" s="844"/>
      <c r="EA88" s="216"/>
    </row>
    <row r="89" spans="1:131" ht="26.25" hidden="1" customHeight="1" x14ac:dyDescent="0.2">
      <c r="A89" s="231"/>
      <c r="B89" s="232"/>
      <c r="C89" s="232"/>
      <c r="D89" s="232"/>
      <c r="E89" s="232"/>
      <c r="F89" s="232"/>
      <c r="G89" s="232"/>
      <c r="H89" s="232"/>
      <c r="I89" s="232"/>
      <c r="J89" s="232"/>
      <c r="K89" s="232"/>
      <c r="L89" s="232"/>
      <c r="M89" s="232"/>
      <c r="N89" s="232"/>
      <c r="O89" s="232"/>
      <c r="P89" s="232"/>
      <c r="Q89" s="233"/>
      <c r="R89" s="233"/>
      <c r="S89" s="233"/>
      <c r="T89" s="233"/>
      <c r="U89" s="233"/>
      <c r="V89" s="233"/>
      <c r="W89" s="233"/>
      <c r="X89" s="233"/>
      <c r="Y89" s="233"/>
      <c r="Z89" s="233"/>
      <c r="AA89" s="233"/>
      <c r="AB89" s="233"/>
      <c r="AC89" s="233"/>
      <c r="AD89" s="233"/>
      <c r="AE89" s="233"/>
      <c r="AF89" s="233"/>
      <c r="AG89" s="233"/>
      <c r="AH89" s="233"/>
      <c r="AI89" s="233"/>
      <c r="AJ89" s="233"/>
      <c r="AK89" s="233"/>
      <c r="AL89" s="233"/>
      <c r="AM89" s="233"/>
      <c r="AN89" s="233"/>
      <c r="AO89" s="233"/>
      <c r="AP89" s="233"/>
      <c r="AQ89" s="233"/>
      <c r="AR89" s="233"/>
      <c r="AS89" s="233"/>
      <c r="AT89" s="233"/>
      <c r="AU89" s="233"/>
      <c r="AV89" s="233"/>
      <c r="AW89" s="233"/>
      <c r="AX89" s="233"/>
      <c r="AY89" s="233"/>
      <c r="AZ89" s="234"/>
      <c r="BA89" s="234"/>
      <c r="BB89" s="234"/>
      <c r="BC89" s="234"/>
      <c r="BD89" s="234"/>
      <c r="BE89" s="227"/>
      <c r="BF89" s="227"/>
      <c r="BG89" s="227"/>
      <c r="BH89" s="227"/>
      <c r="BI89" s="227"/>
      <c r="BJ89" s="227"/>
      <c r="BK89" s="227"/>
      <c r="BL89" s="227"/>
      <c r="BM89" s="227"/>
      <c r="BN89" s="227"/>
      <c r="BO89" s="227"/>
      <c r="BP89" s="227"/>
      <c r="BQ89" s="224">
        <v>83</v>
      </c>
      <c r="BR89" s="229"/>
      <c r="BS89" s="842"/>
      <c r="BT89" s="843"/>
      <c r="BU89" s="843"/>
      <c r="BV89" s="843"/>
      <c r="BW89" s="843"/>
      <c r="BX89" s="843"/>
      <c r="BY89" s="843"/>
      <c r="BZ89" s="843"/>
      <c r="CA89" s="843"/>
      <c r="CB89" s="843"/>
      <c r="CC89" s="843"/>
      <c r="CD89" s="843"/>
      <c r="CE89" s="843"/>
      <c r="CF89" s="843"/>
      <c r="CG89" s="848"/>
      <c r="CH89" s="845"/>
      <c r="CI89" s="846"/>
      <c r="CJ89" s="846"/>
      <c r="CK89" s="846"/>
      <c r="CL89" s="847"/>
      <c r="CM89" s="845"/>
      <c r="CN89" s="846"/>
      <c r="CO89" s="846"/>
      <c r="CP89" s="846"/>
      <c r="CQ89" s="847"/>
      <c r="CR89" s="845"/>
      <c r="CS89" s="846"/>
      <c r="CT89" s="846"/>
      <c r="CU89" s="846"/>
      <c r="CV89" s="847"/>
      <c r="CW89" s="845"/>
      <c r="CX89" s="846"/>
      <c r="CY89" s="846"/>
      <c r="CZ89" s="846"/>
      <c r="DA89" s="847"/>
      <c r="DB89" s="845"/>
      <c r="DC89" s="846"/>
      <c r="DD89" s="846"/>
      <c r="DE89" s="846"/>
      <c r="DF89" s="847"/>
      <c r="DG89" s="845"/>
      <c r="DH89" s="846"/>
      <c r="DI89" s="846"/>
      <c r="DJ89" s="846"/>
      <c r="DK89" s="847"/>
      <c r="DL89" s="845"/>
      <c r="DM89" s="846"/>
      <c r="DN89" s="846"/>
      <c r="DO89" s="846"/>
      <c r="DP89" s="847"/>
      <c r="DQ89" s="845"/>
      <c r="DR89" s="846"/>
      <c r="DS89" s="846"/>
      <c r="DT89" s="846"/>
      <c r="DU89" s="847"/>
      <c r="DV89" s="842"/>
      <c r="DW89" s="843"/>
      <c r="DX89" s="843"/>
      <c r="DY89" s="843"/>
      <c r="DZ89" s="844"/>
      <c r="EA89" s="216"/>
    </row>
    <row r="90" spans="1:131" ht="26.25" hidden="1" customHeight="1" x14ac:dyDescent="0.2">
      <c r="A90" s="231"/>
      <c r="B90" s="232"/>
      <c r="C90" s="232"/>
      <c r="D90" s="232"/>
      <c r="E90" s="232"/>
      <c r="F90" s="232"/>
      <c r="G90" s="232"/>
      <c r="H90" s="232"/>
      <c r="I90" s="232"/>
      <c r="J90" s="232"/>
      <c r="K90" s="232"/>
      <c r="L90" s="232"/>
      <c r="M90" s="232"/>
      <c r="N90" s="232"/>
      <c r="O90" s="232"/>
      <c r="P90" s="232"/>
      <c r="Q90" s="233"/>
      <c r="R90" s="233"/>
      <c r="S90" s="233"/>
      <c r="T90" s="233"/>
      <c r="U90" s="233"/>
      <c r="V90" s="233"/>
      <c r="W90" s="233"/>
      <c r="X90" s="233"/>
      <c r="Y90" s="233"/>
      <c r="Z90" s="233"/>
      <c r="AA90" s="233"/>
      <c r="AB90" s="233"/>
      <c r="AC90" s="233"/>
      <c r="AD90" s="233"/>
      <c r="AE90" s="233"/>
      <c r="AF90" s="233"/>
      <c r="AG90" s="233"/>
      <c r="AH90" s="233"/>
      <c r="AI90" s="233"/>
      <c r="AJ90" s="233"/>
      <c r="AK90" s="233"/>
      <c r="AL90" s="233"/>
      <c r="AM90" s="233"/>
      <c r="AN90" s="233"/>
      <c r="AO90" s="233"/>
      <c r="AP90" s="233"/>
      <c r="AQ90" s="233"/>
      <c r="AR90" s="233"/>
      <c r="AS90" s="233"/>
      <c r="AT90" s="233"/>
      <c r="AU90" s="233"/>
      <c r="AV90" s="233"/>
      <c r="AW90" s="233"/>
      <c r="AX90" s="233"/>
      <c r="AY90" s="233"/>
      <c r="AZ90" s="234"/>
      <c r="BA90" s="234"/>
      <c r="BB90" s="234"/>
      <c r="BC90" s="234"/>
      <c r="BD90" s="234"/>
      <c r="BE90" s="227"/>
      <c r="BF90" s="227"/>
      <c r="BG90" s="227"/>
      <c r="BH90" s="227"/>
      <c r="BI90" s="227"/>
      <c r="BJ90" s="227"/>
      <c r="BK90" s="227"/>
      <c r="BL90" s="227"/>
      <c r="BM90" s="227"/>
      <c r="BN90" s="227"/>
      <c r="BO90" s="227"/>
      <c r="BP90" s="227"/>
      <c r="BQ90" s="224">
        <v>84</v>
      </c>
      <c r="BR90" s="229"/>
      <c r="BS90" s="842"/>
      <c r="BT90" s="843"/>
      <c r="BU90" s="843"/>
      <c r="BV90" s="843"/>
      <c r="BW90" s="843"/>
      <c r="BX90" s="843"/>
      <c r="BY90" s="843"/>
      <c r="BZ90" s="843"/>
      <c r="CA90" s="843"/>
      <c r="CB90" s="843"/>
      <c r="CC90" s="843"/>
      <c r="CD90" s="843"/>
      <c r="CE90" s="843"/>
      <c r="CF90" s="843"/>
      <c r="CG90" s="848"/>
      <c r="CH90" s="845"/>
      <c r="CI90" s="846"/>
      <c r="CJ90" s="846"/>
      <c r="CK90" s="846"/>
      <c r="CL90" s="847"/>
      <c r="CM90" s="845"/>
      <c r="CN90" s="846"/>
      <c r="CO90" s="846"/>
      <c r="CP90" s="846"/>
      <c r="CQ90" s="847"/>
      <c r="CR90" s="845"/>
      <c r="CS90" s="846"/>
      <c r="CT90" s="846"/>
      <c r="CU90" s="846"/>
      <c r="CV90" s="847"/>
      <c r="CW90" s="845"/>
      <c r="CX90" s="846"/>
      <c r="CY90" s="846"/>
      <c r="CZ90" s="846"/>
      <c r="DA90" s="847"/>
      <c r="DB90" s="845"/>
      <c r="DC90" s="846"/>
      <c r="DD90" s="846"/>
      <c r="DE90" s="846"/>
      <c r="DF90" s="847"/>
      <c r="DG90" s="845"/>
      <c r="DH90" s="846"/>
      <c r="DI90" s="846"/>
      <c r="DJ90" s="846"/>
      <c r="DK90" s="847"/>
      <c r="DL90" s="845"/>
      <c r="DM90" s="846"/>
      <c r="DN90" s="846"/>
      <c r="DO90" s="846"/>
      <c r="DP90" s="847"/>
      <c r="DQ90" s="845"/>
      <c r="DR90" s="846"/>
      <c r="DS90" s="846"/>
      <c r="DT90" s="846"/>
      <c r="DU90" s="847"/>
      <c r="DV90" s="842"/>
      <c r="DW90" s="843"/>
      <c r="DX90" s="843"/>
      <c r="DY90" s="843"/>
      <c r="DZ90" s="844"/>
      <c r="EA90" s="216"/>
    </row>
    <row r="91" spans="1:131" ht="26.25" hidden="1" customHeight="1" x14ac:dyDescent="0.2">
      <c r="A91" s="231"/>
      <c r="B91" s="232"/>
      <c r="C91" s="232"/>
      <c r="D91" s="232"/>
      <c r="E91" s="232"/>
      <c r="F91" s="232"/>
      <c r="G91" s="232"/>
      <c r="H91" s="232"/>
      <c r="I91" s="232"/>
      <c r="J91" s="232"/>
      <c r="K91" s="232"/>
      <c r="L91" s="232"/>
      <c r="M91" s="232"/>
      <c r="N91" s="232"/>
      <c r="O91" s="232"/>
      <c r="P91" s="232"/>
      <c r="Q91" s="233"/>
      <c r="R91" s="233"/>
      <c r="S91" s="233"/>
      <c r="T91" s="233"/>
      <c r="U91" s="233"/>
      <c r="V91" s="233"/>
      <c r="W91" s="233"/>
      <c r="X91" s="233"/>
      <c r="Y91" s="233"/>
      <c r="Z91" s="233"/>
      <c r="AA91" s="233"/>
      <c r="AB91" s="233"/>
      <c r="AC91" s="233"/>
      <c r="AD91" s="233"/>
      <c r="AE91" s="233"/>
      <c r="AF91" s="233"/>
      <c r="AG91" s="233"/>
      <c r="AH91" s="233"/>
      <c r="AI91" s="233"/>
      <c r="AJ91" s="233"/>
      <c r="AK91" s="233"/>
      <c r="AL91" s="233"/>
      <c r="AM91" s="233"/>
      <c r="AN91" s="233"/>
      <c r="AO91" s="233"/>
      <c r="AP91" s="233"/>
      <c r="AQ91" s="233"/>
      <c r="AR91" s="233"/>
      <c r="AS91" s="233"/>
      <c r="AT91" s="233"/>
      <c r="AU91" s="233"/>
      <c r="AV91" s="233"/>
      <c r="AW91" s="233"/>
      <c r="AX91" s="233"/>
      <c r="AY91" s="233"/>
      <c r="AZ91" s="234"/>
      <c r="BA91" s="234"/>
      <c r="BB91" s="234"/>
      <c r="BC91" s="234"/>
      <c r="BD91" s="234"/>
      <c r="BE91" s="227"/>
      <c r="BF91" s="227"/>
      <c r="BG91" s="227"/>
      <c r="BH91" s="227"/>
      <c r="BI91" s="227"/>
      <c r="BJ91" s="227"/>
      <c r="BK91" s="227"/>
      <c r="BL91" s="227"/>
      <c r="BM91" s="227"/>
      <c r="BN91" s="227"/>
      <c r="BO91" s="227"/>
      <c r="BP91" s="227"/>
      <c r="BQ91" s="224">
        <v>85</v>
      </c>
      <c r="BR91" s="229"/>
      <c r="BS91" s="842"/>
      <c r="BT91" s="843"/>
      <c r="BU91" s="843"/>
      <c r="BV91" s="843"/>
      <c r="BW91" s="843"/>
      <c r="BX91" s="843"/>
      <c r="BY91" s="843"/>
      <c r="BZ91" s="843"/>
      <c r="CA91" s="843"/>
      <c r="CB91" s="843"/>
      <c r="CC91" s="843"/>
      <c r="CD91" s="843"/>
      <c r="CE91" s="843"/>
      <c r="CF91" s="843"/>
      <c r="CG91" s="848"/>
      <c r="CH91" s="845"/>
      <c r="CI91" s="846"/>
      <c r="CJ91" s="846"/>
      <c r="CK91" s="846"/>
      <c r="CL91" s="847"/>
      <c r="CM91" s="845"/>
      <c r="CN91" s="846"/>
      <c r="CO91" s="846"/>
      <c r="CP91" s="846"/>
      <c r="CQ91" s="847"/>
      <c r="CR91" s="845"/>
      <c r="CS91" s="846"/>
      <c r="CT91" s="846"/>
      <c r="CU91" s="846"/>
      <c r="CV91" s="847"/>
      <c r="CW91" s="845"/>
      <c r="CX91" s="846"/>
      <c r="CY91" s="846"/>
      <c r="CZ91" s="846"/>
      <c r="DA91" s="847"/>
      <c r="DB91" s="845"/>
      <c r="DC91" s="846"/>
      <c r="DD91" s="846"/>
      <c r="DE91" s="846"/>
      <c r="DF91" s="847"/>
      <c r="DG91" s="845"/>
      <c r="DH91" s="846"/>
      <c r="DI91" s="846"/>
      <c r="DJ91" s="846"/>
      <c r="DK91" s="847"/>
      <c r="DL91" s="845"/>
      <c r="DM91" s="846"/>
      <c r="DN91" s="846"/>
      <c r="DO91" s="846"/>
      <c r="DP91" s="847"/>
      <c r="DQ91" s="845"/>
      <c r="DR91" s="846"/>
      <c r="DS91" s="846"/>
      <c r="DT91" s="846"/>
      <c r="DU91" s="847"/>
      <c r="DV91" s="842"/>
      <c r="DW91" s="843"/>
      <c r="DX91" s="843"/>
      <c r="DY91" s="843"/>
      <c r="DZ91" s="844"/>
      <c r="EA91" s="216"/>
    </row>
    <row r="92" spans="1:131" ht="26.25" hidden="1" customHeight="1" x14ac:dyDescent="0.2">
      <c r="A92" s="231"/>
      <c r="B92" s="232"/>
      <c r="C92" s="232"/>
      <c r="D92" s="232"/>
      <c r="E92" s="232"/>
      <c r="F92" s="232"/>
      <c r="G92" s="232"/>
      <c r="H92" s="232"/>
      <c r="I92" s="232"/>
      <c r="J92" s="232"/>
      <c r="K92" s="232"/>
      <c r="L92" s="232"/>
      <c r="M92" s="232"/>
      <c r="N92" s="232"/>
      <c r="O92" s="232"/>
      <c r="P92" s="232"/>
      <c r="Q92" s="233"/>
      <c r="R92" s="233"/>
      <c r="S92" s="233"/>
      <c r="T92" s="233"/>
      <c r="U92" s="233"/>
      <c r="V92" s="233"/>
      <c r="W92" s="233"/>
      <c r="X92" s="233"/>
      <c r="Y92" s="233"/>
      <c r="Z92" s="233"/>
      <c r="AA92" s="233"/>
      <c r="AB92" s="233"/>
      <c r="AC92" s="233"/>
      <c r="AD92" s="233"/>
      <c r="AE92" s="233"/>
      <c r="AF92" s="233"/>
      <c r="AG92" s="233"/>
      <c r="AH92" s="233"/>
      <c r="AI92" s="233"/>
      <c r="AJ92" s="233"/>
      <c r="AK92" s="233"/>
      <c r="AL92" s="233"/>
      <c r="AM92" s="233"/>
      <c r="AN92" s="233"/>
      <c r="AO92" s="233"/>
      <c r="AP92" s="233"/>
      <c r="AQ92" s="233"/>
      <c r="AR92" s="233"/>
      <c r="AS92" s="233"/>
      <c r="AT92" s="233"/>
      <c r="AU92" s="233"/>
      <c r="AV92" s="233"/>
      <c r="AW92" s="233"/>
      <c r="AX92" s="233"/>
      <c r="AY92" s="233"/>
      <c r="AZ92" s="234"/>
      <c r="BA92" s="234"/>
      <c r="BB92" s="234"/>
      <c r="BC92" s="234"/>
      <c r="BD92" s="234"/>
      <c r="BE92" s="227"/>
      <c r="BF92" s="227"/>
      <c r="BG92" s="227"/>
      <c r="BH92" s="227"/>
      <c r="BI92" s="227"/>
      <c r="BJ92" s="227"/>
      <c r="BK92" s="227"/>
      <c r="BL92" s="227"/>
      <c r="BM92" s="227"/>
      <c r="BN92" s="227"/>
      <c r="BO92" s="227"/>
      <c r="BP92" s="227"/>
      <c r="BQ92" s="224">
        <v>86</v>
      </c>
      <c r="BR92" s="229"/>
      <c r="BS92" s="842"/>
      <c r="BT92" s="843"/>
      <c r="BU92" s="843"/>
      <c r="BV92" s="843"/>
      <c r="BW92" s="843"/>
      <c r="BX92" s="843"/>
      <c r="BY92" s="843"/>
      <c r="BZ92" s="843"/>
      <c r="CA92" s="843"/>
      <c r="CB92" s="843"/>
      <c r="CC92" s="843"/>
      <c r="CD92" s="843"/>
      <c r="CE92" s="843"/>
      <c r="CF92" s="843"/>
      <c r="CG92" s="848"/>
      <c r="CH92" s="845"/>
      <c r="CI92" s="846"/>
      <c r="CJ92" s="846"/>
      <c r="CK92" s="846"/>
      <c r="CL92" s="847"/>
      <c r="CM92" s="845"/>
      <c r="CN92" s="846"/>
      <c r="CO92" s="846"/>
      <c r="CP92" s="846"/>
      <c r="CQ92" s="847"/>
      <c r="CR92" s="845"/>
      <c r="CS92" s="846"/>
      <c r="CT92" s="846"/>
      <c r="CU92" s="846"/>
      <c r="CV92" s="847"/>
      <c r="CW92" s="845"/>
      <c r="CX92" s="846"/>
      <c r="CY92" s="846"/>
      <c r="CZ92" s="846"/>
      <c r="DA92" s="847"/>
      <c r="DB92" s="845"/>
      <c r="DC92" s="846"/>
      <c r="DD92" s="846"/>
      <c r="DE92" s="846"/>
      <c r="DF92" s="847"/>
      <c r="DG92" s="845"/>
      <c r="DH92" s="846"/>
      <c r="DI92" s="846"/>
      <c r="DJ92" s="846"/>
      <c r="DK92" s="847"/>
      <c r="DL92" s="845"/>
      <c r="DM92" s="846"/>
      <c r="DN92" s="846"/>
      <c r="DO92" s="846"/>
      <c r="DP92" s="847"/>
      <c r="DQ92" s="845"/>
      <c r="DR92" s="846"/>
      <c r="DS92" s="846"/>
      <c r="DT92" s="846"/>
      <c r="DU92" s="847"/>
      <c r="DV92" s="842"/>
      <c r="DW92" s="843"/>
      <c r="DX92" s="843"/>
      <c r="DY92" s="843"/>
      <c r="DZ92" s="844"/>
      <c r="EA92" s="216"/>
    </row>
    <row r="93" spans="1:131" ht="26.25" hidden="1" customHeight="1" x14ac:dyDescent="0.2">
      <c r="A93" s="231"/>
      <c r="B93" s="232"/>
      <c r="C93" s="232"/>
      <c r="D93" s="232"/>
      <c r="E93" s="232"/>
      <c r="F93" s="232"/>
      <c r="G93" s="232"/>
      <c r="H93" s="232"/>
      <c r="I93" s="232"/>
      <c r="J93" s="232"/>
      <c r="K93" s="232"/>
      <c r="L93" s="232"/>
      <c r="M93" s="232"/>
      <c r="N93" s="232"/>
      <c r="O93" s="232"/>
      <c r="P93" s="232"/>
      <c r="Q93" s="233"/>
      <c r="R93" s="233"/>
      <c r="S93" s="233"/>
      <c r="T93" s="233"/>
      <c r="U93" s="233"/>
      <c r="V93" s="233"/>
      <c r="W93" s="233"/>
      <c r="X93" s="233"/>
      <c r="Y93" s="233"/>
      <c r="Z93" s="233"/>
      <c r="AA93" s="233"/>
      <c r="AB93" s="233"/>
      <c r="AC93" s="233"/>
      <c r="AD93" s="233"/>
      <c r="AE93" s="233"/>
      <c r="AF93" s="233"/>
      <c r="AG93" s="233"/>
      <c r="AH93" s="233"/>
      <c r="AI93" s="233"/>
      <c r="AJ93" s="233"/>
      <c r="AK93" s="233"/>
      <c r="AL93" s="233"/>
      <c r="AM93" s="233"/>
      <c r="AN93" s="233"/>
      <c r="AO93" s="233"/>
      <c r="AP93" s="233"/>
      <c r="AQ93" s="233"/>
      <c r="AR93" s="233"/>
      <c r="AS93" s="233"/>
      <c r="AT93" s="233"/>
      <c r="AU93" s="233"/>
      <c r="AV93" s="233"/>
      <c r="AW93" s="233"/>
      <c r="AX93" s="233"/>
      <c r="AY93" s="233"/>
      <c r="AZ93" s="234"/>
      <c r="BA93" s="234"/>
      <c r="BB93" s="234"/>
      <c r="BC93" s="234"/>
      <c r="BD93" s="234"/>
      <c r="BE93" s="227"/>
      <c r="BF93" s="227"/>
      <c r="BG93" s="227"/>
      <c r="BH93" s="227"/>
      <c r="BI93" s="227"/>
      <c r="BJ93" s="227"/>
      <c r="BK93" s="227"/>
      <c r="BL93" s="227"/>
      <c r="BM93" s="227"/>
      <c r="BN93" s="227"/>
      <c r="BO93" s="227"/>
      <c r="BP93" s="227"/>
      <c r="BQ93" s="224">
        <v>87</v>
      </c>
      <c r="BR93" s="229"/>
      <c r="BS93" s="842"/>
      <c r="BT93" s="843"/>
      <c r="BU93" s="843"/>
      <c r="BV93" s="843"/>
      <c r="BW93" s="843"/>
      <c r="BX93" s="843"/>
      <c r="BY93" s="843"/>
      <c r="BZ93" s="843"/>
      <c r="CA93" s="843"/>
      <c r="CB93" s="843"/>
      <c r="CC93" s="843"/>
      <c r="CD93" s="843"/>
      <c r="CE93" s="843"/>
      <c r="CF93" s="843"/>
      <c r="CG93" s="848"/>
      <c r="CH93" s="845"/>
      <c r="CI93" s="846"/>
      <c r="CJ93" s="846"/>
      <c r="CK93" s="846"/>
      <c r="CL93" s="847"/>
      <c r="CM93" s="845"/>
      <c r="CN93" s="846"/>
      <c r="CO93" s="846"/>
      <c r="CP93" s="846"/>
      <c r="CQ93" s="847"/>
      <c r="CR93" s="845"/>
      <c r="CS93" s="846"/>
      <c r="CT93" s="846"/>
      <c r="CU93" s="846"/>
      <c r="CV93" s="847"/>
      <c r="CW93" s="845"/>
      <c r="CX93" s="846"/>
      <c r="CY93" s="846"/>
      <c r="CZ93" s="846"/>
      <c r="DA93" s="847"/>
      <c r="DB93" s="845"/>
      <c r="DC93" s="846"/>
      <c r="DD93" s="846"/>
      <c r="DE93" s="846"/>
      <c r="DF93" s="847"/>
      <c r="DG93" s="845"/>
      <c r="DH93" s="846"/>
      <c r="DI93" s="846"/>
      <c r="DJ93" s="846"/>
      <c r="DK93" s="847"/>
      <c r="DL93" s="845"/>
      <c r="DM93" s="846"/>
      <c r="DN93" s="846"/>
      <c r="DO93" s="846"/>
      <c r="DP93" s="847"/>
      <c r="DQ93" s="845"/>
      <c r="DR93" s="846"/>
      <c r="DS93" s="846"/>
      <c r="DT93" s="846"/>
      <c r="DU93" s="847"/>
      <c r="DV93" s="842"/>
      <c r="DW93" s="843"/>
      <c r="DX93" s="843"/>
      <c r="DY93" s="843"/>
      <c r="DZ93" s="844"/>
      <c r="EA93" s="216"/>
    </row>
    <row r="94" spans="1:131" ht="26.25" hidden="1" customHeight="1" x14ac:dyDescent="0.2">
      <c r="A94" s="231"/>
      <c r="B94" s="232"/>
      <c r="C94" s="232"/>
      <c r="D94" s="232"/>
      <c r="E94" s="232"/>
      <c r="F94" s="232"/>
      <c r="G94" s="232"/>
      <c r="H94" s="232"/>
      <c r="I94" s="232"/>
      <c r="J94" s="232"/>
      <c r="K94" s="232"/>
      <c r="L94" s="232"/>
      <c r="M94" s="232"/>
      <c r="N94" s="232"/>
      <c r="O94" s="232"/>
      <c r="P94" s="232"/>
      <c r="Q94" s="233"/>
      <c r="R94" s="233"/>
      <c r="S94" s="233"/>
      <c r="T94" s="233"/>
      <c r="U94" s="233"/>
      <c r="V94" s="233"/>
      <c r="W94" s="233"/>
      <c r="X94" s="233"/>
      <c r="Y94" s="233"/>
      <c r="Z94" s="233"/>
      <c r="AA94" s="233"/>
      <c r="AB94" s="233"/>
      <c r="AC94" s="233"/>
      <c r="AD94" s="233"/>
      <c r="AE94" s="233"/>
      <c r="AF94" s="233"/>
      <c r="AG94" s="233"/>
      <c r="AH94" s="233"/>
      <c r="AI94" s="233"/>
      <c r="AJ94" s="233"/>
      <c r="AK94" s="233"/>
      <c r="AL94" s="233"/>
      <c r="AM94" s="233"/>
      <c r="AN94" s="233"/>
      <c r="AO94" s="233"/>
      <c r="AP94" s="233"/>
      <c r="AQ94" s="233"/>
      <c r="AR94" s="233"/>
      <c r="AS94" s="233"/>
      <c r="AT94" s="233"/>
      <c r="AU94" s="233"/>
      <c r="AV94" s="233"/>
      <c r="AW94" s="233"/>
      <c r="AX94" s="233"/>
      <c r="AY94" s="233"/>
      <c r="AZ94" s="234"/>
      <c r="BA94" s="234"/>
      <c r="BB94" s="234"/>
      <c r="BC94" s="234"/>
      <c r="BD94" s="234"/>
      <c r="BE94" s="227"/>
      <c r="BF94" s="227"/>
      <c r="BG94" s="227"/>
      <c r="BH94" s="227"/>
      <c r="BI94" s="227"/>
      <c r="BJ94" s="227"/>
      <c r="BK94" s="227"/>
      <c r="BL94" s="227"/>
      <c r="BM94" s="227"/>
      <c r="BN94" s="227"/>
      <c r="BO94" s="227"/>
      <c r="BP94" s="227"/>
      <c r="BQ94" s="224">
        <v>88</v>
      </c>
      <c r="BR94" s="229"/>
      <c r="BS94" s="842"/>
      <c r="BT94" s="843"/>
      <c r="BU94" s="843"/>
      <c r="BV94" s="843"/>
      <c r="BW94" s="843"/>
      <c r="BX94" s="843"/>
      <c r="BY94" s="843"/>
      <c r="BZ94" s="843"/>
      <c r="CA94" s="843"/>
      <c r="CB94" s="843"/>
      <c r="CC94" s="843"/>
      <c r="CD94" s="843"/>
      <c r="CE94" s="843"/>
      <c r="CF94" s="843"/>
      <c r="CG94" s="848"/>
      <c r="CH94" s="845"/>
      <c r="CI94" s="846"/>
      <c r="CJ94" s="846"/>
      <c r="CK94" s="846"/>
      <c r="CL94" s="847"/>
      <c r="CM94" s="845"/>
      <c r="CN94" s="846"/>
      <c r="CO94" s="846"/>
      <c r="CP94" s="846"/>
      <c r="CQ94" s="847"/>
      <c r="CR94" s="845"/>
      <c r="CS94" s="846"/>
      <c r="CT94" s="846"/>
      <c r="CU94" s="846"/>
      <c r="CV94" s="847"/>
      <c r="CW94" s="845"/>
      <c r="CX94" s="846"/>
      <c r="CY94" s="846"/>
      <c r="CZ94" s="846"/>
      <c r="DA94" s="847"/>
      <c r="DB94" s="845"/>
      <c r="DC94" s="846"/>
      <c r="DD94" s="846"/>
      <c r="DE94" s="846"/>
      <c r="DF94" s="847"/>
      <c r="DG94" s="845"/>
      <c r="DH94" s="846"/>
      <c r="DI94" s="846"/>
      <c r="DJ94" s="846"/>
      <c r="DK94" s="847"/>
      <c r="DL94" s="845"/>
      <c r="DM94" s="846"/>
      <c r="DN94" s="846"/>
      <c r="DO94" s="846"/>
      <c r="DP94" s="847"/>
      <c r="DQ94" s="845"/>
      <c r="DR94" s="846"/>
      <c r="DS94" s="846"/>
      <c r="DT94" s="846"/>
      <c r="DU94" s="847"/>
      <c r="DV94" s="842"/>
      <c r="DW94" s="843"/>
      <c r="DX94" s="843"/>
      <c r="DY94" s="843"/>
      <c r="DZ94" s="844"/>
      <c r="EA94" s="216"/>
    </row>
    <row r="95" spans="1:131" ht="26.25" hidden="1" customHeight="1" x14ac:dyDescent="0.2">
      <c r="A95" s="231"/>
      <c r="B95" s="232"/>
      <c r="C95" s="232"/>
      <c r="D95" s="232"/>
      <c r="E95" s="232"/>
      <c r="F95" s="232"/>
      <c r="G95" s="232"/>
      <c r="H95" s="232"/>
      <c r="I95" s="232"/>
      <c r="J95" s="232"/>
      <c r="K95" s="232"/>
      <c r="L95" s="232"/>
      <c r="M95" s="232"/>
      <c r="N95" s="232"/>
      <c r="O95" s="232"/>
      <c r="P95" s="232"/>
      <c r="Q95" s="233"/>
      <c r="R95" s="233"/>
      <c r="S95" s="233"/>
      <c r="T95" s="233"/>
      <c r="U95" s="233"/>
      <c r="V95" s="233"/>
      <c r="W95" s="233"/>
      <c r="X95" s="233"/>
      <c r="Y95" s="233"/>
      <c r="Z95" s="233"/>
      <c r="AA95" s="233"/>
      <c r="AB95" s="233"/>
      <c r="AC95" s="233"/>
      <c r="AD95" s="233"/>
      <c r="AE95" s="233"/>
      <c r="AF95" s="233"/>
      <c r="AG95" s="233"/>
      <c r="AH95" s="233"/>
      <c r="AI95" s="233"/>
      <c r="AJ95" s="233"/>
      <c r="AK95" s="233"/>
      <c r="AL95" s="233"/>
      <c r="AM95" s="233"/>
      <c r="AN95" s="233"/>
      <c r="AO95" s="233"/>
      <c r="AP95" s="233"/>
      <c r="AQ95" s="233"/>
      <c r="AR95" s="233"/>
      <c r="AS95" s="233"/>
      <c r="AT95" s="233"/>
      <c r="AU95" s="233"/>
      <c r="AV95" s="233"/>
      <c r="AW95" s="233"/>
      <c r="AX95" s="233"/>
      <c r="AY95" s="233"/>
      <c r="AZ95" s="234"/>
      <c r="BA95" s="234"/>
      <c r="BB95" s="234"/>
      <c r="BC95" s="234"/>
      <c r="BD95" s="234"/>
      <c r="BE95" s="227"/>
      <c r="BF95" s="227"/>
      <c r="BG95" s="227"/>
      <c r="BH95" s="227"/>
      <c r="BI95" s="227"/>
      <c r="BJ95" s="227"/>
      <c r="BK95" s="227"/>
      <c r="BL95" s="227"/>
      <c r="BM95" s="227"/>
      <c r="BN95" s="227"/>
      <c r="BO95" s="227"/>
      <c r="BP95" s="227"/>
      <c r="BQ95" s="224">
        <v>89</v>
      </c>
      <c r="BR95" s="229"/>
      <c r="BS95" s="842"/>
      <c r="BT95" s="843"/>
      <c r="BU95" s="843"/>
      <c r="BV95" s="843"/>
      <c r="BW95" s="843"/>
      <c r="BX95" s="843"/>
      <c r="BY95" s="843"/>
      <c r="BZ95" s="843"/>
      <c r="CA95" s="843"/>
      <c r="CB95" s="843"/>
      <c r="CC95" s="843"/>
      <c r="CD95" s="843"/>
      <c r="CE95" s="843"/>
      <c r="CF95" s="843"/>
      <c r="CG95" s="848"/>
      <c r="CH95" s="845"/>
      <c r="CI95" s="846"/>
      <c r="CJ95" s="846"/>
      <c r="CK95" s="846"/>
      <c r="CL95" s="847"/>
      <c r="CM95" s="845"/>
      <c r="CN95" s="846"/>
      <c r="CO95" s="846"/>
      <c r="CP95" s="846"/>
      <c r="CQ95" s="847"/>
      <c r="CR95" s="845"/>
      <c r="CS95" s="846"/>
      <c r="CT95" s="846"/>
      <c r="CU95" s="846"/>
      <c r="CV95" s="847"/>
      <c r="CW95" s="845"/>
      <c r="CX95" s="846"/>
      <c r="CY95" s="846"/>
      <c r="CZ95" s="846"/>
      <c r="DA95" s="847"/>
      <c r="DB95" s="845"/>
      <c r="DC95" s="846"/>
      <c r="DD95" s="846"/>
      <c r="DE95" s="846"/>
      <c r="DF95" s="847"/>
      <c r="DG95" s="845"/>
      <c r="DH95" s="846"/>
      <c r="DI95" s="846"/>
      <c r="DJ95" s="846"/>
      <c r="DK95" s="847"/>
      <c r="DL95" s="845"/>
      <c r="DM95" s="846"/>
      <c r="DN95" s="846"/>
      <c r="DO95" s="846"/>
      <c r="DP95" s="847"/>
      <c r="DQ95" s="845"/>
      <c r="DR95" s="846"/>
      <c r="DS95" s="846"/>
      <c r="DT95" s="846"/>
      <c r="DU95" s="847"/>
      <c r="DV95" s="842"/>
      <c r="DW95" s="843"/>
      <c r="DX95" s="843"/>
      <c r="DY95" s="843"/>
      <c r="DZ95" s="844"/>
      <c r="EA95" s="216"/>
    </row>
    <row r="96" spans="1:131" ht="26.25" hidden="1" customHeight="1" x14ac:dyDescent="0.2">
      <c r="A96" s="231"/>
      <c r="B96" s="232"/>
      <c r="C96" s="232"/>
      <c r="D96" s="232"/>
      <c r="E96" s="232"/>
      <c r="F96" s="232"/>
      <c r="G96" s="232"/>
      <c r="H96" s="232"/>
      <c r="I96" s="232"/>
      <c r="J96" s="232"/>
      <c r="K96" s="232"/>
      <c r="L96" s="232"/>
      <c r="M96" s="232"/>
      <c r="N96" s="232"/>
      <c r="O96" s="232"/>
      <c r="P96" s="232"/>
      <c r="Q96" s="233"/>
      <c r="R96" s="233"/>
      <c r="S96" s="233"/>
      <c r="T96" s="233"/>
      <c r="U96" s="233"/>
      <c r="V96" s="233"/>
      <c r="W96" s="233"/>
      <c r="X96" s="233"/>
      <c r="Y96" s="233"/>
      <c r="Z96" s="233"/>
      <c r="AA96" s="233"/>
      <c r="AB96" s="233"/>
      <c r="AC96" s="233"/>
      <c r="AD96" s="233"/>
      <c r="AE96" s="233"/>
      <c r="AF96" s="233"/>
      <c r="AG96" s="233"/>
      <c r="AH96" s="233"/>
      <c r="AI96" s="233"/>
      <c r="AJ96" s="233"/>
      <c r="AK96" s="233"/>
      <c r="AL96" s="233"/>
      <c r="AM96" s="233"/>
      <c r="AN96" s="233"/>
      <c r="AO96" s="233"/>
      <c r="AP96" s="233"/>
      <c r="AQ96" s="233"/>
      <c r="AR96" s="233"/>
      <c r="AS96" s="233"/>
      <c r="AT96" s="233"/>
      <c r="AU96" s="233"/>
      <c r="AV96" s="233"/>
      <c r="AW96" s="233"/>
      <c r="AX96" s="233"/>
      <c r="AY96" s="233"/>
      <c r="AZ96" s="234"/>
      <c r="BA96" s="234"/>
      <c r="BB96" s="234"/>
      <c r="BC96" s="234"/>
      <c r="BD96" s="234"/>
      <c r="BE96" s="227"/>
      <c r="BF96" s="227"/>
      <c r="BG96" s="227"/>
      <c r="BH96" s="227"/>
      <c r="BI96" s="227"/>
      <c r="BJ96" s="227"/>
      <c r="BK96" s="227"/>
      <c r="BL96" s="227"/>
      <c r="BM96" s="227"/>
      <c r="BN96" s="227"/>
      <c r="BO96" s="227"/>
      <c r="BP96" s="227"/>
      <c r="BQ96" s="224">
        <v>90</v>
      </c>
      <c r="BR96" s="229"/>
      <c r="BS96" s="842"/>
      <c r="BT96" s="843"/>
      <c r="BU96" s="843"/>
      <c r="BV96" s="843"/>
      <c r="BW96" s="843"/>
      <c r="BX96" s="843"/>
      <c r="BY96" s="843"/>
      <c r="BZ96" s="843"/>
      <c r="CA96" s="843"/>
      <c r="CB96" s="843"/>
      <c r="CC96" s="843"/>
      <c r="CD96" s="843"/>
      <c r="CE96" s="843"/>
      <c r="CF96" s="843"/>
      <c r="CG96" s="848"/>
      <c r="CH96" s="845"/>
      <c r="CI96" s="846"/>
      <c r="CJ96" s="846"/>
      <c r="CK96" s="846"/>
      <c r="CL96" s="847"/>
      <c r="CM96" s="845"/>
      <c r="CN96" s="846"/>
      <c r="CO96" s="846"/>
      <c r="CP96" s="846"/>
      <c r="CQ96" s="847"/>
      <c r="CR96" s="845"/>
      <c r="CS96" s="846"/>
      <c r="CT96" s="846"/>
      <c r="CU96" s="846"/>
      <c r="CV96" s="847"/>
      <c r="CW96" s="845"/>
      <c r="CX96" s="846"/>
      <c r="CY96" s="846"/>
      <c r="CZ96" s="846"/>
      <c r="DA96" s="847"/>
      <c r="DB96" s="845"/>
      <c r="DC96" s="846"/>
      <c r="DD96" s="846"/>
      <c r="DE96" s="846"/>
      <c r="DF96" s="847"/>
      <c r="DG96" s="845"/>
      <c r="DH96" s="846"/>
      <c r="DI96" s="846"/>
      <c r="DJ96" s="846"/>
      <c r="DK96" s="847"/>
      <c r="DL96" s="845"/>
      <c r="DM96" s="846"/>
      <c r="DN96" s="846"/>
      <c r="DO96" s="846"/>
      <c r="DP96" s="847"/>
      <c r="DQ96" s="845"/>
      <c r="DR96" s="846"/>
      <c r="DS96" s="846"/>
      <c r="DT96" s="846"/>
      <c r="DU96" s="847"/>
      <c r="DV96" s="842"/>
      <c r="DW96" s="843"/>
      <c r="DX96" s="843"/>
      <c r="DY96" s="843"/>
      <c r="DZ96" s="844"/>
      <c r="EA96" s="216"/>
    </row>
    <row r="97" spans="1:131" ht="26.25" hidden="1" customHeight="1" x14ac:dyDescent="0.2">
      <c r="A97" s="231"/>
      <c r="B97" s="232"/>
      <c r="C97" s="232"/>
      <c r="D97" s="232"/>
      <c r="E97" s="232"/>
      <c r="F97" s="232"/>
      <c r="G97" s="232"/>
      <c r="H97" s="232"/>
      <c r="I97" s="232"/>
      <c r="J97" s="232"/>
      <c r="K97" s="232"/>
      <c r="L97" s="232"/>
      <c r="M97" s="232"/>
      <c r="N97" s="232"/>
      <c r="O97" s="232"/>
      <c r="P97" s="232"/>
      <c r="Q97" s="233"/>
      <c r="R97" s="233"/>
      <c r="S97" s="233"/>
      <c r="T97" s="233"/>
      <c r="U97" s="233"/>
      <c r="V97" s="233"/>
      <c r="W97" s="233"/>
      <c r="X97" s="233"/>
      <c r="Y97" s="233"/>
      <c r="Z97" s="233"/>
      <c r="AA97" s="233"/>
      <c r="AB97" s="233"/>
      <c r="AC97" s="233"/>
      <c r="AD97" s="233"/>
      <c r="AE97" s="233"/>
      <c r="AF97" s="233"/>
      <c r="AG97" s="233"/>
      <c r="AH97" s="233"/>
      <c r="AI97" s="233"/>
      <c r="AJ97" s="233"/>
      <c r="AK97" s="233"/>
      <c r="AL97" s="233"/>
      <c r="AM97" s="233"/>
      <c r="AN97" s="233"/>
      <c r="AO97" s="233"/>
      <c r="AP97" s="233"/>
      <c r="AQ97" s="233"/>
      <c r="AR97" s="233"/>
      <c r="AS97" s="233"/>
      <c r="AT97" s="233"/>
      <c r="AU97" s="233"/>
      <c r="AV97" s="233"/>
      <c r="AW97" s="233"/>
      <c r="AX97" s="233"/>
      <c r="AY97" s="233"/>
      <c r="AZ97" s="234"/>
      <c r="BA97" s="234"/>
      <c r="BB97" s="234"/>
      <c r="BC97" s="234"/>
      <c r="BD97" s="234"/>
      <c r="BE97" s="227"/>
      <c r="BF97" s="227"/>
      <c r="BG97" s="227"/>
      <c r="BH97" s="227"/>
      <c r="BI97" s="227"/>
      <c r="BJ97" s="227"/>
      <c r="BK97" s="227"/>
      <c r="BL97" s="227"/>
      <c r="BM97" s="227"/>
      <c r="BN97" s="227"/>
      <c r="BO97" s="227"/>
      <c r="BP97" s="227"/>
      <c r="BQ97" s="224">
        <v>91</v>
      </c>
      <c r="BR97" s="229"/>
      <c r="BS97" s="842"/>
      <c r="BT97" s="843"/>
      <c r="BU97" s="843"/>
      <c r="BV97" s="843"/>
      <c r="BW97" s="843"/>
      <c r="BX97" s="843"/>
      <c r="BY97" s="843"/>
      <c r="BZ97" s="843"/>
      <c r="CA97" s="843"/>
      <c r="CB97" s="843"/>
      <c r="CC97" s="843"/>
      <c r="CD97" s="843"/>
      <c r="CE97" s="843"/>
      <c r="CF97" s="843"/>
      <c r="CG97" s="848"/>
      <c r="CH97" s="845"/>
      <c r="CI97" s="846"/>
      <c r="CJ97" s="846"/>
      <c r="CK97" s="846"/>
      <c r="CL97" s="847"/>
      <c r="CM97" s="845"/>
      <c r="CN97" s="846"/>
      <c r="CO97" s="846"/>
      <c r="CP97" s="846"/>
      <c r="CQ97" s="847"/>
      <c r="CR97" s="845"/>
      <c r="CS97" s="846"/>
      <c r="CT97" s="846"/>
      <c r="CU97" s="846"/>
      <c r="CV97" s="847"/>
      <c r="CW97" s="845"/>
      <c r="CX97" s="846"/>
      <c r="CY97" s="846"/>
      <c r="CZ97" s="846"/>
      <c r="DA97" s="847"/>
      <c r="DB97" s="845"/>
      <c r="DC97" s="846"/>
      <c r="DD97" s="846"/>
      <c r="DE97" s="846"/>
      <c r="DF97" s="847"/>
      <c r="DG97" s="845"/>
      <c r="DH97" s="846"/>
      <c r="DI97" s="846"/>
      <c r="DJ97" s="846"/>
      <c r="DK97" s="847"/>
      <c r="DL97" s="845"/>
      <c r="DM97" s="846"/>
      <c r="DN97" s="846"/>
      <c r="DO97" s="846"/>
      <c r="DP97" s="847"/>
      <c r="DQ97" s="845"/>
      <c r="DR97" s="846"/>
      <c r="DS97" s="846"/>
      <c r="DT97" s="846"/>
      <c r="DU97" s="847"/>
      <c r="DV97" s="842"/>
      <c r="DW97" s="843"/>
      <c r="DX97" s="843"/>
      <c r="DY97" s="843"/>
      <c r="DZ97" s="844"/>
      <c r="EA97" s="216"/>
    </row>
    <row r="98" spans="1:131" ht="26.25" hidden="1" customHeight="1" x14ac:dyDescent="0.2">
      <c r="A98" s="231"/>
      <c r="B98" s="232"/>
      <c r="C98" s="232"/>
      <c r="D98" s="232"/>
      <c r="E98" s="232"/>
      <c r="F98" s="232"/>
      <c r="G98" s="232"/>
      <c r="H98" s="232"/>
      <c r="I98" s="232"/>
      <c r="J98" s="232"/>
      <c r="K98" s="232"/>
      <c r="L98" s="232"/>
      <c r="M98" s="232"/>
      <c r="N98" s="232"/>
      <c r="O98" s="232"/>
      <c r="P98" s="232"/>
      <c r="Q98" s="233"/>
      <c r="R98" s="233"/>
      <c r="S98" s="233"/>
      <c r="T98" s="233"/>
      <c r="U98" s="233"/>
      <c r="V98" s="233"/>
      <c r="W98" s="233"/>
      <c r="X98" s="233"/>
      <c r="Y98" s="233"/>
      <c r="Z98" s="233"/>
      <c r="AA98" s="233"/>
      <c r="AB98" s="233"/>
      <c r="AC98" s="233"/>
      <c r="AD98" s="233"/>
      <c r="AE98" s="233"/>
      <c r="AF98" s="233"/>
      <c r="AG98" s="233"/>
      <c r="AH98" s="233"/>
      <c r="AI98" s="233"/>
      <c r="AJ98" s="233"/>
      <c r="AK98" s="233"/>
      <c r="AL98" s="233"/>
      <c r="AM98" s="233"/>
      <c r="AN98" s="233"/>
      <c r="AO98" s="233"/>
      <c r="AP98" s="233"/>
      <c r="AQ98" s="233"/>
      <c r="AR98" s="233"/>
      <c r="AS98" s="233"/>
      <c r="AT98" s="233"/>
      <c r="AU98" s="233"/>
      <c r="AV98" s="233"/>
      <c r="AW98" s="233"/>
      <c r="AX98" s="233"/>
      <c r="AY98" s="233"/>
      <c r="AZ98" s="234"/>
      <c r="BA98" s="234"/>
      <c r="BB98" s="234"/>
      <c r="BC98" s="234"/>
      <c r="BD98" s="234"/>
      <c r="BE98" s="227"/>
      <c r="BF98" s="227"/>
      <c r="BG98" s="227"/>
      <c r="BH98" s="227"/>
      <c r="BI98" s="227"/>
      <c r="BJ98" s="227"/>
      <c r="BK98" s="227"/>
      <c r="BL98" s="227"/>
      <c r="BM98" s="227"/>
      <c r="BN98" s="227"/>
      <c r="BO98" s="227"/>
      <c r="BP98" s="227"/>
      <c r="BQ98" s="224">
        <v>92</v>
      </c>
      <c r="BR98" s="229"/>
      <c r="BS98" s="842"/>
      <c r="BT98" s="843"/>
      <c r="BU98" s="843"/>
      <c r="BV98" s="843"/>
      <c r="BW98" s="843"/>
      <c r="BX98" s="843"/>
      <c r="BY98" s="843"/>
      <c r="BZ98" s="843"/>
      <c r="CA98" s="843"/>
      <c r="CB98" s="843"/>
      <c r="CC98" s="843"/>
      <c r="CD98" s="843"/>
      <c r="CE98" s="843"/>
      <c r="CF98" s="843"/>
      <c r="CG98" s="848"/>
      <c r="CH98" s="845"/>
      <c r="CI98" s="846"/>
      <c r="CJ98" s="846"/>
      <c r="CK98" s="846"/>
      <c r="CL98" s="847"/>
      <c r="CM98" s="845"/>
      <c r="CN98" s="846"/>
      <c r="CO98" s="846"/>
      <c r="CP98" s="846"/>
      <c r="CQ98" s="847"/>
      <c r="CR98" s="845"/>
      <c r="CS98" s="846"/>
      <c r="CT98" s="846"/>
      <c r="CU98" s="846"/>
      <c r="CV98" s="847"/>
      <c r="CW98" s="845"/>
      <c r="CX98" s="846"/>
      <c r="CY98" s="846"/>
      <c r="CZ98" s="846"/>
      <c r="DA98" s="847"/>
      <c r="DB98" s="845"/>
      <c r="DC98" s="846"/>
      <c r="DD98" s="846"/>
      <c r="DE98" s="846"/>
      <c r="DF98" s="847"/>
      <c r="DG98" s="845"/>
      <c r="DH98" s="846"/>
      <c r="DI98" s="846"/>
      <c r="DJ98" s="846"/>
      <c r="DK98" s="847"/>
      <c r="DL98" s="845"/>
      <c r="DM98" s="846"/>
      <c r="DN98" s="846"/>
      <c r="DO98" s="846"/>
      <c r="DP98" s="847"/>
      <c r="DQ98" s="845"/>
      <c r="DR98" s="846"/>
      <c r="DS98" s="846"/>
      <c r="DT98" s="846"/>
      <c r="DU98" s="847"/>
      <c r="DV98" s="842"/>
      <c r="DW98" s="843"/>
      <c r="DX98" s="843"/>
      <c r="DY98" s="843"/>
      <c r="DZ98" s="844"/>
      <c r="EA98" s="216"/>
    </row>
    <row r="99" spans="1:131" ht="26.25" hidden="1" customHeight="1" x14ac:dyDescent="0.2">
      <c r="A99" s="231"/>
      <c r="B99" s="232"/>
      <c r="C99" s="232"/>
      <c r="D99" s="232"/>
      <c r="E99" s="232"/>
      <c r="F99" s="232"/>
      <c r="G99" s="232"/>
      <c r="H99" s="232"/>
      <c r="I99" s="232"/>
      <c r="J99" s="232"/>
      <c r="K99" s="232"/>
      <c r="L99" s="232"/>
      <c r="M99" s="232"/>
      <c r="N99" s="232"/>
      <c r="O99" s="232"/>
      <c r="P99" s="232"/>
      <c r="Q99" s="233"/>
      <c r="R99" s="233"/>
      <c r="S99" s="233"/>
      <c r="T99" s="233"/>
      <c r="U99" s="233"/>
      <c r="V99" s="233"/>
      <c r="W99" s="233"/>
      <c r="X99" s="233"/>
      <c r="Y99" s="233"/>
      <c r="Z99" s="233"/>
      <c r="AA99" s="233"/>
      <c r="AB99" s="233"/>
      <c r="AC99" s="233"/>
      <c r="AD99" s="233"/>
      <c r="AE99" s="233"/>
      <c r="AF99" s="233"/>
      <c r="AG99" s="233"/>
      <c r="AH99" s="233"/>
      <c r="AI99" s="233"/>
      <c r="AJ99" s="233"/>
      <c r="AK99" s="233"/>
      <c r="AL99" s="233"/>
      <c r="AM99" s="233"/>
      <c r="AN99" s="233"/>
      <c r="AO99" s="233"/>
      <c r="AP99" s="233"/>
      <c r="AQ99" s="233"/>
      <c r="AR99" s="233"/>
      <c r="AS99" s="233"/>
      <c r="AT99" s="233"/>
      <c r="AU99" s="233"/>
      <c r="AV99" s="233"/>
      <c r="AW99" s="233"/>
      <c r="AX99" s="233"/>
      <c r="AY99" s="233"/>
      <c r="AZ99" s="234"/>
      <c r="BA99" s="234"/>
      <c r="BB99" s="234"/>
      <c r="BC99" s="234"/>
      <c r="BD99" s="234"/>
      <c r="BE99" s="227"/>
      <c r="BF99" s="227"/>
      <c r="BG99" s="227"/>
      <c r="BH99" s="227"/>
      <c r="BI99" s="227"/>
      <c r="BJ99" s="227"/>
      <c r="BK99" s="227"/>
      <c r="BL99" s="227"/>
      <c r="BM99" s="227"/>
      <c r="BN99" s="227"/>
      <c r="BO99" s="227"/>
      <c r="BP99" s="227"/>
      <c r="BQ99" s="224">
        <v>93</v>
      </c>
      <c r="BR99" s="229"/>
      <c r="BS99" s="842"/>
      <c r="BT99" s="843"/>
      <c r="BU99" s="843"/>
      <c r="BV99" s="843"/>
      <c r="BW99" s="843"/>
      <c r="BX99" s="843"/>
      <c r="BY99" s="843"/>
      <c r="BZ99" s="843"/>
      <c r="CA99" s="843"/>
      <c r="CB99" s="843"/>
      <c r="CC99" s="843"/>
      <c r="CD99" s="843"/>
      <c r="CE99" s="843"/>
      <c r="CF99" s="843"/>
      <c r="CG99" s="848"/>
      <c r="CH99" s="845"/>
      <c r="CI99" s="846"/>
      <c r="CJ99" s="846"/>
      <c r="CK99" s="846"/>
      <c r="CL99" s="847"/>
      <c r="CM99" s="845"/>
      <c r="CN99" s="846"/>
      <c r="CO99" s="846"/>
      <c r="CP99" s="846"/>
      <c r="CQ99" s="847"/>
      <c r="CR99" s="845"/>
      <c r="CS99" s="846"/>
      <c r="CT99" s="846"/>
      <c r="CU99" s="846"/>
      <c r="CV99" s="847"/>
      <c r="CW99" s="845"/>
      <c r="CX99" s="846"/>
      <c r="CY99" s="846"/>
      <c r="CZ99" s="846"/>
      <c r="DA99" s="847"/>
      <c r="DB99" s="845"/>
      <c r="DC99" s="846"/>
      <c r="DD99" s="846"/>
      <c r="DE99" s="846"/>
      <c r="DF99" s="847"/>
      <c r="DG99" s="845"/>
      <c r="DH99" s="846"/>
      <c r="DI99" s="846"/>
      <c r="DJ99" s="846"/>
      <c r="DK99" s="847"/>
      <c r="DL99" s="845"/>
      <c r="DM99" s="846"/>
      <c r="DN99" s="846"/>
      <c r="DO99" s="846"/>
      <c r="DP99" s="847"/>
      <c r="DQ99" s="845"/>
      <c r="DR99" s="846"/>
      <c r="DS99" s="846"/>
      <c r="DT99" s="846"/>
      <c r="DU99" s="847"/>
      <c r="DV99" s="842"/>
      <c r="DW99" s="843"/>
      <c r="DX99" s="843"/>
      <c r="DY99" s="843"/>
      <c r="DZ99" s="844"/>
      <c r="EA99" s="216"/>
    </row>
    <row r="100" spans="1:131" ht="26.25" hidden="1" customHeight="1" x14ac:dyDescent="0.2">
      <c r="A100" s="231"/>
      <c r="B100" s="232"/>
      <c r="C100" s="232"/>
      <c r="D100" s="232"/>
      <c r="E100" s="232"/>
      <c r="F100" s="232"/>
      <c r="G100" s="232"/>
      <c r="H100" s="232"/>
      <c r="I100" s="232"/>
      <c r="J100" s="232"/>
      <c r="K100" s="232"/>
      <c r="L100" s="232"/>
      <c r="M100" s="232"/>
      <c r="N100" s="232"/>
      <c r="O100" s="232"/>
      <c r="P100" s="232"/>
      <c r="Q100" s="233"/>
      <c r="R100" s="233"/>
      <c r="S100" s="233"/>
      <c r="T100" s="233"/>
      <c r="U100" s="233"/>
      <c r="V100" s="233"/>
      <c r="W100" s="233"/>
      <c r="X100" s="233"/>
      <c r="Y100" s="233"/>
      <c r="Z100" s="233"/>
      <c r="AA100" s="233"/>
      <c r="AB100" s="233"/>
      <c r="AC100" s="233"/>
      <c r="AD100" s="233"/>
      <c r="AE100" s="233"/>
      <c r="AF100" s="233"/>
      <c r="AG100" s="233"/>
      <c r="AH100" s="233"/>
      <c r="AI100" s="233"/>
      <c r="AJ100" s="233"/>
      <c r="AK100" s="233"/>
      <c r="AL100" s="233"/>
      <c r="AM100" s="233"/>
      <c r="AN100" s="233"/>
      <c r="AO100" s="233"/>
      <c r="AP100" s="233"/>
      <c r="AQ100" s="233"/>
      <c r="AR100" s="233"/>
      <c r="AS100" s="233"/>
      <c r="AT100" s="233"/>
      <c r="AU100" s="233"/>
      <c r="AV100" s="233"/>
      <c r="AW100" s="233"/>
      <c r="AX100" s="233"/>
      <c r="AY100" s="233"/>
      <c r="AZ100" s="234"/>
      <c r="BA100" s="234"/>
      <c r="BB100" s="234"/>
      <c r="BC100" s="234"/>
      <c r="BD100" s="234"/>
      <c r="BE100" s="227"/>
      <c r="BF100" s="227"/>
      <c r="BG100" s="227"/>
      <c r="BH100" s="227"/>
      <c r="BI100" s="227"/>
      <c r="BJ100" s="227"/>
      <c r="BK100" s="227"/>
      <c r="BL100" s="227"/>
      <c r="BM100" s="227"/>
      <c r="BN100" s="227"/>
      <c r="BO100" s="227"/>
      <c r="BP100" s="227"/>
      <c r="BQ100" s="224">
        <v>94</v>
      </c>
      <c r="BR100" s="229"/>
      <c r="BS100" s="842"/>
      <c r="BT100" s="843"/>
      <c r="BU100" s="843"/>
      <c r="BV100" s="843"/>
      <c r="BW100" s="843"/>
      <c r="BX100" s="843"/>
      <c r="BY100" s="843"/>
      <c r="BZ100" s="843"/>
      <c r="CA100" s="843"/>
      <c r="CB100" s="843"/>
      <c r="CC100" s="843"/>
      <c r="CD100" s="843"/>
      <c r="CE100" s="843"/>
      <c r="CF100" s="843"/>
      <c r="CG100" s="848"/>
      <c r="CH100" s="845"/>
      <c r="CI100" s="846"/>
      <c r="CJ100" s="846"/>
      <c r="CK100" s="846"/>
      <c r="CL100" s="847"/>
      <c r="CM100" s="845"/>
      <c r="CN100" s="846"/>
      <c r="CO100" s="846"/>
      <c r="CP100" s="846"/>
      <c r="CQ100" s="847"/>
      <c r="CR100" s="845"/>
      <c r="CS100" s="846"/>
      <c r="CT100" s="846"/>
      <c r="CU100" s="846"/>
      <c r="CV100" s="847"/>
      <c r="CW100" s="845"/>
      <c r="CX100" s="846"/>
      <c r="CY100" s="846"/>
      <c r="CZ100" s="846"/>
      <c r="DA100" s="847"/>
      <c r="DB100" s="845"/>
      <c r="DC100" s="846"/>
      <c r="DD100" s="846"/>
      <c r="DE100" s="846"/>
      <c r="DF100" s="847"/>
      <c r="DG100" s="845"/>
      <c r="DH100" s="846"/>
      <c r="DI100" s="846"/>
      <c r="DJ100" s="846"/>
      <c r="DK100" s="847"/>
      <c r="DL100" s="845"/>
      <c r="DM100" s="846"/>
      <c r="DN100" s="846"/>
      <c r="DO100" s="846"/>
      <c r="DP100" s="847"/>
      <c r="DQ100" s="845"/>
      <c r="DR100" s="846"/>
      <c r="DS100" s="846"/>
      <c r="DT100" s="846"/>
      <c r="DU100" s="847"/>
      <c r="DV100" s="842"/>
      <c r="DW100" s="843"/>
      <c r="DX100" s="843"/>
      <c r="DY100" s="843"/>
      <c r="DZ100" s="844"/>
      <c r="EA100" s="216"/>
    </row>
    <row r="101" spans="1:131" ht="26.25" hidden="1" customHeight="1" x14ac:dyDescent="0.2">
      <c r="A101" s="231"/>
      <c r="B101" s="232"/>
      <c r="C101" s="232"/>
      <c r="D101" s="232"/>
      <c r="E101" s="232"/>
      <c r="F101" s="232"/>
      <c r="G101" s="232"/>
      <c r="H101" s="232"/>
      <c r="I101" s="232"/>
      <c r="J101" s="232"/>
      <c r="K101" s="232"/>
      <c r="L101" s="232"/>
      <c r="M101" s="232"/>
      <c r="N101" s="232"/>
      <c r="O101" s="232"/>
      <c r="P101" s="232"/>
      <c r="Q101" s="233"/>
      <c r="R101" s="233"/>
      <c r="S101" s="233"/>
      <c r="T101" s="233"/>
      <c r="U101" s="233"/>
      <c r="V101" s="233"/>
      <c r="W101" s="233"/>
      <c r="X101" s="233"/>
      <c r="Y101" s="233"/>
      <c r="Z101" s="233"/>
      <c r="AA101" s="233"/>
      <c r="AB101" s="233"/>
      <c r="AC101" s="233"/>
      <c r="AD101" s="233"/>
      <c r="AE101" s="233"/>
      <c r="AF101" s="233"/>
      <c r="AG101" s="233"/>
      <c r="AH101" s="233"/>
      <c r="AI101" s="233"/>
      <c r="AJ101" s="233"/>
      <c r="AK101" s="233"/>
      <c r="AL101" s="233"/>
      <c r="AM101" s="233"/>
      <c r="AN101" s="233"/>
      <c r="AO101" s="233"/>
      <c r="AP101" s="233"/>
      <c r="AQ101" s="233"/>
      <c r="AR101" s="233"/>
      <c r="AS101" s="233"/>
      <c r="AT101" s="233"/>
      <c r="AU101" s="233"/>
      <c r="AV101" s="233"/>
      <c r="AW101" s="233"/>
      <c r="AX101" s="233"/>
      <c r="AY101" s="233"/>
      <c r="AZ101" s="234"/>
      <c r="BA101" s="234"/>
      <c r="BB101" s="234"/>
      <c r="BC101" s="234"/>
      <c r="BD101" s="234"/>
      <c r="BE101" s="227"/>
      <c r="BF101" s="227"/>
      <c r="BG101" s="227"/>
      <c r="BH101" s="227"/>
      <c r="BI101" s="227"/>
      <c r="BJ101" s="227"/>
      <c r="BK101" s="227"/>
      <c r="BL101" s="227"/>
      <c r="BM101" s="227"/>
      <c r="BN101" s="227"/>
      <c r="BO101" s="227"/>
      <c r="BP101" s="227"/>
      <c r="BQ101" s="224">
        <v>95</v>
      </c>
      <c r="BR101" s="229"/>
      <c r="BS101" s="842"/>
      <c r="BT101" s="843"/>
      <c r="BU101" s="843"/>
      <c r="BV101" s="843"/>
      <c r="BW101" s="843"/>
      <c r="BX101" s="843"/>
      <c r="BY101" s="843"/>
      <c r="BZ101" s="843"/>
      <c r="CA101" s="843"/>
      <c r="CB101" s="843"/>
      <c r="CC101" s="843"/>
      <c r="CD101" s="843"/>
      <c r="CE101" s="843"/>
      <c r="CF101" s="843"/>
      <c r="CG101" s="848"/>
      <c r="CH101" s="845"/>
      <c r="CI101" s="846"/>
      <c r="CJ101" s="846"/>
      <c r="CK101" s="846"/>
      <c r="CL101" s="847"/>
      <c r="CM101" s="845"/>
      <c r="CN101" s="846"/>
      <c r="CO101" s="846"/>
      <c r="CP101" s="846"/>
      <c r="CQ101" s="847"/>
      <c r="CR101" s="845"/>
      <c r="CS101" s="846"/>
      <c r="CT101" s="846"/>
      <c r="CU101" s="846"/>
      <c r="CV101" s="847"/>
      <c r="CW101" s="845"/>
      <c r="CX101" s="846"/>
      <c r="CY101" s="846"/>
      <c r="CZ101" s="846"/>
      <c r="DA101" s="847"/>
      <c r="DB101" s="845"/>
      <c r="DC101" s="846"/>
      <c r="DD101" s="846"/>
      <c r="DE101" s="846"/>
      <c r="DF101" s="847"/>
      <c r="DG101" s="845"/>
      <c r="DH101" s="846"/>
      <c r="DI101" s="846"/>
      <c r="DJ101" s="846"/>
      <c r="DK101" s="847"/>
      <c r="DL101" s="845"/>
      <c r="DM101" s="846"/>
      <c r="DN101" s="846"/>
      <c r="DO101" s="846"/>
      <c r="DP101" s="847"/>
      <c r="DQ101" s="845"/>
      <c r="DR101" s="846"/>
      <c r="DS101" s="846"/>
      <c r="DT101" s="846"/>
      <c r="DU101" s="847"/>
      <c r="DV101" s="842"/>
      <c r="DW101" s="843"/>
      <c r="DX101" s="843"/>
      <c r="DY101" s="843"/>
      <c r="DZ101" s="844"/>
      <c r="EA101" s="216"/>
    </row>
    <row r="102" spans="1:131" ht="26.25" customHeight="1" thickBot="1" x14ac:dyDescent="0.25">
      <c r="A102" s="231"/>
      <c r="B102" s="232"/>
      <c r="C102" s="232"/>
      <c r="D102" s="232"/>
      <c r="E102" s="232"/>
      <c r="F102" s="232"/>
      <c r="G102" s="232"/>
      <c r="H102" s="232"/>
      <c r="I102" s="232"/>
      <c r="J102" s="232"/>
      <c r="K102" s="232"/>
      <c r="L102" s="232"/>
      <c r="M102" s="232"/>
      <c r="N102" s="232"/>
      <c r="O102" s="232"/>
      <c r="P102" s="232"/>
      <c r="Q102" s="233"/>
      <c r="R102" s="233"/>
      <c r="S102" s="233"/>
      <c r="T102" s="233"/>
      <c r="U102" s="233"/>
      <c r="V102" s="233"/>
      <c r="W102" s="233"/>
      <c r="X102" s="233"/>
      <c r="Y102" s="233"/>
      <c r="Z102" s="233"/>
      <c r="AA102" s="233"/>
      <c r="AB102" s="233"/>
      <c r="AC102" s="233"/>
      <c r="AD102" s="233"/>
      <c r="AE102" s="233"/>
      <c r="AF102" s="233"/>
      <c r="AG102" s="233"/>
      <c r="AH102" s="233"/>
      <c r="AI102" s="233"/>
      <c r="AJ102" s="233"/>
      <c r="AK102" s="233"/>
      <c r="AL102" s="233"/>
      <c r="AM102" s="233"/>
      <c r="AN102" s="233"/>
      <c r="AO102" s="233"/>
      <c r="AP102" s="233"/>
      <c r="AQ102" s="233"/>
      <c r="AR102" s="233"/>
      <c r="AS102" s="233"/>
      <c r="AT102" s="233"/>
      <c r="AU102" s="233"/>
      <c r="AV102" s="233"/>
      <c r="AW102" s="233"/>
      <c r="AX102" s="233"/>
      <c r="AY102" s="233"/>
      <c r="AZ102" s="234"/>
      <c r="BA102" s="234"/>
      <c r="BB102" s="234"/>
      <c r="BC102" s="234"/>
      <c r="BD102" s="234"/>
      <c r="BE102" s="227"/>
      <c r="BF102" s="227"/>
      <c r="BG102" s="227"/>
      <c r="BH102" s="227"/>
      <c r="BI102" s="227"/>
      <c r="BJ102" s="227"/>
      <c r="BK102" s="227"/>
      <c r="BL102" s="227"/>
      <c r="BM102" s="227"/>
      <c r="BN102" s="227"/>
      <c r="BO102" s="227"/>
      <c r="BP102" s="227"/>
      <c r="BQ102" s="226" t="s">
        <v>388</v>
      </c>
      <c r="BR102" s="772" t="s">
        <v>413</v>
      </c>
      <c r="BS102" s="773"/>
      <c r="BT102" s="773"/>
      <c r="BU102" s="773"/>
      <c r="BV102" s="773"/>
      <c r="BW102" s="773"/>
      <c r="BX102" s="773"/>
      <c r="BY102" s="773"/>
      <c r="BZ102" s="773"/>
      <c r="CA102" s="773"/>
      <c r="CB102" s="773"/>
      <c r="CC102" s="773"/>
      <c r="CD102" s="773"/>
      <c r="CE102" s="773"/>
      <c r="CF102" s="773"/>
      <c r="CG102" s="774"/>
      <c r="CH102" s="870"/>
      <c r="CI102" s="871"/>
      <c r="CJ102" s="871"/>
      <c r="CK102" s="871"/>
      <c r="CL102" s="872"/>
      <c r="CM102" s="870"/>
      <c r="CN102" s="871"/>
      <c r="CO102" s="871"/>
      <c r="CP102" s="871"/>
      <c r="CQ102" s="872"/>
      <c r="CR102" s="873"/>
      <c r="CS102" s="835"/>
      <c r="CT102" s="835"/>
      <c r="CU102" s="835"/>
      <c r="CV102" s="874"/>
      <c r="CW102" s="873"/>
      <c r="CX102" s="835"/>
      <c r="CY102" s="835"/>
      <c r="CZ102" s="835"/>
      <c r="DA102" s="874"/>
      <c r="DB102" s="873"/>
      <c r="DC102" s="835"/>
      <c r="DD102" s="835"/>
      <c r="DE102" s="835"/>
      <c r="DF102" s="874"/>
      <c r="DG102" s="873"/>
      <c r="DH102" s="835"/>
      <c r="DI102" s="835"/>
      <c r="DJ102" s="835"/>
      <c r="DK102" s="874"/>
      <c r="DL102" s="873"/>
      <c r="DM102" s="835"/>
      <c r="DN102" s="835"/>
      <c r="DO102" s="835"/>
      <c r="DP102" s="874"/>
      <c r="DQ102" s="873"/>
      <c r="DR102" s="835"/>
      <c r="DS102" s="835"/>
      <c r="DT102" s="835"/>
      <c r="DU102" s="874"/>
      <c r="DV102" s="772"/>
      <c r="DW102" s="773"/>
      <c r="DX102" s="773"/>
      <c r="DY102" s="773"/>
      <c r="DZ102" s="897"/>
      <c r="EA102" s="216"/>
    </row>
    <row r="103" spans="1:131" ht="26.25" customHeight="1" x14ac:dyDescent="0.2">
      <c r="A103" s="231"/>
      <c r="B103" s="232"/>
      <c r="C103" s="232"/>
      <c r="D103" s="232"/>
      <c r="E103" s="232"/>
      <c r="F103" s="232"/>
      <c r="G103" s="232"/>
      <c r="H103" s="232"/>
      <c r="I103" s="232"/>
      <c r="J103" s="232"/>
      <c r="K103" s="232"/>
      <c r="L103" s="232"/>
      <c r="M103" s="232"/>
      <c r="N103" s="232"/>
      <c r="O103" s="232"/>
      <c r="P103" s="232"/>
      <c r="Q103" s="233"/>
      <c r="R103" s="233"/>
      <c r="S103" s="233"/>
      <c r="T103" s="233"/>
      <c r="U103" s="233"/>
      <c r="V103" s="233"/>
      <c r="W103" s="233"/>
      <c r="X103" s="233"/>
      <c r="Y103" s="233"/>
      <c r="Z103" s="233"/>
      <c r="AA103" s="233"/>
      <c r="AB103" s="233"/>
      <c r="AC103" s="233"/>
      <c r="AD103" s="233"/>
      <c r="AE103" s="233"/>
      <c r="AF103" s="233"/>
      <c r="AG103" s="233"/>
      <c r="AH103" s="233"/>
      <c r="AI103" s="233"/>
      <c r="AJ103" s="233"/>
      <c r="AK103" s="233"/>
      <c r="AL103" s="233"/>
      <c r="AM103" s="233"/>
      <c r="AN103" s="233"/>
      <c r="AO103" s="233"/>
      <c r="AP103" s="233"/>
      <c r="AQ103" s="233"/>
      <c r="AR103" s="233"/>
      <c r="AS103" s="233"/>
      <c r="AT103" s="233"/>
      <c r="AU103" s="233"/>
      <c r="AV103" s="233"/>
      <c r="AW103" s="233"/>
      <c r="AX103" s="233"/>
      <c r="AY103" s="233"/>
      <c r="AZ103" s="234"/>
      <c r="BA103" s="234"/>
      <c r="BB103" s="234"/>
      <c r="BC103" s="234"/>
      <c r="BD103" s="234"/>
      <c r="BE103" s="227"/>
      <c r="BF103" s="227"/>
      <c r="BG103" s="227"/>
      <c r="BH103" s="227"/>
      <c r="BI103" s="227"/>
      <c r="BJ103" s="227"/>
      <c r="BK103" s="227"/>
      <c r="BL103" s="227"/>
      <c r="BM103" s="227"/>
      <c r="BN103" s="227"/>
      <c r="BO103" s="227"/>
      <c r="BP103" s="227"/>
      <c r="BQ103" s="898" t="s">
        <v>414</v>
      </c>
      <c r="BR103" s="898"/>
      <c r="BS103" s="898"/>
      <c r="BT103" s="898"/>
      <c r="BU103" s="898"/>
      <c r="BV103" s="898"/>
      <c r="BW103" s="898"/>
      <c r="BX103" s="898"/>
      <c r="BY103" s="898"/>
      <c r="BZ103" s="898"/>
      <c r="CA103" s="898"/>
      <c r="CB103" s="898"/>
      <c r="CC103" s="898"/>
      <c r="CD103" s="898"/>
      <c r="CE103" s="898"/>
      <c r="CF103" s="898"/>
      <c r="CG103" s="898"/>
      <c r="CH103" s="898"/>
      <c r="CI103" s="898"/>
      <c r="CJ103" s="898"/>
      <c r="CK103" s="898"/>
      <c r="CL103" s="898"/>
      <c r="CM103" s="898"/>
      <c r="CN103" s="898"/>
      <c r="CO103" s="898"/>
      <c r="CP103" s="898"/>
      <c r="CQ103" s="898"/>
      <c r="CR103" s="898"/>
      <c r="CS103" s="898"/>
      <c r="CT103" s="898"/>
      <c r="CU103" s="898"/>
      <c r="CV103" s="898"/>
      <c r="CW103" s="898"/>
      <c r="CX103" s="898"/>
      <c r="CY103" s="898"/>
      <c r="CZ103" s="898"/>
      <c r="DA103" s="898"/>
      <c r="DB103" s="898"/>
      <c r="DC103" s="898"/>
      <c r="DD103" s="898"/>
      <c r="DE103" s="898"/>
      <c r="DF103" s="898"/>
      <c r="DG103" s="898"/>
      <c r="DH103" s="898"/>
      <c r="DI103" s="898"/>
      <c r="DJ103" s="898"/>
      <c r="DK103" s="898"/>
      <c r="DL103" s="898"/>
      <c r="DM103" s="898"/>
      <c r="DN103" s="898"/>
      <c r="DO103" s="898"/>
      <c r="DP103" s="898"/>
      <c r="DQ103" s="898"/>
      <c r="DR103" s="898"/>
      <c r="DS103" s="898"/>
      <c r="DT103" s="898"/>
      <c r="DU103" s="898"/>
      <c r="DV103" s="898"/>
      <c r="DW103" s="898"/>
      <c r="DX103" s="898"/>
      <c r="DY103" s="898"/>
      <c r="DZ103" s="898"/>
      <c r="EA103" s="216"/>
    </row>
    <row r="104" spans="1:131" ht="26.25" customHeight="1" x14ac:dyDescent="0.2">
      <c r="A104" s="231"/>
      <c r="B104" s="232"/>
      <c r="C104" s="232"/>
      <c r="D104" s="232"/>
      <c r="E104" s="232"/>
      <c r="F104" s="232"/>
      <c r="G104" s="232"/>
      <c r="H104" s="232"/>
      <c r="I104" s="232"/>
      <c r="J104" s="232"/>
      <c r="K104" s="232"/>
      <c r="L104" s="232"/>
      <c r="M104" s="232"/>
      <c r="N104" s="232"/>
      <c r="O104" s="232"/>
      <c r="P104" s="232"/>
      <c r="Q104" s="233"/>
      <c r="R104" s="233"/>
      <c r="S104" s="233"/>
      <c r="T104" s="233"/>
      <c r="U104" s="233"/>
      <c r="V104" s="233"/>
      <c r="W104" s="233"/>
      <c r="X104" s="233"/>
      <c r="Y104" s="233"/>
      <c r="Z104" s="233"/>
      <c r="AA104" s="233"/>
      <c r="AB104" s="233"/>
      <c r="AC104" s="233"/>
      <c r="AD104" s="233"/>
      <c r="AE104" s="233"/>
      <c r="AF104" s="233"/>
      <c r="AG104" s="233"/>
      <c r="AH104" s="233"/>
      <c r="AI104" s="233"/>
      <c r="AJ104" s="233"/>
      <c r="AK104" s="233"/>
      <c r="AL104" s="233"/>
      <c r="AM104" s="233"/>
      <c r="AN104" s="233"/>
      <c r="AO104" s="233"/>
      <c r="AP104" s="233"/>
      <c r="AQ104" s="233"/>
      <c r="AR104" s="233"/>
      <c r="AS104" s="233"/>
      <c r="AT104" s="233"/>
      <c r="AU104" s="233"/>
      <c r="AV104" s="233"/>
      <c r="AW104" s="233"/>
      <c r="AX104" s="233"/>
      <c r="AY104" s="233"/>
      <c r="AZ104" s="234"/>
      <c r="BA104" s="234"/>
      <c r="BB104" s="234"/>
      <c r="BC104" s="234"/>
      <c r="BD104" s="234"/>
      <c r="BE104" s="227"/>
      <c r="BF104" s="227"/>
      <c r="BG104" s="227"/>
      <c r="BH104" s="227"/>
      <c r="BI104" s="227"/>
      <c r="BJ104" s="227"/>
      <c r="BK104" s="227"/>
      <c r="BL104" s="227"/>
      <c r="BM104" s="227"/>
      <c r="BN104" s="227"/>
      <c r="BO104" s="227"/>
      <c r="BP104" s="227"/>
      <c r="BQ104" s="899" t="s">
        <v>415</v>
      </c>
      <c r="BR104" s="899"/>
      <c r="BS104" s="899"/>
      <c r="BT104" s="899"/>
      <c r="BU104" s="899"/>
      <c r="BV104" s="899"/>
      <c r="BW104" s="899"/>
      <c r="BX104" s="899"/>
      <c r="BY104" s="899"/>
      <c r="BZ104" s="899"/>
      <c r="CA104" s="899"/>
      <c r="CB104" s="899"/>
      <c r="CC104" s="899"/>
      <c r="CD104" s="899"/>
      <c r="CE104" s="899"/>
      <c r="CF104" s="899"/>
      <c r="CG104" s="899"/>
      <c r="CH104" s="899"/>
      <c r="CI104" s="899"/>
      <c r="CJ104" s="899"/>
      <c r="CK104" s="899"/>
      <c r="CL104" s="899"/>
      <c r="CM104" s="899"/>
      <c r="CN104" s="899"/>
      <c r="CO104" s="899"/>
      <c r="CP104" s="899"/>
      <c r="CQ104" s="899"/>
      <c r="CR104" s="899"/>
      <c r="CS104" s="899"/>
      <c r="CT104" s="899"/>
      <c r="CU104" s="899"/>
      <c r="CV104" s="899"/>
      <c r="CW104" s="899"/>
      <c r="CX104" s="899"/>
      <c r="CY104" s="899"/>
      <c r="CZ104" s="899"/>
      <c r="DA104" s="899"/>
      <c r="DB104" s="899"/>
      <c r="DC104" s="899"/>
      <c r="DD104" s="899"/>
      <c r="DE104" s="899"/>
      <c r="DF104" s="899"/>
      <c r="DG104" s="899"/>
      <c r="DH104" s="899"/>
      <c r="DI104" s="899"/>
      <c r="DJ104" s="899"/>
      <c r="DK104" s="899"/>
      <c r="DL104" s="899"/>
      <c r="DM104" s="899"/>
      <c r="DN104" s="899"/>
      <c r="DO104" s="899"/>
      <c r="DP104" s="899"/>
      <c r="DQ104" s="899"/>
      <c r="DR104" s="899"/>
      <c r="DS104" s="899"/>
      <c r="DT104" s="899"/>
      <c r="DU104" s="899"/>
      <c r="DV104" s="899"/>
      <c r="DW104" s="899"/>
      <c r="DX104" s="899"/>
      <c r="DY104" s="899"/>
      <c r="DZ104" s="899"/>
      <c r="EA104" s="216"/>
    </row>
    <row r="105" spans="1:131" ht="11.25" customHeight="1" x14ac:dyDescent="0.2">
      <c r="A105" s="227"/>
      <c r="B105" s="227"/>
      <c r="C105" s="227"/>
      <c r="D105" s="227"/>
      <c r="E105" s="227"/>
      <c r="F105" s="227"/>
      <c r="G105" s="227"/>
      <c r="H105" s="227"/>
      <c r="I105" s="227"/>
      <c r="J105" s="227"/>
      <c r="K105" s="227"/>
      <c r="L105" s="227"/>
      <c r="M105" s="227"/>
      <c r="N105" s="227"/>
      <c r="O105" s="227"/>
      <c r="P105" s="227"/>
      <c r="Q105" s="227"/>
      <c r="R105" s="227"/>
      <c r="S105" s="227"/>
      <c r="T105" s="227"/>
      <c r="U105" s="227"/>
      <c r="V105" s="227"/>
      <c r="W105" s="227"/>
      <c r="X105" s="227"/>
      <c r="Y105" s="227"/>
      <c r="Z105" s="227"/>
      <c r="AA105" s="227"/>
      <c r="AB105" s="227"/>
      <c r="AC105" s="227"/>
      <c r="AD105" s="227"/>
      <c r="AE105" s="227"/>
      <c r="AF105" s="227"/>
      <c r="AG105" s="227"/>
      <c r="AH105" s="227"/>
      <c r="AI105" s="227"/>
      <c r="AJ105" s="227"/>
      <c r="AK105" s="227"/>
      <c r="AL105" s="227"/>
      <c r="AM105" s="227"/>
      <c r="AN105" s="227"/>
      <c r="AO105" s="227"/>
      <c r="AP105" s="227"/>
      <c r="AQ105" s="227"/>
      <c r="AR105" s="227"/>
      <c r="AS105" s="227"/>
      <c r="AT105" s="227"/>
      <c r="AU105" s="227"/>
      <c r="AV105" s="227"/>
      <c r="AW105" s="227"/>
      <c r="AX105" s="227"/>
      <c r="AY105" s="227"/>
      <c r="AZ105" s="227"/>
      <c r="BA105" s="227"/>
      <c r="BB105" s="227"/>
      <c r="BC105" s="227"/>
      <c r="BD105" s="227"/>
      <c r="BE105" s="227"/>
      <c r="BF105" s="227"/>
      <c r="BG105" s="227"/>
      <c r="BH105" s="227"/>
      <c r="BI105" s="227"/>
      <c r="BJ105" s="227"/>
      <c r="BK105" s="227"/>
      <c r="BL105" s="227"/>
      <c r="BM105" s="227"/>
      <c r="BN105" s="227"/>
      <c r="BO105" s="227"/>
      <c r="BP105" s="227"/>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216"/>
    </row>
    <row r="106" spans="1:131" ht="11.25" customHeight="1" x14ac:dyDescent="0.2">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216"/>
    </row>
    <row r="107" spans="1:131" s="216" customFormat="1" ht="26.25" customHeight="1" thickBot="1" x14ac:dyDescent="0.25">
      <c r="A107" s="235" t="s">
        <v>416</v>
      </c>
      <c r="B107" s="236"/>
      <c r="C107" s="236"/>
      <c r="D107" s="236"/>
      <c r="E107" s="236"/>
      <c r="F107" s="236"/>
      <c r="G107" s="236"/>
      <c r="H107" s="236"/>
      <c r="I107" s="236"/>
      <c r="J107" s="236"/>
      <c r="K107" s="236"/>
      <c r="L107" s="236"/>
      <c r="M107" s="236"/>
      <c r="N107" s="236"/>
      <c r="O107" s="236"/>
      <c r="P107" s="236"/>
      <c r="Q107" s="236"/>
      <c r="R107" s="236"/>
      <c r="S107" s="236"/>
      <c r="T107" s="236"/>
      <c r="U107" s="236"/>
      <c r="V107" s="236"/>
      <c r="W107" s="236"/>
      <c r="X107" s="236"/>
      <c r="Y107" s="236"/>
      <c r="Z107" s="236"/>
      <c r="AA107" s="236"/>
      <c r="AB107" s="236"/>
      <c r="AC107" s="236"/>
      <c r="AD107" s="236"/>
      <c r="AE107" s="236"/>
      <c r="AF107" s="236"/>
      <c r="AG107" s="236"/>
      <c r="AH107" s="236"/>
      <c r="AI107" s="236"/>
      <c r="AJ107" s="236"/>
      <c r="AK107" s="236"/>
      <c r="AL107" s="236"/>
      <c r="AM107" s="236"/>
      <c r="AN107" s="236"/>
      <c r="AO107" s="236"/>
      <c r="AP107" s="236"/>
      <c r="AQ107" s="236"/>
      <c r="AR107" s="236"/>
      <c r="AS107" s="236"/>
      <c r="AT107" s="236"/>
      <c r="AU107" s="235" t="s">
        <v>417</v>
      </c>
      <c r="AV107" s="236"/>
      <c r="AW107" s="236"/>
      <c r="AX107" s="236"/>
      <c r="AY107" s="236"/>
      <c r="AZ107" s="236"/>
      <c r="BA107" s="236"/>
      <c r="BB107" s="236"/>
      <c r="BC107" s="236"/>
      <c r="BD107" s="236"/>
      <c r="BE107" s="236"/>
      <c r="BF107" s="236"/>
      <c r="BG107" s="236"/>
      <c r="BH107" s="236"/>
      <c r="BI107" s="236"/>
      <c r="BJ107" s="236"/>
      <c r="BK107" s="236"/>
      <c r="BL107" s="236"/>
      <c r="BM107" s="236"/>
      <c r="BN107" s="236"/>
      <c r="BO107" s="236"/>
      <c r="BP107" s="236"/>
      <c r="BQ107" s="236"/>
      <c r="BR107" s="236"/>
      <c r="BS107" s="236"/>
      <c r="BT107" s="236"/>
      <c r="BU107" s="236"/>
      <c r="BV107" s="236"/>
      <c r="BW107" s="236"/>
      <c r="BX107" s="236"/>
      <c r="BY107" s="236"/>
      <c r="BZ107" s="236"/>
      <c r="CA107" s="236"/>
      <c r="CB107" s="236"/>
      <c r="CC107" s="236"/>
      <c r="CD107" s="236"/>
      <c r="CE107" s="236"/>
      <c r="CF107" s="236"/>
      <c r="CG107" s="236"/>
      <c r="CH107" s="236"/>
      <c r="CI107" s="236"/>
      <c r="CJ107" s="236"/>
      <c r="CK107" s="236"/>
      <c r="CL107" s="236"/>
      <c r="CM107" s="236"/>
      <c r="CN107" s="236"/>
      <c r="CO107" s="236"/>
      <c r="CP107" s="236"/>
      <c r="CQ107" s="236"/>
      <c r="CR107" s="236"/>
      <c r="CS107" s="236"/>
      <c r="CT107" s="236"/>
      <c r="CU107" s="236"/>
      <c r="CV107" s="236"/>
      <c r="CW107" s="236"/>
      <c r="CX107" s="236"/>
      <c r="CY107" s="236"/>
      <c r="CZ107" s="236"/>
      <c r="DA107" s="236"/>
      <c r="DB107" s="236"/>
      <c r="DC107" s="236"/>
      <c r="DD107" s="236"/>
      <c r="DE107" s="236"/>
      <c r="DF107" s="236"/>
      <c r="DG107" s="236"/>
      <c r="DH107" s="236"/>
      <c r="DI107" s="236"/>
      <c r="DJ107" s="236"/>
      <c r="DK107" s="236"/>
      <c r="DL107" s="236"/>
      <c r="DM107" s="236"/>
      <c r="DN107" s="236"/>
      <c r="DO107" s="236"/>
      <c r="DP107" s="236"/>
      <c r="DQ107" s="236"/>
      <c r="DR107" s="236"/>
      <c r="DS107" s="236"/>
      <c r="DT107" s="236"/>
      <c r="DU107" s="236"/>
      <c r="DV107" s="236"/>
      <c r="DW107" s="236"/>
      <c r="DX107" s="236"/>
      <c r="DY107" s="236"/>
      <c r="DZ107" s="236"/>
    </row>
    <row r="108" spans="1:131" s="216" customFormat="1" ht="26.25" customHeight="1" x14ac:dyDescent="0.2">
      <c r="A108" s="900" t="s">
        <v>418</v>
      </c>
      <c r="B108" s="901"/>
      <c r="C108" s="901"/>
      <c r="D108" s="901"/>
      <c r="E108" s="901"/>
      <c r="F108" s="901"/>
      <c r="G108" s="901"/>
      <c r="H108" s="901"/>
      <c r="I108" s="901"/>
      <c r="J108" s="901"/>
      <c r="K108" s="901"/>
      <c r="L108" s="901"/>
      <c r="M108" s="901"/>
      <c r="N108" s="901"/>
      <c r="O108" s="901"/>
      <c r="P108" s="901"/>
      <c r="Q108" s="901"/>
      <c r="R108" s="901"/>
      <c r="S108" s="901"/>
      <c r="T108" s="901"/>
      <c r="U108" s="901"/>
      <c r="V108" s="901"/>
      <c r="W108" s="901"/>
      <c r="X108" s="901"/>
      <c r="Y108" s="901"/>
      <c r="Z108" s="901"/>
      <c r="AA108" s="901"/>
      <c r="AB108" s="901"/>
      <c r="AC108" s="901"/>
      <c r="AD108" s="901"/>
      <c r="AE108" s="901"/>
      <c r="AF108" s="901"/>
      <c r="AG108" s="901"/>
      <c r="AH108" s="901"/>
      <c r="AI108" s="901"/>
      <c r="AJ108" s="901"/>
      <c r="AK108" s="901"/>
      <c r="AL108" s="901"/>
      <c r="AM108" s="901"/>
      <c r="AN108" s="901"/>
      <c r="AO108" s="901"/>
      <c r="AP108" s="901"/>
      <c r="AQ108" s="901"/>
      <c r="AR108" s="901"/>
      <c r="AS108" s="901"/>
      <c r="AT108" s="902"/>
      <c r="AU108" s="900" t="s">
        <v>419</v>
      </c>
      <c r="AV108" s="901"/>
      <c r="AW108" s="901"/>
      <c r="AX108" s="901"/>
      <c r="AY108" s="901"/>
      <c r="AZ108" s="901"/>
      <c r="BA108" s="901"/>
      <c r="BB108" s="901"/>
      <c r="BC108" s="901"/>
      <c r="BD108" s="901"/>
      <c r="BE108" s="901"/>
      <c r="BF108" s="901"/>
      <c r="BG108" s="901"/>
      <c r="BH108" s="901"/>
      <c r="BI108" s="901"/>
      <c r="BJ108" s="901"/>
      <c r="BK108" s="901"/>
      <c r="BL108" s="901"/>
      <c r="BM108" s="901"/>
      <c r="BN108" s="901"/>
      <c r="BO108" s="901"/>
      <c r="BP108" s="901"/>
      <c r="BQ108" s="901"/>
      <c r="BR108" s="901"/>
      <c r="BS108" s="901"/>
      <c r="BT108" s="901"/>
      <c r="BU108" s="901"/>
      <c r="BV108" s="901"/>
      <c r="BW108" s="901"/>
      <c r="BX108" s="901"/>
      <c r="BY108" s="901"/>
      <c r="BZ108" s="901"/>
      <c r="CA108" s="901"/>
      <c r="CB108" s="901"/>
      <c r="CC108" s="901"/>
      <c r="CD108" s="901"/>
      <c r="CE108" s="901"/>
      <c r="CF108" s="901"/>
      <c r="CG108" s="901"/>
      <c r="CH108" s="901"/>
      <c r="CI108" s="901"/>
      <c r="CJ108" s="901"/>
      <c r="CK108" s="901"/>
      <c r="CL108" s="901"/>
      <c r="CM108" s="901"/>
      <c r="CN108" s="901"/>
      <c r="CO108" s="901"/>
      <c r="CP108" s="901"/>
      <c r="CQ108" s="901"/>
      <c r="CR108" s="901"/>
      <c r="CS108" s="901"/>
      <c r="CT108" s="901"/>
      <c r="CU108" s="901"/>
      <c r="CV108" s="901"/>
      <c r="CW108" s="901"/>
      <c r="CX108" s="901"/>
      <c r="CY108" s="901"/>
      <c r="CZ108" s="901"/>
      <c r="DA108" s="901"/>
      <c r="DB108" s="901"/>
      <c r="DC108" s="901"/>
      <c r="DD108" s="901"/>
      <c r="DE108" s="901"/>
      <c r="DF108" s="901"/>
      <c r="DG108" s="901"/>
      <c r="DH108" s="901"/>
      <c r="DI108" s="901"/>
      <c r="DJ108" s="901"/>
      <c r="DK108" s="901"/>
      <c r="DL108" s="901"/>
      <c r="DM108" s="901"/>
      <c r="DN108" s="901"/>
      <c r="DO108" s="901"/>
      <c r="DP108" s="901"/>
      <c r="DQ108" s="901"/>
      <c r="DR108" s="901"/>
      <c r="DS108" s="901"/>
      <c r="DT108" s="901"/>
      <c r="DU108" s="901"/>
      <c r="DV108" s="901"/>
      <c r="DW108" s="901"/>
      <c r="DX108" s="901"/>
      <c r="DY108" s="901"/>
      <c r="DZ108" s="902"/>
    </row>
    <row r="109" spans="1:131" s="216" customFormat="1" ht="26.25" customHeight="1" x14ac:dyDescent="0.2">
      <c r="A109" s="895" t="s">
        <v>420</v>
      </c>
      <c r="B109" s="876"/>
      <c r="C109" s="876"/>
      <c r="D109" s="876"/>
      <c r="E109" s="876"/>
      <c r="F109" s="876"/>
      <c r="G109" s="876"/>
      <c r="H109" s="876"/>
      <c r="I109" s="876"/>
      <c r="J109" s="876"/>
      <c r="K109" s="876"/>
      <c r="L109" s="876"/>
      <c r="M109" s="876"/>
      <c r="N109" s="876"/>
      <c r="O109" s="876"/>
      <c r="P109" s="876"/>
      <c r="Q109" s="876"/>
      <c r="R109" s="876"/>
      <c r="S109" s="876"/>
      <c r="T109" s="876"/>
      <c r="U109" s="876"/>
      <c r="V109" s="876"/>
      <c r="W109" s="876"/>
      <c r="X109" s="876"/>
      <c r="Y109" s="876"/>
      <c r="Z109" s="877"/>
      <c r="AA109" s="875" t="s">
        <v>421</v>
      </c>
      <c r="AB109" s="876"/>
      <c r="AC109" s="876"/>
      <c r="AD109" s="876"/>
      <c r="AE109" s="877"/>
      <c r="AF109" s="875" t="s">
        <v>422</v>
      </c>
      <c r="AG109" s="876"/>
      <c r="AH109" s="876"/>
      <c r="AI109" s="876"/>
      <c r="AJ109" s="877"/>
      <c r="AK109" s="875" t="s">
        <v>303</v>
      </c>
      <c r="AL109" s="876"/>
      <c r="AM109" s="876"/>
      <c r="AN109" s="876"/>
      <c r="AO109" s="877"/>
      <c r="AP109" s="875" t="s">
        <v>423</v>
      </c>
      <c r="AQ109" s="876"/>
      <c r="AR109" s="876"/>
      <c r="AS109" s="876"/>
      <c r="AT109" s="878"/>
      <c r="AU109" s="895" t="s">
        <v>420</v>
      </c>
      <c r="AV109" s="876"/>
      <c r="AW109" s="876"/>
      <c r="AX109" s="876"/>
      <c r="AY109" s="876"/>
      <c r="AZ109" s="876"/>
      <c r="BA109" s="876"/>
      <c r="BB109" s="876"/>
      <c r="BC109" s="876"/>
      <c r="BD109" s="876"/>
      <c r="BE109" s="876"/>
      <c r="BF109" s="876"/>
      <c r="BG109" s="876"/>
      <c r="BH109" s="876"/>
      <c r="BI109" s="876"/>
      <c r="BJ109" s="876"/>
      <c r="BK109" s="876"/>
      <c r="BL109" s="876"/>
      <c r="BM109" s="876"/>
      <c r="BN109" s="876"/>
      <c r="BO109" s="876"/>
      <c r="BP109" s="877"/>
      <c r="BQ109" s="875" t="s">
        <v>421</v>
      </c>
      <c r="BR109" s="876"/>
      <c r="BS109" s="876"/>
      <c r="BT109" s="876"/>
      <c r="BU109" s="877"/>
      <c r="BV109" s="875" t="s">
        <v>422</v>
      </c>
      <c r="BW109" s="876"/>
      <c r="BX109" s="876"/>
      <c r="BY109" s="876"/>
      <c r="BZ109" s="877"/>
      <c r="CA109" s="875" t="s">
        <v>303</v>
      </c>
      <c r="CB109" s="876"/>
      <c r="CC109" s="876"/>
      <c r="CD109" s="876"/>
      <c r="CE109" s="877"/>
      <c r="CF109" s="896" t="s">
        <v>423</v>
      </c>
      <c r="CG109" s="896"/>
      <c r="CH109" s="896"/>
      <c r="CI109" s="896"/>
      <c r="CJ109" s="896"/>
      <c r="CK109" s="875" t="s">
        <v>424</v>
      </c>
      <c r="CL109" s="876"/>
      <c r="CM109" s="876"/>
      <c r="CN109" s="876"/>
      <c r="CO109" s="876"/>
      <c r="CP109" s="876"/>
      <c r="CQ109" s="876"/>
      <c r="CR109" s="876"/>
      <c r="CS109" s="876"/>
      <c r="CT109" s="876"/>
      <c r="CU109" s="876"/>
      <c r="CV109" s="876"/>
      <c r="CW109" s="876"/>
      <c r="CX109" s="876"/>
      <c r="CY109" s="876"/>
      <c r="CZ109" s="876"/>
      <c r="DA109" s="876"/>
      <c r="DB109" s="876"/>
      <c r="DC109" s="876"/>
      <c r="DD109" s="876"/>
      <c r="DE109" s="876"/>
      <c r="DF109" s="877"/>
      <c r="DG109" s="875" t="s">
        <v>421</v>
      </c>
      <c r="DH109" s="876"/>
      <c r="DI109" s="876"/>
      <c r="DJ109" s="876"/>
      <c r="DK109" s="877"/>
      <c r="DL109" s="875" t="s">
        <v>422</v>
      </c>
      <c r="DM109" s="876"/>
      <c r="DN109" s="876"/>
      <c r="DO109" s="876"/>
      <c r="DP109" s="877"/>
      <c r="DQ109" s="875" t="s">
        <v>303</v>
      </c>
      <c r="DR109" s="876"/>
      <c r="DS109" s="876"/>
      <c r="DT109" s="876"/>
      <c r="DU109" s="877"/>
      <c r="DV109" s="875" t="s">
        <v>423</v>
      </c>
      <c r="DW109" s="876"/>
      <c r="DX109" s="876"/>
      <c r="DY109" s="876"/>
      <c r="DZ109" s="878"/>
    </row>
    <row r="110" spans="1:131" s="216" customFormat="1" ht="26.25" customHeight="1" x14ac:dyDescent="0.2">
      <c r="A110" s="879" t="s">
        <v>425</v>
      </c>
      <c r="B110" s="880"/>
      <c r="C110" s="880"/>
      <c r="D110" s="880"/>
      <c r="E110" s="880"/>
      <c r="F110" s="880"/>
      <c r="G110" s="880"/>
      <c r="H110" s="880"/>
      <c r="I110" s="880"/>
      <c r="J110" s="880"/>
      <c r="K110" s="880"/>
      <c r="L110" s="880"/>
      <c r="M110" s="880"/>
      <c r="N110" s="880"/>
      <c r="O110" s="880"/>
      <c r="P110" s="880"/>
      <c r="Q110" s="880"/>
      <c r="R110" s="880"/>
      <c r="S110" s="880"/>
      <c r="T110" s="880"/>
      <c r="U110" s="880"/>
      <c r="V110" s="880"/>
      <c r="W110" s="880"/>
      <c r="X110" s="880"/>
      <c r="Y110" s="880"/>
      <c r="Z110" s="881"/>
      <c r="AA110" s="882">
        <v>1839148</v>
      </c>
      <c r="AB110" s="883"/>
      <c r="AC110" s="883"/>
      <c r="AD110" s="883"/>
      <c r="AE110" s="884"/>
      <c r="AF110" s="885">
        <v>1699841</v>
      </c>
      <c r="AG110" s="883"/>
      <c r="AH110" s="883"/>
      <c r="AI110" s="883"/>
      <c r="AJ110" s="884"/>
      <c r="AK110" s="885">
        <v>1690486</v>
      </c>
      <c r="AL110" s="883"/>
      <c r="AM110" s="883"/>
      <c r="AN110" s="883"/>
      <c r="AO110" s="884"/>
      <c r="AP110" s="886">
        <v>7.9</v>
      </c>
      <c r="AQ110" s="887"/>
      <c r="AR110" s="887"/>
      <c r="AS110" s="887"/>
      <c r="AT110" s="888"/>
      <c r="AU110" s="889" t="s">
        <v>72</v>
      </c>
      <c r="AV110" s="890"/>
      <c r="AW110" s="890"/>
      <c r="AX110" s="890"/>
      <c r="AY110" s="890"/>
      <c r="AZ110" s="912" t="s">
        <v>426</v>
      </c>
      <c r="BA110" s="880"/>
      <c r="BB110" s="880"/>
      <c r="BC110" s="880"/>
      <c r="BD110" s="880"/>
      <c r="BE110" s="880"/>
      <c r="BF110" s="880"/>
      <c r="BG110" s="880"/>
      <c r="BH110" s="880"/>
      <c r="BI110" s="880"/>
      <c r="BJ110" s="880"/>
      <c r="BK110" s="880"/>
      <c r="BL110" s="880"/>
      <c r="BM110" s="880"/>
      <c r="BN110" s="880"/>
      <c r="BO110" s="880"/>
      <c r="BP110" s="881"/>
      <c r="BQ110" s="913">
        <v>13462059</v>
      </c>
      <c r="BR110" s="914"/>
      <c r="BS110" s="914"/>
      <c r="BT110" s="914"/>
      <c r="BU110" s="914"/>
      <c r="BV110" s="914">
        <v>13368032</v>
      </c>
      <c r="BW110" s="914"/>
      <c r="BX110" s="914"/>
      <c r="BY110" s="914"/>
      <c r="BZ110" s="914"/>
      <c r="CA110" s="914">
        <v>12861949</v>
      </c>
      <c r="CB110" s="914"/>
      <c r="CC110" s="914"/>
      <c r="CD110" s="914"/>
      <c r="CE110" s="914"/>
      <c r="CF110" s="927">
        <v>60.1</v>
      </c>
      <c r="CG110" s="928"/>
      <c r="CH110" s="928"/>
      <c r="CI110" s="928"/>
      <c r="CJ110" s="928"/>
      <c r="CK110" s="929" t="s">
        <v>427</v>
      </c>
      <c r="CL110" s="930"/>
      <c r="CM110" s="912" t="s">
        <v>428</v>
      </c>
      <c r="CN110" s="880"/>
      <c r="CO110" s="880"/>
      <c r="CP110" s="880"/>
      <c r="CQ110" s="880"/>
      <c r="CR110" s="880"/>
      <c r="CS110" s="880"/>
      <c r="CT110" s="880"/>
      <c r="CU110" s="880"/>
      <c r="CV110" s="880"/>
      <c r="CW110" s="880"/>
      <c r="CX110" s="880"/>
      <c r="CY110" s="880"/>
      <c r="CZ110" s="880"/>
      <c r="DA110" s="880"/>
      <c r="DB110" s="880"/>
      <c r="DC110" s="880"/>
      <c r="DD110" s="880"/>
      <c r="DE110" s="880"/>
      <c r="DF110" s="881"/>
      <c r="DG110" s="913" t="s">
        <v>127</v>
      </c>
      <c r="DH110" s="914"/>
      <c r="DI110" s="914"/>
      <c r="DJ110" s="914"/>
      <c r="DK110" s="914"/>
      <c r="DL110" s="914" t="s">
        <v>127</v>
      </c>
      <c r="DM110" s="914"/>
      <c r="DN110" s="914"/>
      <c r="DO110" s="914"/>
      <c r="DP110" s="914"/>
      <c r="DQ110" s="914">
        <v>9184187</v>
      </c>
      <c r="DR110" s="914"/>
      <c r="DS110" s="914"/>
      <c r="DT110" s="914"/>
      <c r="DU110" s="914"/>
      <c r="DV110" s="915">
        <v>42.9</v>
      </c>
      <c r="DW110" s="915"/>
      <c r="DX110" s="915"/>
      <c r="DY110" s="915"/>
      <c r="DZ110" s="916"/>
    </row>
    <row r="111" spans="1:131" s="216" customFormat="1" ht="26.25" customHeight="1" x14ac:dyDescent="0.2">
      <c r="A111" s="917" t="s">
        <v>429</v>
      </c>
      <c r="B111" s="918"/>
      <c r="C111" s="918"/>
      <c r="D111" s="918"/>
      <c r="E111" s="918"/>
      <c r="F111" s="918"/>
      <c r="G111" s="918"/>
      <c r="H111" s="918"/>
      <c r="I111" s="918"/>
      <c r="J111" s="918"/>
      <c r="K111" s="918"/>
      <c r="L111" s="918"/>
      <c r="M111" s="918"/>
      <c r="N111" s="918"/>
      <c r="O111" s="918"/>
      <c r="P111" s="918"/>
      <c r="Q111" s="918"/>
      <c r="R111" s="918"/>
      <c r="S111" s="918"/>
      <c r="T111" s="918"/>
      <c r="U111" s="918"/>
      <c r="V111" s="918"/>
      <c r="W111" s="918"/>
      <c r="X111" s="918"/>
      <c r="Y111" s="918"/>
      <c r="Z111" s="919"/>
      <c r="AA111" s="920" t="s">
        <v>430</v>
      </c>
      <c r="AB111" s="921"/>
      <c r="AC111" s="921"/>
      <c r="AD111" s="921"/>
      <c r="AE111" s="922"/>
      <c r="AF111" s="923" t="s">
        <v>127</v>
      </c>
      <c r="AG111" s="921"/>
      <c r="AH111" s="921"/>
      <c r="AI111" s="921"/>
      <c r="AJ111" s="922"/>
      <c r="AK111" s="923" t="s">
        <v>127</v>
      </c>
      <c r="AL111" s="921"/>
      <c r="AM111" s="921"/>
      <c r="AN111" s="921"/>
      <c r="AO111" s="922"/>
      <c r="AP111" s="924" t="s">
        <v>430</v>
      </c>
      <c r="AQ111" s="925"/>
      <c r="AR111" s="925"/>
      <c r="AS111" s="925"/>
      <c r="AT111" s="926"/>
      <c r="AU111" s="891"/>
      <c r="AV111" s="892"/>
      <c r="AW111" s="892"/>
      <c r="AX111" s="892"/>
      <c r="AY111" s="892"/>
      <c r="AZ111" s="905" t="s">
        <v>431</v>
      </c>
      <c r="BA111" s="906"/>
      <c r="BB111" s="906"/>
      <c r="BC111" s="906"/>
      <c r="BD111" s="906"/>
      <c r="BE111" s="906"/>
      <c r="BF111" s="906"/>
      <c r="BG111" s="906"/>
      <c r="BH111" s="906"/>
      <c r="BI111" s="906"/>
      <c r="BJ111" s="906"/>
      <c r="BK111" s="906"/>
      <c r="BL111" s="906"/>
      <c r="BM111" s="906"/>
      <c r="BN111" s="906"/>
      <c r="BO111" s="906"/>
      <c r="BP111" s="907"/>
      <c r="BQ111" s="908">
        <v>5547464</v>
      </c>
      <c r="BR111" s="909"/>
      <c r="BS111" s="909"/>
      <c r="BT111" s="909"/>
      <c r="BU111" s="909"/>
      <c r="BV111" s="909">
        <v>5175420</v>
      </c>
      <c r="BW111" s="909"/>
      <c r="BX111" s="909"/>
      <c r="BY111" s="909"/>
      <c r="BZ111" s="909"/>
      <c r="CA111" s="909">
        <v>13744244</v>
      </c>
      <c r="CB111" s="909"/>
      <c r="CC111" s="909"/>
      <c r="CD111" s="909"/>
      <c r="CE111" s="909"/>
      <c r="CF111" s="903">
        <v>64.2</v>
      </c>
      <c r="CG111" s="904"/>
      <c r="CH111" s="904"/>
      <c r="CI111" s="904"/>
      <c r="CJ111" s="904"/>
      <c r="CK111" s="931"/>
      <c r="CL111" s="932"/>
      <c r="CM111" s="905" t="s">
        <v>432</v>
      </c>
      <c r="CN111" s="906"/>
      <c r="CO111" s="906"/>
      <c r="CP111" s="906"/>
      <c r="CQ111" s="906"/>
      <c r="CR111" s="906"/>
      <c r="CS111" s="906"/>
      <c r="CT111" s="906"/>
      <c r="CU111" s="906"/>
      <c r="CV111" s="906"/>
      <c r="CW111" s="906"/>
      <c r="CX111" s="906"/>
      <c r="CY111" s="906"/>
      <c r="CZ111" s="906"/>
      <c r="DA111" s="906"/>
      <c r="DB111" s="906"/>
      <c r="DC111" s="906"/>
      <c r="DD111" s="906"/>
      <c r="DE111" s="906"/>
      <c r="DF111" s="907"/>
      <c r="DG111" s="908">
        <v>3701611</v>
      </c>
      <c r="DH111" s="909"/>
      <c r="DI111" s="909"/>
      <c r="DJ111" s="909"/>
      <c r="DK111" s="909"/>
      <c r="DL111" s="909">
        <v>3188154</v>
      </c>
      <c r="DM111" s="909"/>
      <c r="DN111" s="909"/>
      <c r="DO111" s="909"/>
      <c r="DP111" s="909"/>
      <c r="DQ111" s="909">
        <v>2582189</v>
      </c>
      <c r="DR111" s="909"/>
      <c r="DS111" s="909"/>
      <c r="DT111" s="909"/>
      <c r="DU111" s="909"/>
      <c r="DV111" s="910">
        <v>12.1</v>
      </c>
      <c r="DW111" s="910"/>
      <c r="DX111" s="910"/>
      <c r="DY111" s="910"/>
      <c r="DZ111" s="911"/>
    </row>
    <row r="112" spans="1:131" s="216" customFormat="1" ht="26.25" customHeight="1" x14ac:dyDescent="0.2">
      <c r="A112" s="935" t="s">
        <v>433</v>
      </c>
      <c r="B112" s="936"/>
      <c r="C112" s="906" t="s">
        <v>434</v>
      </c>
      <c r="D112" s="906"/>
      <c r="E112" s="906"/>
      <c r="F112" s="906"/>
      <c r="G112" s="906"/>
      <c r="H112" s="906"/>
      <c r="I112" s="906"/>
      <c r="J112" s="906"/>
      <c r="K112" s="906"/>
      <c r="L112" s="906"/>
      <c r="M112" s="906"/>
      <c r="N112" s="906"/>
      <c r="O112" s="906"/>
      <c r="P112" s="906"/>
      <c r="Q112" s="906"/>
      <c r="R112" s="906"/>
      <c r="S112" s="906"/>
      <c r="T112" s="906"/>
      <c r="U112" s="906"/>
      <c r="V112" s="906"/>
      <c r="W112" s="906"/>
      <c r="X112" s="906"/>
      <c r="Y112" s="906"/>
      <c r="Z112" s="907"/>
      <c r="AA112" s="941" t="s">
        <v>127</v>
      </c>
      <c r="AB112" s="942"/>
      <c r="AC112" s="942"/>
      <c r="AD112" s="942"/>
      <c r="AE112" s="943"/>
      <c r="AF112" s="944" t="s">
        <v>127</v>
      </c>
      <c r="AG112" s="942"/>
      <c r="AH112" s="942"/>
      <c r="AI112" s="942"/>
      <c r="AJ112" s="943"/>
      <c r="AK112" s="944" t="s">
        <v>127</v>
      </c>
      <c r="AL112" s="942"/>
      <c r="AM112" s="942"/>
      <c r="AN112" s="942"/>
      <c r="AO112" s="943"/>
      <c r="AP112" s="945" t="s">
        <v>127</v>
      </c>
      <c r="AQ112" s="946"/>
      <c r="AR112" s="946"/>
      <c r="AS112" s="946"/>
      <c r="AT112" s="947"/>
      <c r="AU112" s="891"/>
      <c r="AV112" s="892"/>
      <c r="AW112" s="892"/>
      <c r="AX112" s="892"/>
      <c r="AY112" s="892"/>
      <c r="AZ112" s="905" t="s">
        <v>435</v>
      </c>
      <c r="BA112" s="906"/>
      <c r="BB112" s="906"/>
      <c r="BC112" s="906"/>
      <c r="BD112" s="906"/>
      <c r="BE112" s="906"/>
      <c r="BF112" s="906"/>
      <c r="BG112" s="906"/>
      <c r="BH112" s="906"/>
      <c r="BI112" s="906"/>
      <c r="BJ112" s="906"/>
      <c r="BK112" s="906"/>
      <c r="BL112" s="906"/>
      <c r="BM112" s="906"/>
      <c r="BN112" s="906"/>
      <c r="BO112" s="906"/>
      <c r="BP112" s="907"/>
      <c r="BQ112" s="908">
        <v>1691180</v>
      </c>
      <c r="BR112" s="909"/>
      <c r="BS112" s="909"/>
      <c r="BT112" s="909"/>
      <c r="BU112" s="909"/>
      <c r="BV112" s="909">
        <v>1261550</v>
      </c>
      <c r="BW112" s="909"/>
      <c r="BX112" s="909"/>
      <c r="BY112" s="909"/>
      <c r="BZ112" s="909"/>
      <c r="CA112" s="909">
        <v>824983</v>
      </c>
      <c r="CB112" s="909"/>
      <c r="CC112" s="909"/>
      <c r="CD112" s="909"/>
      <c r="CE112" s="909"/>
      <c r="CF112" s="903">
        <v>3.9</v>
      </c>
      <c r="CG112" s="904"/>
      <c r="CH112" s="904"/>
      <c r="CI112" s="904"/>
      <c r="CJ112" s="904"/>
      <c r="CK112" s="931"/>
      <c r="CL112" s="932"/>
      <c r="CM112" s="905" t="s">
        <v>436</v>
      </c>
      <c r="CN112" s="906"/>
      <c r="CO112" s="906"/>
      <c r="CP112" s="906"/>
      <c r="CQ112" s="906"/>
      <c r="CR112" s="906"/>
      <c r="CS112" s="906"/>
      <c r="CT112" s="906"/>
      <c r="CU112" s="906"/>
      <c r="CV112" s="906"/>
      <c r="CW112" s="906"/>
      <c r="CX112" s="906"/>
      <c r="CY112" s="906"/>
      <c r="CZ112" s="906"/>
      <c r="DA112" s="906"/>
      <c r="DB112" s="906"/>
      <c r="DC112" s="906"/>
      <c r="DD112" s="906"/>
      <c r="DE112" s="906"/>
      <c r="DF112" s="907"/>
      <c r="DG112" s="908">
        <v>1845853</v>
      </c>
      <c r="DH112" s="909"/>
      <c r="DI112" s="909"/>
      <c r="DJ112" s="909"/>
      <c r="DK112" s="909"/>
      <c r="DL112" s="909">
        <v>1940279</v>
      </c>
      <c r="DM112" s="909"/>
      <c r="DN112" s="909"/>
      <c r="DO112" s="909"/>
      <c r="DP112" s="909"/>
      <c r="DQ112" s="909">
        <v>1940279</v>
      </c>
      <c r="DR112" s="909"/>
      <c r="DS112" s="909"/>
      <c r="DT112" s="909"/>
      <c r="DU112" s="909"/>
      <c r="DV112" s="910">
        <v>9.1</v>
      </c>
      <c r="DW112" s="910"/>
      <c r="DX112" s="910"/>
      <c r="DY112" s="910"/>
      <c r="DZ112" s="911"/>
    </row>
    <row r="113" spans="1:130" s="216" customFormat="1" ht="26.25" customHeight="1" x14ac:dyDescent="0.2">
      <c r="A113" s="937"/>
      <c r="B113" s="938"/>
      <c r="C113" s="906" t="s">
        <v>437</v>
      </c>
      <c r="D113" s="906"/>
      <c r="E113" s="906"/>
      <c r="F113" s="906"/>
      <c r="G113" s="906"/>
      <c r="H113" s="906"/>
      <c r="I113" s="906"/>
      <c r="J113" s="906"/>
      <c r="K113" s="906"/>
      <c r="L113" s="906"/>
      <c r="M113" s="906"/>
      <c r="N113" s="906"/>
      <c r="O113" s="906"/>
      <c r="P113" s="906"/>
      <c r="Q113" s="906"/>
      <c r="R113" s="906"/>
      <c r="S113" s="906"/>
      <c r="T113" s="906"/>
      <c r="U113" s="906"/>
      <c r="V113" s="906"/>
      <c r="W113" s="906"/>
      <c r="X113" s="906"/>
      <c r="Y113" s="906"/>
      <c r="Z113" s="907"/>
      <c r="AA113" s="920">
        <v>161198</v>
      </c>
      <c r="AB113" s="921"/>
      <c r="AC113" s="921"/>
      <c r="AD113" s="921"/>
      <c r="AE113" s="922"/>
      <c r="AF113" s="923">
        <v>56382</v>
      </c>
      <c r="AG113" s="921"/>
      <c r="AH113" s="921"/>
      <c r="AI113" s="921"/>
      <c r="AJ113" s="922"/>
      <c r="AK113" s="923">
        <v>44863</v>
      </c>
      <c r="AL113" s="921"/>
      <c r="AM113" s="921"/>
      <c r="AN113" s="921"/>
      <c r="AO113" s="922"/>
      <c r="AP113" s="924">
        <v>0.2</v>
      </c>
      <c r="AQ113" s="925"/>
      <c r="AR113" s="925"/>
      <c r="AS113" s="925"/>
      <c r="AT113" s="926"/>
      <c r="AU113" s="891"/>
      <c r="AV113" s="892"/>
      <c r="AW113" s="892"/>
      <c r="AX113" s="892"/>
      <c r="AY113" s="892"/>
      <c r="AZ113" s="905" t="s">
        <v>438</v>
      </c>
      <c r="BA113" s="906"/>
      <c r="BB113" s="906"/>
      <c r="BC113" s="906"/>
      <c r="BD113" s="906"/>
      <c r="BE113" s="906"/>
      <c r="BF113" s="906"/>
      <c r="BG113" s="906"/>
      <c r="BH113" s="906"/>
      <c r="BI113" s="906"/>
      <c r="BJ113" s="906"/>
      <c r="BK113" s="906"/>
      <c r="BL113" s="906"/>
      <c r="BM113" s="906"/>
      <c r="BN113" s="906"/>
      <c r="BO113" s="906"/>
      <c r="BP113" s="907"/>
      <c r="BQ113" s="908">
        <v>2127290</v>
      </c>
      <c r="BR113" s="909"/>
      <c r="BS113" s="909"/>
      <c r="BT113" s="909"/>
      <c r="BU113" s="909"/>
      <c r="BV113" s="909">
        <v>2312480</v>
      </c>
      <c r="BW113" s="909"/>
      <c r="BX113" s="909"/>
      <c r="BY113" s="909"/>
      <c r="BZ113" s="909"/>
      <c r="CA113" s="909">
        <v>2208016</v>
      </c>
      <c r="CB113" s="909"/>
      <c r="CC113" s="909"/>
      <c r="CD113" s="909"/>
      <c r="CE113" s="909"/>
      <c r="CF113" s="903">
        <v>10.3</v>
      </c>
      <c r="CG113" s="904"/>
      <c r="CH113" s="904"/>
      <c r="CI113" s="904"/>
      <c r="CJ113" s="904"/>
      <c r="CK113" s="931"/>
      <c r="CL113" s="932"/>
      <c r="CM113" s="905" t="s">
        <v>439</v>
      </c>
      <c r="CN113" s="906"/>
      <c r="CO113" s="906"/>
      <c r="CP113" s="906"/>
      <c r="CQ113" s="906"/>
      <c r="CR113" s="906"/>
      <c r="CS113" s="906"/>
      <c r="CT113" s="906"/>
      <c r="CU113" s="906"/>
      <c r="CV113" s="906"/>
      <c r="CW113" s="906"/>
      <c r="CX113" s="906"/>
      <c r="CY113" s="906"/>
      <c r="CZ113" s="906"/>
      <c r="DA113" s="906"/>
      <c r="DB113" s="906"/>
      <c r="DC113" s="906"/>
      <c r="DD113" s="906"/>
      <c r="DE113" s="906"/>
      <c r="DF113" s="907"/>
      <c r="DG113" s="941" t="s">
        <v>127</v>
      </c>
      <c r="DH113" s="942"/>
      <c r="DI113" s="942"/>
      <c r="DJ113" s="942"/>
      <c r="DK113" s="943"/>
      <c r="DL113" s="944">
        <v>46987</v>
      </c>
      <c r="DM113" s="942"/>
      <c r="DN113" s="942"/>
      <c r="DO113" s="942"/>
      <c r="DP113" s="943"/>
      <c r="DQ113" s="944">
        <v>37589</v>
      </c>
      <c r="DR113" s="942"/>
      <c r="DS113" s="942"/>
      <c r="DT113" s="942"/>
      <c r="DU113" s="943"/>
      <c r="DV113" s="945">
        <v>0.2</v>
      </c>
      <c r="DW113" s="946"/>
      <c r="DX113" s="946"/>
      <c r="DY113" s="946"/>
      <c r="DZ113" s="947"/>
    </row>
    <row r="114" spans="1:130" s="216" customFormat="1" ht="26.25" customHeight="1" x14ac:dyDescent="0.2">
      <c r="A114" s="937"/>
      <c r="B114" s="938"/>
      <c r="C114" s="906" t="s">
        <v>440</v>
      </c>
      <c r="D114" s="906"/>
      <c r="E114" s="906"/>
      <c r="F114" s="906"/>
      <c r="G114" s="906"/>
      <c r="H114" s="906"/>
      <c r="I114" s="906"/>
      <c r="J114" s="906"/>
      <c r="K114" s="906"/>
      <c r="L114" s="906"/>
      <c r="M114" s="906"/>
      <c r="N114" s="906"/>
      <c r="O114" s="906"/>
      <c r="P114" s="906"/>
      <c r="Q114" s="906"/>
      <c r="R114" s="906"/>
      <c r="S114" s="906"/>
      <c r="T114" s="906"/>
      <c r="U114" s="906"/>
      <c r="V114" s="906"/>
      <c r="W114" s="906"/>
      <c r="X114" s="906"/>
      <c r="Y114" s="906"/>
      <c r="Z114" s="907"/>
      <c r="AA114" s="941">
        <v>255593</v>
      </c>
      <c r="AB114" s="942"/>
      <c r="AC114" s="942"/>
      <c r="AD114" s="942"/>
      <c r="AE114" s="943"/>
      <c r="AF114" s="944">
        <v>300235</v>
      </c>
      <c r="AG114" s="942"/>
      <c r="AH114" s="942"/>
      <c r="AI114" s="942"/>
      <c r="AJ114" s="943"/>
      <c r="AK114" s="944">
        <v>334800</v>
      </c>
      <c r="AL114" s="942"/>
      <c r="AM114" s="942"/>
      <c r="AN114" s="942"/>
      <c r="AO114" s="943"/>
      <c r="AP114" s="945">
        <v>1.6</v>
      </c>
      <c r="AQ114" s="946"/>
      <c r="AR114" s="946"/>
      <c r="AS114" s="946"/>
      <c r="AT114" s="947"/>
      <c r="AU114" s="891"/>
      <c r="AV114" s="892"/>
      <c r="AW114" s="892"/>
      <c r="AX114" s="892"/>
      <c r="AY114" s="892"/>
      <c r="AZ114" s="905" t="s">
        <v>441</v>
      </c>
      <c r="BA114" s="906"/>
      <c r="BB114" s="906"/>
      <c r="BC114" s="906"/>
      <c r="BD114" s="906"/>
      <c r="BE114" s="906"/>
      <c r="BF114" s="906"/>
      <c r="BG114" s="906"/>
      <c r="BH114" s="906"/>
      <c r="BI114" s="906"/>
      <c r="BJ114" s="906"/>
      <c r="BK114" s="906"/>
      <c r="BL114" s="906"/>
      <c r="BM114" s="906"/>
      <c r="BN114" s="906"/>
      <c r="BO114" s="906"/>
      <c r="BP114" s="907"/>
      <c r="BQ114" s="908">
        <v>3277057</v>
      </c>
      <c r="BR114" s="909"/>
      <c r="BS114" s="909"/>
      <c r="BT114" s="909"/>
      <c r="BU114" s="909"/>
      <c r="BV114" s="909">
        <v>3421575</v>
      </c>
      <c r="BW114" s="909"/>
      <c r="BX114" s="909"/>
      <c r="BY114" s="909"/>
      <c r="BZ114" s="909"/>
      <c r="CA114" s="909">
        <v>3724648</v>
      </c>
      <c r="CB114" s="909"/>
      <c r="CC114" s="909"/>
      <c r="CD114" s="909"/>
      <c r="CE114" s="909"/>
      <c r="CF114" s="903">
        <v>17.399999999999999</v>
      </c>
      <c r="CG114" s="904"/>
      <c r="CH114" s="904"/>
      <c r="CI114" s="904"/>
      <c r="CJ114" s="904"/>
      <c r="CK114" s="931"/>
      <c r="CL114" s="932"/>
      <c r="CM114" s="905" t="s">
        <v>442</v>
      </c>
      <c r="CN114" s="906"/>
      <c r="CO114" s="906"/>
      <c r="CP114" s="906"/>
      <c r="CQ114" s="906"/>
      <c r="CR114" s="906"/>
      <c r="CS114" s="906"/>
      <c r="CT114" s="906"/>
      <c r="CU114" s="906"/>
      <c r="CV114" s="906"/>
      <c r="CW114" s="906"/>
      <c r="CX114" s="906"/>
      <c r="CY114" s="906"/>
      <c r="CZ114" s="906"/>
      <c r="DA114" s="906"/>
      <c r="DB114" s="906"/>
      <c r="DC114" s="906"/>
      <c r="DD114" s="906"/>
      <c r="DE114" s="906"/>
      <c r="DF114" s="907"/>
      <c r="DG114" s="941" t="s">
        <v>127</v>
      </c>
      <c r="DH114" s="942"/>
      <c r="DI114" s="942"/>
      <c r="DJ114" s="942"/>
      <c r="DK114" s="943"/>
      <c r="DL114" s="944" t="s">
        <v>127</v>
      </c>
      <c r="DM114" s="942"/>
      <c r="DN114" s="942"/>
      <c r="DO114" s="942"/>
      <c r="DP114" s="943"/>
      <c r="DQ114" s="944" t="s">
        <v>127</v>
      </c>
      <c r="DR114" s="942"/>
      <c r="DS114" s="942"/>
      <c r="DT114" s="942"/>
      <c r="DU114" s="943"/>
      <c r="DV114" s="945" t="s">
        <v>127</v>
      </c>
      <c r="DW114" s="946"/>
      <c r="DX114" s="946"/>
      <c r="DY114" s="946"/>
      <c r="DZ114" s="947"/>
    </row>
    <row r="115" spans="1:130" s="216" customFormat="1" ht="26.25" customHeight="1" x14ac:dyDescent="0.2">
      <c r="A115" s="937"/>
      <c r="B115" s="938"/>
      <c r="C115" s="906" t="s">
        <v>443</v>
      </c>
      <c r="D115" s="906"/>
      <c r="E115" s="906"/>
      <c r="F115" s="906"/>
      <c r="G115" s="906"/>
      <c r="H115" s="906"/>
      <c r="I115" s="906"/>
      <c r="J115" s="906"/>
      <c r="K115" s="906"/>
      <c r="L115" s="906"/>
      <c r="M115" s="906"/>
      <c r="N115" s="906"/>
      <c r="O115" s="906"/>
      <c r="P115" s="906"/>
      <c r="Q115" s="906"/>
      <c r="R115" s="906"/>
      <c r="S115" s="906"/>
      <c r="T115" s="906"/>
      <c r="U115" s="906"/>
      <c r="V115" s="906"/>
      <c r="W115" s="906"/>
      <c r="X115" s="906"/>
      <c r="Y115" s="906"/>
      <c r="Z115" s="907"/>
      <c r="AA115" s="920">
        <v>829906</v>
      </c>
      <c r="AB115" s="921"/>
      <c r="AC115" s="921"/>
      <c r="AD115" s="921"/>
      <c r="AE115" s="922"/>
      <c r="AF115" s="923">
        <v>769543</v>
      </c>
      <c r="AG115" s="921"/>
      <c r="AH115" s="921"/>
      <c r="AI115" s="921"/>
      <c r="AJ115" s="922"/>
      <c r="AK115" s="923">
        <v>615362</v>
      </c>
      <c r="AL115" s="921"/>
      <c r="AM115" s="921"/>
      <c r="AN115" s="921"/>
      <c r="AO115" s="922"/>
      <c r="AP115" s="924">
        <v>2.9</v>
      </c>
      <c r="AQ115" s="925"/>
      <c r="AR115" s="925"/>
      <c r="AS115" s="925"/>
      <c r="AT115" s="926"/>
      <c r="AU115" s="891"/>
      <c r="AV115" s="892"/>
      <c r="AW115" s="892"/>
      <c r="AX115" s="892"/>
      <c r="AY115" s="892"/>
      <c r="AZ115" s="905" t="s">
        <v>444</v>
      </c>
      <c r="BA115" s="906"/>
      <c r="BB115" s="906"/>
      <c r="BC115" s="906"/>
      <c r="BD115" s="906"/>
      <c r="BE115" s="906"/>
      <c r="BF115" s="906"/>
      <c r="BG115" s="906"/>
      <c r="BH115" s="906"/>
      <c r="BI115" s="906"/>
      <c r="BJ115" s="906"/>
      <c r="BK115" s="906"/>
      <c r="BL115" s="906"/>
      <c r="BM115" s="906"/>
      <c r="BN115" s="906"/>
      <c r="BO115" s="906"/>
      <c r="BP115" s="907"/>
      <c r="BQ115" s="908" t="s">
        <v>127</v>
      </c>
      <c r="BR115" s="909"/>
      <c r="BS115" s="909"/>
      <c r="BT115" s="909"/>
      <c r="BU115" s="909"/>
      <c r="BV115" s="909" t="s">
        <v>127</v>
      </c>
      <c r="BW115" s="909"/>
      <c r="BX115" s="909"/>
      <c r="BY115" s="909"/>
      <c r="BZ115" s="909"/>
      <c r="CA115" s="909" t="s">
        <v>430</v>
      </c>
      <c r="CB115" s="909"/>
      <c r="CC115" s="909"/>
      <c r="CD115" s="909"/>
      <c r="CE115" s="909"/>
      <c r="CF115" s="903" t="s">
        <v>127</v>
      </c>
      <c r="CG115" s="904"/>
      <c r="CH115" s="904"/>
      <c r="CI115" s="904"/>
      <c r="CJ115" s="904"/>
      <c r="CK115" s="931"/>
      <c r="CL115" s="932"/>
      <c r="CM115" s="905" t="s">
        <v>445</v>
      </c>
      <c r="CN115" s="906"/>
      <c r="CO115" s="906"/>
      <c r="CP115" s="906"/>
      <c r="CQ115" s="906"/>
      <c r="CR115" s="906"/>
      <c r="CS115" s="906"/>
      <c r="CT115" s="906"/>
      <c r="CU115" s="906"/>
      <c r="CV115" s="906"/>
      <c r="CW115" s="906"/>
      <c r="CX115" s="906"/>
      <c r="CY115" s="906"/>
      <c r="CZ115" s="906"/>
      <c r="DA115" s="906"/>
      <c r="DB115" s="906"/>
      <c r="DC115" s="906"/>
      <c r="DD115" s="906"/>
      <c r="DE115" s="906"/>
      <c r="DF115" s="907"/>
      <c r="DG115" s="941" t="s">
        <v>127</v>
      </c>
      <c r="DH115" s="942"/>
      <c r="DI115" s="942"/>
      <c r="DJ115" s="942"/>
      <c r="DK115" s="943"/>
      <c r="DL115" s="944" t="s">
        <v>127</v>
      </c>
      <c r="DM115" s="942"/>
      <c r="DN115" s="942"/>
      <c r="DO115" s="942"/>
      <c r="DP115" s="943"/>
      <c r="DQ115" s="944" t="s">
        <v>127</v>
      </c>
      <c r="DR115" s="942"/>
      <c r="DS115" s="942"/>
      <c r="DT115" s="942"/>
      <c r="DU115" s="943"/>
      <c r="DV115" s="945" t="s">
        <v>127</v>
      </c>
      <c r="DW115" s="946"/>
      <c r="DX115" s="946"/>
      <c r="DY115" s="946"/>
      <c r="DZ115" s="947"/>
    </row>
    <row r="116" spans="1:130" s="216" customFormat="1" ht="26.25" customHeight="1" x14ac:dyDescent="0.2">
      <c r="A116" s="939"/>
      <c r="B116" s="940"/>
      <c r="C116" s="948" t="s">
        <v>446</v>
      </c>
      <c r="D116" s="948"/>
      <c r="E116" s="948"/>
      <c r="F116" s="948"/>
      <c r="G116" s="948"/>
      <c r="H116" s="948"/>
      <c r="I116" s="948"/>
      <c r="J116" s="948"/>
      <c r="K116" s="948"/>
      <c r="L116" s="948"/>
      <c r="M116" s="948"/>
      <c r="N116" s="948"/>
      <c r="O116" s="948"/>
      <c r="P116" s="948"/>
      <c r="Q116" s="948"/>
      <c r="R116" s="948"/>
      <c r="S116" s="948"/>
      <c r="T116" s="948"/>
      <c r="U116" s="948"/>
      <c r="V116" s="948"/>
      <c r="W116" s="948"/>
      <c r="X116" s="948"/>
      <c r="Y116" s="948"/>
      <c r="Z116" s="949"/>
      <c r="AA116" s="941" t="s">
        <v>127</v>
      </c>
      <c r="AB116" s="942"/>
      <c r="AC116" s="942"/>
      <c r="AD116" s="942"/>
      <c r="AE116" s="943"/>
      <c r="AF116" s="944" t="s">
        <v>127</v>
      </c>
      <c r="AG116" s="942"/>
      <c r="AH116" s="942"/>
      <c r="AI116" s="942"/>
      <c r="AJ116" s="943"/>
      <c r="AK116" s="944" t="s">
        <v>127</v>
      </c>
      <c r="AL116" s="942"/>
      <c r="AM116" s="942"/>
      <c r="AN116" s="942"/>
      <c r="AO116" s="943"/>
      <c r="AP116" s="945" t="s">
        <v>127</v>
      </c>
      <c r="AQ116" s="946"/>
      <c r="AR116" s="946"/>
      <c r="AS116" s="946"/>
      <c r="AT116" s="947"/>
      <c r="AU116" s="891"/>
      <c r="AV116" s="892"/>
      <c r="AW116" s="892"/>
      <c r="AX116" s="892"/>
      <c r="AY116" s="892"/>
      <c r="AZ116" s="950" t="s">
        <v>447</v>
      </c>
      <c r="BA116" s="951"/>
      <c r="BB116" s="951"/>
      <c r="BC116" s="951"/>
      <c r="BD116" s="951"/>
      <c r="BE116" s="951"/>
      <c r="BF116" s="951"/>
      <c r="BG116" s="951"/>
      <c r="BH116" s="951"/>
      <c r="BI116" s="951"/>
      <c r="BJ116" s="951"/>
      <c r="BK116" s="951"/>
      <c r="BL116" s="951"/>
      <c r="BM116" s="951"/>
      <c r="BN116" s="951"/>
      <c r="BO116" s="951"/>
      <c r="BP116" s="952"/>
      <c r="BQ116" s="908" t="s">
        <v>448</v>
      </c>
      <c r="BR116" s="909"/>
      <c r="BS116" s="909"/>
      <c r="BT116" s="909"/>
      <c r="BU116" s="909"/>
      <c r="BV116" s="909" t="s">
        <v>430</v>
      </c>
      <c r="BW116" s="909"/>
      <c r="BX116" s="909"/>
      <c r="BY116" s="909"/>
      <c r="BZ116" s="909"/>
      <c r="CA116" s="909" t="s">
        <v>127</v>
      </c>
      <c r="CB116" s="909"/>
      <c r="CC116" s="909"/>
      <c r="CD116" s="909"/>
      <c r="CE116" s="909"/>
      <c r="CF116" s="903" t="s">
        <v>127</v>
      </c>
      <c r="CG116" s="904"/>
      <c r="CH116" s="904"/>
      <c r="CI116" s="904"/>
      <c r="CJ116" s="904"/>
      <c r="CK116" s="931"/>
      <c r="CL116" s="932"/>
      <c r="CM116" s="905" t="s">
        <v>449</v>
      </c>
      <c r="CN116" s="906"/>
      <c r="CO116" s="906"/>
      <c r="CP116" s="906"/>
      <c r="CQ116" s="906"/>
      <c r="CR116" s="906"/>
      <c r="CS116" s="906"/>
      <c r="CT116" s="906"/>
      <c r="CU116" s="906"/>
      <c r="CV116" s="906"/>
      <c r="CW116" s="906"/>
      <c r="CX116" s="906"/>
      <c r="CY116" s="906"/>
      <c r="CZ116" s="906"/>
      <c r="DA116" s="906"/>
      <c r="DB116" s="906"/>
      <c r="DC116" s="906"/>
      <c r="DD116" s="906"/>
      <c r="DE116" s="906"/>
      <c r="DF116" s="907"/>
      <c r="DG116" s="941" t="s">
        <v>430</v>
      </c>
      <c r="DH116" s="942"/>
      <c r="DI116" s="942"/>
      <c r="DJ116" s="942"/>
      <c r="DK116" s="943"/>
      <c r="DL116" s="944" t="s">
        <v>127</v>
      </c>
      <c r="DM116" s="942"/>
      <c r="DN116" s="942"/>
      <c r="DO116" s="942"/>
      <c r="DP116" s="943"/>
      <c r="DQ116" s="944" t="s">
        <v>127</v>
      </c>
      <c r="DR116" s="942"/>
      <c r="DS116" s="942"/>
      <c r="DT116" s="942"/>
      <c r="DU116" s="943"/>
      <c r="DV116" s="945" t="s">
        <v>430</v>
      </c>
      <c r="DW116" s="946"/>
      <c r="DX116" s="946"/>
      <c r="DY116" s="946"/>
      <c r="DZ116" s="947"/>
    </row>
    <row r="117" spans="1:130" s="216" customFormat="1" ht="26.25" customHeight="1" x14ac:dyDescent="0.2">
      <c r="A117" s="895" t="s">
        <v>186</v>
      </c>
      <c r="B117" s="876"/>
      <c r="C117" s="876"/>
      <c r="D117" s="876"/>
      <c r="E117" s="876"/>
      <c r="F117" s="876"/>
      <c r="G117" s="876"/>
      <c r="H117" s="876"/>
      <c r="I117" s="876"/>
      <c r="J117" s="876"/>
      <c r="K117" s="876"/>
      <c r="L117" s="876"/>
      <c r="M117" s="876"/>
      <c r="N117" s="876"/>
      <c r="O117" s="876"/>
      <c r="P117" s="876"/>
      <c r="Q117" s="876"/>
      <c r="R117" s="876"/>
      <c r="S117" s="876"/>
      <c r="T117" s="876"/>
      <c r="U117" s="876"/>
      <c r="V117" s="876"/>
      <c r="W117" s="876"/>
      <c r="X117" s="876"/>
      <c r="Y117" s="960" t="s">
        <v>450</v>
      </c>
      <c r="Z117" s="877"/>
      <c r="AA117" s="961">
        <v>3085845</v>
      </c>
      <c r="AB117" s="962"/>
      <c r="AC117" s="962"/>
      <c r="AD117" s="962"/>
      <c r="AE117" s="963"/>
      <c r="AF117" s="964">
        <v>2826001</v>
      </c>
      <c r="AG117" s="962"/>
      <c r="AH117" s="962"/>
      <c r="AI117" s="962"/>
      <c r="AJ117" s="963"/>
      <c r="AK117" s="964">
        <v>2685511</v>
      </c>
      <c r="AL117" s="962"/>
      <c r="AM117" s="962"/>
      <c r="AN117" s="962"/>
      <c r="AO117" s="963"/>
      <c r="AP117" s="965"/>
      <c r="AQ117" s="966"/>
      <c r="AR117" s="966"/>
      <c r="AS117" s="966"/>
      <c r="AT117" s="967"/>
      <c r="AU117" s="891"/>
      <c r="AV117" s="892"/>
      <c r="AW117" s="892"/>
      <c r="AX117" s="892"/>
      <c r="AY117" s="892"/>
      <c r="AZ117" s="957" t="s">
        <v>451</v>
      </c>
      <c r="BA117" s="958"/>
      <c r="BB117" s="958"/>
      <c r="BC117" s="958"/>
      <c r="BD117" s="958"/>
      <c r="BE117" s="958"/>
      <c r="BF117" s="958"/>
      <c r="BG117" s="958"/>
      <c r="BH117" s="958"/>
      <c r="BI117" s="958"/>
      <c r="BJ117" s="958"/>
      <c r="BK117" s="958"/>
      <c r="BL117" s="958"/>
      <c r="BM117" s="958"/>
      <c r="BN117" s="958"/>
      <c r="BO117" s="958"/>
      <c r="BP117" s="959"/>
      <c r="BQ117" s="908" t="s">
        <v>127</v>
      </c>
      <c r="BR117" s="909"/>
      <c r="BS117" s="909"/>
      <c r="BT117" s="909"/>
      <c r="BU117" s="909"/>
      <c r="BV117" s="909" t="s">
        <v>127</v>
      </c>
      <c r="BW117" s="909"/>
      <c r="BX117" s="909"/>
      <c r="BY117" s="909"/>
      <c r="BZ117" s="909"/>
      <c r="CA117" s="909" t="s">
        <v>127</v>
      </c>
      <c r="CB117" s="909"/>
      <c r="CC117" s="909"/>
      <c r="CD117" s="909"/>
      <c r="CE117" s="909"/>
      <c r="CF117" s="903" t="s">
        <v>127</v>
      </c>
      <c r="CG117" s="904"/>
      <c r="CH117" s="904"/>
      <c r="CI117" s="904"/>
      <c r="CJ117" s="904"/>
      <c r="CK117" s="931"/>
      <c r="CL117" s="932"/>
      <c r="CM117" s="905" t="s">
        <v>452</v>
      </c>
      <c r="CN117" s="906"/>
      <c r="CO117" s="906"/>
      <c r="CP117" s="906"/>
      <c r="CQ117" s="906"/>
      <c r="CR117" s="906"/>
      <c r="CS117" s="906"/>
      <c r="CT117" s="906"/>
      <c r="CU117" s="906"/>
      <c r="CV117" s="906"/>
      <c r="CW117" s="906"/>
      <c r="CX117" s="906"/>
      <c r="CY117" s="906"/>
      <c r="CZ117" s="906"/>
      <c r="DA117" s="906"/>
      <c r="DB117" s="906"/>
      <c r="DC117" s="906"/>
      <c r="DD117" s="906"/>
      <c r="DE117" s="906"/>
      <c r="DF117" s="907"/>
      <c r="DG117" s="941" t="s">
        <v>127</v>
      </c>
      <c r="DH117" s="942"/>
      <c r="DI117" s="942"/>
      <c r="DJ117" s="942"/>
      <c r="DK117" s="943"/>
      <c r="DL117" s="944" t="s">
        <v>127</v>
      </c>
      <c r="DM117" s="942"/>
      <c r="DN117" s="942"/>
      <c r="DO117" s="942"/>
      <c r="DP117" s="943"/>
      <c r="DQ117" s="944" t="s">
        <v>430</v>
      </c>
      <c r="DR117" s="942"/>
      <c r="DS117" s="942"/>
      <c r="DT117" s="942"/>
      <c r="DU117" s="943"/>
      <c r="DV117" s="945" t="s">
        <v>127</v>
      </c>
      <c r="DW117" s="946"/>
      <c r="DX117" s="946"/>
      <c r="DY117" s="946"/>
      <c r="DZ117" s="947"/>
    </row>
    <row r="118" spans="1:130" s="216" customFormat="1" ht="26.25" customHeight="1" x14ac:dyDescent="0.2">
      <c r="A118" s="895" t="s">
        <v>424</v>
      </c>
      <c r="B118" s="876"/>
      <c r="C118" s="876"/>
      <c r="D118" s="876"/>
      <c r="E118" s="876"/>
      <c r="F118" s="876"/>
      <c r="G118" s="876"/>
      <c r="H118" s="876"/>
      <c r="I118" s="876"/>
      <c r="J118" s="876"/>
      <c r="K118" s="876"/>
      <c r="L118" s="876"/>
      <c r="M118" s="876"/>
      <c r="N118" s="876"/>
      <c r="O118" s="876"/>
      <c r="P118" s="876"/>
      <c r="Q118" s="876"/>
      <c r="R118" s="876"/>
      <c r="S118" s="876"/>
      <c r="T118" s="876"/>
      <c r="U118" s="876"/>
      <c r="V118" s="876"/>
      <c r="W118" s="876"/>
      <c r="X118" s="876"/>
      <c r="Y118" s="876"/>
      <c r="Z118" s="877"/>
      <c r="AA118" s="875" t="s">
        <v>421</v>
      </c>
      <c r="AB118" s="876"/>
      <c r="AC118" s="876"/>
      <c r="AD118" s="876"/>
      <c r="AE118" s="877"/>
      <c r="AF118" s="875" t="s">
        <v>422</v>
      </c>
      <c r="AG118" s="876"/>
      <c r="AH118" s="876"/>
      <c r="AI118" s="876"/>
      <c r="AJ118" s="877"/>
      <c r="AK118" s="875" t="s">
        <v>303</v>
      </c>
      <c r="AL118" s="876"/>
      <c r="AM118" s="876"/>
      <c r="AN118" s="876"/>
      <c r="AO118" s="877"/>
      <c r="AP118" s="953" t="s">
        <v>423</v>
      </c>
      <c r="AQ118" s="954"/>
      <c r="AR118" s="954"/>
      <c r="AS118" s="954"/>
      <c r="AT118" s="955"/>
      <c r="AU118" s="891"/>
      <c r="AV118" s="892"/>
      <c r="AW118" s="892"/>
      <c r="AX118" s="892"/>
      <c r="AY118" s="892"/>
      <c r="AZ118" s="956" t="s">
        <v>453</v>
      </c>
      <c r="BA118" s="948"/>
      <c r="BB118" s="948"/>
      <c r="BC118" s="948"/>
      <c r="BD118" s="948"/>
      <c r="BE118" s="948"/>
      <c r="BF118" s="948"/>
      <c r="BG118" s="948"/>
      <c r="BH118" s="948"/>
      <c r="BI118" s="948"/>
      <c r="BJ118" s="948"/>
      <c r="BK118" s="948"/>
      <c r="BL118" s="948"/>
      <c r="BM118" s="948"/>
      <c r="BN118" s="948"/>
      <c r="BO118" s="948"/>
      <c r="BP118" s="949"/>
      <c r="BQ118" s="982" t="s">
        <v>127</v>
      </c>
      <c r="BR118" s="983"/>
      <c r="BS118" s="983"/>
      <c r="BT118" s="983"/>
      <c r="BU118" s="983"/>
      <c r="BV118" s="983" t="s">
        <v>127</v>
      </c>
      <c r="BW118" s="983"/>
      <c r="BX118" s="983"/>
      <c r="BY118" s="983"/>
      <c r="BZ118" s="983"/>
      <c r="CA118" s="983" t="s">
        <v>127</v>
      </c>
      <c r="CB118" s="983"/>
      <c r="CC118" s="983"/>
      <c r="CD118" s="983"/>
      <c r="CE118" s="983"/>
      <c r="CF118" s="903" t="s">
        <v>430</v>
      </c>
      <c r="CG118" s="904"/>
      <c r="CH118" s="904"/>
      <c r="CI118" s="904"/>
      <c r="CJ118" s="904"/>
      <c r="CK118" s="931"/>
      <c r="CL118" s="932"/>
      <c r="CM118" s="905" t="s">
        <v>454</v>
      </c>
      <c r="CN118" s="906"/>
      <c r="CO118" s="906"/>
      <c r="CP118" s="906"/>
      <c r="CQ118" s="906"/>
      <c r="CR118" s="906"/>
      <c r="CS118" s="906"/>
      <c r="CT118" s="906"/>
      <c r="CU118" s="906"/>
      <c r="CV118" s="906"/>
      <c r="CW118" s="906"/>
      <c r="CX118" s="906"/>
      <c r="CY118" s="906"/>
      <c r="CZ118" s="906"/>
      <c r="DA118" s="906"/>
      <c r="DB118" s="906"/>
      <c r="DC118" s="906"/>
      <c r="DD118" s="906"/>
      <c r="DE118" s="906"/>
      <c r="DF118" s="907"/>
      <c r="DG118" s="941" t="s">
        <v>127</v>
      </c>
      <c r="DH118" s="942"/>
      <c r="DI118" s="942"/>
      <c r="DJ118" s="942"/>
      <c r="DK118" s="943"/>
      <c r="DL118" s="944" t="s">
        <v>127</v>
      </c>
      <c r="DM118" s="942"/>
      <c r="DN118" s="942"/>
      <c r="DO118" s="942"/>
      <c r="DP118" s="943"/>
      <c r="DQ118" s="944" t="s">
        <v>127</v>
      </c>
      <c r="DR118" s="942"/>
      <c r="DS118" s="942"/>
      <c r="DT118" s="942"/>
      <c r="DU118" s="943"/>
      <c r="DV118" s="945" t="s">
        <v>127</v>
      </c>
      <c r="DW118" s="946"/>
      <c r="DX118" s="946"/>
      <c r="DY118" s="946"/>
      <c r="DZ118" s="947"/>
    </row>
    <row r="119" spans="1:130" s="216" customFormat="1" ht="26.25" customHeight="1" x14ac:dyDescent="0.2">
      <c r="A119" s="1039" t="s">
        <v>427</v>
      </c>
      <c r="B119" s="930"/>
      <c r="C119" s="912" t="s">
        <v>428</v>
      </c>
      <c r="D119" s="880"/>
      <c r="E119" s="880"/>
      <c r="F119" s="880"/>
      <c r="G119" s="880"/>
      <c r="H119" s="880"/>
      <c r="I119" s="880"/>
      <c r="J119" s="880"/>
      <c r="K119" s="880"/>
      <c r="L119" s="880"/>
      <c r="M119" s="880"/>
      <c r="N119" s="880"/>
      <c r="O119" s="880"/>
      <c r="P119" s="880"/>
      <c r="Q119" s="880"/>
      <c r="R119" s="880"/>
      <c r="S119" s="880"/>
      <c r="T119" s="880"/>
      <c r="U119" s="880"/>
      <c r="V119" s="880"/>
      <c r="W119" s="880"/>
      <c r="X119" s="880"/>
      <c r="Y119" s="880"/>
      <c r="Z119" s="881"/>
      <c r="AA119" s="882" t="s">
        <v>430</v>
      </c>
      <c r="AB119" s="883"/>
      <c r="AC119" s="883"/>
      <c r="AD119" s="883"/>
      <c r="AE119" s="884"/>
      <c r="AF119" s="885" t="s">
        <v>127</v>
      </c>
      <c r="AG119" s="883"/>
      <c r="AH119" s="883"/>
      <c r="AI119" s="883"/>
      <c r="AJ119" s="884"/>
      <c r="AK119" s="885" t="s">
        <v>127</v>
      </c>
      <c r="AL119" s="883"/>
      <c r="AM119" s="883"/>
      <c r="AN119" s="883"/>
      <c r="AO119" s="884"/>
      <c r="AP119" s="886" t="s">
        <v>127</v>
      </c>
      <c r="AQ119" s="887"/>
      <c r="AR119" s="887"/>
      <c r="AS119" s="887"/>
      <c r="AT119" s="888"/>
      <c r="AU119" s="893"/>
      <c r="AV119" s="894"/>
      <c r="AW119" s="894"/>
      <c r="AX119" s="894"/>
      <c r="AY119" s="894"/>
      <c r="AZ119" s="237" t="s">
        <v>186</v>
      </c>
      <c r="BA119" s="237"/>
      <c r="BB119" s="237"/>
      <c r="BC119" s="237"/>
      <c r="BD119" s="237"/>
      <c r="BE119" s="237"/>
      <c r="BF119" s="237"/>
      <c r="BG119" s="237"/>
      <c r="BH119" s="237"/>
      <c r="BI119" s="237"/>
      <c r="BJ119" s="237"/>
      <c r="BK119" s="237"/>
      <c r="BL119" s="237"/>
      <c r="BM119" s="237"/>
      <c r="BN119" s="237"/>
      <c r="BO119" s="960" t="s">
        <v>455</v>
      </c>
      <c r="BP119" s="988"/>
      <c r="BQ119" s="982">
        <v>26105050</v>
      </c>
      <c r="BR119" s="983"/>
      <c r="BS119" s="983"/>
      <c r="BT119" s="983"/>
      <c r="BU119" s="983"/>
      <c r="BV119" s="983">
        <v>25539057</v>
      </c>
      <c r="BW119" s="983"/>
      <c r="BX119" s="983"/>
      <c r="BY119" s="983"/>
      <c r="BZ119" s="983"/>
      <c r="CA119" s="983">
        <v>33363840</v>
      </c>
      <c r="CB119" s="983"/>
      <c r="CC119" s="983"/>
      <c r="CD119" s="983"/>
      <c r="CE119" s="983"/>
      <c r="CF119" s="984"/>
      <c r="CG119" s="985"/>
      <c r="CH119" s="985"/>
      <c r="CI119" s="985"/>
      <c r="CJ119" s="986"/>
      <c r="CK119" s="933"/>
      <c r="CL119" s="934"/>
      <c r="CM119" s="956" t="s">
        <v>456</v>
      </c>
      <c r="CN119" s="948"/>
      <c r="CO119" s="948"/>
      <c r="CP119" s="948"/>
      <c r="CQ119" s="948"/>
      <c r="CR119" s="948"/>
      <c r="CS119" s="948"/>
      <c r="CT119" s="948"/>
      <c r="CU119" s="948"/>
      <c r="CV119" s="948"/>
      <c r="CW119" s="948"/>
      <c r="CX119" s="948"/>
      <c r="CY119" s="948"/>
      <c r="CZ119" s="948"/>
      <c r="DA119" s="948"/>
      <c r="DB119" s="948"/>
      <c r="DC119" s="948"/>
      <c r="DD119" s="948"/>
      <c r="DE119" s="948"/>
      <c r="DF119" s="949"/>
      <c r="DG119" s="987" t="s">
        <v>127</v>
      </c>
      <c r="DH119" s="969"/>
      <c r="DI119" s="969"/>
      <c r="DJ119" s="969"/>
      <c r="DK119" s="970"/>
      <c r="DL119" s="968" t="s">
        <v>127</v>
      </c>
      <c r="DM119" s="969"/>
      <c r="DN119" s="969"/>
      <c r="DO119" s="969"/>
      <c r="DP119" s="970"/>
      <c r="DQ119" s="968" t="s">
        <v>127</v>
      </c>
      <c r="DR119" s="969"/>
      <c r="DS119" s="969"/>
      <c r="DT119" s="969"/>
      <c r="DU119" s="970"/>
      <c r="DV119" s="971" t="s">
        <v>430</v>
      </c>
      <c r="DW119" s="972"/>
      <c r="DX119" s="972"/>
      <c r="DY119" s="972"/>
      <c r="DZ119" s="973"/>
    </row>
    <row r="120" spans="1:130" s="216" customFormat="1" ht="26.25" customHeight="1" x14ac:dyDescent="0.2">
      <c r="A120" s="1040"/>
      <c r="B120" s="932"/>
      <c r="C120" s="905" t="s">
        <v>432</v>
      </c>
      <c r="D120" s="906"/>
      <c r="E120" s="906"/>
      <c r="F120" s="906"/>
      <c r="G120" s="906"/>
      <c r="H120" s="906"/>
      <c r="I120" s="906"/>
      <c r="J120" s="906"/>
      <c r="K120" s="906"/>
      <c r="L120" s="906"/>
      <c r="M120" s="906"/>
      <c r="N120" s="906"/>
      <c r="O120" s="906"/>
      <c r="P120" s="906"/>
      <c r="Q120" s="906"/>
      <c r="R120" s="906"/>
      <c r="S120" s="906"/>
      <c r="T120" s="906"/>
      <c r="U120" s="906"/>
      <c r="V120" s="906"/>
      <c r="W120" s="906"/>
      <c r="X120" s="906"/>
      <c r="Y120" s="906"/>
      <c r="Z120" s="907"/>
      <c r="AA120" s="941">
        <v>820497</v>
      </c>
      <c r="AB120" s="942"/>
      <c r="AC120" s="942"/>
      <c r="AD120" s="942"/>
      <c r="AE120" s="943"/>
      <c r="AF120" s="944">
        <v>760146</v>
      </c>
      <c r="AG120" s="942"/>
      <c r="AH120" s="942"/>
      <c r="AI120" s="942"/>
      <c r="AJ120" s="943"/>
      <c r="AK120" s="944">
        <v>605965</v>
      </c>
      <c r="AL120" s="942"/>
      <c r="AM120" s="942"/>
      <c r="AN120" s="942"/>
      <c r="AO120" s="943"/>
      <c r="AP120" s="945">
        <v>2.8</v>
      </c>
      <c r="AQ120" s="946"/>
      <c r="AR120" s="946"/>
      <c r="AS120" s="946"/>
      <c r="AT120" s="947"/>
      <c r="AU120" s="974" t="s">
        <v>457</v>
      </c>
      <c r="AV120" s="975"/>
      <c r="AW120" s="975"/>
      <c r="AX120" s="975"/>
      <c r="AY120" s="976"/>
      <c r="AZ120" s="912" t="s">
        <v>458</v>
      </c>
      <c r="BA120" s="880"/>
      <c r="BB120" s="880"/>
      <c r="BC120" s="880"/>
      <c r="BD120" s="880"/>
      <c r="BE120" s="880"/>
      <c r="BF120" s="880"/>
      <c r="BG120" s="880"/>
      <c r="BH120" s="880"/>
      <c r="BI120" s="880"/>
      <c r="BJ120" s="880"/>
      <c r="BK120" s="880"/>
      <c r="BL120" s="880"/>
      <c r="BM120" s="880"/>
      <c r="BN120" s="880"/>
      <c r="BO120" s="880"/>
      <c r="BP120" s="881"/>
      <c r="BQ120" s="913">
        <v>18175044</v>
      </c>
      <c r="BR120" s="914"/>
      <c r="BS120" s="914"/>
      <c r="BT120" s="914"/>
      <c r="BU120" s="914"/>
      <c r="BV120" s="914">
        <v>17020996</v>
      </c>
      <c r="BW120" s="914"/>
      <c r="BX120" s="914"/>
      <c r="BY120" s="914"/>
      <c r="BZ120" s="914"/>
      <c r="CA120" s="914">
        <v>17559844</v>
      </c>
      <c r="CB120" s="914"/>
      <c r="CC120" s="914"/>
      <c r="CD120" s="914"/>
      <c r="CE120" s="914"/>
      <c r="CF120" s="927">
        <v>82</v>
      </c>
      <c r="CG120" s="928"/>
      <c r="CH120" s="928"/>
      <c r="CI120" s="928"/>
      <c r="CJ120" s="928"/>
      <c r="CK120" s="989" t="s">
        <v>459</v>
      </c>
      <c r="CL120" s="990"/>
      <c r="CM120" s="990"/>
      <c r="CN120" s="990"/>
      <c r="CO120" s="991"/>
      <c r="CP120" s="997" t="s">
        <v>460</v>
      </c>
      <c r="CQ120" s="998"/>
      <c r="CR120" s="998"/>
      <c r="CS120" s="998"/>
      <c r="CT120" s="998"/>
      <c r="CU120" s="998"/>
      <c r="CV120" s="998"/>
      <c r="CW120" s="998"/>
      <c r="CX120" s="998"/>
      <c r="CY120" s="998"/>
      <c r="CZ120" s="998"/>
      <c r="DA120" s="998"/>
      <c r="DB120" s="998"/>
      <c r="DC120" s="998"/>
      <c r="DD120" s="998"/>
      <c r="DE120" s="998"/>
      <c r="DF120" s="999"/>
      <c r="DG120" s="913">
        <v>1549964</v>
      </c>
      <c r="DH120" s="914"/>
      <c r="DI120" s="914"/>
      <c r="DJ120" s="914"/>
      <c r="DK120" s="914"/>
      <c r="DL120" s="914">
        <v>1114881</v>
      </c>
      <c r="DM120" s="914"/>
      <c r="DN120" s="914"/>
      <c r="DO120" s="914"/>
      <c r="DP120" s="914"/>
      <c r="DQ120" s="914">
        <v>688593</v>
      </c>
      <c r="DR120" s="914"/>
      <c r="DS120" s="914"/>
      <c r="DT120" s="914"/>
      <c r="DU120" s="914"/>
      <c r="DV120" s="915">
        <v>3.2</v>
      </c>
      <c r="DW120" s="915"/>
      <c r="DX120" s="915"/>
      <c r="DY120" s="915"/>
      <c r="DZ120" s="916"/>
    </row>
    <row r="121" spans="1:130" s="216" customFormat="1" ht="26.25" customHeight="1" x14ac:dyDescent="0.2">
      <c r="A121" s="1040"/>
      <c r="B121" s="932"/>
      <c r="C121" s="957" t="s">
        <v>461</v>
      </c>
      <c r="D121" s="958"/>
      <c r="E121" s="958"/>
      <c r="F121" s="958"/>
      <c r="G121" s="958"/>
      <c r="H121" s="958"/>
      <c r="I121" s="958"/>
      <c r="J121" s="958"/>
      <c r="K121" s="958"/>
      <c r="L121" s="958"/>
      <c r="M121" s="958"/>
      <c r="N121" s="958"/>
      <c r="O121" s="958"/>
      <c r="P121" s="958"/>
      <c r="Q121" s="958"/>
      <c r="R121" s="958"/>
      <c r="S121" s="958"/>
      <c r="T121" s="958"/>
      <c r="U121" s="958"/>
      <c r="V121" s="958"/>
      <c r="W121" s="958"/>
      <c r="X121" s="958"/>
      <c r="Y121" s="958"/>
      <c r="Z121" s="959"/>
      <c r="AA121" s="941">
        <v>9397</v>
      </c>
      <c r="AB121" s="942"/>
      <c r="AC121" s="942"/>
      <c r="AD121" s="942"/>
      <c r="AE121" s="943"/>
      <c r="AF121" s="944">
        <v>9397</v>
      </c>
      <c r="AG121" s="942"/>
      <c r="AH121" s="942"/>
      <c r="AI121" s="942"/>
      <c r="AJ121" s="943"/>
      <c r="AK121" s="944">
        <v>9397</v>
      </c>
      <c r="AL121" s="942"/>
      <c r="AM121" s="942"/>
      <c r="AN121" s="942"/>
      <c r="AO121" s="943"/>
      <c r="AP121" s="945">
        <v>0</v>
      </c>
      <c r="AQ121" s="946"/>
      <c r="AR121" s="946"/>
      <c r="AS121" s="946"/>
      <c r="AT121" s="947"/>
      <c r="AU121" s="977"/>
      <c r="AV121" s="978"/>
      <c r="AW121" s="978"/>
      <c r="AX121" s="978"/>
      <c r="AY121" s="979"/>
      <c r="AZ121" s="905" t="s">
        <v>462</v>
      </c>
      <c r="BA121" s="906"/>
      <c r="BB121" s="906"/>
      <c r="BC121" s="906"/>
      <c r="BD121" s="906"/>
      <c r="BE121" s="906"/>
      <c r="BF121" s="906"/>
      <c r="BG121" s="906"/>
      <c r="BH121" s="906"/>
      <c r="BI121" s="906"/>
      <c r="BJ121" s="906"/>
      <c r="BK121" s="906"/>
      <c r="BL121" s="906"/>
      <c r="BM121" s="906"/>
      <c r="BN121" s="906"/>
      <c r="BO121" s="906"/>
      <c r="BP121" s="907"/>
      <c r="BQ121" s="908">
        <v>5501247</v>
      </c>
      <c r="BR121" s="909"/>
      <c r="BS121" s="909"/>
      <c r="BT121" s="909"/>
      <c r="BU121" s="909"/>
      <c r="BV121" s="909">
        <v>5794273</v>
      </c>
      <c r="BW121" s="909"/>
      <c r="BX121" s="909"/>
      <c r="BY121" s="909"/>
      <c r="BZ121" s="909"/>
      <c r="CA121" s="909">
        <v>5070142</v>
      </c>
      <c r="CB121" s="909"/>
      <c r="CC121" s="909"/>
      <c r="CD121" s="909"/>
      <c r="CE121" s="909"/>
      <c r="CF121" s="903">
        <v>23.7</v>
      </c>
      <c r="CG121" s="904"/>
      <c r="CH121" s="904"/>
      <c r="CI121" s="904"/>
      <c r="CJ121" s="904"/>
      <c r="CK121" s="992"/>
      <c r="CL121" s="993"/>
      <c r="CM121" s="993"/>
      <c r="CN121" s="993"/>
      <c r="CO121" s="994"/>
      <c r="CP121" s="1002" t="s">
        <v>403</v>
      </c>
      <c r="CQ121" s="1003"/>
      <c r="CR121" s="1003"/>
      <c r="CS121" s="1003"/>
      <c r="CT121" s="1003"/>
      <c r="CU121" s="1003"/>
      <c r="CV121" s="1003"/>
      <c r="CW121" s="1003"/>
      <c r="CX121" s="1003"/>
      <c r="CY121" s="1003"/>
      <c r="CZ121" s="1003"/>
      <c r="DA121" s="1003"/>
      <c r="DB121" s="1003"/>
      <c r="DC121" s="1003"/>
      <c r="DD121" s="1003"/>
      <c r="DE121" s="1003"/>
      <c r="DF121" s="1004"/>
      <c r="DG121" s="908">
        <v>141216</v>
      </c>
      <c r="DH121" s="909"/>
      <c r="DI121" s="909"/>
      <c r="DJ121" s="909"/>
      <c r="DK121" s="909"/>
      <c r="DL121" s="909">
        <v>146669</v>
      </c>
      <c r="DM121" s="909"/>
      <c r="DN121" s="909"/>
      <c r="DO121" s="909"/>
      <c r="DP121" s="909"/>
      <c r="DQ121" s="909">
        <v>136390</v>
      </c>
      <c r="DR121" s="909"/>
      <c r="DS121" s="909"/>
      <c r="DT121" s="909"/>
      <c r="DU121" s="909"/>
      <c r="DV121" s="910">
        <v>0.6</v>
      </c>
      <c r="DW121" s="910"/>
      <c r="DX121" s="910"/>
      <c r="DY121" s="910"/>
      <c r="DZ121" s="911"/>
    </row>
    <row r="122" spans="1:130" s="216" customFormat="1" ht="26.25" customHeight="1" x14ac:dyDescent="0.2">
      <c r="A122" s="1040"/>
      <c r="B122" s="932"/>
      <c r="C122" s="905" t="s">
        <v>442</v>
      </c>
      <c r="D122" s="906"/>
      <c r="E122" s="906"/>
      <c r="F122" s="906"/>
      <c r="G122" s="906"/>
      <c r="H122" s="906"/>
      <c r="I122" s="906"/>
      <c r="J122" s="906"/>
      <c r="K122" s="906"/>
      <c r="L122" s="906"/>
      <c r="M122" s="906"/>
      <c r="N122" s="906"/>
      <c r="O122" s="906"/>
      <c r="P122" s="906"/>
      <c r="Q122" s="906"/>
      <c r="R122" s="906"/>
      <c r="S122" s="906"/>
      <c r="T122" s="906"/>
      <c r="U122" s="906"/>
      <c r="V122" s="906"/>
      <c r="W122" s="906"/>
      <c r="X122" s="906"/>
      <c r="Y122" s="906"/>
      <c r="Z122" s="907"/>
      <c r="AA122" s="941" t="s">
        <v>127</v>
      </c>
      <c r="AB122" s="942"/>
      <c r="AC122" s="942"/>
      <c r="AD122" s="942"/>
      <c r="AE122" s="943"/>
      <c r="AF122" s="944" t="s">
        <v>127</v>
      </c>
      <c r="AG122" s="942"/>
      <c r="AH122" s="942"/>
      <c r="AI122" s="942"/>
      <c r="AJ122" s="943"/>
      <c r="AK122" s="944" t="s">
        <v>127</v>
      </c>
      <c r="AL122" s="942"/>
      <c r="AM122" s="942"/>
      <c r="AN122" s="942"/>
      <c r="AO122" s="943"/>
      <c r="AP122" s="945" t="s">
        <v>127</v>
      </c>
      <c r="AQ122" s="946"/>
      <c r="AR122" s="946"/>
      <c r="AS122" s="946"/>
      <c r="AT122" s="947"/>
      <c r="AU122" s="977"/>
      <c r="AV122" s="978"/>
      <c r="AW122" s="978"/>
      <c r="AX122" s="978"/>
      <c r="AY122" s="979"/>
      <c r="AZ122" s="956" t="s">
        <v>463</v>
      </c>
      <c r="BA122" s="948"/>
      <c r="BB122" s="948"/>
      <c r="BC122" s="948"/>
      <c r="BD122" s="948"/>
      <c r="BE122" s="948"/>
      <c r="BF122" s="948"/>
      <c r="BG122" s="948"/>
      <c r="BH122" s="948"/>
      <c r="BI122" s="948"/>
      <c r="BJ122" s="948"/>
      <c r="BK122" s="948"/>
      <c r="BL122" s="948"/>
      <c r="BM122" s="948"/>
      <c r="BN122" s="948"/>
      <c r="BO122" s="948"/>
      <c r="BP122" s="949"/>
      <c r="BQ122" s="982">
        <v>12337602</v>
      </c>
      <c r="BR122" s="983"/>
      <c r="BS122" s="983"/>
      <c r="BT122" s="983"/>
      <c r="BU122" s="983"/>
      <c r="BV122" s="983">
        <v>11487717</v>
      </c>
      <c r="BW122" s="983"/>
      <c r="BX122" s="983"/>
      <c r="BY122" s="983"/>
      <c r="BZ122" s="983"/>
      <c r="CA122" s="983">
        <v>10261695</v>
      </c>
      <c r="CB122" s="983"/>
      <c r="CC122" s="983"/>
      <c r="CD122" s="983"/>
      <c r="CE122" s="983"/>
      <c r="CF122" s="1000">
        <v>47.9</v>
      </c>
      <c r="CG122" s="1001"/>
      <c r="CH122" s="1001"/>
      <c r="CI122" s="1001"/>
      <c r="CJ122" s="1001"/>
      <c r="CK122" s="992"/>
      <c r="CL122" s="993"/>
      <c r="CM122" s="993"/>
      <c r="CN122" s="993"/>
      <c r="CO122" s="994"/>
      <c r="CP122" s="1002"/>
      <c r="CQ122" s="1003"/>
      <c r="CR122" s="1003"/>
      <c r="CS122" s="1003"/>
      <c r="CT122" s="1003"/>
      <c r="CU122" s="1003"/>
      <c r="CV122" s="1003"/>
      <c r="CW122" s="1003"/>
      <c r="CX122" s="1003"/>
      <c r="CY122" s="1003"/>
      <c r="CZ122" s="1003"/>
      <c r="DA122" s="1003"/>
      <c r="DB122" s="1003"/>
      <c r="DC122" s="1003"/>
      <c r="DD122" s="1003"/>
      <c r="DE122" s="1003"/>
      <c r="DF122" s="1004"/>
      <c r="DG122" s="908"/>
      <c r="DH122" s="909"/>
      <c r="DI122" s="909"/>
      <c r="DJ122" s="909"/>
      <c r="DK122" s="909"/>
      <c r="DL122" s="909"/>
      <c r="DM122" s="909"/>
      <c r="DN122" s="909"/>
      <c r="DO122" s="909"/>
      <c r="DP122" s="909"/>
      <c r="DQ122" s="909"/>
      <c r="DR122" s="909"/>
      <c r="DS122" s="909"/>
      <c r="DT122" s="909"/>
      <c r="DU122" s="909"/>
      <c r="DV122" s="910"/>
      <c r="DW122" s="910"/>
      <c r="DX122" s="910"/>
      <c r="DY122" s="910"/>
      <c r="DZ122" s="911"/>
    </row>
    <row r="123" spans="1:130" s="216" customFormat="1" ht="26.25" customHeight="1" x14ac:dyDescent="0.2">
      <c r="A123" s="1040"/>
      <c r="B123" s="932"/>
      <c r="C123" s="905" t="s">
        <v>449</v>
      </c>
      <c r="D123" s="906"/>
      <c r="E123" s="906"/>
      <c r="F123" s="906"/>
      <c r="G123" s="906"/>
      <c r="H123" s="906"/>
      <c r="I123" s="906"/>
      <c r="J123" s="906"/>
      <c r="K123" s="906"/>
      <c r="L123" s="906"/>
      <c r="M123" s="906"/>
      <c r="N123" s="906"/>
      <c r="O123" s="906"/>
      <c r="P123" s="906"/>
      <c r="Q123" s="906"/>
      <c r="R123" s="906"/>
      <c r="S123" s="906"/>
      <c r="T123" s="906"/>
      <c r="U123" s="906"/>
      <c r="V123" s="906"/>
      <c r="W123" s="906"/>
      <c r="X123" s="906"/>
      <c r="Y123" s="906"/>
      <c r="Z123" s="907"/>
      <c r="AA123" s="941" t="s">
        <v>127</v>
      </c>
      <c r="AB123" s="942"/>
      <c r="AC123" s="942"/>
      <c r="AD123" s="942"/>
      <c r="AE123" s="943"/>
      <c r="AF123" s="944" t="s">
        <v>127</v>
      </c>
      <c r="AG123" s="942"/>
      <c r="AH123" s="942"/>
      <c r="AI123" s="942"/>
      <c r="AJ123" s="943"/>
      <c r="AK123" s="944" t="s">
        <v>127</v>
      </c>
      <c r="AL123" s="942"/>
      <c r="AM123" s="942"/>
      <c r="AN123" s="942"/>
      <c r="AO123" s="943"/>
      <c r="AP123" s="945" t="s">
        <v>127</v>
      </c>
      <c r="AQ123" s="946"/>
      <c r="AR123" s="946"/>
      <c r="AS123" s="946"/>
      <c r="AT123" s="947"/>
      <c r="AU123" s="980"/>
      <c r="AV123" s="981"/>
      <c r="AW123" s="981"/>
      <c r="AX123" s="981"/>
      <c r="AY123" s="981"/>
      <c r="AZ123" s="237" t="s">
        <v>186</v>
      </c>
      <c r="BA123" s="237"/>
      <c r="BB123" s="237"/>
      <c r="BC123" s="237"/>
      <c r="BD123" s="237"/>
      <c r="BE123" s="237"/>
      <c r="BF123" s="237"/>
      <c r="BG123" s="237"/>
      <c r="BH123" s="237"/>
      <c r="BI123" s="237"/>
      <c r="BJ123" s="237"/>
      <c r="BK123" s="237"/>
      <c r="BL123" s="237"/>
      <c r="BM123" s="237"/>
      <c r="BN123" s="237"/>
      <c r="BO123" s="960" t="s">
        <v>464</v>
      </c>
      <c r="BP123" s="988"/>
      <c r="BQ123" s="1046">
        <v>36013893</v>
      </c>
      <c r="BR123" s="1047"/>
      <c r="BS123" s="1047"/>
      <c r="BT123" s="1047"/>
      <c r="BU123" s="1047"/>
      <c r="BV123" s="1047">
        <v>34302986</v>
      </c>
      <c r="BW123" s="1047"/>
      <c r="BX123" s="1047"/>
      <c r="BY123" s="1047"/>
      <c r="BZ123" s="1047"/>
      <c r="CA123" s="1047">
        <v>32891681</v>
      </c>
      <c r="CB123" s="1047"/>
      <c r="CC123" s="1047"/>
      <c r="CD123" s="1047"/>
      <c r="CE123" s="1047"/>
      <c r="CF123" s="984"/>
      <c r="CG123" s="985"/>
      <c r="CH123" s="985"/>
      <c r="CI123" s="985"/>
      <c r="CJ123" s="986"/>
      <c r="CK123" s="992"/>
      <c r="CL123" s="993"/>
      <c r="CM123" s="993"/>
      <c r="CN123" s="993"/>
      <c r="CO123" s="994"/>
      <c r="CP123" s="1002"/>
      <c r="CQ123" s="1003"/>
      <c r="CR123" s="1003"/>
      <c r="CS123" s="1003"/>
      <c r="CT123" s="1003"/>
      <c r="CU123" s="1003"/>
      <c r="CV123" s="1003"/>
      <c r="CW123" s="1003"/>
      <c r="CX123" s="1003"/>
      <c r="CY123" s="1003"/>
      <c r="CZ123" s="1003"/>
      <c r="DA123" s="1003"/>
      <c r="DB123" s="1003"/>
      <c r="DC123" s="1003"/>
      <c r="DD123" s="1003"/>
      <c r="DE123" s="1003"/>
      <c r="DF123" s="1004"/>
      <c r="DG123" s="941"/>
      <c r="DH123" s="942"/>
      <c r="DI123" s="942"/>
      <c r="DJ123" s="942"/>
      <c r="DK123" s="943"/>
      <c r="DL123" s="944"/>
      <c r="DM123" s="942"/>
      <c r="DN123" s="942"/>
      <c r="DO123" s="942"/>
      <c r="DP123" s="943"/>
      <c r="DQ123" s="944"/>
      <c r="DR123" s="942"/>
      <c r="DS123" s="942"/>
      <c r="DT123" s="942"/>
      <c r="DU123" s="943"/>
      <c r="DV123" s="945"/>
      <c r="DW123" s="946"/>
      <c r="DX123" s="946"/>
      <c r="DY123" s="946"/>
      <c r="DZ123" s="947"/>
    </row>
    <row r="124" spans="1:130" s="216" customFormat="1" ht="26.25" customHeight="1" thickBot="1" x14ac:dyDescent="0.25">
      <c r="A124" s="1040"/>
      <c r="B124" s="932"/>
      <c r="C124" s="905" t="s">
        <v>452</v>
      </c>
      <c r="D124" s="906"/>
      <c r="E124" s="906"/>
      <c r="F124" s="906"/>
      <c r="G124" s="906"/>
      <c r="H124" s="906"/>
      <c r="I124" s="906"/>
      <c r="J124" s="906"/>
      <c r="K124" s="906"/>
      <c r="L124" s="906"/>
      <c r="M124" s="906"/>
      <c r="N124" s="906"/>
      <c r="O124" s="906"/>
      <c r="P124" s="906"/>
      <c r="Q124" s="906"/>
      <c r="R124" s="906"/>
      <c r="S124" s="906"/>
      <c r="T124" s="906"/>
      <c r="U124" s="906"/>
      <c r="V124" s="906"/>
      <c r="W124" s="906"/>
      <c r="X124" s="906"/>
      <c r="Y124" s="906"/>
      <c r="Z124" s="907"/>
      <c r="AA124" s="941" t="s">
        <v>127</v>
      </c>
      <c r="AB124" s="942"/>
      <c r="AC124" s="942"/>
      <c r="AD124" s="942"/>
      <c r="AE124" s="943"/>
      <c r="AF124" s="944" t="s">
        <v>430</v>
      </c>
      <c r="AG124" s="942"/>
      <c r="AH124" s="942"/>
      <c r="AI124" s="942"/>
      <c r="AJ124" s="943"/>
      <c r="AK124" s="944" t="s">
        <v>127</v>
      </c>
      <c r="AL124" s="942"/>
      <c r="AM124" s="942"/>
      <c r="AN124" s="942"/>
      <c r="AO124" s="943"/>
      <c r="AP124" s="945" t="s">
        <v>127</v>
      </c>
      <c r="AQ124" s="946"/>
      <c r="AR124" s="946"/>
      <c r="AS124" s="946"/>
      <c r="AT124" s="947"/>
      <c r="AU124" s="1042" t="s">
        <v>465</v>
      </c>
      <c r="AV124" s="1043"/>
      <c r="AW124" s="1043"/>
      <c r="AX124" s="1043"/>
      <c r="AY124" s="1043"/>
      <c r="AZ124" s="1043"/>
      <c r="BA124" s="1043"/>
      <c r="BB124" s="1043"/>
      <c r="BC124" s="1043"/>
      <c r="BD124" s="1043"/>
      <c r="BE124" s="1043"/>
      <c r="BF124" s="1043"/>
      <c r="BG124" s="1043"/>
      <c r="BH124" s="1043"/>
      <c r="BI124" s="1043"/>
      <c r="BJ124" s="1043"/>
      <c r="BK124" s="1043"/>
      <c r="BL124" s="1043"/>
      <c r="BM124" s="1043"/>
      <c r="BN124" s="1043"/>
      <c r="BO124" s="1043"/>
      <c r="BP124" s="1044"/>
      <c r="BQ124" s="1045" t="s">
        <v>127</v>
      </c>
      <c r="BR124" s="1010"/>
      <c r="BS124" s="1010"/>
      <c r="BT124" s="1010"/>
      <c r="BU124" s="1010"/>
      <c r="BV124" s="1010" t="s">
        <v>127</v>
      </c>
      <c r="BW124" s="1010"/>
      <c r="BX124" s="1010"/>
      <c r="BY124" s="1010"/>
      <c r="BZ124" s="1010"/>
      <c r="CA124" s="1010">
        <v>2.2000000000000002</v>
      </c>
      <c r="CB124" s="1010"/>
      <c r="CC124" s="1010"/>
      <c r="CD124" s="1010"/>
      <c r="CE124" s="1010"/>
      <c r="CF124" s="1011"/>
      <c r="CG124" s="1012"/>
      <c r="CH124" s="1012"/>
      <c r="CI124" s="1012"/>
      <c r="CJ124" s="1013"/>
      <c r="CK124" s="995"/>
      <c r="CL124" s="995"/>
      <c r="CM124" s="995"/>
      <c r="CN124" s="995"/>
      <c r="CO124" s="996"/>
      <c r="CP124" s="1002" t="s">
        <v>466</v>
      </c>
      <c r="CQ124" s="1003"/>
      <c r="CR124" s="1003"/>
      <c r="CS124" s="1003"/>
      <c r="CT124" s="1003"/>
      <c r="CU124" s="1003"/>
      <c r="CV124" s="1003"/>
      <c r="CW124" s="1003"/>
      <c r="CX124" s="1003"/>
      <c r="CY124" s="1003"/>
      <c r="CZ124" s="1003"/>
      <c r="DA124" s="1003"/>
      <c r="DB124" s="1003"/>
      <c r="DC124" s="1003"/>
      <c r="DD124" s="1003"/>
      <c r="DE124" s="1003"/>
      <c r="DF124" s="1004"/>
      <c r="DG124" s="987" t="s">
        <v>127</v>
      </c>
      <c r="DH124" s="969"/>
      <c r="DI124" s="969"/>
      <c r="DJ124" s="969"/>
      <c r="DK124" s="970"/>
      <c r="DL124" s="968" t="s">
        <v>127</v>
      </c>
      <c r="DM124" s="969"/>
      <c r="DN124" s="969"/>
      <c r="DO124" s="969"/>
      <c r="DP124" s="970"/>
      <c r="DQ124" s="968" t="s">
        <v>127</v>
      </c>
      <c r="DR124" s="969"/>
      <c r="DS124" s="969"/>
      <c r="DT124" s="969"/>
      <c r="DU124" s="970"/>
      <c r="DV124" s="971" t="s">
        <v>127</v>
      </c>
      <c r="DW124" s="972"/>
      <c r="DX124" s="972"/>
      <c r="DY124" s="972"/>
      <c r="DZ124" s="973"/>
    </row>
    <row r="125" spans="1:130" s="216" customFormat="1" ht="26.25" customHeight="1" x14ac:dyDescent="0.2">
      <c r="A125" s="1040"/>
      <c r="B125" s="932"/>
      <c r="C125" s="905" t="s">
        <v>454</v>
      </c>
      <c r="D125" s="906"/>
      <c r="E125" s="906"/>
      <c r="F125" s="906"/>
      <c r="G125" s="906"/>
      <c r="H125" s="906"/>
      <c r="I125" s="906"/>
      <c r="J125" s="906"/>
      <c r="K125" s="906"/>
      <c r="L125" s="906"/>
      <c r="M125" s="906"/>
      <c r="N125" s="906"/>
      <c r="O125" s="906"/>
      <c r="P125" s="906"/>
      <c r="Q125" s="906"/>
      <c r="R125" s="906"/>
      <c r="S125" s="906"/>
      <c r="T125" s="906"/>
      <c r="U125" s="906"/>
      <c r="V125" s="906"/>
      <c r="W125" s="906"/>
      <c r="X125" s="906"/>
      <c r="Y125" s="906"/>
      <c r="Z125" s="907"/>
      <c r="AA125" s="941" t="s">
        <v>127</v>
      </c>
      <c r="AB125" s="942"/>
      <c r="AC125" s="942"/>
      <c r="AD125" s="942"/>
      <c r="AE125" s="943"/>
      <c r="AF125" s="944" t="s">
        <v>127</v>
      </c>
      <c r="AG125" s="942"/>
      <c r="AH125" s="942"/>
      <c r="AI125" s="942"/>
      <c r="AJ125" s="943"/>
      <c r="AK125" s="944" t="s">
        <v>127</v>
      </c>
      <c r="AL125" s="942"/>
      <c r="AM125" s="942"/>
      <c r="AN125" s="942"/>
      <c r="AO125" s="943"/>
      <c r="AP125" s="945" t="s">
        <v>127</v>
      </c>
      <c r="AQ125" s="946"/>
      <c r="AR125" s="946"/>
      <c r="AS125" s="946"/>
      <c r="AT125" s="947"/>
      <c r="AU125" s="238"/>
      <c r="AV125" s="239"/>
      <c r="AW125" s="239"/>
      <c r="AX125" s="239"/>
      <c r="AY125" s="239"/>
      <c r="AZ125" s="239"/>
      <c r="BA125" s="239"/>
      <c r="BB125" s="239"/>
      <c r="BC125" s="239"/>
      <c r="BD125" s="239"/>
      <c r="BE125" s="239"/>
      <c r="BF125" s="239"/>
      <c r="BG125" s="239"/>
      <c r="BH125" s="239"/>
      <c r="BI125" s="239"/>
      <c r="BJ125" s="239"/>
      <c r="BK125" s="239"/>
      <c r="BL125" s="239"/>
      <c r="BM125" s="239"/>
      <c r="BN125" s="239"/>
      <c r="BO125" s="239"/>
      <c r="BP125" s="239"/>
      <c r="BQ125" s="218"/>
      <c r="BR125" s="218"/>
      <c r="BS125" s="218"/>
      <c r="BT125" s="218"/>
      <c r="BU125" s="218"/>
      <c r="BV125" s="218"/>
      <c r="BW125" s="218"/>
      <c r="BX125" s="218"/>
      <c r="BY125" s="218"/>
      <c r="BZ125" s="218"/>
      <c r="CA125" s="218"/>
      <c r="CB125" s="218"/>
      <c r="CC125" s="218"/>
      <c r="CD125" s="218"/>
      <c r="CE125" s="218"/>
      <c r="CF125" s="218"/>
      <c r="CG125" s="218"/>
      <c r="CH125" s="218"/>
      <c r="CI125" s="218"/>
      <c r="CJ125" s="240"/>
      <c r="CK125" s="1005" t="s">
        <v>467</v>
      </c>
      <c r="CL125" s="990"/>
      <c r="CM125" s="990"/>
      <c r="CN125" s="990"/>
      <c r="CO125" s="991"/>
      <c r="CP125" s="912" t="s">
        <v>468</v>
      </c>
      <c r="CQ125" s="880"/>
      <c r="CR125" s="880"/>
      <c r="CS125" s="880"/>
      <c r="CT125" s="880"/>
      <c r="CU125" s="880"/>
      <c r="CV125" s="880"/>
      <c r="CW125" s="880"/>
      <c r="CX125" s="880"/>
      <c r="CY125" s="880"/>
      <c r="CZ125" s="880"/>
      <c r="DA125" s="880"/>
      <c r="DB125" s="880"/>
      <c r="DC125" s="880"/>
      <c r="DD125" s="880"/>
      <c r="DE125" s="880"/>
      <c r="DF125" s="881"/>
      <c r="DG125" s="913" t="s">
        <v>127</v>
      </c>
      <c r="DH125" s="914"/>
      <c r="DI125" s="914"/>
      <c r="DJ125" s="914"/>
      <c r="DK125" s="914"/>
      <c r="DL125" s="914" t="s">
        <v>127</v>
      </c>
      <c r="DM125" s="914"/>
      <c r="DN125" s="914"/>
      <c r="DO125" s="914"/>
      <c r="DP125" s="914"/>
      <c r="DQ125" s="914" t="s">
        <v>127</v>
      </c>
      <c r="DR125" s="914"/>
      <c r="DS125" s="914"/>
      <c r="DT125" s="914"/>
      <c r="DU125" s="914"/>
      <c r="DV125" s="915" t="s">
        <v>127</v>
      </c>
      <c r="DW125" s="915"/>
      <c r="DX125" s="915"/>
      <c r="DY125" s="915"/>
      <c r="DZ125" s="916"/>
    </row>
    <row r="126" spans="1:130" s="216" customFormat="1" ht="26.25" customHeight="1" thickBot="1" x14ac:dyDescent="0.25">
      <c r="A126" s="1040"/>
      <c r="B126" s="932"/>
      <c r="C126" s="905" t="s">
        <v>456</v>
      </c>
      <c r="D126" s="906"/>
      <c r="E126" s="906"/>
      <c r="F126" s="906"/>
      <c r="G126" s="906"/>
      <c r="H126" s="906"/>
      <c r="I126" s="906"/>
      <c r="J126" s="906"/>
      <c r="K126" s="906"/>
      <c r="L126" s="906"/>
      <c r="M126" s="906"/>
      <c r="N126" s="906"/>
      <c r="O126" s="906"/>
      <c r="P126" s="906"/>
      <c r="Q126" s="906"/>
      <c r="R126" s="906"/>
      <c r="S126" s="906"/>
      <c r="T126" s="906"/>
      <c r="U126" s="906"/>
      <c r="V126" s="906"/>
      <c r="W126" s="906"/>
      <c r="X126" s="906"/>
      <c r="Y126" s="906"/>
      <c r="Z126" s="907"/>
      <c r="AA126" s="941" t="s">
        <v>127</v>
      </c>
      <c r="AB126" s="942"/>
      <c r="AC126" s="942"/>
      <c r="AD126" s="942"/>
      <c r="AE126" s="943"/>
      <c r="AF126" s="944" t="s">
        <v>127</v>
      </c>
      <c r="AG126" s="942"/>
      <c r="AH126" s="942"/>
      <c r="AI126" s="942"/>
      <c r="AJ126" s="943"/>
      <c r="AK126" s="944" t="s">
        <v>127</v>
      </c>
      <c r="AL126" s="942"/>
      <c r="AM126" s="942"/>
      <c r="AN126" s="942"/>
      <c r="AO126" s="943"/>
      <c r="AP126" s="945" t="s">
        <v>127</v>
      </c>
      <c r="AQ126" s="946"/>
      <c r="AR126" s="946"/>
      <c r="AS126" s="946"/>
      <c r="AT126" s="947"/>
      <c r="AU126" s="218"/>
      <c r="AV126" s="218"/>
      <c r="AW126" s="218"/>
      <c r="AX126" s="218"/>
      <c r="AY126" s="218"/>
      <c r="AZ126" s="218"/>
      <c r="BA126" s="218"/>
      <c r="BB126" s="218"/>
      <c r="BC126" s="218"/>
      <c r="BD126" s="218"/>
      <c r="BE126" s="218"/>
      <c r="BF126" s="218"/>
      <c r="BG126" s="218"/>
      <c r="BH126" s="218"/>
      <c r="BI126" s="218"/>
      <c r="BJ126" s="218"/>
      <c r="BK126" s="218"/>
      <c r="BL126" s="218"/>
      <c r="BM126" s="218"/>
      <c r="BN126" s="218"/>
      <c r="BO126" s="218"/>
      <c r="BP126" s="218"/>
      <c r="BQ126" s="218"/>
      <c r="BR126" s="218"/>
      <c r="BS126" s="218"/>
      <c r="BT126" s="218"/>
      <c r="BU126" s="218"/>
      <c r="BV126" s="218"/>
      <c r="BW126" s="218"/>
      <c r="BX126" s="218"/>
      <c r="BY126" s="218"/>
      <c r="BZ126" s="218"/>
      <c r="CA126" s="218"/>
      <c r="CB126" s="218"/>
      <c r="CC126" s="218"/>
      <c r="CD126" s="241"/>
      <c r="CE126" s="241"/>
      <c r="CF126" s="241"/>
      <c r="CG126" s="218"/>
      <c r="CH126" s="218"/>
      <c r="CI126" s="218"/>
      <c r="CJ126" s="240"/>
      <c r="CK126" s="1006"/>
      <c r="CL126" s="993"/>
      <c r="CM126" s="993"/>
      <c r="CN126" s="993"/>
      <c r="CO126" s="994"/>
      <c r="CP126" s="905" t="s">
        <v>469</v>
      </c>
      <c r="CQ126" s="906"/>
      <c r="CR126" s="906"/>
      <c r="CS126" s="906"/>
      <c r="CT126" s="906"/>
      <c r="CU126" s="906"/>
      <c r="CV126" s="906"/>
      <c r="CW126" s="906"/>
      <c r="CX126" s="906"/>
      <c r="CY126" s="906"/>
      <c r="CZ126" s="906"/>
      <c r="DA126" s="906"/>
      <c r="DB126" s="906"/>
      <c r="DC126" s="906"/>
      <c r="DD126" s="906"/>
      <c r="DE126" s="906"/>
      <c r="DF126" s="907"/>
      <c r="DG126" s="908" t="s">
        <v>127</v>
      </c>
      <c r="DH126" s="909"/>
      <c r="DI126" s="909"/>
      <c r="DJ126" s="909"/>
      <c r="DK126" s="909"/>
      <c r="DL126" s="909" t="s">
        <v>127</v>
      </c>
      <c r="DM126" s="909"/>
      <c r="DN126" s="909"/>
      <c r="DO126" s="909"/>
      <c r="DP126" s="909"/>
      <c r="DQ126" s="909" t="s">
        <v>127</v>
      </c>
      <c r="DR126" s="909"/>
      <c r="DS126" s="909"/>
      <c r="DT126" s="909"/>
      <c r="DU126" s="909"/>
      <c r="DV126" s="910" t="s">
        <v>127</v>
      </c>
      <c r="DW126" s="910"/>
      <c r="DX126" s="910"/>
      <c r="DY126" s="910"/>
      <c r="DZ126" s="911"/>
    </row>
    <row r="127" spans="1:130" s="216" customFormat="1" ht="26.25" customHeight="1" x14ac:dyDescent="0.2">
      <c r="A127" s="1041"/>
      <c r="B127" s="934"/>
      <c r="C127" s="956" t="s">
        <v>470</v>
      </c>
      <c r="D127" s="948"/>
      <c r="E127" s="948"/>
      <c r="F127" s="948"/>
      <c r="G127" s="948"/>
      <c r="H127" s="948"/>
      <c r="I127" s="948"/>
      <c r="J127" s="948"/>
      <c r="K127" s="948"/>
      <c r="L127" s="948"/>
      <c r="M127" s="948"/>
      <c r="N127" s="948"/>
      <c r="O127" s="948"/>
      <c r="P127" s="948"/>
      <c r="Q127" s="948"/>
      <c r="R127" s="948"/>
      <c r="S127" s="948"/>
      <c r="T127" s="948"/>
      <c r="U127" s="948"/>
      <c r="V127" s="948"/>
      <c r="W127" s="948"/>
      <c r="X127" s="948"/>
      <c r="Y127" s="948"/>
      <c r="Z127" s="949"/>
      <c r="AA127" s="941">
        <v>12</v>
      </c>
      <c r="AB127" s="942"/>
      <c r="AC127" s="942"/>
      <c r="AD127" s="942"/>
      <c r="AE127" s="943"/>
      <c r="AF127" s="944" t="s">
        <v>127</v>
      </c>
      <c r="AG127" s="942"/>
      <c r="AH127" s="942"/>
      <c r="AI127" s="942"/>
      <c r="AJ127" s="943"/>
      <c r="AK127" s="944" t="s">
        <v>127</v>
      </c>
      <c r="AL127" s="942"/>
      <c r="AM127" s="942"/>
      <c r="AN127" s="942"/>
      <c r="AO127" s="943"/>
      <c r="AP127" s="945" t="s">
        <v>127</v>
      </c>
      <c r="AQ127" s="946"/>
      <c r="AR127" s="946"/>
      <c r="AS127" s="946"/>
      <c r="AT127" s="947"/>
      <c r="AU127" s="218"/>
      <c r="AV127" s="218"/>
      <c r="AW127" s="218"/>
      <c r="AX127" s="1014" t="s">
        <v>471</v>
      </c>
      <c r="AY127" s="1015"/>
      <c r="AZ127" s="1015"/>
      <c r="BA127" s="1015"/>
      <c r="BB127" s="1015"/>
      <c r="BC127" s="1015"/>
      <c r="BD127" s="1015"/>
      <c r="BE127" s="1016"/>
      <c r="BF127" s="1017" t="s">
        <v>472</v>
      </c>
      <c r="BG127" s="1015"/>
      <c r="BH127" s="1015"/>
      <c r="BI127" s="1015"/>
      <c r="BJ127" s="1015"/>
      <c r="BK127" s="1015"/>
      <c r="BL127" s="1016"/>
      <c r="BM127" s="1017" t="s">
        <v>473</v>
      </c>
      <c r="BN127" s="1015"/>
      <c r="BO127" s="1015"/>
      <c r="BP127" s="1015"/>
      <c r="BQ127" s="1015"/>
      <c r="BR127" s="1015"/>
      <c r="BS127" s="1016"/>
      <c r="BT127" s="1017" t="s">
        <v>474</v>
      </c>
      <c r="BU127" s="1015"/>
      <c r="BV127" s="1015"/>
      <c r="BW127" s="1015"/>
      <c r="BX127" s="1015"/>
      <c r="BY127" s="1015"/>
      <c r="BZ127" s="1038"/>
      <c r="CA127" s="218"/>
      <c r="CB127" s="218"/>
      <c r="CC127" s="218"/>
      <c r="CD127" s="241"/>
      <c r="CE127" s="241"/>
      <c r="CF127" s="241"/>
      <c r="CG127" s="218"/>
      <c r="CH127" s="218"/>
      <c r="CI127" s="218"/>
      <c r="CJ127" s="240"/>
      <c r="CK127" s="1006"/>
      <c r="CL127" s="993"/>
      <c r="CM127" s="993"/>
      <c r="CN127" s="993"/>
      <c r="CO127" s="994"/>
      <c r="CP127" s="905" t="s">
        <v>475</v>
      </c>
      <c r="CQ127" s="906"/>
      <c r="CR127" s="906"/>
      <c r="CS127" s="906"/>
      <c r="CT127" s="906"/>
      <c r="CU127" s="906"/>
      <c r="CV127" s="906"/>
      <c r="CW127" s="906"/>
      <c r="CX127" s="906"/>
      <c r="CY127" s="906"/>
      <c r="CZ127" s="906"/>
      <c r="DA127" s="906"/>
      <c r="DB127" s="906"/>
      <c r="DC127" s="906"/>
      <c r="DD127" s="906"/>
      <c r="DE127" s="906"/>
      <c r="DF127" s="907"/>
      <c r="DG127" s="908" t="s">
        <v>127</v>
      </c>
      <c r="DH127" s="909"/>
      <c r="DI127" s="909"/>
      <c r="DJ127" s="909"/>
      <c r="DK127" s="909"/>
      <c r="DL127" s="909" t="s">
        <v>127</v>
      </c>
      <c r="DM127" s="909"/>
      <c r="DN127" s="909"/>
      <c r="DO127" s="909"/>
      <c r="DP127" s="909"/>
      <c r="DQ127" s="909" t="s">
        <v>127</v>
      </c>
      <c r="DR127" s="909"/>
      <c r="DS127" s="909"/>
      <c r="DT127" s="909"/>
      <c r="DU127" s="909"/>
      <c r="DV127" s="910" t="s">
        <v>127</v>
      </c>
      <c r="DW127" s="910"/>
      <c r="DX127" s="910"/>
      <c r="DY127" s="910"/>
      <c r="DZ127" s="911"/>
    </row>
    <row r="128" spans="1:130" s="216" customFormat="1" ht="26.25" customHeight="1" thickBot="1" x14ac:dyDescent="0.25">
      <c r="A128" s="1024" t="s">
        <v>476</v>
      </c>
      <c r="B128" s="1025"/>
      <c r="C128" s="1025"/>
      <c r="D128" s="1025"/>
      <c r="E128" s="1025"/>
      <c r="F128" s="1025"/>
      <c r="G128" s="1025"/>
      <c r="H128" s="1025"/>
      <c r="I128" s="1025"/>
      <c r="J128" s="1025"/>
      <c r="K128" s="1025"/>
      <c r="L128" s="1025"/>
      <c r="M128" s="1025"/>
      <c r="N128" s="1025"/>
      <c r="O128" s="1025"/>
      <c r="P128" s="1025"/>
      <c r="Q128" s="1025"/>
      <c r="R128" s="1025"/>
      <c r="S128" s="1025"/>
      <c r="T128" s="1025"/>
      <c r="U128" s="1025"/>
      <c r="V128" s="1025"/>
      <c r="W128" s="1026" t="s">
        <v>477</v>
      </c>
      <c r="X128" s="1026"/>
      <c r="Y128" s="1026"/>
      <c r="Z128" s="1027"/>
      <c r="AA128" s="1028">
        <v>1438136</v>
      </c>
      <c r="AB128" s="1029"/>
      <c r="AC128" s="1029"/>
      <c r="AD128" s="1029"/>
      <c r="AE128" s="1030"/>
      <c r="AF128" s="1031">
        <v>1368148</v>
      </c>
      <c r="AG128" s="1029"/>
      <c r="AH128" s="1029"/>
      <c r="AI128" s="1029"/>
      <c r="AJ128" s="1030"/>
      <c r="AK128" s="1031">
        <v>1365474</v>
      </c>
      <c r="AL128" s="1029"/>
      <c r="AM128" s="1029"/>
      <c r="AN128" s="1029"/>
      <c r="AO128" s="1030"/>
      <c r="AP128" s="1032"/>
      <c r="AQ128" s="1033"/>
      <c r="AR128" s="1033"/>
      <c r="AS128" s="1033"/>
      <c r="AT128" s="1034"/>
      <c r="AU128" s="218"/>
      <c r="AV128" s="218"/>
      <c r="AW128" s="218"/>
      <c r="AX128" s="879" t="s">
        <v>478</v>
      </c>
      <c r="AY128" s="880"/>
      <c r="AZ128" s="880"/>
      <c r="BA128" s="880"/>
      <c r="BB128" s="880"/>
      <c r="BC128" s="880"/>
      <c r="BD128" s="880"/>
      <c r="BE128" s="881"/>
      <c r="BF128" s="1035" t="s">
        <v>127</v>
      </c>
      <c r="BG128" s="1036"/>
      <c r="BH128" s="1036"/>
      <c r="BI128" s="1036"/>
      <c r="BJ128" s="1036"/>
      <c r="BK128" s="1036"/>
      <c r="BL128" s="1037"/>
      <c r="BM128" s="1035">
        <v>12.25</v>
      </c>
      <c r="BN128" s="1036"/>
      <c r="BO128" s="1036"/>
      <c r="BP128" s="1036"/>
      <c r="BQ128" s="1036"/>
      <c r="BR128" s="1036"/>
      <c r="BS128" s="1037"/>
      <c r="BT128" s="1035">
        <v>20</v>
      </c>
      <c r="BU128" s="1036"/>
      <c r="BV128" s="1036"/>
      <c r="BW128" s="1036"/>
      <c r="BX128" s="1036"/>
      <c r="BY128" s="1036"/>
      <c r="BZ128" s="1059"/>
      <c r="CA128" s="241"/>
      <c r="CB128" s="241"/>
      <c r="CC128" s="241"/>
      <c r="CD128" s="241"/>
      <c r="CE128" s="241"/>
      <c r="CF128" s="241"/>
      <c r="CG128" s="218"/>
      <c r="CH128" s="218"/>
      <c r="CI128" s="218"/>
      <c r="CJ128" s="240"/>
      <c r="CK128" s="1007"/>
      <c r="CL128" s="1008"/>
      <c r="CM128" s="1008"/>
      <c r="CN128" s="1008"/>
      <c r="CO128" s="1009"/>
      <c r="CP128" s="1018" t="s">
        <v>479</v>
      </c>
      <c r="CQ128" s="709"/>
      <c r="CR128" s="709"/>
      <c r="CS128" s="709"/>
      <c r="CT128" s="709"/>
      <c r="CU128" s="709"/>
      <c r="CV128" s="709"/>
      <c r="CW128" s="709"/>
      <c r="CX128" s="709"/>
      <c r="CY128" s="709"/>
      <c r="CZ128" s="709"/>
      <c r="DA128" s="709"/>
      <c r="DB128" s="709"/>
      <c r="DC128" s="709"/>
      <c r="DD128" s="709"/>
      <c r="DE128" s="709"/>
      <c r="DF128" s="1019"/>
      <c r="DG128" s="1020" t="s">
        <v>127</v>
      </c>
      <c r="DH128" s="1021"/>
      <c r="DI128" s="1021"/>
      <c r="DJ128" s="1021"/>
      <c r="DK128" s="1021"/>
      <c r="DL128" s="1021" t="s">
        <v>127</v>
      </c>
      <c r="DM128" s="1021"/>
      <c r="DN128" s="1021"/>
      <c r="DO128" s="1021"/>
      <c r="DP128" s="1021"/>
      <c r="DQ128" s="1021" t="s">
        <v>127</v>
      </c>
      <c r="DR128" s="1021"/>
      <c r="DS128" s="1021"/>
      <c r="DT128" s="1021"/>
      <c r="DU128" s="1021"/>
      <c r="DV128" s="1022" t="s">
        <v>127</v>
      </c>
      <c r="DW128" s="1022"/>
      <c r="DX128" s="1022"/>
      <c r="DY128" s="1022"/>
      <c r="DZ128" s="1023"/>
    </row>
    <row r="129" spans="1:131" s="216" customFormat="1" ht="26.25" customHeight="1" x14ac:dyDescent="0.2">
      <c r="A129" s="917" t="s">
        <v>106</v>
      </c>
      <c r="B129" s="918"/>
      <c r="C129" s="918"/>
      <c r="D129" s="918"/>
      <c r="E129" s="918"/>
      <c r="F129" s="918"/>
      <c r="G129" s="918"/>
      <c r="H129" s="918"/>
      <c r="I129" s="918"/>
      <c r="J129" s="918"/>
      <c r="K129" s="918"/>
      <c r="L129" s="918"/>
      <c r="M129" s="918"/>
      <c r="N129" s="918"/>
      <c r="O129" s="918"/>
      <c r="P129" s="918"/>
      <c r="Q129" s="918"/>
      <c r="R129" s="918"/>
      <c r="S129" s="918"/>
      <c r="T129" s="918"/>
      <c r="U129" s="918"/>
      <c r="V129" s="918"/>
      <c r="W129" s="1053" t="s">
        <v>480</v>
      </c>
      <c r="X129" s="1054"/>
      <c r="Y129" s="1054"/>
      <c r="Z129" s="1055"/>
      <c r="AA129" s="941">
        <v>21219643</v>
      </c>
      <c r="AB129" s="942"/>
      <c r="AC129" s="942"/>
      <c r="AD129" s="942"/>
      <c r="AE129" s="943"/>
      <c r="AF129" s="944">
        <v>22907364</v>
      </c>
      <c r="AG129" s="942"/>
      <c r="AH129" s="942"/>
      <c r="AI129" s="942"/>
      <c r="AJ129" s="943"/>
      <c r="AK129" s="944">
        <v>22728735</v>
      </c>
      <c r="AL129" s="942"/>
      <c r="AM129" s="942"/>
      <c r="AN129" s="942"/>
      <c r="AO129" s="943"/>
      <c r="AP129" s="1056"/>
      <c r="AQ129" s="1057"/>
      <c r="AR129" s="1057"/>
      <c r="AS129" s="1057"/>
      <c r="AT129" s="1058"/>
      <c r="AU129" s="219"/>
      <c r="AV129" s="219"/>
      <c r="AW129" s="219"/>
      <c r="AX129" s="1048" t="s">
        <v>481</v>
      </c>
      <c r="AY129" s="906"/>
      <c r="AZ129" s="906"/>
      <c r="BA129" s="906"/>
      <c r="BB129" s="906"/>
      <c r="BC129" s="906"/>
      <c r="BD129" s="906"/>
      <c r="BE129" s="907"/>
      <c r="BF129" s="1049" t="s">
        <v>127</v>
      </c>
      <c r="BG129" s="1050"/>
      <c r="BH129" s="1050"/>
      <c r="BI129" s="1050"/>
      <c r="BJ129" s="1050"/>
      <c r="BK129" s="1050"/>
      <c r="BL129" s="1051"/>
      <c r="BM129" s="1049">
        <v>17.25</v>
      </c>
      <c r="BN129" s="1050"/>
      <c r="BO129" s="1050"/>
      <c r="BP129" s="1050"/>
      <c r="BQ129" s="1050"/>
      <c r="BR129" s="1050"/>
      <c r="BS129" s="1051"/>
      <c r="BT129" s="1049">
        <v>30</v>
      </c>
      <c r="BU129" s="1050"/>
      <c r="BV129" s="1050"/>
      <c r="BW129" s="1050"/>
      <c r="BX129" s="1050"/>
      <c r="BY129" s="1050"/>
      <c r="BZ129" s="1052"/>
      <c r="CA129" s="242"/>
      <c r="CB129" s="242"/>
      <c r="CC129" s="242"/>
      <c r="CD129" s="242"/>
      <c r="CE129" s="242"/>
      <c r="CF129" s="242"/>
      <c r="CG129" s="242"/>
      <c r="CH129" s="242"/>
      <c r="CI129" s="242"/>
      <c r="CJ129" s="242"/>
      <c r="CK129" s="242"/>
      <c r="CL129" s="242"/>
      <c r="CM129" s="242"/>
      <c r="CN129" s="242"/>
      <c r="CO129" s="242"/>
      <c r="CP129" s="242"/>
      <c r="CQ129" s="242"/>
      <c r="CR129" s="242"/>
      <c r="CS129" s="242"/>
      <c r="CT129" s="242"/>
      <c r="CU129" s="242"/>
      <c r="CV129" s="242"/>
      <c r="CW129" s="242"/>
      <c r="CX129" s="242"/>
      <c r="CY129" s="242"/>
      <c r="CZ129" s="242"/>
      <c r="DA129" s="242"/>
      <c r="DB129" s="242"/>
      <c r="DC129" s="242"/>
      <c r="DD129" s="242"/>
      <c r="DE129" s="242"/>
      <c r="DF129" s="242"/>
      <c r="DG129" s="242"/>
      <c r="DH129" s="242"/>
      <c r="DI129" s="242"/>
      <c r="DJ129" s="242"/>
      <c r="DK129" s="242"/>
      <c r="DL129" s="242"/>
      <c r="DM129" s="242"/>
      <c r="DN129" s="242"/>
      <c r="DO129" s="242"/>
      <c r="DP129" s="219"/>
      <c r="DQ129" s="219"/>
      <c r="DR129" s="219"/>
      <c r="DS129" s="219"/>
      <c r="DT129" s="219"/>
      <c r="DU129" s="219"/>
      <c r="DV129" s="219"/>
      <c r="DW129" s="219"/>
      <c r="DX129" s="219"/>
      <c r="DY129" s="219"/>
      <c r="DZ129" s="219"/>
    </row>
    <row r="130" spans="1:131" s="216" customFormat="1" ht="26.25" customHeight="1" x14ac:dyDescent="0.2">
      <c r="A130" s="917" t="s">
        <v>482</v>
      </c>
      <c r="B130" s="918"/>
      <c r="C130" s="918"/>
      <c r="D130" s="918"/>
      <c r="E130" s="918"/>
      <c r="F130" s="918"/>
      <c r="G130" s="918"/>
      <c r="H130" s="918"/>
      <c r="I130" s="918"/>
      <c r="J130" s="918"/>
      <c r="K130" s="918"/>
      <c r="L130" s="918"/>
      <c r="M130" s="918"/>
      <c r="N130" s="918"/>
      <c r="O130" s="918"/>
      <c r="P130" s="918"/>
      <c r="Q130" s="918"/>
      <c r="R130" s="918"/>
      <c r="S130" s="918"/>
      <c r="T130" s="918"/>
      <c r="U130" s="918"/>
      <c r="V130" s="918"/>
      <c r="W130" s="1053" t="s">
        <v>483</v>
      </c>
      <c r="X130" s="1054"/>
      <c r="Y130" s="1054"/>
      <c r="Z130" s="1055"/>
      <c r="AA130" s="941">
        <v>1508631</v>
      </c>
      <c r="AB130" s="942"/>
      <c r="AC130" s="942"/>
      <c r="AD130" s="942"/>
      <c r="AE130" s="943"/>
      <c r="AF130" s="944">
        <v>1432756</v>
      </c>
      <c r="AG130" s="942"/>
      <c r="AH130" s="942"/>
      <c r="AI130" s="942"/>
      <c r="AJ130" s="943"/>
      <c r="AK130" s="944">
        <v>1318895</v>
      </c>
      <c r="AL130" s="942"/>
      <c r="AM130" s="942"/>
      <c r="AN130" s="942"/>
      <c r="AO130" s="943"/>
      <c r="AP130" s="1056"/>
      <c r="AQ130" s="1057"/>
      <c r="AR130" s="1057"/>
      <c r="AS130" s="1057"/>
      <c r="AT130" s="1058"/>
      <c r="AU130" s="219"/>
      <c r="AV130" s="219"/>
      <c r="AW130" s="219"/>
      <c r="AX130" s="1048" t="s">
        <v>484</v>
      </c>
      <c r="AY130" s="906"/>
      <c r="AZ130" s="906"/>
      <c r="BA130" s="906"/>
      <c r="BB130" s="906"/>
      <c r="BC130" s="906"/>
      <c r="BD130" s="906"/>
      <c r="BE130" s="907"/>
      <c r="BF130" s="1084">
        <v>0.2</v>
      </c>
      <c r="BG130" s="1085"/>
      <c r="BH130" s="1085"/>
      <c r="BI130" s="1085"/>
      <c r="BJ130" s="1085"/>
      <c r="BK130" s="1085"/>
      <c r="BL130" s="1086"/>
      <c r="BM130" s="1084">
        <v>25</v>
      </c>
      <c r="BN130" s="1085"/>
      <c r="BO130" s="1085"/>
      <c r="BP130" s="1085"/>
      <c r="BQ130" s="1085"/>
      <c r="BR130" s="1085"/>
      <c r="BS130" s="1086"/>
      <c r="BT130" s="1084">
        <v>35</v>
      </c>
      <c r="BU130" s="1085"/>
      <c r="BV130" s="1085"/>
      <c r="BW130" s="1085"/>
      <c r="BX130" s="1085"/>
      <c r="BY130" s="1085"/>
      <c r="BZ130" s="1087"/>
      <c r="CA130" s="242"/>
      <c r="CB130" s="242"/>
      <c r="CC130" s="242"/>
      <c r="CD130" s="242"/>
      <c r="CE130" s="242"/>
      <c r="CF130" s="242"/>
      <c r="CG130" s="242"/>
      <c r="CH130" s="242"/>
      <c r="CI130" s="242"/>
      <c r="CJ130" s="242"/>
      <c r="CK130" s="242"/>
      <c r="CL130" s="242"/>
      <c r="CM130" s="242"/>
      <c r="CN130" s="242"/>
      <c r="CO130" s="242"/>
      <c r="CP130" s="242"/>
      <c r="CQ130" s="242"/>
      <c r="CR130" s="242"/>
      <c r="CS130" s="242"/>
      <c r="CT130" s="242"/>
      <c r="CU130" s="242"/>
      <c r="CV130" s="242"/>
      <c r="CW130" s="242"/>
      <c r="CX130" s="242"/>
      <c r="CY130" s="242"/>
      <c r="CZ130" s="242"/>
      <c r="DA130" s="242"/>
      <c r="DB130" s="242"/>
      <c r="DC130" s="242"/>
      <c r="DD130" s="242"/>
      <c r="DE130" s="242"/>
      <c r="DF130" s="242"/>
      <c r="DG130" s="242"/>
      <c r="DH130" s="242"/>
      <c r="DI130" s="242"/>
      <c r="DJ130" s="242"/>
      <c r="DK130" s="242"/>
      <c r="DL130" s="242"/>
      <c r="DM130" s="242"/>
      <c r="DN130" s="242"/>
      <c r="DO130" s="242"/>
      <c r="DP130" s="219"/>
      <c r="DQ130" s="219"/>
      <c r="DR130" s="219"/>
      <c r="DS130" s="219"/>
      <c r="DT130" s="219"/>
      <c r="DU130" s="219"/>
      <c r="DV130" s="219"/>
      <c r="DW130" s="219"/>
      <c r="DX130" s="219"/>
      <c r="DY130" s="219"/>
      <c r="DZ130" s="219"/>
    </row>
    <row r="131" spans="1:131" s="216" customFormat="1" ht="26.25" customHeight="1" thickBot="1" x14ac:dyDescent="0.25">
      <c r="A131" s="1088"/>
      <c r="B131" s="1089"/>
      <c r="C131" s="1089"/>
      <c r="D131" s="1089"/>
      <c r="E131" s="1089"/>
      <c r="F131" s="1089"/>
      <c r="G131" s="1089"/>
      <c r="H131" s="1089"/>
      <c r="I131" s="1089"/>
      <c r="J131" s="1089"/>
      <c r="K131" s="1089"/>
      <c r="L131" s="1089"/>
      <c r="M131" s="1089"/>
      <c r="N131" s="1089"/>
      <c r="O131" s="1089"/>
      <c r="P131" s="1089"/>
      <c r="Q131" s="1089"/>
      <c r="R131" s="1089"/>
      <c r="S131" s="1089"/>
      <c r="T131" s="1089"/>
      <c r="U131" s="1089"/>
      <c r="V131" s="1089"/>
      <c r="W131" s="1090" t="s">
        <v>485</v>
      </c>
      <c r="X131" s="1091"/>
      <c r="Y131" s="1091"/>
      <c r="Z131" s="1092"/>
      <c r="AA131" s="987">
        <v>19711012</v>
      </c>
      <c r="AB131" s="969"/>
      <c r="AC131" s="969"/>
      <c r="AD131" s="969"/>
      <c r="AE131" s="970"/>
      <c r="AF131" s="968">
        <v>21474608</v>
      </c>
      <c r="AG131" s="969"/>
      <c r="AH131" s="969"/>
      <c r="AI131" s="969"/>
      <c r="AJ131" s="970"/>
      <c r="AK131" s="968">
        <v>21409840</v>
      </c>
      <c r="AL131" s="969"/>
      <c r="AM131" s="969"/>
      <c r="AN131" s="969"/>
      <c r="AO131" s="970"/>
      <c r="AP131" s="1093"/>
      <c r="AQ131" s="1094"/>
      <c r="AR131" s="1094"/>
      <c r="AS131" s="1094"/>
      <c r="AT131" s="1095"/>
      <c r="AU131" s="219"/>
      <c r="AV131" s="219"/>
      <c r="AW131" s="219"/>
      <c r="AX131" s="1066" t="s">
        <v>486</v>
      </c>
      <c r="AY131" s="709"/>
      <c r="AZ131" s="709"/>
      <c r="BA131" s="709"/>
      <c r="BB131" s="709"/>
      <c r="BC131" s="709"/>
      <c r="BD131" s="709"/>
      <c r="BE131" s="1019"/>
      <c r="BF131" s="1067">
        <v>2.2000000000000002</v>
      </c>
      <c r="BG131" s="1068"/>
      <c r="BH131" s="1068"/>
      <c r="BI131" s="1068"/>
      <c r="BJ131" s="1068"/>
      <c r="BK131" s="1068"/>
      <c r="BL131" s="1069"/>
      <c r="BM131" s="1067">
        <v>350</v>
      </c>
      <c r="BN131" s="1068"/>
      <c r="BO131" s="1068"/>
      <c r="BP131" s="1068"/>
      <c r="BQ131" s="1068"/>
      <c r="BR131" s="1068"/>
      <c r="BS131" s="1069"/>
      <c r="BT131" s="1070"/>
      <c r="BU131" s="1071"/>
      <c r="BV131" s="1071"/>
      <c r="BW131" s="1071"/>
      <c r="BX131" s="1071"/>
      <c r="BY131" s="1071"/>
      <c r="BZ131" s="1072"/>
      <c r="CA131" s="242"/>
      <c r="CB131" s="242"/>
      <c r="CC131" s="242"/>
      <c r="CD131" s="242"/>
      <c r="CE131" s="242"/>
      <c r="CF131" s="242"/>
      <c r="CG131" s="242"/>
      <c r="CH131" s="242"/>
      <c r="CI131" s="242"/>
      <c r="CJ131" s="242"/>
      <c r="CK131" s="242"/>
      <c r="CL131" s="242"/>
      <c r="CM131" s="242"/>
      <c r="CN131" s="242"/>
      <c r="CO131" s="242"/>
      <c r="CP131" s="242"/>
      <c r="CQ131" s="242"/>
      <c r="CR131" s="242"/>
      <c r="CS131" s="242"/>
      <c r="CT131" s="242"/>
      <c r="CU131" s="242"/>
      <c r="CV131" s="242"/>
      <c r="CW131" s="242"/>
      <c r="CX131" s="242"/>
      <c r="CY131" s="242"/>
      <c r="CZ131" s="242"/>
      <c r="DA131" s="242"/>
      <c r="DB131" s="242"/>
      <c r="DC131" s="242"/>
      <c r="DD131" s="242"/>
      <c r="DE131" s="242"/>
      <c r="DF131" s="242"/>
      <c r="DG131" s="242"/>
      <c r="DH131" s="242"/>
      <c r="DI131" s="242"/>
      <c r="DJ131" s="242"/>
      <c r="DK131" s="242"/>
      <c r="DL131" s="242"/>
      <c r="DM131" s="242"/>
      <c r="DN131" s="242"/>
      <c r="DO131" s="242"/>
      <c r="DP131" s="219"/>
      <c r="DQ131" s="219"/>
      <c r="DR131" s="219"/>
      <c r="DS131" s="219"/>
      <c r="DT131" s="219"/>
      <c r="DU131" s="219"/>
      <c r="DV131" s="219"/>
      <c r="DW131" s="219"/>
      <c r="DX131" s="219"/>
      <c r="DY131" s="219"/>
      <c r="DZ131" s="219"/>
    </row>
    <row r="132" spans="1:131" s="216" customFormat="1" ht="26.25" customHeight="1" x14ac:dyDescent="0.2">
      <c r="A132" s="1073" t="s">
        <v>487</v>
      </c>
      <c r="B132" s="1074"/>
      <c r="C132" s="1074"/>
      <c r="D132" s="1074"/>
      <c r="E132" s="1074"/>
      <c r="F132" s="1074"/>
      <c r="G132" s="1074"/>
      <c r="H132" s="1074"/>
      <c r="I132" s="1074"/>
      <c r="J132" s="1074"/>
      <c r="K132" s="1074"/>
      <c r="L132" s="1074"/>
      <c r="M132" s="1074"/>
      <c r="N132" s="1074"/>
      <c r="O132" s="1074"/>
      <c r="P132" s="1074"/>
      <c r="Q132" s="1074"/>
      <c r="R132" s="1074"/>
      <c r="S132" s="1074"/>
      <c r="T132" s="1074"/>
      <c r="U132" s="1074"/>
      <c r="V132" s="1077" t="s">
        <v>488</v>
      </c>
      <c r="W132" s="1077"/>
      <c r="X132" s="1077"/>
      <c r="Y132" s="1077"/>
      <c r="Z132" s="1078"/>
      <c r="AA132" s="1079">
        <v>0.70558528399999998</v>
      </c>
      <c r="AB132" s="1080"/>
      <c r="AC132" s="1080"/>
      <c r="AD132" s="1080"/>
      <c r="AE132" s="1081"/>
      <c r="AF132" s="1082">
        <v>0.116868257</v>
      </c>
      <c r="AG132" s="1080"/>
      <c r="AH132" s="1080"/>
      <c r="AI132" s="1080"/>
      <c r="AJ132" s="1081"/>
      <c r="AK132" s="1082">
        <v>5.3339959999999997E-3</v>
      </c>
      <c r="AL132" s="1080"/>
      <c r="AM132" s="1080"/>
      <c r="AN132" s="1080"/>
      <c r="AO132" s="1081"/>
      <c r="AP132" s="984"/>
      <c r="AQ132" s="985"/>
      <c r="AR132" s="985"/>
      <c r="AS132" s="985"/>
      <c r="AT132" s="1083"/>
      <c r="AU132" s="243"/>
      <c r="AV132" s="219"/>
      <c r="AW132" s="219"/>
      <c r="AX132" s="219"/>
      <c r="AY132" s="219"/>
      <c r="AZ132" s="219"/>
      <c r="BA132" s="219"/>
      <c r="BB132" s="219"/>
      <c r="BC132" s="219"/>
      <c r="BD132" s="219"/>
      <c r="BE132" s="219"/>
      <c r="BF132" s="219"/>
      <c r="BG132" s="219"/>
      <c r="BH132" s="219"/>
      <c r="BI132" s="219"/>
      <c r="BJ132" s="219"/>
      <c r="BK132" s="219"/>
      <c r="BL132" s="219"/>
      <c r="BM132" s="219"/>
      <c r="BN132" s="219"/>
      <c r="BO132" s="219"/>
      <c r="BP132" s="219"/>
      <c r="BQ132" s="219"/>
      <c r="BR132" s="219"/>
      <c r="BS132" s="220"/>
      <c r="BT132" s="219"/>
      <c r="BU132" s="219"/>
      <c r="BV132" s="219"/>
      <c r="BW132" s="219"/>
      <c r="BX132" s="219"/>
      <c r="BY132" s="219"/>
      <c r="BZ132" s="219"/>
      <c r="CA132" s="242"/>
      <c r="CB132" s="242"/>
      <c r="CC132" s="242"/>
      <c r="CD132" s="242"/>
      <c r="CE132" s="242"/>
      <c r="CF132" s="242"/>
      <c r="CG132" s="242"/>
      <c r="CH132" s="242"/>
      <c r="CI132" s="242"/>
      <c r="CJ132" s="242"/>
      <c r="CK132" s="242"/>
      <c r="CL132" s="242"/>
      <c r="CM132" s="242"/>
      <c r="CN132" s="242"/>
      <c r="CO132" s="242"/>
      <c r="CP132" s="242"/>
      <c r="CQ132" s="242"/>
      <c r="CR132" s="242"/>
      <c r="CS132" s="242"/>
      <c r="CT132" s="242"/>
      <c r="CU132" s="242"/>
      <c r="CV132" s="242"/>
      <c r="CW132" s="242"/>
      <c r="CX132" s="242"/>
      <c r="CY132" s="242"/>
      <c r="CZ132" s="242"/>
      <c r="DA132" s="242"/>
      <c r="DB132" s="242"/>
      <c r="DC132" s="242"/>
      <c r="DD132" s="242"/>
      <c r="DE132" s="242"/>
      <c r="DF132" s="242"/>
      <c r="DG132" s="242"/>
      <c r="DH132" s="242"/>
      <c r="DI132" s="242"/>
      <c r="DJ132" s="242"/>
      <c r="DK132" s="242"/>
      <c r="DL132" s="242"/>
      <c r="DM132" s="242"/>
      <c r="DN132" s="242"/>
      <c r="DO132" s="242"/>
      <c r="DP132" s="219"/>
      <c r="DQ132" s="219"/>
      <c r="DR132" s="219"/>
      <c r="DS132" s="219"/>
      <c r="DT132" s="219"/>
      <c r="DU132" s="219"/>
      <c r="DV132" s="219"/>
      <c r="DW132" s="219"/>
      <c r="DX132" s="219"/>
      <c r="DY132" s="219"/>
      <c r="DZ132" s="219"/>
    </row>
    <row r="133" spans="1:131" s="216" customFormat="1" ht="26.25" customHeight="1" thickBot="1" x14ac:dyDescent="0.25">
      <c r="A133" s="1075"/>
      <c r="B133" s="1076"/>
      <c r="C133" s="1076"/>
      <c r="D133" s="1076"/>
      <c r="E133" s="1076"/>
      <c r="F133" s="1076"/>
      <c r="G133" s="1076"/>
      <c r="H133" s="1076"/>
      <c r="I133" s="1076"/>
      <c r="J133" s="1076"/>
      <c r="K133" s="1076"/>
      <c r="L133" s="1076"/>
      <c r="M133" s="1076"/>
      <c r="N133" s="1076"/>
      <c r="O133" s="1076"/>
      <c r="P133" s="1076"/>
      <c r="Q133" s="1076"/>
      <c r="R133" s="1076"/>
      <c r="S133" s="1076"/>
      <c r="T133" s="1076"/>
      <c r="U133" s="1076"/>
      <c r="V133" s="1060" t="s">
        <v>489</v>
      </c>
      <c r="W133" s="1060"/>
      <c r="X133" s="1060"/>
      <c r="Y133" s="1060"/>
      <c r="Z133" s="1061"/>
      <c r="AA133" s="1062">
        <v>1</v>
      </c>
      <c r="AB133" s="1063"/>
      <c r="AC133" s="1063"/>
      <c r="AD133" s="1063"/>
      <c r="AE133" s="1064"/>
      <c r="AF133" s="1062">
        <v>0.5</v>
      </c>
      <c r="AG133" s="1063"/>
      <c r="AH133" s="1063"/>
      <c r="AI133" s="1063"/>
      <c r="AJ133" s="1064"/>
      <c r="AK133" s="1062">
        <v>0.2</v>
      </c>
      <c r="AL133" s="1063"/>
      <c r="AM133" s="1063"/>
      <c r="AN133" s="1063"/>
      <c r="AO133" s="1064"/>
      <c r="AP133" s="1011"/>
      <c r="AQ133" s="1012"/>
      <c r="AR133" s="1012"/>
      <c r="AS133" s="1012"/>
      <c r="AT133" s="1065"/>
      <c r="AU133" s="219"/>
      <c r="AV133" s="219"/>
      <c r="AW133" s="219"/>
      <c r="AX133" s="219"/>
      <c r="AY133" s="219"/>
      <c r="AZ133" s="219"/>
      <c r="BA133" s="219"/>
      <c r="BB133" s="219"/>
      <c r="BC133" s="219"/>
      <c r="BD133" s="219"/>
      <c r="BE133" s="219"/>
      <c r="BF133" s="219"/>
      <c r="BG133" s="219"/>
      <c r="BH133" s="219"/>
      <c r="BI133" s="219"/>
      <c r="BJ133" s="219"/>
      <c r="BK133" s="219"/>
      <c r="BL133" s="219"/>
      <c r="BM133" s="219"/>
      <c r="BN133" s="242"/>
      <c r="BO133" s="242"/>
      <c r="BP133" s="242"/>
      <c r="BQ133" s="242"/>
      <c r="BR133" s="242"/>
      <c r="BS133" s="242"/>
      <c r="BT133" s="242"/>
      <c r="BU133" s="242"/>
      <c r="BV133" s="242"/>
      <c r="BW133" s="242"/>
      <c r="BX133" s="242"/>
      <c r="BY133" s="242"/>
      <c r="BZ133" s="242"/>
      <c r="CA133" s="242"/>
      <c r="CB133" s="242"/>
      <c r="CC133" s="242"/>
      <c r="CD133" s="242"/>
      <c r="CE133" s="242"/>
      <c r="CF133" s="242"/>
      <c r="CG133" s="242"/>
      <c r="CH133" s="242"/>
      <c r="CI133" s="242"/>
      <c r="CJ133" s="242"/>
      <c r="CK133" s="242"/>
      <c r="CL133" s="242"/>
      <c r="CM133" s="242"/>
      <c r="CN133" s="242"/>
      <c r="CO133" s="242"/>
      <c r="CP133" s="242"/>
      <c r="CQ133" s="242"/>
      <c r="CR133" s="242"/>
      <c r="CS133" s="242"/>
      <c r="CT133" s="242"/>
      <c r="CU133" s="242"/>
      <c r="CV133" s="242"/>
      <c r="CW133" s="242"/>
      <c r="CX133" s="242"/>
      <c r="CY133" s="242"/>
      <c r="CZ133" s="242"/>
      <c r="DA133" s="242"/>
      <c r="DB133" s="242"/>
      <c r="DC133" s="242"/>
      <c r="DD133" s="242"/>
      <c r="DE133" s="242"/>
      <c r="DF133" s="242"/>
      <c r="DG133" s="242"/>
      <c r="DH133" s="242"/>
      <c r="DI133" s="242"/>
      <c r="DJ133" s="242"/>
      <c r="DK133" s="242"/>
      <c r="DL133" s="242"/>
      <c r="DM133" s="242"/>
      <c r="DN133" s="242"/>
      <c r="DO133" s="242"/>
      <c r="DP133" s="219"/>
      <c r="DQ133" s="219"/>
      <c r="DR133" s="219"/>
      <c r="DS133" s="219"/>
      <c r="DT133" s="219"/>
      <c r="DU133" s="219"/>
      <c r="DV133" s="219"/>
      <c r="DW133" s="219"/>
      <c r="DX133" s="219"/>
      <c r="DY133" s="219"/>
      <c r="DZ133" s="219"/>
    </row>
    <row r="134" spans="1:131" ht="11.25" customHeight="1" x14ac:dyDescent="0.2">
      <c r="A134" s="244"/>
      <c r="B134" s="244"/>
      <c r="C134" s="244"/>
      <c r="D134" s="244"/>
      <c r="E134" s="244"/>
      <c r="F134" s="244"/>
      <c r="G134" s="244"/>
      <c r="H134" s="244"/>
      <c r="I134" s="244"/>
      <c r="J134" s="244"/>
      <c r="K134" s="244"/>
      <c r="L134" s="244"/>
      <c r="M134" s="244"/>
      <c r="N134" s="244"/>
      <c r="O134" s="244"/>
      <c r="P134" s="244"/>
      <c r="Q134" s="244"/>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4"/>
      <c r="AP134" s="244"/>
      <c r="AQ134" s="244"/>
      <c r="AR134" s="244"/>
      <c r="AS134" s="244"/>
      <c r="AT134" s="244"/>
      <c r="AU134" s="219"/>
      <c r="AV134" s="219"/>
      <c r="AW134" s="219"/>
      <c r="AX134" s="219"/>
      <c r="AY134" s="219"/>
      <c r="AZ134" s="219"/>
      <c r="BA134" s="219"/>
      <c r="BB134" s="219"/>
      <c r="BC134" s="219"/>
      <c r="BD134" s="219"/>
      <c r="BE134" s="219"/>
      <c r="BF134" s="219"/>
      <c r="BG134" s="219"/>
      <c r="BH134" s="219"/>
      <c r="BI134" s="219"/>
      <c r="BJ134" s="219"/>
      <c r="BK134" s="219"/>
      <c r="BL134" s="219"/>
      <c r="BM134" s="219"/>
      <c r="BN134" s="242"/>
      <c r="BO134" s="242"/>
      <c r="BP134" s="242"/>
      <c r="BQ134" s="242"/>
      <c r="BR134" s="242"/>
      <c r="BS134" s="242"/>
      <c r="BT134" s="242"/>
      <c r="BU134" s="242"/>
      <c r="BV134" s="242"/>
      <c r="BW134" s="242"/>
      <c r="BX134" s="242"/>
      <c r="BY134" s="242"/>
      <c r="BZ134" s="242"/>
      <c r="CA134" s="242"/>
      <c r="CB134" s="242"/>
      <c r="CC134" s="242"/>
      <c r="CD134" s="242"/>
      <c r="CE134" s="242"/>
      <c r="CF134" s="242"/>
      <c r="CG134" s="242"/>
      <c r="CH134" s="242"/>
      <c r="CI134" s="242"/>
      <c r="CJ134" s="242"/>
      <c r="CK134" s="242"/>
      <c r="CL134" s="242"/>
      <c r="CM134" s="242"/>
      <c r="CN134" s="242"/>
      <c r="CO134" s="242"/>
      <c r="CP134" s="242"/>
      <c r="CQ134" s="242"/>
      <c r="CR134" s="242"/>
      <c r="CS134" s="242"/>
      <c r="CT134" s="242"/>
      <c r="CU134" s="242"/>
      <c r="CV134" s="242"/>
      <c r="CW134" s="242"/>
      <c r="CX134" s="242"/>
      <c r="CY134" s="242"/>
      <c r="CZ134" s="242"/>
      <c r="DA134" s="242"/>
      <c r="DB134" s="242"/>
      <c r="DC134" s="242"/>
      <c r="DD134" s="242"/>
      <c r="DE134" s="242"/>
      <c r="DF134" s="242"/>
      <c r="DG134" s="242"/>
      <c r="DH134" s="242"/>
      <c r="DI134" s="242"/>
      <c r="DJ134" s="242"/>
      <c r="DK134" s="242"/>
      <c r="DL134" s="242"/>
      <c r="DM134" s="242"/>
      <c r="DN134" s="242"/>
      <c r="DO134" s="242"/>
      <c r="DP134" s="219"/>
      <c r="DQ134" s="219"/>
      <c r="DR134" s="219"/>
      <c r="DS134" s="219"/>
      <c r="DT134" s="219"/>
      <c r="DU134" s="219"/>
      <c r="DV134" s="219"/>
      <c r="DW134" s="219"/>
      <c r="DX134" s="219"/>
      <c r="DY134" s="219"/>
      <c r="DZ134" s="219"/>
      <c r="EA134" s="216"/>
    </row>
    <row r="135" spans="1:131" ht="14.4" hidden="1" x14ac:dyDescent="0.2">
      <c r="AU135" s="244"/>
      <c r="AV135" s="244"/>
      <c r="AW135" s="244"/>
      <c r="AX135" s="244"/>
      <c r="AY135" s="244"/>
      <c r="AZ135" s="244"/>
      <c r="BA135" s="244"/>
      <c r="BB135" s="244"/>
      <c r="BC135" s="244"/>
      <c r="BD135" s="244"/>
      <c r="BE135" s="244"/>
      <c r="BF135" s="244"/>
      <c r="BG135" s="244"/>
      <c r="BH135" s="244"/>
      <c r="BI135" s="244"/>
      <c r="BJ135" s="244"/>
      <c r="BK135" s="244"/>
      <c r="BL135" s="244"/>
      <c r="BM135" s="244"/>
      <c r="BN135" s="244"/>
      <c r="BO135" s="244"/>
      <c r="BP135" s="244"/>
      <c r="BQ135" s="244"/>
      <c r="BR135" s="244"/>
      <c r="BS135" s="244"/>
      <c r="BT135" s="244"/>
      <c r="BU135" s="244"/>
      <c r="BV135" s="244"/>
      <c r="BW135" s="244"/>
      <c r="BX135" s="244"/>
      <c r="BY135" s="244"/>
      <c r="BZ135" s="244"/>
      <c r="CA135" s="244"/>
      <c r="CB135" s="244"/>
      <c r="CC135" s="244"/>
      <c r="CD135" s="244"/>
      <c r="CE135" s="244"/>
      <c r="CF135" s="244"/>
      <c r="CG135" s="244"/>
      <c r="CH135" s="244"/>
      <c r="CI135" s="244"/>
      <c r="CJ135" s="244"/>
      <c r="CK135" s="244"/>
      <c r="CL135" s="244"/>
      <c r="CM135" s="244"/>
      <c r="CN135" s="244"/>
      <c r="CO135" s="244"/>
      <c r="CP135" s="244"/>
      <c r="CQ135" s="244"/>
      <c r="CR135" s="244"/>
      <c r="CS135" s="244"/>
      <c r="CT135" s="244"/>
      <c r="CU135" s="244"/>
      <c r="CV135" s="244"/>
      <c r="CW135" s="244"/>
      <c r="CX135" s="244"/>
      <c r="CY135" s="244"/>
      <c r="CZ135" s="244"/>
      <c r="DA135" s="244"/>
      <c r="DB135" s="244"/>
      <c r="DC135" s="244"/>
      <c r="DD135" s="244"/>
      <c r="DE135" s="244"/>
      <c r="DF135" s="244"/>
      <c r="DG135" s="244"/>
      <c r="DH135" s="244"/>
      <c r="DI135" s="244"/>
      <c r="DJ135" s="244"/>
      <c r="DK135" s="244"/>
      <c r="DL135" s="244"/>
      <c r="DM135" s="244"/>
      <c r="DN135" s="244"/>
      <c r="DO135" s="244"/>
      <c r="DP135" s="244"/>
      <c r="DQ135" s="244"/>
      <c r="DR135" s="244"/>
      <c r="DS135" s="244"/>
      <c r="DT135" s="244"/>
      <c r="DU135" s="244"/>
      <c r="DV135" s="244"/>
      <c r="DW135" s="244"/>
      <c r="DX135" s="244"/>
      <c r="DY135" s="244"/>
      <c r="DZ135" s="244"/>
    </row>
  </sheetData>
  <sheetProtection algorithmName="SHA-512" hashValue="7MY0pIwhmTZcQHufjATfLPDKS2qHkPPXCtBulzryz2il7MxT0UnIn3O6Wh5azW/NHSYajpIWzyIt0r2xn9Mpgg==" saltValue="llQUK6/ezEPbfz0ft8Jz1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46" customWidth="1"/>
    <col min="121" max="121" width="0" style="245" hidden="1" customWidth="1"/>
    <col min="122" max="16384" width="9" style="245" hidden="1"/>
  </cols>
  <sheetData>
    <row r="1" spans="1:120" ht="13.2" x14ac:dyDescent="0.2">
      <c r="A1" s="24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5"/>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45"/>
    </row>
    <row r="17" spans="119:120" ht="13.2" x14ac:dyDescent="0.2">
      <c r="DP17" s="245"/>
    </row>
    <row r="18" spans="119:120" ht="13.2" x14ac:dyDescent="0.2"/>
    <row r="19" spans="119:120" ht="13.2" x14ac:dyDescent="0.2"/>
    <row r="20" spans="119:120" ht="13.2" x14ac:dyDescent="0.2">
      <c r="DO20" s="245"/>
      <c r="DP20" s="245"/>
    </row>
    <row r="21" spans="119:120" ht="13.2" x14ac:dyDescent="0.2">
      <c r="DP21" s="245"/>
    </row>
    <row r="22" spans="119:120" ht="13.2" x14ac:dyDescent="0.2"/>
    <row r="23" spans="119:120" ht="13.2" x14ac:dyDescent="0.2">
      <c r="DO23" s="245"/>
      <c r="DP23" s="245"/>
    </row>
    <row r="24" spans="119:120" ht="13.2" x14ac:dyDescent="0.2">
      <c r="DP24" s="245"/>
    </row>
    <row r="25" spans="119:120" ht="13.2" x14ac:dyDescent="0.2">
      <c r="DP25" s="245"/>
    </row>
    <row r="26" spans="119:120" ht="13.2" x14ac:dyDescent="0.2">
      <c r="DO26" s="245"/>
      <c r="DP26" s="245"/>
    </row>
    <row r="27" spans="119:120" ht="13.2" x14ac:dyDescent="0.2"/>
    <row r="28" spans="119:120" ht="13.2" x14ac:dyDescent="0.2">
      <c r="DO28" s="245"/>
      <c r="DP28" s="245"/>
    </row>
    <row r="29" spans="119:120" ht="13.2" x14ac:dyDescent="0.2">
      <c r="DP29" s="245"/>
    </row>
    <row r="30" spans="119:120" ht="13.2" x14ac:dyDescent="0.2"/>
    <row r="31" spans="119:120" ht="13.2" x14ac:dyDescent="0.2">
      <c r="DO31" s="245"/>
      <c r="DP31" s="245"/>
    </row>
    <row r="32" spans="119:120" ht="13.2" x14ac:dyDescent="0.2"/>
    <row r="33" spans="98:120" ht="13.2" x14ac:dyDescent="0.2">
      <c r="DO33" s="245"/>
      <c r="DP33" s="245"/>
    </row>
    <row r="34" spans="98:120" ht="13.2" x14ac:dyDescent="0.2">
      <c r="DM34" s="245"/>
    </row>
    <row r="35" spans="98:120" ht="13.2" x14ac:dyDescent="0.2">
      <c r="CT35" s="245"/>
      <c r="CU35" s="245"/>
      <c r="CV35" s="245"/>
      <c r="CY35" s="245"/>
      <c r="CZ35" s="245"/>
      <c r="DA35" s="245"/>
      <c r="DD35" s="245"/>
      <c r="DE35" s="245"/>
      <c r="DF35" s="245"/>
      <c r="DI35" s="245"/>
      <c r="DJ35" s="245"/>
      <c r="DK35" s="245"/>
      <c r="DM35" s="245"/>
      <c r="DN35" s="245"/>
      <c r="DO35" s="245"/>
      <c r="DP35" s="245"/>
    </row>
    <row r="36" spans="98:120" ht="13.2" x14ac:dyDescent="0.2"/>
    <row r="37" spans="98:120" ht="13.2" x14ac:dyDescent="0.2">
      <c r="CW37" s="245"/>
      <c r="DB37" s="245"/>
      <c r="DG37" s="245"/>
      <c r="DL37" s="245"/>
      <c r="DP37" s="245"/>
    </row>
    <row r="38" spans="98:120" ht="13.2" x14ac:dyDescent="0.2">
      <c r="CT38" s="245"/>
      <c r="CU38" s="245"/>
      <c r="CV38" s="245"/>
      <c r="CW38" s="245"/>
      <c r="CY38" s="245"/>
      <c r="CZ38" s="245"/>
      <c r="DA38" s="245"/>
      <c r="DB38" s="245"/>
      <c r="DD38" s="245"/>
      <c r="DE38" s="245"/>
      <c r="DF38" s="245"/>
      <c r="DG38" s="245"/>
      <c r="DI38" s="245"/>
      <c r="DJ38" s="245"/>
      <c r="DK38" s="245"/>
      <c r="DL38" s="245"/>
      <c r="DN38" s="245"/>
      <c r="DO38" s="245"/>
      <c r="DP38" s="245"/>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45"/>
      <c r="DO49" s="245"/>
      <c r="DP49" s="245"/>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45"/>
      <c r="CS63" s="245"/>
      <c r="CX63" s="245"/>
      <c r="DC63" s="245"/>
      <c r="DH63" s="245"/>
    </row>
    <row r="64" spans="22:120" ht="13.2" x14ac:dyDescent="0.2">
      <c r="V64" s="245"/>
    </row>
    <row r="65" spans="15:120" ht="13.2" x14ac:dyDescent="0.2">
      <c r="X65" s="245"/>
      <c r="Z65" s="245"/>
      <c r="AA65" s="245"/>
      <c r="AB65" s="245"/>
      <c r="AC65" s="245"/>
      <c r="AD65" s="245"/>
      <c r="AE65" s="245"/>
      <c r="AF65" s="245"/>
      <c r="AG65" s="245"/>
      <c r="AH65" s="245"/>
      <c r="AI65" s="245"/>
      <c r="AJ65" s="245"/>
      <c r="AK65" s="245"/>
      <c r="AL65" s="245"/>
      <c r="AM65" s="245"/>
      <c r="AN65" s="245"/>
      <c r="AO65" s="245"/>
      <c r="AP65" s="245"/>
      <c r="AQ65" s="245"/>
      <c r="AR65" s="245"/>
      <c r="AS65" s="245"/>
      <c r="AT65" s="245"/>
      <c r="AU65" s="245"/>
      <c r="AV65" s="245"/>
      <c r="AW65" s="245"/>
      <c r="AX65" s="245"/>
      <c r="AY65" s="245"/>
      <c r="AZ65" s="245"/>
      <c r="BA65" s="245"/>
      <c r="BB65" s="245"/>
      <c r="BC65" s="245"/>
      <c r="BD65" s="245"/>
      <c r="BE65" s="245"/>
      <c r="BF65" s="245"/>
      <c r="BG65" s="245"/>
      <c r="BH65" s="245"/>
      <c r="BI65" s="245"/>
      <c r="BJ65" s="245"/>
      <c r="BK65" s="245"/>
      <c r="BL65" s="245"/>
      <c r="BM65" s="245"/>
      <c r="BN65" s="245"/>
      <c r="BO65" s="245"/>
      <c r="BP65" s="245"/>
      <c r="BQ65" s="245"/>
      <c r="BR65" s="245"/>
      <c r="BS65" s="245"/>
      <c r="BT65" s="245"/>
      <c r="BU65" s="245"/>
      <c r="BV65" s="245"/>
      <c r="BW65" s="245"/>
      <c r="BX65" s="245"/>
      <c r="BY65" s="245"/>
      <c r="BZ65" s="245"/>
      <c r="CA65" s="245"/>
      <c r="CB65" s="245"/>
      <c r="CC65" s="245"/>
      <c r="CD65" s="245"/>
      <c r="CE65" s="245"/>
      <c r="CF65" s="245"/>
      <c r="CG65" s="245"/>
      <c r="CH65" s="245"/>
      <c r="CI65" s="245"/>
      <c r="CJ65" s="245"/>
      <c r="CK65" s="245"/>
      <c r="CL65" s="245"/>
      <c r="CM65" s="245"/>
      <c r="CN65" s="245"/>
      <c r="CO65" s="245"/>
      <c r="CP65" s="245"/>
      <c r="CQ65" s="245"/>
      <c r="CR65" s="245"/>
      <c r="CU65" s="245"/>
      <c r="CZ65" s="245"/>
      <c r="DE65" s="245"/>
      <c r="DJ65" s="245"/>
    </row>
    <row r="66" spans="15:120" ht="13.2" x14ac:dyDescent="0.2">
      <c r="Q66" s="245"/>
      <c r="S66" s="245"/>
      <c r="U66" s="245"/>
      <c r="DM66" s="245"/>
    </row>
    <row r="67" spans="15:120" ht="13.2" x14ac:dyDescent="0.2">
      <c r="O67" s="245"/>
      <c r="P67" s="245"/>
      <c r="R67" s="245"/>
      <c r="T67" s="245"/>
      <c r="Y67" s="245"/>
      <c r="CT67" s="245"/>
      <c r="CV67" s="245"/>
      <c r="CW67" s="245"/>
      <c r="CY67" s="245"/>
      <c r="DA67" s="245"/>
      <c r="DB67" s="245"/>
      <c r="DD67" s="245"/>
      <c r="DF67" s="245"/>
      <c r="DG67" s="245"/>
      <c r="DI67" s="245"/>
      <c r="DK67" s="245"/>
      <c r="DL67" s="245"/>
      <c r="DN67" s="245"/>
      <c r="DO67" s="245"/>
      <c r="DP67" s="245"/>
    </row>
    <row r="68" spans="15:120" ht="13.2" x14ac:dyDescent="0.2"/>
    <row r="69" spans="15:120" ht="13.2" x14ac:dyDescent="0.2"/>
    <row r="70" spans="15:120" ht="13.2" x14ac:dyDescent="0.2"/>
    <row r="71" spans="15:120" ht="13.2" x14ac:dyDescent="0.2"/>
    <row r="72" spans="15:120" ht="13.2" x14ac:dyDescent="0.2">
      <c r="DP72" s="245"/>
    </row>
    <row r="73" spans="15:120" ht="13.2" x14ac:dyDescent="0.2">
      <c r="DP73" s="245"/>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45"/>
      <c r="CX96" s="245"/>
      <c r="DC96" s="245"/>
      <c r="DH96" s="245"/>
    </row>
    <row r="97" spans="24:120" ht="13.2" x14ac:dyDescent="0.2">
      <c r="CS97" s="245"/>
      <c r="CX97" s="245"/>
      <c r="DC97" s="245"/>
      <c r="DH97" s="245"/>
      <c r="DP97" s="246" t="s">
        <v>490</v>
      </c>
    </row>
    <row r="98" spans="24:120" ht="13.2" hidden="1" x14ac:dyDescent="0.2">
      <c r="CS98" s="245"/>
      <c r="CX98" s="245"/>
      <c r="DC98" s="245"/>
      <c r="DH98" s="245"/>
    </row>
    <row r="99" spans="24:120" ht="13.2" hidden="1" x14ac:dyDescent="0.2">
      <c r="CS99" s="245"/>
      <c r="CX99" s="245"/>
      <c r="DC99" s="245"/>
      <c r="DH99" s="245"/>
    </row>
    <row r="101" spans="24:120" ht="12" hidden="1" customHeight="1" x14ac:dyDescent="0.2">
      <c r="X101" s="245"/>
      <c r="Y101" s="245"/>
      <c r="Z101" s="245"/>
      <c r="AA101" s="245"/>
      <c r="AB101" s="245"/>
      <c r="AC101" s="245"/>
      <c r="AD101" s="245"/>
      <c r="AE101" s="245"/>
      <c r="AF101" s="245"/>
      <c r="AG101" s="245"/>
      <c r="AH101" s="245"/>
      <c r="AI101" s="245"/>
      <c r="AJ101" s="245"/>
      <c r="AK101" s="245"/>
      <c r="AL101" s="245"/>
      <c r="AM101" s="245"/>
      <c r="AN101" s="245"/>
      <c r="AO101" s="245"/>
      <c r="AP101" s="245"/>
      <c r="AQ101" s="245"/>
      <c r="AR101" s="245"/>
      <c r="AS101" s="245"/>
      <c r="AT101" s="245"/>
      <c r="AU101" s="245"/>
      <c r="AV101" s="245"/>
      <c r="AW101" s="245"/>
      <c r="AX101" s="245"/>
      <c r="AY101" s="245"/>
      <c r="AZ101" s="245"/>
      <c r="BA101" s="245"/>
      <c r="BB101" s="245"/>
      <c r="BC101" s="245"/>
      <c r="BD101" s="245"/>
      <c r="BE101" s="245"/>
      <c r="BF101" s="245"/>
      <c r="BG101" s="245"/>
      <c r="BH101" s="245"/>
      <c r="BI101" s="245"/>
      <c r="BJ101" s="245"/>
      <c r="BK101" s="245"/>
      <c r="BL101" s="245"/>
      <c r="BM101" s="245"/>
      <c r="BN101" s="245"/>
      <c r="BO101" s="245"/>
      <c r="BP101" s="245"/>
      <c r="BQ101" s="245"/>
      <c r="BR101" s="245"/>
      <c r="BS101" s="245"/>
      <c r="BT101" s="245"/>
      <c r="BU101" s="245"/>
      <c r="BV101" s="245"/>
      <c r="BW101" s="245"/>
      <c r="BX101" s="245"/>
      <c r="BY101" s="245"/>
      <c r="BZ101" s="245"/>
      <c r="CA101" s="245"/>
      <c r="CB101" s="245"/>
      <c r="CC101" s="245"/>
      <c r="CD101" s="245"/>
      <c r="CE101" s="245"/>
      <c r="CF101" s="245"/>
      <c r="CG101" s="245"/>
      <c r="CH101" s="245"/>
      <c r="CI101" s="245"/>
      <c r="CJ101" s="245"/>
      <c r="CK101" s="245"/>
      <c r="CL101" s="245"/>
      <c r="CM101" s="245"/>
      <c r="CN101" s="245"/>
      <c r="CO101" s="245"/>
      <c r="CP101" s="245"/>
      <c r="CQ101" s="245"/>
      <c r="CR101" s="245"/>
      <c r="CU101" s="245"/>
      <c r="CZ101" s="245"/>
      <c r="DE101" s="245"/>
      <c r="DJ101" s="245"/>
    </row>
    <row r="102" spans="24:120" ht="1.5" hidden="1" customHeight="1" x14ac:dyDescent="0.2">
      <c r="CU102" s="245"/>
      <c r="CZ102" s="245"/>
      <c r="DE102" s="245"/>
      <c r="DJ102" s="245"/>
      <c r="DM102" s="245"/>
    </row>
    <row r="103" spans="24:120" ht="13.2" hidden="1" x14ac:dyDescent="0.2">
      <c r="CT103" s="245"/>
      <c r="CV103" s="245"/>
      <c r="CW103" s="245"/>
      <c r="CY103" s="245"/>
      <c r="DA103" s="245"/>
      <c r="DB103" s="245"/>
      <c r="DD103" s="245"/>
      <c r="DF103" s="245"/>
      <c r="DG103" s="245"/>
      <c r="DI103" s="245"/>
      <c r="DK103" s="245"/>
      <c r="DL103" s="245"/>
      <c r="DM103" s="245"/>
      <c r="DN103" s="245"/>
      <c r="DO103" s="245"/>
      <c r="DP103" s="245"/>
    </row>
    <row r="104" spans="24:120" ht="13.2" hidden="1" x14ac:dyDescent="0.2">
      <c r="CV104" s="245"/>
      <c r="CW104" s="245"/>
      <c r="DA104" s="245"/>
      <c r="DB104" s="245"/>
      <c r="DF104" s="245"/>
      <c r="DG104" s="245"/>
      <c r="DK104" s="245"/>
      <c r="DL104" s="245"/>
      <c r="DN104" s="245"/>
      <c r="DO104" s="245"/>
      <c r="DP104" s="245"/>
    </row>
    <row r="105" spans="24:120" ht="12.75" hidden="1" customHeight="1" x14ac:dyDescent="0.2"/>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46" customWidth="1"/>
    <col min="117" max="16384" width="9" style="245" hidden="1"/>
  </cols>
  <sheetData>
    <row r="1" spans="2:116" ht="13.2" x14ac:dyDescent="0.2">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row>
    <row r="2" spans="2:116" ht="13.2" x14ac:dyDescent="0.2"/>
    <row r="3" spans="2:116" ht="13.2" x14ac:dyDescent="0.2"/>
    <row r="4" spans="2:116" ht="13.2" x14ac:dyDescent="0.2">
      <c r="R4" s="245"/>
      <c r="S4" s="245"/>
      <c r="T4" s="245"/>
      <c r="U4" s="245"/>
      <c r="V4" s="245"/>
      <c r="W4" s="245"/>
      <c r="X4" s="245"/>
      <c r="Y4" s="245"/>
      <c r="Z4" s="245"/>
      <c r="AA4" s="245"/>
      <c r="AB4" s="245"/>
      <c r="AC4" s="245"/>
      <c r="AD4" s="245"/>
      <c r="AE4" s="245"/>
      <c r="AF4" s="245"/>
      <c r="AG4" s="245"/>
      <c r="AH4" s="245"/>
      <c r="AI4" s="245"/>
      <c r="AJ4" s="245"/>
      <c r="AK4" s="245"/>
      <c r="AL4" s="245"/>
      <c r="AM4" s="245"/>
      <c r="AN4" s="245"/>
      <c r="AO4" s="245"/>
      <c r="AP4" s="245"/>
      <c r="AQ4" s="245"/>
      <c r="AR4" s="245"/>
      <c r="AS4" s="245"/>
      <c r="AT4" s="245"/>
      <c r="AU4" s="245"/>
      <c r="AV4" s="245"/>
      <c r="AW4" s="245"/>
      <c r="AX4" s="245"/>
      <c r="AY4" s="245"/>
      <c r="AZ4" s="245"/>
      <c r="BA4" s="245"/>
      <c r="BB4" s="245"/>
      <c r="BC4" s="245"/>
      <c r="BD4" s="245"/>
      <c r="BE4" s="245"/>
      <c r="BF4" s="245"/>
      <c r="BG4" s="245"/>
      <c r="BH4" s="245"/>
      <c r="BI4" s="245"/>
      <c r="BJ4" s="245"/>
      <c r="BK4" s="245"/>
      <c r="BL4" s="245"/>
      <c r="BM4" s="245"/>
      <c r="BN4" s="245"/>
      <c r="BO4" s="245"/>
      <c r="BP4" s="245"/>
      <c r="BQ4" s="245"/>
      <c r="BR4" s="245"/>
      <c r="BS4" s="245"/>
      <c r="BT4" s="245"/>
      <c r="BU4" s="245"/>
      <c r="BV4" s="245"/>
      <c r="BW4" s="245"/>
      <c r="BX4" s="245"/>
      <c r="BY4" s="245"/>
      <c r="BZ4" s="245"/>
      <c r="CA4" s="245"/>
      <c r="CB4" s="245"/>
      <c r="CC4" s="245"/>
      <c r="CD4" s="245"/>
      <c r="CE4" s="245"/>
      <c r="CF4" s="245"/>
      <c r="CG4" s="245"/>
      <c r="CH4" s="245"/>
      <c r="CI4" s="245"/>
      <c r="CJ4" s="245"/>
      <c r="CK4" s="245"/>
      <c r="CL4" s="245"/>
      <c r="CM4" s="245"/>
      <c r="CN4" s="245"/>
      <c r="CO4" s="245"/>
      <c r="CP4" s="245"/>
      <c r="CQ4" s="245"/>
      <c r="CR4" s="245"/>
      <c r="CS4" s="245"/>
      <c r="CT4" s="245"/>
      <c r="CU4" s="245"/>
      <c r="CV4" s="245"/>
      <c r="CW4" s="245"/>
      <c r="CX4" s="245"/>
      <c r="CY4" s="245"/>
      <c r="CZ4" s="245"/>
      <c r="DA4" s="245"/>
      <c r="DB4" s="245"/>
      <c r="DC4" s="245"/>
      <c r="DD4" s="245"/>
      <c r="DE4" s="245"/>
      <c r="DF4" s="245"/>
      <c r="DG4" s="245"/>
      <c r="DH4" s="245"/>
      <c r="DI4" s="245"/>
      <c r="DJ4" s="245"/>
      <c r="DK4" s="245"/>
      <c r="DL4" s="245"/>
    </row>
    <row r="5" spans="2:116" ht="13.2" x14ac:dyDescent="0.2">
      <c r="R5" s="245"/>
      <c r="S5" s="245"/>
      <c r="T5" s="245"/>
      <c r="U5" s="245"/>
      <c r="V5" s="245"/>
      <c r="W5" s="245"/>
      <c r="X5" s="245"/>
      <c r="Y5" s="245"/>
      <c r="Z5" s="245"/>
      <c r="AA5" s="245"/>
      <c r="AB5" s="245"/>
      <c r="AC5" s="245"/>
      <c r="AD5" s="245"/>
      <c r="AE5" s="245"/>
      <c r="AF5" s="245"/>
      <c r="AG5" s="245"/>
      <c r="AH5" s="245"/>
      <c r="AI5" s="245"/>
      <c r="AJ5" s="245"/>
      <c r="AK5" s="245"/>
      <c r="AL5" s="245"/>
      <c r="AM5" s="245"/>
      <c r="AN5" s="245"/>
      <c r="AO5" s="245"/>
      <c r="AP5" s="245"/>
      <c r="AQ5" s="245"/>
      <c r="AR5" s="245"/>
      <c r="AS5" s="245"/>
      <c r="AT5" s="245"/>
      <c r="AU5" s="245"/>
      <c r="AV5" s="245"/>
      <c r="AW5" s="245"/>
      <c r="AX5" s="245"/>
      <c r="AY5" s="245"/>
      <c r="AZ5" s="245"/>
      <c r="BA5" s="245"/>
      <c r="BB5" s="245"/>
      <c r="BC5" s="245"/>
      <c r="BD5" s="245"/>
      <c r="BE5" s="245"/>
      <c r="BF5" s="245"/>
      <c r="BG5" s="245"/>
      <c r="BH5" s="245"/>
      <c r="BI5" s="245"/>
      <c r="BJ5" s="245"/>
      <c r="BK5" s="245"/>
      <c r="BL5" s="245"/>
      <c r="BM5" s="245"/>
      <c r="BN5" s="245"/>
      <c r="BO5" s="245"/>
      <c r="BP5" s="245"/>
      <c r="BQ5" s="245"/>
      <c r="BR5" s="245"/>
      <c r="BS5" s="245"/>
      <c r="BT5" s="245"/>
      <c r="BU5" s="245"/>
      <c r="BV5" s="245"/>
      <c r="BW5" s="245"/>
      <c r="BX5" s="245"/>
      <c r="BY5" s="245"/>
      <c r="BZ5" s="245"/>
      <c r="CA5" s="245"/>
      <c r="CB5" s="245"/>
      <c r="CC5" s="245"/>
      <c r="CD5" s="245"/>
      <c r="CE5" s="245"/>
      <c r="CF5" s="245"/>
      <c r="CG5" s="245"/>
      <c r="CH5" s="245"/>
      <c r="CI5" s="245"/>
      <c r="CJ5" s="245"/>
      <c r="CK5" s="245"/>
      <c r="CL5" s="245"/>
      <c r="CM5" s="245"/>
      <c r="CN5" s="245"/>
      <c r="CO5" s="245"/>
      <c r="CP5" s="245"/>
      <c r="CQ5" s="245"/>
      <c r="CR5" s="245"/>
      <c r="CS5" s="245"/>
      <c r="CT5" s="245"/>
      <c r="CU5" s="245"/>
      <c r="CV5" s="245"/>
      <c r="CW5" s="245"/>
      <c r="CX5" s="245"/>
      <c r="CY5" s="245"/>
      <c r="CZ5" s="245"/>
      <c r="DA5" s="245"/>
      <c r="DB5" s="245"/>
      <c r="DC5" s="245"/>
      <c r="DD5" s="245"/>
      <c r="DE5" s="245"/>
      <c r="DF5" s="245"/>
      <c r="DG5" s="245"/>
      <c r="DH5" s="245"/>
      <c r="DI5" s="245"/>
      <c r="DJ5" s="245"/>
      <c r="DK5" s="245"/>
      <c r="DL5" s="245"/>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45"/>
      <c r="J18" s="245"/>
      <c r="K18" s="245"/>
      <c r="L18" s="245"/>
      <c r="M18" s="245"/>
      <c r="N18" s="245"/>
      <c r="O18" s="245"/>
      <c r="P18" s="245"/>
      <c r="Q18" s="245"/>
      <c r="R18" s="245"/>
      <c r="S18" s="245"/>
      <c r="T18" s="245"/>
      <c r="U18" s="245"/>
      <c r="V18" s="245"/>
      <c r="W18" s="245"/>
      <c r="X18" s="245"/>
      <c r="Y18" s="245"/>
      <c r="Z18" s="245"/>
      <c r="AA18" s="245"/>
      <c r="AB18" s="245"/>
      <c r="AC18" s="245"/>
      <c r="AD18" s="245"/>
      <c r="AE18" s="245"/>
      <c r="AF18" s="245"/>
      <c r="AG18" s="245"/>
      <c r="AH18" s="245"/>
      <c r="AI18" s="245"/>
      <c r="AJ18" s="245"/>
      <c r="AK18" s="245"/>
      <c r="AL18" s="245"/>
      <c r="AM18" s="245"/>
      <c r="AN18" s="245"/>
      <c r="AO18" s="245"/>
      <c r="AP18" s="245"/>
      <c r="AQ18" s="245"/>
      <c r="AR18" s="245"/>
      <c r="AS18" s="245"/>
      <c r="AT18" s="245"/>
      <c r="AU18" s="245"/>
      <c r="AV18" s="245"/>
      <c r="AW18" s="245"/>
      <c r="AX18" s="245"/>
      <c r="AY18" s="245"/>
      <c r="AZ18" s="245"/>
      <c r="BA18" s="245"/>
      <c r="BB18" s="245"/>
      <c r="BC18" s="245"/>
      <c r="BD18" s="245"/>
      <c r="BE18" s="245"/>
      <c r="BF18" s="245"/>
      <c r="BG18" s="245"/>
      <c r="BH18" s="245"/>
      <c r="BI18" s="245"/>
      <c r="BJ18" s="245"/>
      <c r="BK18" s="245"/>
      <c r="BL18" s="245"/>
      <c r="BM18" s="245"/>
      <c r="BN18" s="245"/>
      <c r="BO18" s="245"/>
      <c r="BP18" s="245"/>
      <c r="BQ18" s="245"/>
      <c r="BR18" s="245"/>
      <c r="BS18" s="245"/>
      <c r="BT18" s="245"/>
      <c r="BU18" s="245"/>
      <c r="BV18" s="245"/>
      <c r="BW18" s="245"/>
      <c r="BX18" s="245"/>
      <c r="BY18" s="245"/>
      <c r="BZ18" s="245"/>
      <c r="CA18" s="245"/>
      <c r="CB18" s="245"/>
      <c r="CC18" s="245"/>
      <c r="CD18" s="245"/>
      <c r="CE18" s="245"/>
      <c r="CF18" s="245"/>
      <c r="CG18" s="245"/>
      <c r="CH18" s="245"/>
      <c r="CI18" s="245"/>
      <c r="CJ18" s="245"/>
      <c r="CK18" s="245"/>
      <c r="CL18" s="245"/>
      <c r="CM18" s="245"/>
      <c r="CN18" s="245"/>
      <c r="CO18" s="245"/>
      <c r="CP18" s="245"/>
      <c r="CQ18" s="245"/>
      <c r="CR18" s="245"/>
      <c r="CS18" s="245"/>
      <c r="CT18" s="245"/>
      <c r="CU18" s="245"/>
      <c r="CV18" s="245"/>
      <c r="CW18" s="245"/>
      <c r="CX18" s="245"/>
      <c r="CY18" s="245"/>
      <c r="CZ18" s="245"/>
      <c r="DA18" s="245"/>
      <c r="DB18" s="245"/>
      <c r="DC18" s="245"/>
      <c r="DD18" s="245"/>
      <c r="DE18" s="245"/>
      <c r="DF18" s="245"/>
      <c r="DG18" s="245"/>
      <c r="DH18" s="245"/>
      <c r="DI18" s="245"/>
      <c r="DJ18" s="245"/>
      <c r="DK18" s="245"/>
      <c r="DL18" s="245"/>
    </row>
    <row r="19" spans="9:116" ht="13.2" x14ac:dyDescent="0.2"/>
    <row r="20" spans="9:116" ht="13.2" x14ac:dyDescent="0.2"/>
    <row r="21" spans="9:116" ht="13.2" x14ac:dyDescent="0.2">
      <c r="DL21" s="245"/>
    </row>
    <row r="22" spans="9:116" ht="13.2" x14ac:dyDescent="0.2">
      <c r="DI22" s="245"/>
      <c r="DJ22" s="245"/>
      <c r="DK22" s="245"/>
      <c r="DL22" s="245"/>
    </row>
    <row r="23" spans="9:116" ht="13.2" x14ac:dyDescent="0.2">
      <c r="CY23" s="245"/>
      <c r="CZ23" s="245"/>
      <c r="DA23" s="245"/>
      <c r="DB23" s="245"/>
      <c r="DC23" s="245"/>
      <c r="DD23" s="245"/>
      <c r="DE23" s="245"/>
      <c r="DF23" s="245"/>
      <c r="DG23" s="245"/>
      <c r="DH23" s="245"/>
      <c r="DI23" s="245"/>
      <c r="DJ23" s="245"/>
      <c r="DK23" s="245"/>
      <c r="DL23" s="245"/>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45"/>
      <c r="DA35" s="245"/>
      <c r="DB35" s="245"/>
      <c r="DC35" s="245"/>
      <c r="DD35" s="245"/>
      <c r="DE35" s="245"/>
      <c r="DF35" s="245"/>
      <c r="DG35" s="245"/>
      <c r="DH35" s="245"/>
      <c r="DI35" s="245"/>
      <c r="DJ35" s="245"/>
      <c r="DK35" s="245"/>
      <c r="DL35" s="245"/>
    </row>
    <row r="36" spans="15:116" ht="13.2" x14ac:dyDescent="0.2"/>
    <row r="37" spans="15:116" ht="13.2" x14ac:dyDescent="0.2">
      <c r="DL37" s="245"/>
    </row>
    <row r="38" spans="15:116" ht="13.2" x14ac:dyDescent="0.2">
      <c r="DI38" s="245"/>
      <c r="DJ38" s="245"/>
      <c r="DK38" s="245"/>
      <c r="DL38" s="245"/>
    </row>
    <row r="39" spans="15:116" ht="13.2" x14ac:dyDescent="0.2"/>
    <row r="40" spans="15:116" ht="13.2" x14ac:dyDescent="0.2"/>
    <row r="41" spans="15:116" ht="13.2" x14ac:dyDescent="0.2"/>
    <row r="42" spans="15:116" ht="13.2" x14ac:dyDescent="0.2"/>
    <row r="43" spans="15:116" ht="13.2" x14ac:dyDescent="0.2">
      <c r="O43" s="245"/>
      <c r="P43" s="245"/>
      <c r="Q43" s="245"/>
      <c r="R43" s="245"/>
      <c r="S43" s="245"/>
      <c r="T43" s="245"/>
      <c r="U43" s="245"/>
      <c r="V43" s="245"/>
      <c r="W43" s="245"/>
      <c r="X43" s="245"/>
      <c r="Y43" s="245"/>
      <c r="Z43" s="245"/>
      <c r="AA43" s="245"/>
      <c r="AB43" s="245"/>
      <c r="AC43" s="245"/>
      <c r="AD43" s="245"/>
      <c r="AE43" s="245"/>
      <c r="AF43" s="245"/>
      <c r="AG43" s="245"/>
      <c r="AH43" s="245"/>
      <c r="AI43" s="245"/>
      <c r="AJ43" s="245"/>
      <c r="AK43" s="245"/>
      <c r="AL43" s="245"/>
      <c r="AM43" s="245"/>
      <c r="AN43" s="245"/>
      <c r="AO43" s="245"/>
      <c r="AP43" s="245"/>
      <c r="AQ43" s="245"/>
      <c r="AR43" s="245"/>
      <c r="AS43" s="245"/>
      <c r="AT43" s="245"/>
      <c r="AU43" s="245"/>
      <c r="AV43" s="245"/>
      <c r="AW43" s="245"/>
      <c r="AX43" s="245"/>
      <c r="AY43" s="245"/>
      <c r="AZ43" s="245"/>
      <c r="BA43" s="245"/>
      <c r="BB43" s="245"/>
      <c r="BC43" s="245"/>
      <c r="BD43" s="245"/>
      <c r="BE43" s="245"/>
      <c r="BF43" s="245"/>
      <c r="BG43" s="245"/>
      <c r="BH43" s="245"/>
      <c r="BI43" s="245"/>
      <c r="BJ43" s="245"/>
      <c r="BK43" s="245"/>
      <c r="BL43" s="245"/>
      <c r="BM43" s="245"/>
      <c r="BN43" s="245"/>
      <c r="BO43" s="245"/>
      <c r="BP43" s="245"/>
      <c r="BQ43" s="245"/>
      <c r="BR43" s="245"/>
      <c r="BS43" s="245"/>
      <c r="BT43" s="245"/>
      <c r="BU43" s="245"/>
      <c r="BV43" s="245"/>
      <c r="BW43" s="245"/>
      <c r="BX43" s="245"/>
      <c r="BY43" s="245"/>
      <c r="BZ43" s="245"/>
      <c r="CA43" s="245"/>
      <c r="CB43" s="245"/>
      <c r="CC43" s="245"/>
      <c r="CD43" s="245"/>
      <c r="CE43" s="245"/>
      <c r="CF43" s="245"/>
      <c r="CG43" s="245"/>
      <c r="CH43" s="245"/>
      <c r="CI43" s="245"/>
      <c r="CJ43" s="245"/>
      <c r="CK43" s="245"/>
      <c r="CL43" s="245"/>
      <c r="CM43" s="245"/>
      <c r="CN43" s="245"/>
      <c r="CO43" s="245"/>
      <c r="CP43" s="245"/>
      <c r="CQ43" s="245"/>
      <c r="CR43" s="245"/>
      <c r="CS43" s="245"/>
      <c r="CT43" s="245"/>
      <c r="CU43" s="245"/>
      <c r="CV43" s="245"/>
      <c r="CW43" s="245"/>
      <c r="CX43" s="245"/>
      <c r="CY43" s="245"/>
      <c r="CZ43" s="245"/>
      <c r="DA43" s="245"/>
      <c r="DB43" s="245"/>
      <c r="DC43" s="245"/>
      <c r="DD43" s="245"/>
      <c r="DE43" s="245"/>
      <c r="DF43" s="245"/>
      <c r="DG43" s="245"/>
      <c r="DH43" s="245"/>
      <c r="DI43" s="245"/>
      <c r="DJ43" s="245"/>
      <c r="DK43" s="245"/>
      <c r="DL43" s="245"/>
    </row>
    <row r="44" spans="15:116" ht="13.2" x14ac:dyDescent="0.2">
      <c r="DL44" s="245"/>
    </row>
    <row r="45" spans="15:116" ht="13.2" x14ac:dyDescent="0.2"/>
    <row r="46" spans="15:116" ht="13.2" x14ac:dyDescent="0.2">
      <c r="DA46" s="245"/>
      <c r="DB46" s="245"/>
      <c r="DC46" s="245"/>
      <c r="DD46" s="245"/>
      <c r="DE46" s="245"/>
      <c r="DF46" s="245"/>
      <c r="DG46" s="245"/>
      <c r="DH46" s="245"/>
      <c r="DI46" s="245"/>
      <c r="DJ46" s="245"/>
      <c r="DK46" s="245"/>
      <c r="DL46" s="245"/>
    </row>
    <row r="47" spans="15:116" ht="13.2" x14ac:dyDescent="0.2"/>
    <row r="48" spans="15:116" ht="13.2" x14ac:dyDescent="0.2"/>
    <row r="49" spans="104:116" ht="13.2" x14ac:dyDescent="0.2"/>
    <row r="50" spans="104:116" ht="13.2" x14ac:dyDescent="0.2">
      <c r="CZ50" s="245"/>
      <c r="DA50" s="245"/>
      <c r="DB50" s="245"/>
      <c r="DC50" s="245"/>
      <c r="DD50" s="245"/>
      <c r="DE50" s="245"/>
      <c r="DF50" s="245"/>
      <c r="DG50" s="245"/>
      <c r="DH50" s="245"/>
      <c r="DI50" s="245"/>
      <c r="DJ50" s="245"/>
      <c r="DK50" s="245"/>
      <c r="DL50" s="245"/>
    </row>
    <row r="51" spans="104:116" ht="13.2" x14ac:dyDescent="0.2"/>
    <row r="52" spans="104:116" ht="13.2" x14ac:dyDescent="0.2"/>
    <row r="53" spans="104:116" ht="13.2" x14ac:dyDescent="0.2">
      <c r="DL53" s="245"/>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45"/>
      <c r="DD67" s="245"/>
      <c r="DE67" s="245"/>
      <c r="DF67" s="245"/>
      <c r="DG67" s="245"/>
      <c r="DH67" s="245"/>
      <c r="DI67" s="245"/>
      <c r="DJ67" s="245"/>
      <c r="DK67" s="245"/>
      <c r="DL67" s="245"/>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2ifXTJWjpwOPKFcnwwUATJjfDY/PtVhMo7KmVQZ/hrm38bWk2nhLkXYGB2dns1lkjdKhvX2V28TPRpn8wdzLrQ==" saltValue="gEJpIIdtsooWu9fz9MLxZQ==" spinCount="100000" sheet="1" objects="1" scenarios="1"/>
  <dataConsolidate/>
  <phoneticPr fontId="2"/>
  <printOptions horizontalCentered="1" verticalCentered="1"/>
  <pageMargins left="0" right="0" top="0" bottom="0" header="0" footer="0"/>
  <pageSetup paperSize="9"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4140625" style="247" customWidth="1"/>
    <col min="37" max="44" width="17" style="247" customWidth="1"/>
    <col min="45" max="45" width="6.109375" style="253" customWidth="1"/>
    <col min="46" max="46" width="3" style="251" customWidth="1"/>
    <col min="47" max="47" width="19.109375" style="247" hidden="1" customWidth="1"/>
    <col min="48" max="52" width="12.6640625" style="247" hidden="1" customWidth="1"/>
    <col min="53" max="16384" width="8.6640625" style="247" hidden="1"/>
  </cols>
  <sheetData>
    <row r="1" spans="1:46" ht="13.2" x14ac:dyDescent="0.2">
      <c r="AS1" s="247"/>
      <c r="AT1" s="247"/>
    </row>
    <row r="2" spans="1:46" ht="13.2" x14ac:dyDescent="0.2">
      <c r="AS2" s="247"/>
      <c r="AT2" s="247"/>
    </row>
    <row r="3" spans="1:46" ht="13.2" x14ac:dyDescent="0.2">
      <c r="AS3" s="247"/>
      <c r="AT3" s="247"/>
    </row>
    <row r="4" spans="1:46" ht="13.2" x14ac:dyDescent="0.2">
      <c r="AS4" s="247"/>
      <c r="AT4" s="247"/>
    </row>
    <row r="5" spans="1:46" ht="16.2" x14ac:dyDescent="0.2">
      <c r="A5" s="248" t="s">
        <v>491</v>
      </c>
      <c r="B5" s="249"/>
      <c r="C5" s="249"/>
      <c r="D5" s="249"/>
      <c r="E5" s="249"/>
      <c r="F5" s="249"/>
      <c r="G5" s="249"/>
      <c r="H5" s="249"/>
      <c r="I5" s="249"/>
      <c r="J5" s="249"/>
      <c r="K5" s="249"/>
      <c r="L5" s="249"/>
      <c r="M5" s="249"/>
      <c r="N5" s="249"/>
      <c r="O5" s="249"/>
      <c r="P5" s="249"/>
      <c r="Q5" s="249"/>
      <c r="R5" s="249"/>
      <c r="S5" s="249"/>
      <c r="T5" s="249"/>
      <c r="U5" s="249"/>
      <c r="V5" s="249"/>
      <c r="W5" s="249"/>
      <c r="X5" s="249"/>
      <c r="Y5" s="249"/>
      <c r="Z5" s="249"/>
      <c r="AA5" s="249"/>
      <c r="AB5" s="249"/>
      <c r="AC5" s="249"/>
      <c r="AD5" s="249"/>
      <c r="AE5" s="249"/>
      <c r="AF5" s="249"/>
      <c r="AG5" s="249"/>
      <c r="AH5" s="249"/>
      <c r="AI5" s="249"/>
      <c r="AJ5" s="249"/>
      <c r="AK5" s="249"/>
      <c r="AL5" s="249"/>
      <c r="AM5" s="249"/>
      <c r="AN5" s="249"/>
      <c r="AO5" s="249"/>
      <c r="AP5" s="249"/>
      <c r="AQ5" s="249"/>
      <c r="AR5" s="249"/>
      <c r="AS5" s="250"/>
    </row>
    <row r="6" spans="1:46" ht="13.2" x14ac:dyDescent="0.2">
      <c r="A6" s="251"/>
      <c r="AK6" s="252" t="s">
        <v>492</v>
      </c>
      <c r="AL6" s="252"/>
      <c r="AM6" s="252"/>
      <c r="AN6" s="252"/>
    </row>
    <row r="7" spans="1:46" ht="13.5" customHeight="1" x14ac:dyDescent="0.2">
      <c r="A7" s="251"/>
      <c r="AK7" s="254"/>
      <c r="AL7" s="255"/>
      <c r="AM7" s="255"/>
      <c r="AN7" s="256"/>
      <c r="AO7" s="1097" t="s">
        <v>493</v>
      </c>
      <c r="AP7" s="257"/>
      <c r="AQ7" s="258" t="s">
        <v>494</v>
      </c>
      <c r="AR7" s="259"/>
    </row>
    <row r="8" spans="1:46" ht="13.2" x14ac:dyDescent="0.2">
      <c r="A8" s="251"/>
      <c r="AK8" s="260"/>
      <c r="AL8" s="261"/>
      <c r="AM8" s="261"/>
      <c r="AN8" s="262"/>
      <c r="AO8" s="1098"/>
      <c r="AP8" s="263" t="s">
        <v>495</v>
      </c>
      <c r="AQ8" s="264" t="s">
        <v>496</v>
      </c>
      <c r="AR8" s="265" t="s">
        <v>497</v>
      </c>
    </row>
    <row r="9" spans="1:46" ht="13.2" x14ac:dyDescent="0.2">
      <c r="A9" s="251"/>
      <c r="AK9" s="1099" t="s">
        <v>498</v>
      </c>
      <c r="AL9" s="1100"/>
      <c r="AM9" s="1100"/>
      <c r="AN9" s="1101"/>
      <c r="AO9" s="266">
        <v>6247482</v>
      </c>
      <c r="AP9" s="266">
        <v>58044</v>
      </c>
      <c r="AQ9" s="267">
        <v>62021</v>
      </c>
      <c r="AR9" s="268">
        <v>-6.4</v>
      </c>
    </row>
    <row r="10" spans="1:46" ht="13.5" customHeight="1" x14ac:dyDescent="0.2">
      <c r="A10" s="251"/>
      <c r="AK10" s="1099" t="s">
        <v>499</v>
      </c>
      <c r="AL10" s="1100"/>
      <c r="AM10" s="1100"/>
      <c r="AN10" s="1101"/>
      <c r="AO10" s="269">
        <v>1410020</v>
      </c>
      <c r="AP10" s="269">
        <v>13100</v>
      </c>
      <c r="AQ10" s="270">
        <v>4339</v>
      </c>
      <c r="AR10" s="271">
        <v>201.9</v>
      </c>
    </row>
    <row r="11" spans="1:46" ht="13.5" customHeight="1" x14ac:dyDescent="0.2">
      <c r="A11" s="251"/>
      <c r="AK11" s="1099" t="s">
        <v>500</v>
      </c>
      <c r="AL11" s="1100"/>
      <c r="AM11" s="1100"/>
      <c r="AN11" s="1101"/>
      <c r="AO11" s="269">
        <v>16755</v>
      </c>
      <c r="AP11" s="269">
        <v>156</v>
      </c>
      <c r="AQ11" s="270">
        <v>554</v>
      </c>
      <c r="AR11" s="271">
        <v>-71.8</v>
      </c>
    </row>
    <row r="12" spans="1:46" ht="13.5" customHeight="1" x14ac:dyDescent="0.2">
      <c r="A12" s="251"/>
      <c r="AK12" s="1099" t="s">
        <v>501</v>
      </c>
      <c r="AL12" s="1100"/>
      <c r="AM12" s="1100"/>
      <c r="AN12" s="1101"/>
      <c r="AO12" s="269" t="s">
        <v>502</v>
      </c>
      <c r="AP12" s="269" t="s">
        <v>502</v>
      </c>
      <c r="AQ12" s="270">
        <v>17</v>
      </c>
      <c r="AR12" s="271" t="s">
        <v>502</v>
      </c>
    </row>
    <row r="13" spans="1:46" ht="13.5" customHeight="1" x14ac:dyDescent="0.2">
      <c r="A13" s="251"/>
      <c r="AK13" s="1099" t="s">
        <v>503</v>
      </c>
      <c r="AL13" s="1100"/>
      <c r="AM13" s="1100"/>
      <c r="AN13" s="1101"/>
      <c r="AO13" s="269">
        <v>248545</v>
      </c>
      <c r="AP13" s="269">
        <v>2309</v>
      </c>
      <c r="AQ13" s="270">
        <v>2525</v>
      </c>
      <c r="AR13" s="271">
        <v>-8.6</v>
      </c>
    </row>
    <row r="14" spans="1:46" ht="13.5" customHeight="1" x14ac:dyDescent="0.2">
      <c r="A14" s="251"/>
      <c r="AK14" s="1099" t="s">
        <v>504</v>
      </c>
      <c r="AL14" s="1100"/>
      <c r="AM14" s="1100"/>
      <c r="AN14" s="1101"/>
      <c r="AO14" s="269">
        <v>162385</v>
      </c>
      <c r="AP14" s="269">
        <v>1509</v>
      </c>
      <c r="AQ14" s="270">
        <v>1158</v>
      </c>
      <c r="AR14" s="271">
        <v>30.3</v>
      </c>
    </row>
    <row r="15" spans="1:46" ht="13.5" customHeight="1" x14ac:dyDescent="0.2">
      <c r="A15" s="251"/>
      <c r="AK15" s="1102" t="s">
        <v>505</v>
      </c>
      <c r="AL15" s="1103"/>
      <c r="AM15" s="1103"/>
      <c r="AN15" s="1104"/>
      <c r="AO15" s="269">
        <v>-141491</v>
      </c>
      <c r="AP15" s="269">
        <v>-1315</v>
      </c>
      <c r="AQ15" s="270">
        <v>-4174</v>
      </c>
      <c r="AR15" s="271">
        <v>-68.5</v>
      </c>
    </row>
    <row r="16" spans="1:46" ht="13.2" x14ac:dyDescent="0.2">
      <c r="A16" s="251"/>
      <c r="AK16" s="1102" t="s">
        <v>186</v>
      </c>
      <c r="AL16" s="1103"/>
      <c r="AM16" s="1103"/>
      <c r="AN16" s="1104"/>
      <c r="AO16" s="269">
        <v>7943696</v>
      </c>
      <c r="AP16" s="269">
        <v>73804</v>
      </c>
      <c r="AQ16" s="270">
        <v>66439</v>
      </c>
      <c r="AR16" s="271">
        <v>11.1</v>
      </c>
    </row>
    <row r="17" spans="1:46" ht="13.2" x14ac:dyDescent="0.2">
      <c r="A17" s="251"/>
    </row>
    <row r="18" spans="1:46" ht="13.2" x14ac:dyDescent="0.2">
      <c r="A18" s="251"/>
      <c r="AQ18" s="272"/>
      <c r="AR18" s="272"/>
    </row>
    <row r="19" spans="1:46" ht="13.2" x14ac:dyDescent="0.2">
      <c r="A19" s="251"/>
      <c r="AK19" s="247" t="s">
        <v>506</v>
      </c>
    </row>
    <row r="20" spans="1:46" ht="13.2" x14ac:dyDescent="0.2">
      <c r="A20" s="251"/>
      <c r="AK20" s="273"/>
      <c r="AL20" s="274"/>
      <c r="AM20" s="274"/>
      <c r="AN20" s="275"/>
      <c r="AO20" s="276" t="s">
        <v>507</v>
      </c>
      <c r="AP20" s="277" t="s">
        <v>508</v>
      </c>
      <c r="AQ20" s="278" t="s">
        <v>509</v>
      </c>
      <c r="AR20" s="279"/>
    </row>
    <row r="21" spans="1:46" s="252" customFormat="1" ht="13.2" x14ac:dyDescent="0.2">
      <c r="A21" s="280"/>
      <c r="AK21" s="1105" t="s">
        <v>510</v>
      </c>
      <c r="AL21" s="1106"/>
      <c r="AM21" s="1106"/>
      <c r="AN21" s="1107"/>
      <c r="AO21" s="281">
        <v>5.91</v>
      </c>
      <c r="AP21" s="282">
        <v>6.1</v>
      </c>
      <c r="AQ21" s="283">
        <v>-0.19</v>
      </c>
      <c r="AS21" s="284"/>
      <c r="AT21" s="280"/>
    </row>
    <row r="22" spans="1:46" s="252" customFormat="1" ht="13.2" x14ac:dyDescent="0.2">
      <c r="A22" s="280"/>
      <c r="AK22" s="1105" t="s">
        <v>511</v>
      </c>
      <c r="AL22" s="1106"/>
      <c r="AM22" s="1106"/>
      <c r="AN22" s="1107"/>
      <c r="AO22" s="285">
        <v>99.6</v>
      </c>
      <c r="AP22" s="286">
        <v>99</v>
      </c>
      <c r="AQ22" s="287">
        <v>0.6</v>
      </c>
      <c r="AR22" s="272"/>
      <c r="AS22" s="284"/>
      <c r="AT22" s="280"/>
    </row>
    <row r="23" spans="1:46" s="252" customFormat="1" ht="13.2" x14ac:dyDescent="0.2">
      <c r="A23" s="280"/>
      <c r="AP23" s="272"/>
      <c r="AQ23" s="272"/>
      <c r="AR23" s="272"/>
      <c r="AS23" s="284"/>
      <c r="AT23" s="280"/>
    </row>
    <row r="24" spans="1:46" s="252" customFormat="1" ht="13.2" x14ac:dyDescent="0.2">
      <c r="A24" s="280"/>
      <c r="AP24" s="272"/>
      <c r="AQ24" s="272"/>
      <c r="AR24" s="272"/>
      <c r="AS24" s="284"/>
      <c r="AT24" s="280"/>
    </row>
    <row r="25" spans="1:46" s="252" customFormat="1" ht="13.2" x14ac:dyDescent="0.2">
      <c r="A25" s="288"/>
      <c r="B25" s="289"/>
      <c r="C25" s="289"/>
      <c r="D25" s="289"/>
      <c r="E25" s="289"/>
      <c r="F25" s="289"/>
      <c r="G25" s="289"/>
      <c r="H25" s="289"/>
      <c r="I25" s="289"/>
      <c r="J25" s="289"/>
      <c r="K25" s="289"/>
      <c r="L25" s="289"/>
      <c r="M25" s="289"/>
      <c r="N25" s="289"/>
      <c r="O25" s="289"/>
      <c r="P25" s="289"/>
      <c r="Q25" s="289"/>
      <c r="R25" s="289"/>
      <c r="S25" s="289"/>
      <c r="T25" s="289"/>
      <c r="U25" s="289"/>
      <c r="V25" s="289"/>
      <c r="W25" s="289"/>
      <c r="X25" s="289"/>
      <c r="Y25" s="289"/>
      <c r="Z25" s="289"/>
      <c r="AA25" s="289"/>
      <c r="AB25" s="289"/>
      <c r="AC25" s="289"/>
      <c r="AD25" s="289"/>
      <c r="AE25" s="289"/>
      <c r="AF25" s="289"/>
      <c r="AG25" s="289"/>
      <c r="AH25" s="289"/>
      <c r="AI25" s="289"/>
      <c r="AJ25" s="289"/>
      <c r="AK25" s="289"/>
      <c r="AL25" s="289"/>
      <c r="AM25" s="289"/>
      <c r="AN25" s="289"/>
      <c r="AO25" s="289"/>
      <c r="AP25" s="290"/>
      <c r="AQ25" s="290"/>
      <c r="AR25" s="290"/>
      <c r="AS25" s="291"/>
      <c r="AT25" s="280"/>
    </row>
    <row r="26" spans="1:46" s="252" customFormat="1" ht="13.2" x14ac:dyDescent="0.2">
      <c r="A26" s="1096" t="s">
        <v>512</v>
      </c>
      <c r="B26" s="1096"/>
      <c r="C26" s="1096"/>
      <c r="D26" s="1096"/>
      <c r="E26" s="1096"/>
      <c r="F26" s="1096"/>
      <c r="G26" s="1096"/>
      <c r="H26" s="1096"/>
      <c r="I26" s="1096"/>
      <c r="J26" s="1096"/>
      <c r="K26" s="1096"/>
      <c r="L26" s="1096"/>
      <c r="M26" s="1096"/>
      <c r="N26" s="1096"/>
      <c r="O26" s="1096"/>
      <c r="P26" s="1096"/>
      <c r="Q26" s="1096"/>
      <c r="R26" s="1096"/>
      <c r="S26" s="1096"/>
      <c r="T26" s="1096"/>
      <c r="U26" s="1096"/>
      <c r="V26" s="1096"/>
      <c r="W26" s="1096"/>
      <c r="X26" s="1096"/>
      <c r="Y26" s="1096"/>
      <c r="Z26" s="1096"/>
      <c r="AA26" s="1096"/>
      <c r="AB26" s="1096"/>
      <c r="AC26" s="1096"/>
      <c r="AD26" s="1096"/>
      <c r="AE26" s="1096"/>
      <c r="AF26" s="1096"/>
      <c r="AG26" s="1096"/>
      <c r="AH26" s="1096"/>
      <c r="AI26" s="1096"/>
      <c r="AJ26" s="1096"/>
      <c r="AK26" s="1096"/>
      <c r="AL26" s="1096"/>
      <c r="AM26" s="1096"/>
      <c r="AN26" s="1096"/>
      <c r="AO26" s="1096"/>
      <c r="AP26" s="1096"/>
      <c r="AQ26" s="1096"/>
      <c r="AR26" s="1096"/>
      <c r="AS26" s="1096"/>
    </row>
    <row r="27" spans="1:46" ht="13.2" x14ac:dyDescent="0.2">
      <c r="A27" s="292"/>
      <c r="AS27" s="247"/>
      <c r="AT27" s="247"/>
    </row>
    <row r="28" spans="1:46" ht="16.2" x14ac:dyDescent="0.2">
      <c r="A28" s="248" t="s">
        <v>513</v>
      </c>
      <c r="B28" s="249"/>
      <c r="C28" s="249"/>
      <c r="D28" s="249"/>
      <c r="E28" s="249"/>
      <c r="F28" s="249"/>
      <c r="G28" s="249"/>
      <c r="H28" s="249"/>
      <c r="I28" s="249"/>
      <c r="J28" s="249"/>
      <c r="K28" s="249"/>
      <c r="L28" s="249"/>
      <c r="M28" s="249"/>
      <c r="N28" s="249"/>
      <c r="O28" s="249"/>
      <c r="P28" s="249"/>
      <c r="Q28" s="249"/>
      <c r="R28" s="249"/>
      <c r="S28" s="249"/>
      <c r="T28" s="249"/>
      <c r="U28" s="249"/>
      <c r="V28" s="249"/>
      <c r="W28" s="249"/>
      <c r="X28" s="249"/>
      <c r="Y28" s="249"/>
      <c r="Z28" s="249"/>
      <c r="AA28" s="249"/>
      <c r="AB28" s="249"/>
      <c r="AC28" s="249"/>
      <c r="AD28" s="249"/>
      <c r="AE28" s="249"/>
      <c r="AF28" s="249"/>
      <c r="AG28" s="249"/>
      <c r="AH28" s="249"/>
      <c r="AI28" s="249"/>
      <c r="AJ28" s="249"/>
      <c r="AK28" s="249"/>
      <c r="AL28" s="249"/>
      <c r="AM28" s="249"/>
      <c r="AN28" s="249"/>
      <c r="AO28" s="249"/>
      <c r="AP28" s="249"/>
      <c r="AQ28" s="249"/>
      <c r="AR28" s="249"/>
      <c r="AS28" s="293"/>
    </row>
    <row r="29" spans="1:46" ht="13.2" x14ac:dyDescent="0.2">
      <c r="A29" s="251"/>
      <c r="AK29" s="252" t="s">
        <v>514</v>
      </c>
      <c r="AL29" s="252"/>
      <c r="AM29" s="252"/>
      <c r="AN29" s="252"/>
      <c r="AS29" s="294"/>
    </row>
    <row r="30" spans="1:46" ht="13.5" customHeight="1" x14ac:dyDescent="0.2">
      <c r="A30" s="251"/>
      <c r="AK30" s="254"/>
      <c r="AL30" s="255"/>
      <c r="AM30" s="255"/>
      <c r="AN30" s="256"/>
      <c r="AO30" s="1097" t="s">
        <v>493</v>
      </c>
      <c r="AP30" s="257"/>
      <c r="AQ30" s="258" t="s">
        <v>494</v>
      </c>
      <c r="AR30" s="259"/>
    </row>
    <row r="31" spans="1:46" ht="13.2" x14ac:dyDescent="0.2">
      <c r="A31" s="251"/>
      <c r="AK31" s="260"/>
      <c r="AL31" s="261"/>
      <c r="AM31" s="261"/>
      <c r="AN31" s="262"/>
      <c r="AO31" s="1098"/>
      <c r="AP31" s="263" t="s">
        <v>495</v>
      </c>
      <c r="AQ31" s="264" t="s">
        <v>496</v>
      </c>
      <c r="AR31" s="265" t="s">
        <v>497</v>
      </c>
    </row>
    <row r="32" spans="1:46" ht="27" customHeight="1" x14ac:dyDescent="0.2">
      <c r="A32" s="251"/>
      <c r="AK32" s="1113" t="s">
        <v>515</v>
      </c>
      <c r="AL32" s="1114"/>
      <c r="AM32" s="1114"/>
      <c r="AN32" s="1115"/>
      <c r="AO32" s="295">
        <v>1690486</v>
      </c>
      <c r="AP32" s="295">
        <v>15706</v>
      </c>
      <c r="AQ32" s="296">
        <v>33147</v>
      </c>
      <c r="AR32" s="297">
        <v>-52.6</v>
      </c>
    </row>
    <row r="33" spans="1:46" ht="13.5" customHeight="1" x14ac:dyDescent="0.2">
      <c r="A33" s="251"/>
      <c r="AK33" s="1113" t="s">
        <v>516</v>
      </c>
      <c r="AL33" s="1114"/>
      <c r="AM33" s="1114"/>
      <c r="AN33" s="1115"/>
      <c r="AO33" s="295" t="s">
        <v>502</v>
      </c>
      <c r="AP33" s="295" t="s">
        <v>502</v>
      </c>
      <c r="AQ33" s="296">
        <v>7</v>
      </c>
      <c r="AR33" s="297" t="s">
        <v>502</v>
      </c>
    </row>
    <row r="34" spans="1:46" ht="27" customHeight="1" x14ac:dyDescent="0.2">
      <c r="A34" s="251"/>
      <c r="AK34" s="1113" t="s">
        <v>517</v>
      </c>
      <c r="AL34" s="1114"/>
      <c r="AM34" s="1114"/>
      <c r="AN34" s="1115"/>
      <c r="AO34" s="295" t="s">
        <v>502</v>
      </c>
      <c r="AP34" s="295" t="s">
        <v>502</v>
      </c>
      <c r="AQ34" s="296">
        <v>24</v>
      </c>
      <c r="AR34" s="297" t="s">
        <v>502</v>
      </c>
    </row>
    <row r="35" spans="1:46" ht="27" customHeight="1" x14ac:dyDescent="0.2">
      <c r="A35" s="251"/>
      <c r="AK35" s="1113" t="s">
        <v>518</v>
      </c>
      <c r="AL35" s="1114"/>
      <c r="AM35" s="1114"/>
      <c r="AN35" s="1115"/>
      <c r="AO35" s="295">
        <v>44863</v>
      </c>
      <c r="AP35" s="295">
        <v>417</v>
      </c>
      <c r="AQ35" s="296">
        <v>5872</v>
      </c>
      <c r="AR35" s="297">
        <v>-92.9</v>
      </c>
    </row>
    <row r="36" spans="1:46" ht="27" customHeight="1" x14ac:dyDescent="0.2">
      <c r="A36" s="251"/>
      <c r="AK36" s="1113" t="s">
        <v>519</v>
      </c>
      <c r="AL36" s="1114"/>
      <c r="AM36" s="1114"/>
      <c r="AN36" s="1115"/>
      <c r="AO36" s="295">
        <v>334800</v>
      </c>
      <c r="AP36" s="295">
        <v>3111</v>
      </c>
      <c r="AQ36" s="296">
        <v>1168</v>
      </c>
      <c r="AR36" s="297">
        <v>166.4</v>
      </c>
    </row>
    <row r="37" spans="1:46" ht="13.5" customHeight="1" x14ac:dyDescent="0.2">
      <c r="A37" s="251"/>
      <c r="AK37" s="1113" t="s">
        <v>520</v>
      </c>
      <c r="AL37" s="1114"/>
      <c r="AM37" s="1114"/>
      <c r="AN37" s="1115"/>
      <c r="AO37" s="295">
        <v>615362</v>
      </c>
      <c r="AP37" s="295">
        <v>5717</v>
      </c>
      <c r="AQ37" s="296">
        <v>720</v>
      </c>
      <c r="AR37" s="297">
        <v>694</v>
      </c>
    </row>
    <row r="38" spans="1:46" ht="27" customHeight="1" x14ac:dyDescent="0.2">
      <c r="A38" s="251"/>
      <c r="AK38" s="1116" t="s">
        <v>521</v>
      </c>
      <c r="AL38" s="1117"/>
      <c r="AM38" s="1117"/>
      <c r="AN38" s="1118"/>
      <c r="AO38" s="298" t="s">
        <v>502</v>
      </c>
      <c r="AP38" s="298" t="s">
        <v>502</v>
      </c>
      <c r="AQ38" s="299">
        <v>1</v>
      </c>
      <c r="AR38" s="287" t="s">
        <v>502</v>
      </c>
      <c r="AS38" s="294"/>
    </row>
    <row r="39" spans="1:46" ht="13.2" x14ac:dyDescent="0.2">
      <c r="A39" s="251"/>
      <c r="AK39" s="1116" t="s">
        <v>522</v>
      </c>
      <c r="AL39" s="1117"/>
      <c r="AM39" s="1117"/>
      <c r="AN39" s="1118"/>
      <c r="AO39" s="295">
        <v>-1365474</v>
      </c>
      <c r="AP39" s="295">
        <v>-12686</v>
      </c>
      <c r="AQ39" s="296">
        <v>-6245</v>
      </c>
      <c r="AR39" s="297">
        <v>103.1</v>
      </c>
      <c r="AS39" s="294"/>
    </row>
    <row r="40" spans="1:46" ht="27" customHeight="1" x14ac:dyDescent="0.2">
      <c r="A40" s="251"/>
      <c r="AK40" s="1113" t="s">
        <v>523</v>
      </c>
      <c r="AL40" s="1114"/>
      <c r="AM40" s="1114"/>
      <c r="AN40" s="1115"/>
      <c r="AO40" s="295">
        <v>-1318895</v>
      </c>
      <c r="AP40" s="295">
        <v>-12254</v>
      </c>
      <c r="AQ40" s="296">
        <v>-25563</v>
      </c>
      <c r="AR40" s="297">
        <v>-52.1</v>
      </c>
      <c r="AS40" s="294"/>
    </row>
    <row r="41" spans="1:46" ht="13.2" x14ac:dyDescent="0.2">
      <c r="A41" s="251"/>
      <c r="AK41" s="1119" t="s">
        <v>296</v>
      </c>
      <c r="AL41" s="1120"/>
      <c r="AM41" s="1120"/>
      <c r="AN41" s="1121"/>
      <c r="AO41" s="295">
        <v>1142</v>
      </c>
      <c r="AP41" s="295">
        <v>11</v>
      </c>
      <c r="AQ41" s="296">
        <v>9130</v>
      </c>
      <c r="AR41" s="297">
        <v>-99.9</v>
      </c>
      <c r="AS41" s="294"/>
    </row>
    <row r="42" spans="1:46" ht="13.2" x14ac:dyDescent="0.2">
      <c r="A42" s="251"/>
      <c r="AK42" s="300" t="s">
        <v>524</v>
      </c>
      <c r="AQ42" s="272"/>
      <c r="AR42" s="272"/>
      <c r="AS42" s="294"/>
    </row>
    <row r="43" spans="1:46" ht="13.2" x14ac:dyDescent="0.2">
      <c r="A43" s="251"/>
      <c r="AP43" s="301"/>
      <c r="AQ43" s="272"/>
      <c r="AS43" s="294"/>
    </row>
    <row r="44" spans="1:46" ht="13.2" x14ac:dyDescent="0.2">
      <c r="A44" s="251"/>
      <c r="AQ44" s="272"/>
    </row>
    <row r="45" spans="1:46" ht="13.2" x14ac:dyDescent="0.2">
      <c r="A45" s="249"/>
      <c r="B45" s="249"/>
      <c r="C45" s="249"/>
      <c r="D45" s="249"/>
      <c r="E45" s="249"/>
      <c r="F45" s="249"/>
      <c r="G45" s="249"/>
      <c r="H45" s="249"/>
      <c r="I45" s="249"/>
      <c r="J45" s="249"/>
      <c r="K45" s="249"/>
      <c r="L45" s="249"/>
      <c r="M45" s="249"/>
      <c r="N45" s="249"/>
      <c r="O45" s="249"/>
      <c r="P45" s="249"/>
      <c r="Q45" s="249"/>
      <c r="R45" s="249"/>
      <c r="S45" s="249"/>
      <c r="T45" s="249"/>
      <c r="U45" s="249"/>
      <c r="V45" s="249"/>
      <c r="W45" s="249"/>
      <c r="X45" s="249"/>
      <c r="Y45" s="249"/>
      <c r="Z45" s="249"/>
      <c r="AA45" s="249"/>
      <c r="AB45" s="249"/>
      <c r="AC45" s="249"/>
      <c r="AD45" s="249"/>
      <c r="AE45" s="249"/>
      <c r="AF45" s="249"/>
      <c r="AG45" s="249"/>
      <c r="AH45" s="249"/>
      <c r="AI45" s="249"/>
      <c r="AJ45" s="249"/>
      <c r="AK45" s="249"/>
      <c r="AL45" s="249"/>
      <c r="AM45" s="249"/>
      <c r="AN45" s="249"/>
      <c r="AO45" s="249"/>
      <c r="AP45" s="249"/>
      <c r="AQ45" s="302"/>
      <c r="AR45" s="249"/>
      <c r="AS45" s="249"/>
      <c r="AT45" s="247"/>
    </row>
    <row r="46" spans="1:46" ht="13.2" x14ac:dyDescent="0.2">
      <c r="A46" s="303"/>
      <c r="B46" s="303"/>
      <c r="C46" s="303"/>
      <c r="D46" s="303"/>
      <c r="E46" s="303"/>
      <c r="F46" s="303"/>
      <c r="G46" s="303"/>
      <c r="H46" s="303"/>
      <c r="I46" s="303"/>
      <c r="J46" s="303"/>
      <c r="K46" s="303"/>
      <c r="L46" s="303"/>
      <c r="M46" s="303"/>
      <c r="N46" s="303"/>
      <c r="O46" s="303"/>
      <c r="P46" s="303"/>
      <c r="Q46" s="303"/>
      <c r="R46" s="303"/>
      <c r="S46" s="303"/>
      <c r="T46" s="303"/>
      <c r="U46" s="303"/>
      <c r="V46" s="303"/>
      <c r="W46" s="303"/>
      <c r="X46" s="303"/>
      <c r="Y46" s="303"/>
      <c r="Z46" s="303"/>
      <c r="AA46" s="303"/>
      <c r="AB46" s="303"/>
      <c r="AC46" s="303"/>
      <c r="AD46" s="303"/>
      <c r="AE46" s="303"/>
      <c r="AF46" s="303"/>
      <c r="AG46" s="303"/>
      <c r="AH46" s="303"/>
      <c r="AI46" s="303"/>
      <c r="AJ46" s="303"/>
      <c r="AK46" s="303"/>
      <c r="AL46" s="303"/>
      <c r="AM46" s="303"/>
      <c r="AN46" s="303"/>
      <c r="AO46" s="303"/>
      <c r="AP46" s="303"/>
      <c r="AQ46" s="303"/>
      <c r="AR46" s="303"/>
      <c r="AS46" s="303"/>
      <c r="AT46" s="247"/>
    </row>
    <row r="47" spans="1:46" ht="17.25" customHeight="1" x14ac:dyDescent="0.2">
      <c r="A47" s="304" t="s">
        <v>525</v>
      </c>
    </row>
    <row r="48" spans="1:46" ht="13.2" x14ac:dyDescent="0.2">
      <c r="A48" s="251"/>
      <c r="AK48" s="305" t="s">
        <v>526</v>
      </c>
      <c r="AL48" s="305"/>
      <c r="AM48" s="305"/>
      <c r="AN48" s="305"/>
      <c r="AO48" s="305"/>
      <c r="AP48" s="305"/>
      <c r="AQ48" s="306"/>
      <c r="AR48" s="305"/>
    </row>
    <row r="49" spans="1:44" ht="13.5" customHeight="1" x14ac:dyDescent="0.2">
      <c r="A49" s="251"/>
      <c r="AK49" s="307"/>
      <c r="AL49" s="308"/>
      <c r="AM49" s="1108" t="s">
        <v>493</v>
      </c>
      <c r="AN49" s="1110" t="s">
        <v>527</v>
      </c>
      <c r="AO49" s="1111"/>
      <c r="AP49" s="1111"/>
      <c r="AQ49" s="1111"/>
      <c r="AR49" s="1112"/>
    </row>
    <row r="50" spans="1:44" ht="13.2" x14ac:dyDescent="0.2">
      <c r="A50" s="251"/>
      <c r="AK50" s="309"/>
      <c r="AL50" s="310"/>
      <c r="AM50" s="1109"/>
      <c r="AN50" s="311" t="s">
        <v>528</v>
      </c>
      <c r="AO50" s="312" t="s">
        <v>529</v>
      </c>
      <c r="AP50" s="313" t="s">
        <v>530</v>
      </c>
      <c r="AQ50" s="314" t="s">
        <v>531</v>
      </c>
      <c r="AR50" s="315" t="s">
        <v>532</v>
      </c>
    </row>
    <row r="51" spans="1:44" ht="13.2" x14ac:dyDescent="0.2">
      <c r="A51" s="251"/>
      <c r="AK51" s="307" t="s">
        <v>533</v>
      </c>
      <c r="AL51" s="308"/>
      <c r="AM51" s="316">
        <v>4324409</v>
      </c>
      <c r="AN51" s="317">
        <v>43555</v>
      </c>
      <c r="AO51" s="318">
        <v>-40</v>
      </c>
      <c r="AP51" s="319">
        <v>47820</v>
      </c>
      <c r="AQ51" s="320">
        <v>7.5</v>
      </c>
      <c r="AR51" s="321">
        <v>-47.5</v>
      </c>
    </row>
    <row r="52" spans="1:44" ht="13.2" x14ac:dyDescent="0.2">
      <c r="A52" s="251"/>
      <c r="AK52" s="322"/>
      <c r="AL52" s="323" t="s">
        <v>534</v>
      </c>
      <c r="AM52" s="324">
        <v>2900067</v>
      </c>
      <c r="AN52" s="325">
        <v>29209</v>
      </c>
      <c r="AO52" s="326">
        <v>-55.5</v>
      </c>
      <c r="AP52" s="327">
        <v>25855</v>
      </c>
      <c r="AQ52" s="328">
        <v>-0.1</v>
      </c>
      <c r="AR52" s="329">
        <v>-55.4</v>
      </c>
    </row>
    <row r="53" spans="1:44" ht="13.2" x14ac:dyDescent="0.2">
      <c r="A53" s="251"/>
      <c r="AK53" s="307" t="s">
        <v>535</v>
      </c>
      <c r="AL53" s="308"/>
      <c r="AM53" s="316">
        <v>4443127</v>
      </c>
      <c r="AN53" s="317">
        <v>43862</v>
      </c>
      <c r="AO53" s="318">
        <v>0.7</v>
      </c>
      <c r="AP53" s="319">
        <v>41934</v>
      </c>
      <c r="AQ53" s="320">
        <v>-12.3</v>
      </c>
      <c r="AR53" s="321">
        <v>13</v>
      </c>
    </row>
    <row r="54" spans="1:44" ht="13.2" x14ac:dyDescent="0.2">
      <c r="A54" s="251"/>
      <c r="AK54" s="322"/>
      <c r="AL54" s="323" t="s">
        <v>534</v>
      </c>
      <c r="AM54" s="324">
        <v>3289421</v>
      </c>
      <c r="AN54" s="325">
        <v>32472</v>
      </c>
      <c r="AO54" s="326">
        <v>11.2</v>
      </c>
      <c r="AP54" s="327">
        <v>23352</v>
      </c>
      <c r="AQ54" s="328">
        <v>-9.6999999999999993</v>
      </c>
      <c r="AR54" s="329">
        <v>20.9</v>
      </c>
    </row>
    <row r="55" spans="1:44" ht="13.2" x14ac:dyDescent="0.2">
      <c r="A55" s="251"/>
      <c r="AK55" s="307" t="s">
        <v>536</v>
      </c>
      <c r="AL55" s="308"/>
      <c r="AM55" s="316">
        <v>4210009</v>
      </c>
      <c r="AN55" s="317">
        <v>40671</v>
      </c>
      <c r="AO55" s="318">
        <v>-7.3</v>
      </c>
      <c r="AP55" s="319">
        <v>45588</v>
      </c>
      <c r="AQ55" s="320">
        <v>8.6999999999999993</v>
      </c>
      <c r="AR55" s="321">
        <v>-16</v>
      </c>
    </row>
    <row r="56" spans="1:44" ht="13.2" x14ac:dyDescent="0.2">
      <c r="A56" s="251"/>
      <c r="AK56" s="322"/>
      <c r="AL56" s="323" t="s">
        <v>534</v>
      </c>
      <c r="AM56" s="324">
        <v>3103601</v>
      </c>
      <c r="AN56" s="325">
        <v>29983</v>
      </c>
      <c r="AO56" s="326">
        <v>-7.7</v>
      </c>
      <c r="AP56" s="327">
        <v>24150</v>
      </c>
      <c r="AQ56" s="328">
        <v>3.4</v>
      </c>
      <c r="AR56" s="329">
        <v>-11.1</v>
      </c>
    </row>
    <row r="57" spans="1:44" ht="13.2" x14ac:dyDescent="0.2">
      <c r="A57" s="251"/>
      <c r="AK57" s="307" t="s">
        <v>537</v>
      </c>
      <c r="AL57" s="308"/>
      <c r="AM57" s="316">
        <v>5257326</v>
      </c>
      <c r="AN57" s="317">
        <v>49704</v>
      </c>
      <c r="AO57" s="318">
        <v>22.2</v>
      </c>
      <c r="AP57" s="319">
        <v>44161</v>
      </c>
      <c r="AQ57" s="320">
        <v>-3.1</v>
      </c>
      <c r="AR57" s="321">
        <v>25.3</v>
      </c>
    </row>
    <row r="58" spans="1:44" ht="13.2" x14ac:dyDescent="0.2">
      <c r="A58" s="251"/>
      <c r="AK58" s="322"/>
      <c r="AL58" s="323" t="s">
        <v>534</v>
      </c>
      <c r="AM58" s="324">
        <v>4199780</v>
      </c>
      <c r="AN58" s="325">
        <v>39706</v>
      </c>
      <c r="AO58" s="326">
        <v>32.4</v>
      </c>
      <c r="AP58" s="327">
        <v>23644</v>
      </c>
      <c r="AQ58" s="328">
        <v>-2.1</v>
      </c>
      <c r="AR58" s="329">
        <v>34.5</v>
      </c>
    </row>
    <row r="59" spans="1:44" ht="13.2" x14ac:dyDescent="0.2">
      <c r="A59" s="251"/>
      <c r="AK59" s="307" t="s">
        <v>538</v>
      </c>
      <c r="AL59" s="308"/>
      <c r="AM59" s="316">
        <v>5390593</v>
      </c>
      <c r="AN59" s="317">
        <v>50083</v>
      </c>
      <c r="AO59" s="318">
        <v>0.8</v>
      </c>
      <c r="AP59" s="319">
        <v>43955</v>
      </c>
      <c r="AQ59" s="320">
        <v>-0.5</v>
      </c>
      <c r="AR59" s="321">
        <v>1.3</v>
      </c>
    </row>
    <row r="60" spans="1:44" ht="13.2" x14ac:dyDescent="0.2">
      <c r="A60" s="251"/>
      <c r="AK60" s="322"/>
      <c r="AL60" s="323" t="s">
        <v>534</v>
      </c>
      <c r="AM60" s="324">
        <v>3727212</v>
      </c>
      <c r="AN60" s="325">
        <v>34629</v>
      </c>
      <c r="AO60" s="326">
        <v>-12.8</v>
      </c>
      <c r="AP60" s="327">
        <v>21318</v>
      </c>
      <c r="AQ60" s="328">
        <v>-9.8000000000000007</v>
      </c>
      <c r="AR60" s="329">
        <v>-3</v>
      </c>
    </row>
    <row r="61" spans="1:44" ht="13.2" x14ac:dyDescent="0.2">
      <c r="A61" s="251"/>
      <c r="AK61" s="307" t="s">
        <v>539</v>
      </c>
      <c r="AL61" s="330"/>
      <c r="AM61" s="316">
        <v>4725093</v>
      </c>
      <c r="AN61" s="317">
        <v>45575</v>
      </c>
      <c r="AO61" s="318">
        <v>-4.7</v>
      </c>
      <c r="AP61" s="319">
        <v>44692</v>
      </c>
      <c r="AQ61" s="331">
        <v>0.1</v>
      </c>
      <c r="AR61" s="321">
        <v>-4.8</v>
      </c>
    </row>
    <row r="62" spans="1:44" ht="13.2" x14ac:dyDescent="0.2">
      <c r="A62" s="251"/>
      <c r="AK62" s="322"/>
      <c r="AL62" s="323" t="s">
        <v>534</v>
      </c>
      <c r="AM62" s="324">
        <v>3444016</v>
      </c>
      <c r="AN62" s="325">
        <v>33200</v>
      </c>
      <c r="AO62" s="326">
        <v>-6.5</v>
      </c>
      <c r="AP62" s="327">
        <v>23664</v>
      </c>
      <c r="AQ62" s="328">
        <v>-3.7</v>
      </c>
      <c r="AR62" s="329">
        <v>-2.8</v>
      </c>
    </row>
    <row r="63" spans="1:44" ht="13.2" x14ac:dyDescent="0.2">
      <c r="A63" s="251"/>
    </row>
    <row r="64" spans="1:44" ht="13.2" x14ac:dyDescent="0.2">
      <c r="A64" s="251"/>
    </row>
    <row r="65" spans="1:46" ht="13.2" x14ac:dyDescent="0.2">
      <c r="A65" s="251"/>
    </row>
    <row r="66" spans="1:46" ht="13.2" x14ac:dyDescent="0.2">
      <c r="A66" s="332"/>
      <c r="B66" s="303"/>
      <c r="C66" s="303"/>
      <c r="D66" s="303"/>
      <c r="E66" s="303"/>
      <c r="F66" s="303"/>
      <c r="G66" s="303"/>
      <c r="H66" s="303"/>
      <c r="I66" s="303"/>
      <c r="J66" s="303"/>
      <c r="K66" s="303"/>
      <c r="L66" s="303"/>
      <c r="M66" s="303"/>
      <c r="N66" s="303"/>
      <c r="O66" s="303"/>
      <c r="P66" s="303"/>
      <c r="Q66" s="303"/>
      <c r="R66" s="303"/>
      <c r="S66" s="303"/>
      <c r="T66" s="303"/>
      <c r="U66" s="303"/>
      <c r="V66" s="303"/>
      <c r="W66" s="303"/>
      <c r="X66" s="303"/>
      <c r="Y66" s="303"/>
      <c r="Z66" s="303"/>
      <c r="AA66" s="303"/>
      <c r="AB66" s="303"/>
      <c r="AC66" s="303"/>
      <c r="AD66" s="303"/>
      <c r="AE66" s="303"/>
      <c r="AF66" s="303"/>
      <c r="AG66" s="303"/>
      <c r="AH66" s="303"/>
      <c r="AI66" s="303"/>
      <c r="AJ66" s="303"/>
      <c r="AK66" s="303"/>
      <c r="AL66" s="303"/>
      <c r="AM66" s="303"/>
      <c r="AN66" s="303"/>
      <c r="AO66" s="303"/>
      <c r="AP66" s="303"/>
      <c r="AQ66" s="303"/>
      <c r="AR66" s="303"/>
      <c r="AS66" s="333"/>
    </row>
    <row r="67" spans="1:46" ht="13.5" hidden="1" customHeight="1" x14ac:dyDescent="0.2">
      <c r="AS67" s="247"/>
      <c r="AT67" s="247"/>
    </row>
    <row r="70" spans="1:46" ht="13.2" hidden="1" x14ac:dyDescent="0.2"/>
    <row r="71" spans="1:46" ht="13.2" hidden="1" x14ac:dyDescent="0.2"/>
    <row r="72" spans="1:46" ht="13.2" hidden="1" x14ac:dyDescent="0.2"/>
    <row r="73" spans="1:46" ht="13.2" hidden="1" x14ac:dyDescent="0.2"/>
  </sheetData>
  <sheetProtection algorithmName="SHA-512" hashValue="DegqC9D3vMy/6fiIY+O7rGUsUAWfA/zqKggGJHoKKu+SL4oc2jZdoN9YlEM+WODvQ/BFo3xJgInnMDRtukV46Q==" saltValue="SGdM9UCfB6bIlPzaoxTdr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46" customWidth="1"/>
    <col min="126" max="16384" width="9" style="245" hidden="1"/>
  </cols>
  <sheetData>
    <row r="1" spans="2:125" ht="13.5" customHeight="1" x14ac:dyDescent="0.2">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5"/>
      <c r="DQ1" s="245"/>
      <c r="DR1" s="245"/>
      <c r="DS1" s="245"/>
      <c r="DT1" s="245"/>
      <c r="DU1" s="245"/>
    </row>
    <row r="2" spans="2:125" ht="13.2" x14ac:dyDescent="0.2">
      <c r="B2" s="245"/>
      <c r="DG2" s="245"/>
    </row>
    <row r="3" spans="2:125" ht="13.2" x14ac:dyDescent="0.2">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H3" s="245"/>
      <c r="DI3" s="245"/>
      <c r="DJ3" s="245"/>
      <c r="DK3" s="245"/>
      <c r="DL3" s="245"/>
      <c r="DM3" s="245"/>
      <c r="DN3" s="245"/>
      <c r="DO3" s="245"/>
      <c r="DP3" s="245"/>
      <c r="DQ3" s="245"/>
      <c r="DR3" s="245"/>
      <c r="DS3" s="245"/>
      <c r="DT3" s="245"/>
      <c r="DU3" s="245"/>
    </row>
    <row r="4" spans="2:125" ht="13.2" x14ac:dyDescent="0.2"/>
    <row r="5" spans="2:125" ht="13.2" x14ac:dyDescent="0.2"/>
    <row r="6" spans="2:125" ht="13.2" x14ac:dyDescent="0.2"/>
    <row r="7" spans="2:125" ht="13.2" x14ac:dyDescent="0.2"/>
    <row r="8" spans="2:125" ht="13.2" x14ac:dyDescent="0.2"/>
    <row r="9" spans="2:125" ht="13.2" x14ac:dyDescent="0.2">
      <c r="DU9" s="245"/>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45"/>
    </row>
    <row r="18" spans="125:125" ht="13.2" x14ac:dyDescent="0.2"/>
    <row r="19" spans="125:125" ht="13.2" x14ac:dyDescent="0.2"/>
    <row r="20" spans="125:125" ht="13.2" x14ac:dyDescent="0.2">
      <c r="DU20" s="245"/>
    </row>
    <row r="21" spans="125:125" ht="13.2" x14ac:dyDescent="0.2">
      <c r="DU21" s="245"/>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45"/>
    </row>
    <row r="29" spans="125:125" ht="13.2" x14ac:dyDescent="0.2"/>
    <row r="30" spans="125:125" ht="13.2" x14ac:dyDescent="0.2"/>
    <row r="31" spans="125:125" ht="13.2" x14ac:dyDescent="0.2"/>
    <row r="32" spans="125:125" ht="13.2" x14ac:dyDescent="0.2"/>
    <row r="33" spans="2:125" ht="13.2" x14ac:dyDescent="0.2">
      <c r="B33" s="245"/>
      <c r="G33" s="245"/>
      <c r="I33" s="245"/>
    </row>
    <row r="34" spans="2:125" ht="13.2" x14ac:dyDescent="0.2">
      <c r="C34" s="245"/>
      <c r="P34" s="245"/>
      <c r="DE34" s="245"/>
      <c r="DH34" s="245"/>
    </row>
    <row r="35" spans="2:125" ht="13.2" x14ac:dyDescent="0.2">
      <c r="D35" s="245"/>
      <c r="E35" s="245"/>
      <c r="DG35" s="245"/>
      <c r="DJ35" s="245"/>
      <c r="DP35" s="245"/>
      <c r="DQ35" s="245"/>
      <c r="DR35" s="245"/>
      <c r="DS35" s="245"/>
      <c r="DT35" s="245"/>
      <c r="DU35" s="245"/>
    </row>
    <row r="36" spans="2:125" ht="13.2" x14ac:dyDescent="0.2">
      <c r="F36" s="245"/>
      <c r="H36" s="245"/>
      <c r="J36" s="245"/>
      <c r="K36" s="245"/>
      <c r="L36" s="245"/>
      <c r="M36" s="245"/>
      <c r="N36" s="245"/>
      <c r="O36" s="245"/>
      <c r="Q36" s="245"/>
      <c r="R36" s="245"/>
      <c r="S36" s="245"/>
      <c r="T36" s="245"/>
      <c r="U36" s="245"/>
      <c r="V36" s="245"/>
      <c r="W36" s="245"/>
      <c r="X36" s="245"/>
      <c r="Y36" s="245"/>
      <c r="Z36" s="245"/>
      <c r="AA36" s="245"/>
      <c r="AB36" s="245"/>
      <c r="AC36" s="245"/>
      <c r="AD36" s="245"/>
      <c r="AE36" s="245"/>
      <c r="AF36" s="245"/>
      <c r="AG36" s="245"/>
      <c r="AH36" s="245"/>
      <c r="AI36" s="245"/>
      <c r="AJ36" s="245"/>
      <c r="AK36" s="245"/>
      <c r="AL36" s="245"/>
      <c r="AM36" s="245"/>
      <c r="AN36" s="245"/>
      <c r="AO36" s="245"/>
      <c r="AP36" s="245"/>
      <c r="AQ36" s="245"/>
      <c r="AR36" s="245"/>
      <c r="AS36" s="245"/>
      <c r="AT36" s="245"/>
      <c r="AU36" s="245"/>
      <c r="AV36" s="245"/>
      <c r="AW36" s="245"/>
      <c r="AX36" s="245"/>
      <c r="AY36" s="245"/>
      <c r="AZ36" s="245"/>
      <c r="BA36" s="245"/>
      <c r="BB36" s="245"/>
      <c r="BC36" s="245"/>
      <c r="BD36" s="245"/>
      <c r="BE36" s="245"/>
      <c r="BF36" s="245"/>
      <c r="BG36" s="245"/>
      <c r="BH36" s="245"/>
      <c r="BI36" s="245"/>
      <c r="BJ36" s="245"/>
      <c r="BK36" s="245"/>
      <c r="BL36" s="245"/>
      <c r="BM36" s="245"/>
      <c r="BN36" s="245"/>
      <c r="BO36" s="245"/>
      <c r="BP36" s="245"/>
      <c r="BQ36" s="245"/>
      <c r="BR36" s="245"/>
      <c r="BS36" s="245"/>
      <c r="BT36" s="245"/>
      <c r="BU36" s="245"/>
      <c r="BV36" s="245"/>
      <c r="BW36" s="245"/>
      <c r="BX36" s="245"/>
      <c r="BY36" s="245"/>
      <c r="BZ36" s="245"/>
      <c r="CA36" s="245"/>
      <c r="CB36" s="245"/>
      <c r="CC36" s="245"/>
      <c r="CD36" s="245"/>
      <c r="CE36" s="245"/>
      <c r="CF36" s="245"/>
      <c r="CG36" s="245"/>
      <c r="CH36" s="245"/>
      <c r="CI36" s="245"/>
      <c r="CJ36" s="245"/>
      <c r="CK36" s="245"/>
      <c r="CL36" s="245"/>
      <c r="CM36" s="245"/>
      <c r="CN36" s="245"/>
      <c r="CO36" s="245"/>
      <c r="CP36" s="245"/>
      <c r="CQ36" s="245"/>
      <c r="CR36" s="245"/>
      <c r="CS36" s="245"/>
      <c r="CT36" s="245"/>
      <c r="CU36" s="245"/>
      <c r="CV36" s="245"/>
      <c r="CW36" s="245"/>
      <c r="CX36" s="245"/>
      <c r="CY36" s="245"/>
      <c r="CZ36" s="245"/>
      <c r="DA36" s="245"/>
      <c r="DB36" s="245"/>
      <c r="DC36" s="245"/>
      <c r="DD36" s="245"/>
      <c r="DF36" s="245"/>
      <c r="DI36" s="245"/>
      <c r="DK36" s="245"/>
      <c r="DL36" s="245"/>
      <c r="DM36" s="245"/>
      <c r="DN36" s="245"/>
      <c r="DO36" s="245"/>
      <c r="DP36" s="245"/>
      <c r="DQ36" s="245"/>
      <c r="DR36" s="245"/>
      <c r="DS36" s="245"/>
      <c r="DT36" s="245"/>
      <c r="DU36" s="245"/>
    </row>
    <row r="37" spans="2:125" ht="13.2" x14ac:dyDescent="0.2">
      <c r="DU37" s="245"/>
    </row>
    <row r="38" spans="2:125" ht="13.2" x14ac:dyDescent="0.2">
      <c r="DT38" s="245"/>
      <c r="DU38" s="245"/>
    </row>
    <row r="39" spans="2:125" ht="13.2" x14ac:dyDescent="0.2"/>
    <row r="40" spans="2:125" ht="13.2" x14ac:dyDescent="0.2">
      <c r="DH40" s="245"/>
    </row>
    <row r="41" spans="2:125" ht="13.2" x14ac:dyDescent="0.2">
      <c r="DE41" s="245"/>
    </row>
    <row r="42" spans="2:125" ht="13.2" x14ac:dyDescent="0.2">
      <c r="DG42" s="245"/>
      <c r="DJ42" s="245"/>
    </row>
    <row r="43" spans="2:125" ht="13.2" x14ac:dyDescent="0.2">
      <c r="Q43" s="245"/>
      <c r="R43" s="245"/>
      <c r="S43" s="245"/>
      <c r="T43" s="245"/>
      <c r="U43" s="245"/>
      <c r="V43" s="245"/>
      <c r="W43" s="245"/>
      <c r="X43" s="245"/>
      <c r="Y43" s="245"/>
      <c r="Z43" s="245"/>
      <c r="AA43" s="245"/>
      <c r="AB43" s="245"/>
      <c r="AC43" s="245"/>
      <c r="AD43" s="245"/>
      <c r="AE43" s="245"/>
      <c r="AF43" s="245"/>
      <c r="AG43" s="245"/>
      <c r="AH43" s="245"/>
      <c r="AI43" s="245"/>
      <c r="AJ43" s="245"/>
      <c r="AK43" s="245"/>
      <c r="AL43" s="245"/>
      <c r="AM43" s="245"/>
      <c r="AN43" s="245"/>
      <c r="AO43" s="245"/>
      <c r="AP43" s="245"/>
      <c r="AQ43" s="245"/>
      <c r="AR43" s="245"/>
      <c r="AS43" s="245"/>
      <c r="AT43" s="245"/>
      <c r="AU43" s="245"/>
      <c r="AV43" s="245"/>
      <c r="AW43" s="245"/>
      <c r="AX43" s="245"/>
      <c r="AY43" s="245"/>
      <c r="AZ43" s="245"/>
      <c r="BA43" s="245"/>
      <c r="BB43" s="245"/>
      <c r="BC43" s="245"/>
      <c r="BD43" s="245"/>
      <c r="BE43" s="245"/>
      <c r="BF43" s="245"/>
      <c r="BG43" s="245"/>
      <c r="BH43" s="245"/>
      <c r="BI43" s="245"/>
      <c r="BJ43" s="245"/>
      <c r="BK43" s="245"/>
      <c r="BL43" s="245"/>
      <c r="BM43" s="245"/>
      <c r="BN43" s="245"/>
      <c r="BO43" s="245"/>
      <c r="BP43" s="245"/>
      <c r="BQ43" s="245"/>
      <c r="BR43" s="245"/>
      <c r="BS43" s="245"/>
      <c r="BT43" s="245"/>
      <c r="BU43" s="245"/>
      <c r="BV43" s="245"/>
      <c r="BW43" s="245"/>
      <c r="BX43" s="245"/>
      <c r="BY43" s="245"/>
      <c r="BZ43" s="245"/>
      <c r="CA43" s="245"/>
      <c r="CB43" s="245"/>
      <c r="CC43" s="245"/>
      <c r="CD43" s="245"/>
      <c r="CE43" s="245"/>
      <c r="CF43" s="245"/>
      <c r="CG43" s="245"/>
      <c r="CH43" s="245"/>
      <c r="CI43" s="245"/>
      <c r="CJ43" s="245"/>
      <c r="CK43" s="245"/>
      <c r="CL43" s="245"/>
      <c r="CM43" s="245"/>
      <c r="CN43" s="245"/>
      <c r="CO43" s="245"/>
      <c r="CP43" s="245"/>
      <c r="CQ43" s="245"/>
      <c r="CR43" s="245"/>
      <c r="CS43" s="245"/>
      <c r="CT43" s="245"/>
      <c r="CU43" s="245"/>
      <c r="CV43" s="245"/>
      <c r="CW43" s="245"/>
      <c r="CX43" s="245"/>
      <c r="CY43" s="245"/>
      <c r="CZ43" s="245"/>
      <c r="DA43" s="245"/>
      <c r="DB43" s="245"/>
      <c r="DC43" s="245"/>
      <c r="DD43" s="245"/>
      <c r="DF43" s="245"/>
      <c r="DI43" s="245"/>
      <c r="DK43" s="245"/>
      <c r="DL43" s="245"/>
      <c r="DM43" s="245"/>
      <c r="DN43" s="245"/>
      <c r="DO43" s="245"/>
      <c r="DP43" s="245"/>
      <c r="DQ43" s="245"/>
      <c r="DR43" s="245"/>
      <c r="DS43" s="245"/>
      <c r="DT43" s="245"/>
      <c r="DU43" s="245"/>
    </row>
    <row r="44" spans="2:125" ht="13.2" x14ac:dyDescent="0.2">
      <c r="DU44" s="245"/>
    </row>
    <row r="45" spans="2:125" ht="13.2" x14ac:dyDescent="0.2"/>
    <row r="46" spans="2:125" ht="13.2" x14ac:dyDescent="0.2"/>
    <row r="47" spans="2:125" ht="13.2" x14ac:dyDescent="0.2"/>
    <row r="48" spans="2:125" ht="13.2" x14ac:dyDescent="0.2">
      <c r="DT48" s="245"/>
      <c r="DU48" s="245"/>
    </row>
    <row r="49" spans="120:125" ht="13.2" x14ac:dyDescent="0.2">
      <c r="DU49" s="245"/>
    </row>
    <row r="50" spans="120:125" ht="13.2" x14ac:dyDescent="0.2">
      <c r="DU50" s="245"/>
    </row>
    <row r="51" spans="120:125" ht="13.2" x14ac:dyDescent="0.2">
      <c r="DP51" s="245"/>
      <c r="DQ51" s="245"/>
      <c r="DR51" s="245"/>
      <c r="DS51" s="245"/>
      <c r="DT51" s="245"/>
      <c r="DU51" s="245"/>
    </row>
    <row r="52" spans="120:125" ht="13.2" x14ac:dyDescent="0.2"/>
    <row r="53" spans="120:125" ht="13.2" x14ac:dyDescent="0.2"/>
    <row r="54" spans="120:125" ht="13.2" x14ac:dyDescent="0.2">
      <c r="DU54" s="245"/>
    </row>
    <row r="55" spans="120:125" ht="13.2" x14ac:dyDescent="0.2"/>
    <row r="56" spans="120:125" ht="13.2" x14ac:dyDescent="0.2"/>
    <row r="57" spans="120:125" ht="13.2" x14ac:dyDescent="0.2"/>
    <row r="58" spans="120:125" ht="13.2" x14ac:dyDescent="0.2">
      <c r="DU58" s="245"/>
    </row>
    <row r="59" spans="120:125" ht="13.2" x14ac:dyDescent="0.2"/>
    <row r="60" spans="120:125" ht="13.2" x14ac:dyDescent="0.2"/>
    <row r="61" spans="120:125" ht="13.2" x14ac:dyDescent="0.2"/>
    <row r="62" spans="120:125" ht="13.2" x14ac:dyDescent="0.2"/>
    <row r="63" spans="120:125" ht="13.2" x14ac:dyDescent="0.2">
      <c r="DU63" s="245"/>
    </row>
    <row r="64" spans="120:125" ht="13.2" x14ac:dyDescent="0.2">
      <c r="DT64" s="245"/>
      <c r="DU64" s="245"/>
    </row>
    <row r="65" spans="123:125" ht="13.2" x14ac:dyDescent="0.2"/>
    <row r="66" spans="123:125" ht="13.2" x14ac:dyDescent="0.2"/>
    <row r="67" spans="123:125" ht="13.2" x14ac:dyDescent="0.2"/>
    <row r="68" spans="123:125" ht="13.2" x14ac:dyDescent="0.2"/>
    <row r="69" spans="123:125" ht="13.2" x14ac:dyDescent="0.2">
      <c r="DS69" s="245"/>
      <c r="DT69" s="245"/>
      <c r="DU69" s="245"/>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45"/>
    </row>
    <row r="83" spans="116:125" ht="13.2" x14ac:dyDescent="0.2">
      <c r="DM83" s="245"/>
      <c r="DN83" s="245"/>
      <c r="DO83" s="245"/>
      <c r="DP83" s="245"/>
      <c r="DQ83" s="245"/>
      <c r="DR83" s="245"/>
      <c r="DS83" s="245"/>
      <c r="DT83" s="245"/>
      <c r="DU83" s="245"/>
    </row>
    <row r="84" spans="116:125" ht="13.2" x14ac:dyDescent="0.2"/>
    <row r="85" spans="116:125" ht="13.2" x14ac:dyDescent="0.2"/>
    <row r="86" spans="116:125" ht="13.2" x14ac:dyDescent="0.2"/>
    <row r="87" spans="116:125" ht="13.2" x14ac:dyDescent="0.2"/>
    <row r="88" spans="116:125" ht="13.2" x14ac:dyDescent="0.2">
      <c r="DU88" s="245"/>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45"/>
      <c r="DT94" s="245"/>
      <c r="DU94" s="245"/>
    </row>
    <row r="95" spans="116:125" ht="13.5" customHeight="1" x14ac:dyDescent="0.2">
      <c r="DU95" s="24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45"/>
    </row>
    <row r="102" spans="124:125" ht="13.5" customHeight="1" x14ac:dyDescent="0.2"/>
    <row r="103" spans="124:125" ht="13.5" customHeight="1" x14ac:dyDescent="0.2"/>
    <row r="104" spans="124:125" ht="13.5" customHeight="1" x14ac:dyDescent="0.2">
      <c r="DT104" s="245"/>
      <c r="DU104" s="24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45" t="s">
        <v>541</v>
      </c>
    </row>
    <row r="121" spans="125:125" ht="13.5" hidden="1" customHeight="1" x14ac:dyDescent="0.2">
      <c r="DU121" s="245"/>
    </row>
  </sheetData>
  <sheetProtection algorithmName="SHA-512" hashValue="h0wR94l6eAJdDvIEnJKgz12I6nUGvHt8zTg/Z01+nU68AxKbarTVeN+G6klgVqFE201mA5UcFHS8q9f9zc5Y5A==" saltValue="nD39fr7UEqKhR1ycL2DJZw==" spinCount="100000" sheet="1" objects="1" scenarios="1"/>
  <dataConsolidate/>
  <phoneticPr fontId="2"/>
  <printOptions horizontalCentered="1" verticalCentered="1"/>
  <pageMargins left="0" right="0" top="0.19685039370078741" bottom="0" header="0.39370078740157483" footer="0"/>
  <pageSetup paperSize="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46" customWidth="1"/>
    <col min="126" max="142" width="0" style="245" hidden="1" customWidth="1"/>
    <col min="143" max="16384" width="9" style="245" hidden="1"/>
  </cols>
  <sheetData>
    <row r="1" spans="1:125" ht="13.5" customHeight="1" x14ac:dyDescent="0.2">
      <c r="A1" s="24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5"/>
      <c r="DQ1" s="245"/>
      <c r="DR1" s="245"/>
      <c r="DS1" s="245"/>
      <c r="DT1" s="245"/>
      <c r="DU1" s="245"/>
    </row>
    <row r="2" spans="1:125" ht="13.2" x14ac:dyDescent="0.2">
      <c r="B2" s="245"/>
      <c r="T2" s="245"/>
    </row>
    <row r="3" spans="1:125" ht="13.2" x14ac:dyDescent="0.2">
      <c r="C3" s="245"/>
      <c r="D3" s="245"/>
      <c r="E3" s="245"/>
      <c r="F3" s="245"/>
      <c r="G3" s="245"/>
      <c r="H3" s="245"/>
      <c r="I3" s="245"/>
      <c r="J3" s="245"/>
      <c r="K3" s="245"/>
      <c r="L3" s="245"/>
      <c r="M3" s="245"/>
      <c r="N3" s="245"/>
      <c r="O3" s="245"/>
      <c r="P3" s="245"/>
      <c r="Q3" s="245"/>
      <c r="R3" s="245"/>
      <c r="S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45"/>
      <c r="G33" s="245"/>
      <c r="I33" s="245"/>
    </row>
    <row r="34" spans="2:125" ht="13.2" x14ac:dyDescent="0.2">
      <c r="C34" s="245"/>
      <c r="P34" s="245"/>
      <c r="R34" s="245"/>
      <c r="U34" s="245"/>
    </row>
    <row r="35" spans="2:125" ht="13.2" x14ac:dyDescent="0.2">
      <c r="D35" s="245"/>
      <c r="E35" s="245"/>
      <c r="T35" s="245"/>
      <c r="W35" s="245"/>
      <c r="X35" s="245"/>
      <c r="Y35" s="245"/>
      <c r="Z35" s="245"/>
      <c r="AA35" s="245"/>
      <c r="AB35" s="245"/>
      <c r="AC35" s="245"/>
      <c r="AD35" s="245"/>
      <c r="AE35" s="245"/>
      <c r="AF35" s="245"/>
      <c r="AG35" s="245"/>
      <c r="AH35" s="245"/>
      <c r="AI35" s="245"/>
      <c r="AJ35" s="245"/>
      <c r="AK35" s="245"/>
      <c r="AL35" s="245"/>
      <c r="AM35" s="245"/>
      <c r="AN35" s="245"/>
      <c r="AO35" s="245"/>
      <c r="AP35" s="245"/>
      <c r="AQ35" s="245"/>
      <c r="AR35" s="245"/>
      <c r="AS35" s="245"/>
      <c r="AT35" s="245"/>
      <c r="AU35" s="245"/>
      <c r="AV35" s="245"/>
      <c r="AW35" s="245"/>
      <c r="AX35" s="245"/>
      <c r="AY35" s="245"/>
      <c r="AZ35" s="245"/>
      <c r="BA35" s="245"/>
      <c r="BB35" s="245"/>
      <c r="BC35" s="245"/>
      <c r="BD35" s="245"/>
      <c r="BE35" s="245"/>
      <c r="BF35" s="245"/>
      <c r="BG35" s="245"/>
      <c r="BH35" s="245"/>
      <c r="BI35" s="245"/>
      <c r="BJ35" s="245"/>
      <c r="BK35" s="245"/>
      <c r="BL35" s="245"/>
      <c r="BM35" s="245"/>
      <c r="BN35" s="245"/>
      <c r="BO35" s="245"/>
      <c r="BP35" s="245"/>
      <c r="BQ35" s="245"/>
      <c r="BR35" s="245"/>
      <c r="BS35" s="245"/>
      <c r="BT35" s="245"/>
      <c r="BU35" s="245"/>
      <c r="BV35" s="245"/>
      <c r="BW35" s="245"/>
      <c r="BX35" s="245"/>
      <c r="BY35" s="245"/>
      <c r="BZ35" s="245"/>
      <c r="CA35" s="245"/>
      <c r="CB35" s="245"/>
      <c r="CC35" s="245"/>
      <c r="CD35" s="245"/>
      <c r="CE35" s="245"/>
      <c r="CF35" s="245"/>
      <c r="CG35" s="245"/>
      <c r="CH35" s="245"/>
      <c r="CI35" s="245"/>
      <c r="CJ35" s="245"/>
      <c r="CK35" s="245"/>
      <c r="CL35" s="245"/>
      <c r="CM35" s="245"/>
      <c r="CN35" s="245"/>
      <c r="CO35" s="245"/>
      <c r="CP35" s="245"/>
      <c r="CQ35" s="245"/>
      <c r="CR35" s="245"/>
      <c r="CS35" s="245"/>
      <c r="CT35" s="245"/>
      <c r="CU35" s="245"/>
      <c r="CV35" s="245"/>
      <c r="CW35" s="245"/>
      <c r="CX35" s="245"/>
      <c r="CY35" s="245"/>
      <c r="CZ35" s="245"/>
      <c r="DA35" s="245"/>
      <c r="DB35" s="245"/>
      <c r="DC35" s="245"/>
      <c r="DD35" s="245"/>
      <c r="DE35" s="245"/>
      <c r="DF35" s="245"/>
      <c r="DG35" s="245"/>
      <c r="DH35" s="245"/>
      <c r="DI35" s="245"/>
      <c r="DJ35" s="245"/>
      <c r="DK35" s="245"/>
      <c r="DL35" s="245"/>
      <c r="DM35" s="245"/>
      <c r="DN35" s="245"/>
      <c r="DO35" s="245"/>
      <c r="DP35" s="245"/>
      <c r="DQ35" s="245"/>
      <c r="DR35" s="245"/>
      <c r="DS35" s="245"/>
      <c r="DT35" s="245"/>
      <c r="DU35" s="245"/>
    </row>
    <row r="36" spans="2:125" ht="13.2" x14ac:dyDescent="0.2">
      <c r="F36" s="245"/>
      <c r="H36" s="245"/>
      <c r="J36" s="245"/>
      <c r="K36" s="245"/>
      <c r="L36" s="245"/>
      <c r="M36" s="245"/>
      <c r="N36" s="245"/>
      <c r="O36" s="245"/>
      <c r="Q36" s="245"/>
      <c r="S36" s="245"/>
      <c r="V36" s="245"/>
    </row>
    <row r="37" spans="2:125" ht="13.2" x14ac:dyDescent="0.2"/>
    <row r="38" spans="2:125" ht="13.2" x14ac:dyDescent="0.2"/>
    <row r="39" spans="2:125" ht="13.2" x14ac:dyDescent="0.2"/>
    <row r="40" spans="2:125" ht="13.2" x14ac:dyDescent="0.2">
      <c r="U40" s="245"/>
    </row>
    <row r="41" spans="2:125" ht="13.2" x14ac:dyDescent="0.2">
      <c r="R41" s="245"/>
    </row>
    <row r="42" spans="2:125" ht="13.2" x14ac:dyDescent="0.2">
      <c r="T42" s="245"/>
      <c r="W42" s="245"/>
      <c r="X42" s="245"/>
      <c r="Y42" s="245"/>
      <c r="Z42" s="245"/>
      <c r="AA42" s="245"/>
      <c r="AB42" s="245"/>
      <c r="AC42" s="245"/>
      <c r="AD42" s="245"/>
      <c r="AE42" s="245"/>
      <c r="AF42" s="245"/>
      <c r="AG42" s="245"/>
      <c r="AH42" s="245"/>
      <c r="AI42" s="245"/>
      <c r="AJ42" s="245"/>
      <c r="AK42" s="245"/>
      <c r="AL42" s="245"/>
      <c r="AM42" s="245"/>
      <c r="AN42" s="245"/>
      <c r="AO42" s="245"/>
      <c r="AP42" s="245"/>
      <c r="AQ42" s="245"/>
      <c r="AR42" s="245"/>
      <c r="AS42" s="245"/>
      <c r="AT42" s="245"/>
      <c r="AU42" s="245"/>
      <c r="AV42" s="245"/>
      <c r="AW42" s="245"/>
      <c r="AX42" s="245"/>
      <c r="AY42" s="245"/>
      <c r="AZ42" s="245"/>
      <c r="BA42" s="245"/>
      <c r="BB42" s="245"/>
      <c r="BC42" s="245"/>
      <c r="BD42" s="245"/>
      <c r="BE42" s="245"/>
      <c r="BF42" s="245"/>
      <c r="BG42" s="245"/>
      <c r="BH42" s="245"/>
      <c r="BI42" s="245"/>
      <c r="BJ42" s="245"/>
      <c r="BK42" s="245"/>
      <c r="BL42" s="245"/>
      <c r="BM42" s="245"/>
      <c r="BN42" s="245"/>
      <c r="BO42" s="245"/>
      <c r="BP42" s="245"/>
      <c r="BQ42" s="245"/>
      <c r="BR42" s="245"/>
      <c r="BS42" s="245"/>
      <c r="BT42" s="245"/>
      <c r="BU42" s="245"/>
      <c r="BV42" s="245"/>
      <c r="BW42" s="245"/>
      <c r="BX42" s="245"/>
      <c r="BY42" s="245"/>
      <c r="BZ42" s="245"/>
      <c r="CA42" s="245"/>
      <c r="CB42" s="245"/>
      <c r="CC42" s="245"/>
      <c r="CD42" s="245"/>
      <c r="CE42" s="245"/>
      <c r="CF42" s="245"/>
      <c r="CG42" s="245"/>
      <c r="CH42" s="245"/>
      <c r="CI42" s="245"/>
      <c r="CJ42" s="245"/>
      <c r="CK42" s="245"/>
      <c r="CL42" s="245"/>
      <c r="CM42" s="245"/>
      <c r="CN42" s="245"/>
      <c r="CO42" s="245"/>
      <c r="CP42" s="245"/>
      <c r="CQ42" s="245"/>
      <c r="CR42" s="245"/>
      <c r="CS42" s="245"/>
      <c r="CT42" s="245"/>
      <c r="CU42" s="245"/>
      <c r="CV42" s="245"/>
      <c r="CW42" s="245"/>
      <c r="CX42" s="245"/>
      <c r="CY42" s="245"/>
      <c r="CZ42" s="245"/>
      <c r="DA42" s="245"/>
      <c r="DB42" s="245"/>
      <c r="DC42" s="245"/>
      <c r="DD42" s="245"/>
      <c r="DE42" s="245"/>
      <c r="DF42" s="245"/>
      <c r="DG42" s="245"/>
      <c r="DH42" s="245"/>
      <c r="DI42" s="245"/>
      <c r="DJ42" s="245"/>
      <c r="DK42" s="245"/>
      <c r="DL42" s="245"/>
      <c r="DM42" s="245"/>
      <c r="DN42" s="245"/>
      <c r="DO42" s="245"/>
      <c r="DP42" s="245"/>
      <c r="DQ42" s="245"/>
      <c r="DR42" s="245"/>
      <c r="DS42" s="245"/>
      <c r="DT42" s="245"/>
      <c r="DU42" s="245"/>
    </row>
    <row r="43" spans="2:125" ht="13.2" x14ac:dyDescent="0.2">
      <c r="Q43" s="245"/>
      <c r="S43" s="245"/>
      <c r="V43" s="245"/>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46" t="s">
        <v>542</v>
      </c>
    </row>
  </sheetData>
  <sheetProtection algorithmName="SHA-512" hashValue="46Rt/NARBHQaiRPj9I3HaNQvRLjaYoTHCxos9sklK4HPu2TXHdS7ejLIT0RzG52A542kKXLZB/luzbRxzNACgg==" saltValue="y5fDHWirgEsM+pFBmlIONg==" spinCount="100000" sheet="1" objects="1" scenarios="1"/>
  <dataConsolidate/>
  <phoneticPr fontId="2"/>
  <printOptions horizontalCentered="1" verticalCentered="1"/>
  <pageMargins left="0" right="0" top="0.19685039370078741" bottom="0" header="0.39370078740157483" footer="0"/>
  <pageSetup paperSize="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543</v>
      </c>
      <c r="G46" s="8" t="s">
        <v>544</v>
      </c>
      <c r="H46" s="8" t="s">
        <v>545</v>
      </c>
      <c r="I46" s="8" t="s">
        <v>546</v>
      </c>
      <c r="J46" s="9" t="s">
        <v>547</v>
      </c>
    </row>
    <row r="47" spans="2:10" ht="57.75" customHeight="1" x14ac:dyDescent="0.2">
      <c r="B47" s="10"/>
      <c r="C47" s="1122" t="s">
        <v>3</v>
      </c>
      <c r="D47" s="1122"/>
      <c r="E47" s="1123"/>
      <c r="F47" s="11">
        <v>47.54</v>
      </c>
      <c r="G47" s="12">
        <v>42.46</v>
      </c>
      <c r="H47" s="12">
        <v>49.54</v>
      </c>
      <c r="I47" s="12">
        <v>40.5</v>
      </c>
      <c r="J47" s="13">
        <v>41.88</v>
      </c>
    </row>
    <row r="48" spans="2:10" ht="57.75" customHeight="1" x14ac:dyDescent="0.2">
      <c r="B48" s="14"/>
      <c r="C48" s="1124" t="s">
        <v>4</v>
      </c>
      <c r="D48" s="1124"/>
      <c r="E48" s="1125"/>
      <c r="F48" s="15">
        <v>9.73</v>
      </c>
      <c r="G48" s="16">
        <v>9.8800000000000008</v>
      </c>
      <c r="H48" s="16">
        <v>8.65</v>
      </c>
      <c r="I48" s="16">
        <v>13.09</v>
      </c>
      <c r="J48" s="17">
        <v>15.92</v>
      </c>
    </row>
    <row r="49" spans="2:10" ht="57.75" customHeight="1" thickBot="1" x14ac:dyDescent="0.25">
      <c r="B49" s="18"/>
      <c r="C49" s="1126" t="s">
        <v>5</v>
      </c>
      <c r="D49" s="1126"/>
      <c r="E49" s="1127"/>
      <c r="F49" s="19" t="s">
        <v>548</v>
      </c>
      <c r="G49" s="20" t="s">
        <v>549</v>
      </c>
      <c r="H49" s="20" t="s">
        <v>550</v>
      </c>
      <c r="I49" s="20" t="s">
        <v>551</v>
      </c>
      <c r="J49" s="21" t="s">
        <v>552</v>
      </c>
    </row>
    <row r="50" spans="2:10" ht="13.2" x14ac:dyDescent="0.2"/>
  </sheetData>
  <sheetProtection algorithmName="SHA-512" hashValue="ojHV0Cj07LaTLoIpVC3jZGM7NTzgWEI79Mkwod3LEi20n2AOUVF/1QwzsKBKPaTYOwlztudVm2fb5ujwbZ6hlw==" saltValue="tgkPc3aJA4QOtdgPcaZBAg==" spinCount="100000" sheet="1" objects="1" scenarios="1"/>
  <mergeCells count="3">
    <mergeCell ref="C47:E47"/>
    <mergeCell ref="C48:E48"/>
    <mergeCell ref="C49:E49"/>
  </mergeCells>
  <phoneticPr fontId="2"/>
  <printOptions horizontalCentered="1"/>
  <pageMargins left="0" right="0" top="0.19685039370078741" bottom="0" header="0" footer="0"/>
  <pageSetup paperSize="9"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2023-03-15T01:22:18Z</cp:lastPrinted>
  <dcterms:created xsi:type="dcterms:W3CDTF">2023-02-20T04:38:38Z</dcterms:created>
  <dcterms:modified xsi:type="dcterms:W3CDTF">2023-10-12T02:33:37Z</dcterms:modified>
  <cp:category/>
</cp:coreProperties>
</file>