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1 財政班\01 財政関係【3年】\R02\13【照会】平成30年度財政状況資料集における財務書類に関する調査（分析欄等）について\02市→県\"/>
    </mc:Choice>
  </mc:AlternateContent>
  <bookViews>
    <workbookView xWindow="132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<sst xmlns="http://schemas.openxmlformats.org/spreadsheetml/2006/main" count="1120" uniqueCount="601">
  <si>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</si>
  <si>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</si>
  <si>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</si>
  <si>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</si>
  <si>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</si>
  <si>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</si>
  <si>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</si>
  <si>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</si>
  <si>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</si>
  <si>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</si>
  <si>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</si>
  <si>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</si>
  <si>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</si>
  <si>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</si>
  <si>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</si>
  <si>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</si>
  <si>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</si>
  <si>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</si>
  <si>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</si>
  <si>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</si>
  <si>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</si>
  <si>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</si>
  <si>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</si>
  <si>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</si>
  <si>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</si>
  <si>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</si>
  <si>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</si>
  <si>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</si>
  <si>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</si>
  <si>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</si>
  <si>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</si>
  <si>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</si>
  <si>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</si>
  <si>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</si>
  <si>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</si>
  <si>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</si>
  <si>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</si>
  <si>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</si>
  <si>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</si>
  <si>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</si>
  <si>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</si>
  <si>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</si>
  <si>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</si>
  <si>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</si>
  <si>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</si>
  <si>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</si>
  <si>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</si>
  <si>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</si>
  <si>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</si>
  <si>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</si>
  <si>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</si>
  <si>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</si>
  <si>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</si>
  <si>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</si>
  <si>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</si>
  <si>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</si>
  <si>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</si>
  <si>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</si>
  <si>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</si>
  <si>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</si>
  <si>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</si>
  <si>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</si>
  <si>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</si>
  <si>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</si>
  <si>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</si>
  <si>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</si>
  <si>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</si>
  <si>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</si>
  <si>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</si>
  <si>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</si>
  <si>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</si>
  <si>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</si>
  <si>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</si>
  <si>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</si>
  <si>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</si>
  <si>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</si>
  <si>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</si>
  <si>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</si>
  <si>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</si>
  <si>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</si>
  <si>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</si>
  <si>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</si>
  <si>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</si>
  <si>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</si>
  <si>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</si>
  <si>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</si>
  <si>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</si>
  <si>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</si>
  <si>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</si>
  <si>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</si>
  <si>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</si>
  <si>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</si>
  <si>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</si>
  <si>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</si>
  <si>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</si>
  <si>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</si>
  <si>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</si>
  <si>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八街市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</si>
  <si>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</si>
  <si>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</si>
  <si>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</si>
  <si>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</si>
  <si>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</si>
  <si>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</si>
  <si>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</si>
  <si>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</si>
  <si>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</si>
  <si>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</si>
  <si>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</si>
  <si>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</si>
  <si>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</si>
  <si>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</si>
  <si>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</si>
  <si>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</si>
  <si>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</si>
  <si>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</si>
  <si>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</si>
  <si>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</si>
  <si>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</si>
  <si>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</si>
  <si>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</si>
  <si>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</si>
  <si>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</si>
  <si>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</si>
  <si>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</si>
  <si>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</si>
  <si>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</si>
  <si>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</si>
  <si>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</si>
  <si>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</si>
  <si>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</si>
  <si>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</si>
  <si>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</si>
  <si>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</si>
  <si>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</si>
  <si>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</si>
  <si>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</si>
  <si>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</si>
  <si>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</si>
  <si>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</si>
  <si>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</si>
  <si>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</si>
  <si>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</si>
  <si>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</si>
  <si>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</si>
  <si>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</si>
  <si>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</si>
  <si>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</si>
  <si>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</si>
  <si>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</si>
  <si>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</si>
  <si>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</si>
  <si>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</si>
  <si>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</si>
  <si>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</si>
  <si>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</si>
  <si>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</si>
  <si>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</si>
  <si>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</si>
  <si>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</si>
  <si>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</si>
  <si>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</si>
  <si>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</si>
  <si>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</si>
  <si>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</si>
  <si>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</si>
  <si>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</si>
  <si>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</si>
  <si>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</si>
  <si>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</si>
  <si>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</si>
  <si>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</si>
  <si>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</si>
  <si>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</si>
  <si>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</si>
  <si>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</si>
  <si>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</si>
  <si>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</si>
  <si>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</si>
  <si>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</si>
  <si>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</si>
  <si>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</si>
  <si>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</si>
  <si>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</si>
  <si>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</si>
  <si>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</si>
  <si>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</si>
  <si>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</si>
  <si>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</si>
  <si>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</si>
  <si>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</si>
  <si>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</si>
  <si>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</si>
  <si>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</si>
  <si>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</si>
  <si>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</si>
  <si>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</si>
  <si>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</si>
  <si>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</si>
  <si>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</si>
  <si>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</si>
  <si>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</si>
  <si>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</si>
  <si>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</si>
  <si>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</si>
  <si>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</si>
  <si>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</si>
  <si>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</si>
  <si>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</si>
  <si>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</si>
  <si>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</si>
  <si>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</si>
  <si>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</si>
  <si>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</si>
  <si>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千葉県八街市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</si>
  <si>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</si>
  <si>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</si>
  <si>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</si>
  <si>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</si>
  <si>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</si>
  <si>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</si>
  <si>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</si>
  <si>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</si>
  <si>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</si>
  <si>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</si>
  <si>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</si>
  <si>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</si>
  <si>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</si>
  <si>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</si>
  <si>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</si>
  <si>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</si>
  <si>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</si>
  <si>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</si>
  <si>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</si>
  <si>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</si>
  <si>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</si>
  <si>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</si>
  <si>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</si>
  <si>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</si>
  <si>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</si>
  <si>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</si>
  <si>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</si>
  <si>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</si>
  <si>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</si>
  <si>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</si>
  <si>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</si>
  <si>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</si>
  <si>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</si>
  <si>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</si>
  <si>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</si>
  <si>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</si>
  <si>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</si>
  <si>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</si>
  <si>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</si>
  <si>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</si>
  <si>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</si>
  <si>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</si>
  <si>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</si>
  <si>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</si>
  <si>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</si>
  <si>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</si>
  <si>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</si>
  <si>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</si>
  <si>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</si>
  <si>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</si>
  <si>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</si>
  <si>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</si>
  <si>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</si>
  <si>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</si>
  <si>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</si>
  <si>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</si>
  <si>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</si>
  <si>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</si>
  <si>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</si>
  <si>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</si>
  <si>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</si>
  <si>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</si>
  <si>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</si>
  <si>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</si>
  <si>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</si>
  <si>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</si>
  <si>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</si>
  <si>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</si>
  <si>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</si>
  <si>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</si>
  <si>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</si>
  <si>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</si>
  <si>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</si>
  <si>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</si>
  <si>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</si>
  <si>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</si>
  <si>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</si>
  <si>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</si>
  <si>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</si>
  <si>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</si>
  <si>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</si>
  <si>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</si>
  <si>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</si>
  <si>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</si>
  <si>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</si>
  <si>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</si>
  <si>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</si>
  <si>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</si>
  <si>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</si>
  <si>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</si>
  <si>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</si>
  <si>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</si>
  <si>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</si>
  <si>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</si>
  <si>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</si>
  <si>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</si>
  <si>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</si>
  <si>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</si>
  <si>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</si>
  <si>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</si>
  <si>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</si>
  <si>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</si>
  <si>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</si>
  <si>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</si>
  <si>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</si>
  <si>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</si>
  <si>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</si>
  <si>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</si>
  <si>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</si>
  <si>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</si>
  <si>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</si>
  <si>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</si>
  <si>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</si>
  <si>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</si>
  <si>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</si>
  <si>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</si>
  <si>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</si>
  <si>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</si>
  <si>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</si>
  <si>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</si>
  <si>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</si>
  <si>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</si>
  <si>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</si>
  <si>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</si>
  <si>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</si>
  <si>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</si>
  <si>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</si>
  <si>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</si>
  <si>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</si>
  <si>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</si>
  <si>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</si>
  <si>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</si>
  <si>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</si>
  <si>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</si>
  <si>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</si>
  <si>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</si>
  <si>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</si>
  <si>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</si>
  <si>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</si>
  <si>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</si>
  <si>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</si>
  <si>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</si>
  <si>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</si>
  <si>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</si>
  <si>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</si>
  <si>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</si>
  <si>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</si>
  <si>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</si>
  <si>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</si>
  <si>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千葉県八街市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</si>
  <si>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</si>
  <si>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</si>
  <si>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</si>
  <si>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</si>
  <si>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</si>
  <si>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</si>
  <si>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</si>
  <si>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</si>
  <si>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</si>
  <si>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</si>
  <si>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</si>
  <si>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</si>
  <si>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</si>
  <si>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</si>
  <si>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</si>
  <si>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</si>
  <si>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</si>
  <si>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</si>
  <si>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</si>
  <si>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</si>
  <si>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</si>
  <si>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</si>
  <si>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</si>
  <si>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</si>
  <si>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</si>
  <si>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</si>
  <si>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</si>
  <si>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</si>
  <si>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</si>
  <si>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</si>
  <si>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</si>
  <si>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</si>
  <si>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</si>
  <si>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</si>
  <si>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</si>
  <si>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</si>
  <si>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</si>
  <si>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</si>
  <si>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</si>
  <si>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</si>
  <si>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</si>
  <si>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</si>
  <si>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</si>
  <si>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</si>
  <si>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</si>
  <si>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</si>
  <si>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</si>
  <si>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</si>
  <si>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</si>
  <si>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</si>
  <si>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</si>
  <si>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</si>
  <si>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</si>
  <si>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</si>
  <si>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</si>
  <si>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</si>
  <si>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</si>
  <si>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</si>
  <si>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</si>
  <si>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</si>
  <si>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</si>
  <si>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</si>
  <si>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</si>
  <si>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</si>
  <si>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</si>
  <si>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</si>
  <si>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</si>
  <si>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</si>
  <si>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</si>
  <si>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</si>
  <si>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</si>
  <si>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</si>
  <si>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</si>
  <si>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</si>
  <si>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</si>
  <si>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</si>
  <si>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</si>
  <si>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</si>
  <si>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</si>
  <si>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</si>
  <si>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</si>
  <si>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</si>
  <si>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</si>
  <si>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</si>
  <si>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</si>
  <si>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</si>
  <si>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</si>
  <si>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</si>
  <si>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</si>
  <si>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</si>
  <si>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</si>
  <si>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</si>
  <si>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</si>
  <si>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</si>
  <si>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</si>
  <si>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</si>
  <si>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</si>
  <si>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</si>
  <si>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</si>
  <si>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</si>
  <si>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</si>
  <si>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</si>
  <si>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</si>
  <si>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</si>
  <si>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</si>
  <si>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</si>
  <si>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</si>
  <si>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</si>
  <si>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</si>
  <si>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</si>
  <si>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</si>
  <si>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</si>
  <si>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</si>
  <si>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</si>
  <si>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</si>
  <si>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</si>
  <si>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</si>
  <si>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</si>
  <si>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</si>
  <si>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</si>
  <si>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</si>
  <si>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</si>
  <si>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</si>
  <si>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</si>
  <si>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</si>
  <si>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</si>
  <si>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</si>
  <si>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</si>
  <si>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</si>
  <si>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</si>
  <si>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</si>
  <si>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</si>
  <si>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</si>
  <si>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</si>
  <si>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</si>
  <si>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</si>
  <si>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</si>
  <si>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</si>
  <si>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</si>
  <si>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</si>
  <si>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</si>
  <si>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</si>
  <si>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</si>
  <si>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</si>
  <si>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</si>
  <si>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</si>
  <si>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</si>
  <si>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</si>
  <si>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</si>
  <si>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</si>
  <si>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</si>
  <si>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</si>
  <si>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</si>
  <si>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</si>
  <si>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</si>
  <si>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</si>
  <si>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</si>
  <si>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</si>
  <si>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</si>
  <si>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</si>
  <si>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</si>
  <si>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</si>
  <si>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</si>
  <si>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</si>
  <si>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</si>
  <si>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</si>
  <si>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</si>
  <si>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</si>
  <si>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</si>
  <si>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</si>
  <si>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</si>
  <si>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</si>
  <si>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</si>
  <si>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</si>
  <si>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</si>
  <si>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</si>
  <si>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</si>
  <si>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</si>
  <si>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</si>
  <si>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</si>
  <si>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</si>
  <si>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</si>
  <si>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</si>
  <si>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1.94</t>
  </si>
  <si>
    <t>▲ 2.19</t>
  </si>
  <si>
    <t>▲ 1.74</t>
  </si>
  <si>
    <t>▲ 3.91</t>
  </si>
  <si>
    <t>一般会計</t>
  </si>
  <si>
    <t>水道事業会計</t>
  </si>
  <si>
    <t>国民健康保険特別会計</t>
  </si>
  <si>
    <t>▲ 2.21</t>
  </si>
  <si>
    <t>▲ 2.50</t>
  </si>
  <si>
    <t>▲ 0.64</t>
  </si>
  <si>
    <t>介護保険特別会計</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</si>
  <si>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</si>
  <si>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</si>
  <si>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</si>
  <si>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</si>
  <si>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</si>
  <si>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</si>
  <si>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</si>
  <si>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</si>
  <si>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</si>
  <si>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</si>
  <si>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</si>
  <si>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18"/>
  </si>
  <si>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18"/>
  </si>
  <si>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18"/>
  </si>
  <si>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18"/>
  </si>
  <si>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18"/>
  </si>
  <si>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18"/>
  </si>
  <si>
    <t>印旛郡市広域市町村圏事務組合（一般会計）</t>
    <rPh sb="0" eb="3">
      <t>インバグン</t>
    </rPh>
    <rPh sb="3" eb="4">
      <t>シ</t>
    </rPh>
    <rPh sb="4" eb="6">
      <t>コウイキ</t>
    </rPh>
    <rPh sb="6" eb="9">
      <t>シチョウソン</t>
    </rPh>
    <rPh sb="9" eb="10">
      <t>ケン</t>
    </rPh>
    <rPh sb="10" eb="12">
      <t>ジム</t>
    </rPh>
    <rPh sb="12" eb="14">
      <t>クミアイ</t>
    </rPh>
    <rPh sb="15" eb="17">
      <t>イッパン</t>
    </rPh>
    <rPh sb="17" eb="19">
      <t>カイケイ</t>
    </rPh>
    <phoneticPr fontId="18"/>
  </si>
  <si>
    <t>印旛郡市広域市町村圏事務組合（水道用水供給事業会計）</t>
    <rPh sb="0" eb="3">
      <t>インバグン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rPh sb="23" eb="25">
      <t>カイケイ</t>
    </rPh>
    <phoneticPr fontId="18"/>
  </si>
  <si>
    <t>印旛衛生施設管理組合（一般会計）</t>
    <rPh sb="0" eb="2">
      <t>インバ</t>
    </rPh>
    <rPh sb="2" eb="4">
      <t>エイセイ</t>
    </rPh>
    <rPh sb="4" eb="6">
      <t>シセツ</t>
    </rPh>
    <rPh sb="6" eb="8">
      <t>カンリ</t>
    </rPh>
    <rPh sb="8" eb="10">
      <t>クミアイ</t>
    </rPh>
    <rPh sb="11" eb="13">
      <t>イッパン</t>
    </rPh>
    <rPh sb="13" eb="15">
      <t>カイケイ</t>
    </rPh>
    <phoneticPr fontId="18"/>
  </si>
  <si>
    <t>佐倉市八街市酒々井町消防組合（一般会計）</t>
    <rPh sb="0" eb="3">
      <t>サクラシ</t>
    </rPh>
    <rPh sb="3" eb="6">
      <t>ヤチマタシ</t>
    </rPh>
    <rPh sb="6" eb="10">
      <t>シスイマチ</t>
    </rPh>
    <rPh sb="10" eb="12">
      <t>ショウボウ</t>
    </rPh>
    <rPh sb="12" eb="14">
      <t>クミアイ</t>
    </rPh>
    <rPh sb="15" eb="17">
      <t>イッパン</t>
    </rPh>
    <rPh sb="17" eb="19">
      <t>カイケイ</t>
    </rPh>
    <phoneticPr fontId="18"/>
  </si>
  <si>
    <t>-</t>
    <phoneticPr fontId="2"/>
  </si>
  <si>
    <t>-</t>
    <phoneticPr fontId="2"/>
  </si>
  <si>
    <t>-</t>
    <phoneticPr fontId="2"/>
  </si>
  <si>
    <t>落花生の郷やちまた応援寄附金によるまちづくり基金</t>
    <phoneticPr fontId="2"/>
  </si>
  <si>
    <t>地域福祉基金</t>
    <phoneticPr fontId="2"/>
  </si>
  <si>
    <t>青少年育成基金</t>
    <phoneticPr fontId="2"/>
  </si>
  <si>
    <t>野球場建設基金</t>
    <phoneticPr fontId="2"/>
  </si>
  <si>
    <t>地域振興基金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</si>
  <si>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</si>
  <si>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</si>
  <si>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</si>
  <si>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</si>
  <si>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</si>
  <si>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</si>
  <si>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</si>
  <si>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</si>
  <si>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</si>
  <si>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将来負担比率と実質公債費比率、どちらの数値も、平成29年度と比較して減少した。これは両方とも公債費の減少が要因と考えられる。
また、両方とも類似団体平均値を下回っている。令和元年度以降は、榎戸駅整備事業費等の平成30年度借り入れ分の償還が始まるため、増加に転じると思われる。</t>
    <rPh sb="0" eb="6">
      <t>ショウライフタンヒリツ</t>
    </rPh>
    <rPh sb="7" eb="9">
      <t>ジッシツ</t>
    </rPh>
    <rPh sb="9" eb="14">
      <t>コウサイヒヒリツ</t>
    </rPh>
    <rPh sb="19" eb="21">
      <t>スウチ</t>
    </rPh>
    <rPh sb="23" eb="25">
      <t>ヘイセイ</t>
    </rPh>
    <rPh sb="27" eb="29">
      <t>ネンド</t>
    </rPh>
    <rPh sb="30" eb="32">
      <t>ヒカク</t>
    </rPh>
    <rPh sb="34" eb="36">
      <t>ゲンショウ</t>
    </rPh>
    <rPh sb="42" eb="44">
      <t>リョウホウ</t>
    </rPh>
    <rPh sb="46" eb="49">
      <t>コウサイヒ</t>
    </rPh>
    <rPh sb="50" eb="52">
      <t>ゲンショウ</t>
    </rPh>
    <rPh sb="53" eb="55">
      <t>ヨウイン</t>
    </rPh>
    <rPh sb="56" eb="57">
      <t>カンガ</t>
    </rPh>
    <rPh sb="66" eb="68">
      <t>リョウホウ</t>
    </rPh>
    <rPh sb="70" eb="72">
      <t>ルイジ</t>
    </rPh>
    <rPh sb="72" eb="74">
      <t>ダンタイ</t>
    </rPh>
    <rPh sb="74" eb="77">
      <t>ヘイキンチ</t>
    </rPh>
    <rPh sb="78" eb="80">
      <t>シタマワ</t>
    </rPh>
    <rPh sb="85" eb="87">
      <t>レイワ</t>
    </rPh>
    <rPh sb="87" eb="89">
      <t>ガンネン</t>
    </rPh>
    <rPh sb="89" eb="90">
      <t>ド</t>
    </rPh>
    <rPh sb="90" eb="92">
      <t>イコウ</t>
    </rPh>
    <rPh sb="94" eb="97">
      <t>エノキドエキ</t>
    </rPh>
    <rPh sb="97" eb="101">
      <t>セイビジギョウ</t>
    </rPh>
    <rPh sb="101" eb="102">
      <t>ヒ</t>
    </rPh>
    <rPh sb="102" eb="103">
      <t>トウ</t>
    </rPh>
    <rPh sb="104" eb="106">
      <t>ヘイセイ</t>
    </rPh>
    <rPh sb="108" eb="110">
      <t>ネンド</t>
    </rPh>
    <rPh sb="110" eb="111">
      <t>カ</t>
    </rPh>
    <rPh sb="112" eb="113">
      <t>イ</t>
    </rPh>
    <rPh sb="114" eb="115">
      <t>ブン</t>
    </rPh>
    <rPh sb="116" eb="118">
      <t>ショウカン</t>
    </rPh>
    <rPh sb="119" eb="120">
      <t>ハジ</t>
    </rPh>
    <rPh sb="125" eb="127">
      <t>ゾウカ</t>
    </rPh>
    <rPh sb="128" eb="129">
      <t>テン</t>
    </rPh>
    <rPh sb="132" eb="133">
      <t>オモ</t>
    </rPh>
    <phoneticPr fontId="5"/>
  </si>
  <si>
    <t>実質公債費比率</t>
    <phoneticPr fontId="5"/>
  </si>
  <si>
    <t xml:space="preserve"> </t>
    <phoneticPr fontId="5"/>
  </si>
  <si>
    <t>将来負担比率が減少傾向にある中、増加傾向にあった有形固定資産減価償却率についても平成30年度は減少に転じた。将来負担比率の減少は、標準財政規模の増加と算入公債費の減少が主な要因である。
平成30年度において、榎戸駅整備事業費11億円のうち7億円弱を地方債の借入で賄っている。このことから令和元年度の将来負担比率は増加に転じる見込みである。
今年度はどちらの数値も類似団体平均値を下回っているが、来年度以降この状態を維持するのは難しいと思われる。</t>
    <rPh sb="0" eb="2">
      <t>ショウライ</t>
    </rPh>
    <rPh sb="2" eb="4">
      <t>フタン</t>
    </rPh>
    <rPh sb="4" eb="6">
      <t>ヒリツ</t>
    </rPh>
    <rPh sb="7" eb="9">
      <t>ゲンショウ</t>
    </rPh>
    <rPh sb="9" eb="11">
      <t>ケイコウ</t>
    </rPh>
    <rPh sb="14" eb="15">
      <t>ナカ</t>
    </rPh>
    <rPh sb="16" eb="20">
      <t>ゾウカケイコウ</t>
    </rPh>
    <rPh sb="30" eb="32">
      <t>ゲンカ</t>
    </rPh>
    <rPh sb="32" eb="34">
      <t>ショウキャク</t>
    </rPh>
    <rPh sb="34" eb="35">
      <t>リツ</t>
    </rPh>
    <rPh sb="40" eb="42">
      <t>ヘイセイ</t>
    </rPh>
    <rPh sb="44" eb="46">
      <t>ネンド</t>
    </rPh>
    <rPh sb="47" eb="49">
      <t>ゲンショウ</t>
    </rPh>
    <rPh sb="50" eb="51">
      <t>テン</t>
    </rPh>
    <rPh sb="54" eb="60">
      <t>ショウライフタンヒリツ</t>
    </rPh>
    <rPh sb="61" eb="63">
      <t>ゲンショウ</t>
    </rPh>
    <rPh sb="65" eb="67">
      <t>ヒョウジュン</t>
    </rPh>
    <rPh sb="67" eb="69">
      <t>ザイセイ</t>
    </rPh>
    <rPh sb="69" eb="71">
      <t>キボ</t>
    </rPh>
    <rPh sb="72" eb="74">
      <t>ゾウカ</t>
    </rPh>
    <rPh sb="75" eb="77">
      <t>サンニュウ</t>
    </rPh>
    <rPh sb="77" eb="78">
      <t>コウ</t>
    </rPh>
    <rPh sb="78" eb="79">
      <t>サイ</t>
    </rPh>
    <rPh sb="79" eb="80">
      <t>ヒ</t>
    </rPh>
    <rPh sb="81" eb="83">
      <t>ゲンショウ</t>
    </rPh>
    <rPh sb="84" eb="85">
      <t>オモ</t>
    </rPh>
    <rPh sb="86" eb="88">
      <t>ヨウイン</t>
    </rPh>
    <rPh sb="93" eb="95">
      <t>ヘイセイ</t>
    </rPh>
    <rPh sb="97" eb="99">
      <t>ネンド</t>
    </rPh>
    <rPh sb="104" eb="107">
      <t>エノキドエキ</t>
    </rPh>
    <rPh sb="107" eb="109">
      <t>セイビ</t>
    </rPh>
    <rPh sb="109" eb="111">
      <t>ジギョウ</t>
    </rPh>
    <rPh sb="111" eb="112">
      <t>ヒ</t>
    </rPh>
    <rPh sb="114" eb="115">
      <t>オク</t>
    </rPh>
    <rPh sb="115" eb="116">
      <t>エン</t>
    </rPh>
    <rPh sb="120" eb="121">
      <t>オク</t>
    </rPh>
    <rPh sb="121" eb="122">
      <t>エン</t>
    </rPh>
    <rPh sb="122" eb="123">
      <t>ジャク</t>
    </rPh>
    <rPh sb="124" eb="127">
      <t>チホウサイ</t>
    </rPh>
    <rPh sb="128" eb="130">
      <t>カリイレ</t>
    </rPh>
    <rPh sb="131" eb="132">
      <t>マカナ</t>
    </rPh>
    <rPh sb="143" eb="145">
      <t>レイワ</t>
    </rPh>
    <rPh sb="145" eb="147">
      <t>ガンネン</t>
    </rPh>
    <rPh sb="147" eb="148">
      <t>ド</t>
    </rPh>
    <rPh sb="149" eb="155">
      <t>ショウライフタンヒリツ</t>
    </rPh>
    <rPh sb="156" eb="158">
      <t>ゾウカ</t>
    </rPh>
    <rPh sb="159" eb="160">
      <t>テン</t>
    </rPh>
    <rPh sb="162" eb="164">
      <t>ミコ</t>
    </rPh>
    <rPh sb="170" eb="173">
      <t>コンネンド</t>
    </rPh>
    <rPh sb="178" eb="180">
      <t>スウチ</t>
    </rPh>
    <rPh sb="181" eb="183">
      <t>ルイジ</t>
    </rPh>
    <rPh sb="183" eb="185">
      <t>ダンタイ</t>
    </rPh>
    <rPh sb="185" eb="188">
      <t>ヘイキンチ</t>
    </rPh>
    <rPh sb="189" eb="191">
      <t>シタマワ</t>
    </rPh>
    <rPh sb="197" eb="200">
      <t>ライネンド</t>
    </rPh>
    <rPh sb="200" eb="202">
      <t>イコウ</t>
    </rPh>
    <rPh sb="204" eb="206">
      <t>ジョウタイ</t>
    </rPh>
    <rPh sb="207" eb="209">
      <t>イジ</t>
    </rPh>
    <rPh sb="213" eb="214">
      <t>ムズカ</t>
    </rPh>
    <rPh sb="217" eb="218">
      <t>オモ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</si>
</sst>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BD66-467A-914A-E700D43974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35676</c:v>
                </c:pt>
                <c:pt idx="1">
                  <c:v>8326</c:v>
                </c:pt>
                <c:pt idx="2">
                  <c:v>16727</c:v>
                </c:pt>
                <c:pt idx="3">
                  <c:v>20502</c:v>
                </c:pt>
                <c:pt idx="4">
                  <c:v>35000</c:v>
                </c:pt>
              </c:numCache>
            </c:numRef>
          </c:val>
          <c:smooth val="0"/>
          <c:extLst>
            <c:ext xmlns:c16="http://schemas.microsoft.com/office/drawing/2014/chart" uri="{C3380CC4-5D6E-409C-BE32-E72D297353CC}">
              <c16:uniqueId val="{00000001-BD66-467A-914A-E700D43974E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7.09</c:v>
                </c:pt>
                <c:pt idx="1">
                  <c:v>7.42</c:v>
                </c:pt>
                <c:pt idx="2">
                  <c:v>6.8</c:v>
                </c:pt>
                <c:pt idx="3">
                  <c:v>6.36</c:v>
                </c:pt>
                <c:pt idx="4">
                  <c:v>4.76</c:v>
                </c:pt>
              </c:numCache>
            </c:numRef>
          </c:val>
          <c:extLst>
            <c:ext xmlns:c16="http://schemas.microsoft.com/office/drawing/2014/chart" uri="{C3380CC4-5D6E-409C-BE32-E72D297353CC}">
              <c16:uniqueId val="{00000000-DF17-4A4C-878E-4C8311107E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7.87</c:v>
                </c:pt>
                <c:pt idx="1">
                  <c:v>12.26</c:v>
                </c:pt>
                <c:pt idx="2">
                  <c:v>15.41</c:v>
                </c:pt>
                <c:pt idx="3">
                  <c:v>18.47</c:v>
                </c:pt>
                <c:pt idx="4">
                  <c:v>19.84</c:v>
                </c:pt>
              </c:numCache>
            </c:numRef>
          </c:val>
          <c:extLst>
            <c:ext xmlns:c16="http://schemas.microsoft.com/office/drawing/2014/chart" uri="{C3380CC4-5D6E-409C-BE32-E72D297353CC}">
              <c16:uniqueId val="{00000001-DF17-4A4C-878E-4C8311107ED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-1.94</c:v>
                </c:pt>
                <c:pt idx="1">
                  <c:v>0.51</c:v>
                </c:pt>
                <c:pt idx="2">
                  <c:v>-2.19</c:v>
                </c:pt>
                <c:pt idx="3">
                  <c:v>-1.74</c:v>
                </c:pt>
                <c:pt idx="4">
                  <c:v>-3.91</c:v>
                </c:pt>
              </c:numCache>
            </c:numRef>
          </c:val>
          <c:smooth val="0"/>
          <c:extLst>
            <c:ext xmlns:c16="http://schemas.microsoft.com/office/drawing/2014/chart" uri="{C3380CC4-5D6E-409C-BE32-E72D297353CC}">
              <c16:uniqueId val="{00000002-DF17-4A4C-878E-4C8311107ED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6A-4FD5-99A2-67B690D7FA4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6A-4FD5-99A2-67B690D7FA4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6A-4FD5-99A2-67B690D7FA4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6A-4FD5-99A2-67B690D7FA4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0.03</c:v>
                </c:pt>
                <c:pt idx="8">
                  <c:v>#N/A</c:v>
                </c:pt>
                <c:pt idx="9">
                  <c:v>0.03</c:v>
                </c:pt>
              </c:numCache>
            </c:numRef>
          </c:val>
          <c:extLst>
            <c:ext xmlns:c16="http://schemas.microsoft.com/office/drawing/2014/chart" uri="{C3380CC4-5D6E-409C-BE32-E72D297353CC}">
              <c16:uniqueId val="{00000004-ED6A-4FD5-99A2-67B690D7FA4E}"/>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0.14000000000000001</c:v>
                </c:pt>
                <c:pt idx="4">
                  <c:v>#N/A</c:v>
                </c:pt>
                <c:pt idx="5">
                  <c:v>0.33</c:v>
                </c:pt>
                <c:pt idx="6">
                  <c:v>#N/A</c:v>
                </c:pt>
                <c:pt idx="7">
                  <c:v>0.46</c:v>
                </c:pt>
                <c:pt idx="8">
                  <c:v>#N/A</c:v>
                </c:pt>
                <c:pt idx="9">
                  <c:v>0.4</c:v>
                </c:pt>
              </c:numCache>
            </c:numRef>
          </c:val>
          <c:extLst>
            <c:ext xmlns:c16="http://schemas.microsoft.com/office/drawing/2014/chart" uri="{C3380CC4-5D6E-409C-BE32-E72D297353CC}">
              <c16:uniqueId val="{00000005-ED6A-4FD5-99A2-67B690D7FA4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0.53</c:v>
                </c:pt>
                <c:pt idx="2">
                  <c:v>#N/A</c:v>
                </c:pt>
                <c:pt idx="3">
                  <c:v>1</c:v>
                </c:pt>
                <c:pt idx="4">
                  <c:v>#N/A</c:v>
                </c:pt>
                <c:pt idx="5">
                  <c:v>1.56</c:v>
                </c:pt>
                <c:pt idx="6">
                  <c:v>#N/A</c:v>
                </c:pt>
                <c:pt idx="7">
                  <c:v>0.71</c:v>
                </c:pt>
                <c:pt idx="8">
                  <c:v>#N/A</c:v>
                </c:pt>
                <c:pt idx="9">
                  <c:v>0.8</c:v>
                </c:pt>
              </c:numCache>
            </c:numRef>
          </c:val>
          <c:extLst>
            <c:ext xmlns:c16="http://schemas.microsoft.com/office/drawing/2014/chart" uri="{C3380CC4-5D6E-409C-BE32-E72D297353CC}">
              <c16:uniqueId val="{00000006-ED6A-4FD5-99A2-67B690D7FA4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2.21</c:v>
                </c:pt>
                <c:pt idx="1">
                  <c:v>#N/A</c:v>
                </c:pt>
                <c:pt idx="2">
                  <c:v>2.5</c:v>
                </c:pt>
                <c:pt idx="3">
                  <c:v>#N/A</c:v>
                </c:pt>
                <c:pt idx="4">
                  <c:v>0.64</c:v>
                </c:pt>
                <c:pt idx="5">
                  <c:v>#N/A</c:v>
                </c:pt>
                <c:pt idx="6">
                  <c:v>#N/A</c:v>
                </c:pt>
                <c:pt idx="7">
                  <c:v>0.22</c:v>
                </c:pt>
                <c:pt idx="8">
                  <c:v>#N/A</c:v>
                </c:pt>
                <c:pt idx="9">
                  <c:v>2.0099999999999998</c:v>
                </c:pt>
              </c:numCache>
            </c:numRef>
          </c:val>
          <c:extLst>
            <c:ext xmlns:c16="http://schemas.microsoft.com/office/drawing/2014/chart" uri="{C3380CC4-5D6E-409C-BE32-E72D297353CC}">
              <c16:uniqueId val="{00000007-ED6A-4FD5-99A2-67B690D7FA4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3.68</c:v>
                </c:pt>
                <c:pt idx="2">
                  <c:v>#N/A</c:v>
                </c:pt>
                <c:pt idx="3">
                  <c:v>2.61</c:v>
                </c:pt>
                <c:pt idx="4">
                  <c:v>#N/A</c:v>
                </c:pt>
                <c:pt idx="5">
                  <c:v>1.91</c:v>
                </c:pt>
                <c:pt idx="6">
                  <c:v>#N/A</c:v>
                </c:pt>
                <c:pt idx="7">
                  <c:v>1.99</c:v>
                </c:pt>
                <c:pt idx="8">
                  <c:v>#N/A</c:v>
                </c:pt>
                <c:pt idx="9">
                  <c:v>2.73</c:v>
                </c:pt>
              </c:numCache>
            </c:numRef>
          </c:val>
          <c:extLst>
            <c:ext xmlns:c16="http://schemas.microsoft.com/office/drawing/2014/chart" uri="{C3380CC4-5D6E-409C-BE32-E72D297353CC}">
              <c16:uniqueId val="{00000008-ED6A-4FD5-99A2-67B690D7FA4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7.09</c:v>
                </c:pt>
                <c:pt idx="2">
                  <c:v>#N/A</c:v>
                </c:pt>
                <c:pt idx="3">
                  <c:v>7.42</c:v>
                </c:pt>
                <c:pt idx="4">
                  <c:v>#N/A</c:v>
                </c:pt>
                <c:pt idx="5">
                  <c:v>6.79</c:v>
                </c:pt>
                <c:pt idx="6">
                  <c:v>#N/A</c:v>
                </c:pt>
                <c:pt idx="7">
                  <c:v>6.36</c:v>
                </c:pt>
                <c:pt idx="8">
                  <c:v>#N/A</c:v>
                </c:pt>
                <c:pt idx="9">
                  <c:v>4.76</c:v>
                </c:pt>
              </c:numCache>
            </c:numRef>
          </c:val>
          <c:extLst>
            <c:ext xmlns:c16="http://schemas.microsoft.com/office/drawing/2014/chart" uri="{C3380CC4-5D6E-409C-BE32-E72D297353CC}">
              <c16:uniqueId val="{00000009-ED6A-4FD5-99A2-67B690D7FA4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1756</c:v>
                </c:pt>
                <c:pt idx="5">
                  <c:v>1685</c:v>
                </c:pt>
                <c:pt idx="8">
                  <c:v>1705</c:v>
                </c:pt>
                <c:pt idx="11">
                  <c:v>1629</c:v>
                </c:pt>
                <c:pt idx="14">
                  <c:v>1587</c:v>
                </c:pt>
              </c:numCache>
            </c:numRef>
          </c:val>
          <c:extLst>
            <c:ext xmlns:c16="http://schemas.microsoft.com/office/drawing/2014/chart" uri="{C3380CC4-5D6E-409C-BE32-E72D297353CC}">
              <c16:uniqueId val="{00000000-9BA8-44BA-9BDE-F336143726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BA8-44BA-9BDE-F336143726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BA8-44BA-9BDE-F336143726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162</c:v>
                </c:pt>
                <c:pt idx="3">
                  <c:v>177</c:v>
                </c:pt>
                <c:pt idx="6">
                  <c:v>172</c:v>
                </c:pt>
                <c:pt idx="9">
                  <c:v>112</c:v>
                </c:pt>
                <c:pt idx="12">
                  <c:v>110</c:v>
                </c:pt>
              </c:numCache>
            </c:numRef>
          </c:val>
          <c:extLst>
            <c:ext xmlns:c16="http://schemas.microsoft.com/office/drawing/2014/chart" uri="{C3380CC4-5D6E-409C-BE32-E72D297353CC}">
              <c16:uniqueId val="{00000003-9BA8-44BA-9BDE-F336143726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224</c:v>
                </c:pt>
                <c:pt idx="3">
                  <c:v>216</c:v>
                </c:pt>
                <c:pt idx="6">
                  <c:v>225</c:v>
                </c:pt>
                <c:pt idx="9">
                  <c:v>274</c:v>
                </c:pt>
                <c:pt idx="12">
                  <c:v>277</c:v>
                </c:pt>
              </c:numCache>
            </c:numRef>
          </c:val>
          <c:extLst>
            <c:ext xmlns:c16="http://schemas.microsoft.com/office/drawing/2014/chart" uri="{C3380CC4-5D6E-409C-BE32-E72D297353CC}">
              <c16:uniqueId val="{00000004-9BA8-44BA-9BDE-F336143726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A8-44BA-9BDE-F336143726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A8-44BA-9BDE-F336143726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2371</c:v>
                </c:pt>
                <c:pt idx="3">
                  <c:v>2162</c:v>
                </c:pt>
                <c:pt idx="6">
                  <c:v>2136</c:v>
                </c:pt>
                <c:pt idx="9">
                  <c:v>1941</c:v>
                </c:pt>
                <c:pt idx="12">
                  <c:v>1881</c:v>
                </c:pt>
              </c:numCache>
            </c:numRef>
          </c:val>
          <c:extLst>
            <c:ext xmlns:c16="http://schemas.microsoft.com/office/drawing/2014/chart" uri="{C3380CC4-5D6E-409C-BE32-E72D297353CC}">
              <c16:uniqueId val="{00000007-9BA8-44BA-9BDE-F336143726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1001</c:v>
                </c:pt>
                <c:pt idx="2">
                  <c:v>#N/A</c:v>
                </c:pt>
                <c:pt idx="3">
                  <c:v>#N/A</c:v>
                </c:pt>
                <c:pt idx="4">
                  <c:v>870</c:v>
                </c:pt>
                <c:pt idx="5">
                  <c:v>#N/A</c:v>
                </c:pt>
                <c:pt idx="6">
                  <c:v>#N/A</c:v>
                </c:pt>
                <c:pt idx="7">
                  <c:v>828</c:v>
                </c:pt>
                <c:pt idx="8">
                  <c:v>#N/A</c:v>
                </c:pt>
                <c:pt idx="9">
                  <c:v>#N/A</c:v>
                </c:pt>
                <c:pt idx="10">
                  <c:v>698</c:v>
                </c:pt>
                <c:pt idx="11">
                  <c:v>#N/A</c:v>
                </c:pt>
                <c:pt idx="12">
                  <c:v>#N/A</c:v>
                </c:pt>
                <c:pt idx="13">
                  <c:v>681</c:v>
                </c:pt>
                <c:pt idx="14">
                  <c:v>#N/A</c:v>
                </c:pt>
              </c:numCache>
            </c:numRef>
          </c:val>
          <c:smooth val="0"/>
          <c:extLst>
            <c:ext xmlns:c16="http://schemas.microsoft.com/office/drawing/2014/chart" uri="{C3380CC4-5D6E-409C-BE32-E72D297353CC}">
              <c16:uniqueId val="{00000008-9BA8-44BA-9BDE-F336143726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17356</c:v>
                </c:pt>
                <c:pt idx="5">
                  <c:v>17312</c:v>
                </c:pt>
                <c:pt idx="8">
                  <c:v>16941</c:v>
                </c:pt>
                <c:pt idx="11">
                  <c:v>16598</c:v>
                </c:pt>
                <c:pt idx="14">
                  <c:v>16541</c:v>
                </c:pt>
              </c:numCache>
            </c:numRef>
          </c:val>
          <c:extLst>
            <c:ext xmlns:c16="http://schemas.microsoft.com/office/drawing/2014/chart" uri="{C3380CC4-5D6E-409C-BE32-E72D297353CC}">
              <c16:uniqueId val="{00000000-A35C-46A0-964B-A95CC522FE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640</c:v>
                </c:pt>
                <c:pt idx="5">
                  <c:v>624</c:v>
                </c:pt>
                <c:pt idx="8">
                  <c:v>650</c:v>
                </c:pt>
                <c:pt idx="11">
                  <c:v>751</c:v>
                </c:pt>
                <c:pt idx="14">
                  <c:v>968</c:v>
                </c:pt>
              </c:numCache>
            </c:numRef>
          </c:val>
          <c:extLst>
            <c:ext xmlns:c16="http://schemas.microsoft.com/office/drawing/2014/chart" uri="{C3380CC4-5D6E-409C-BE32-E72D297353CC}">
              <c16:uniqueId val="{00000001-A35C-46A0-964B-A95CC522FE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1223</c:v>
                </c:pt>
                <c:pt idx="5">
                  <c:v>1905</c:v>
                </c:pt>
                <c:pt idx="8">
                  <c:v>2401</c:v>
                </c:pt>
                <c:pt idx="11">
                  <c:v>3026</c:v>
                </c:pt>
                <c:pt idx="14">
                  <c:v>3238</c:v>
                </c:pt>
              </c:numCache>
            </c:numRef>
          </c:val>
          <c:extLst>
            <c:ext xmlns:c16="http://schemas.microsoft.com/office/drawing/2014/chart" uri="{C3380CC4-5D6E-409C-BE32-E72D297353CC}">
              <c16:uniqueId val="{00000002-A35C-46A0-964B-A95CC522FE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5C-46A0-964B-A95CC522FE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35C-46A0-964B-A95CC522FE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204</c:v>
                </c:pt>
                <c:pt idx="3">
                  <c:v>187</c:v>
                </c:pt>
                <c:pt idx="6">
                  <c:v>118</c:v>
                </c:pt>
                <c:pt idx="9">
                  <c:v>79</c:v>
                </c:pt>
                <c:pt idx="12">
                  <c:v>46</c:v>
                </c:pt>
              </c:numCache>
            </c:numRef>
          </c:val>
          <c:extLst>
            <c:ext xmlns:c16="http://schemas.microsoft.com/office/drawing/2014/chart" uri="{C3380CC4-5D6E-409C-BE32-E72D297353CC}">
              <c16:uniqueId val="{00000005-A35C-46A0-964B-A95CC522FE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2031</c:v>
                </c:pt>
                <c:pt idx="3">
                  <c:v>1756</c:v>
                </c:pt>
                <c:pt idx="6">
                  <c:v>1726</c:v>
                </c:pt>
                <c:pt idx="9">
                  <c:v>1767</c:v>
                </c:pt>
                <c:pt idx="12">
                  <c:v>1640</c:v>
                </c:pt>
              </c:numCache>
            </c:numRef>
          </c:val>
          <c:extLst>
            <c:ext xmlns:c16="http://schemas.microsoft.com/office/drawing/2014/chart" uri="{C3380CC4-5D6E-409C-BE32-E72D297353CC}">
              <c16:uniqueId val="{00000006-A35C-46A0-964B-A95CC522FE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739</c:v>
                </c:pt>
                <c:pt idx="3">
                  <c:v>676</c:v>
                </c:pt>
                <c:pt idx="6">
                  <c:v>569</c:v>
                </c:pt>
                <c:pt idx="9">
                  <c:v>521</c:v>
                </c:pt>
                <c:pt idx="12">
                  <c:v>552</c:v>
                </c:pt>
              </c:numCache>
            </c:numRef>
          </c:val>
          <c:extLst>
            <c:ext xmlns:c16="http://schemas.microsoft.com/office/drawing/2014/chart" uri="{C3380CC4-5D6E-409C-BE32-E72D297353CC}">
              <c16:uniqueId val="{00000007-A35C-46A0-964B-A95CC522FE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2815</c:v>
                </c:pt>
                <c:pt idx="3">
                  <c:v>2817</c:v>
                </c:pt>
                <c:pt idx="6">
                  <c:v>2869</c:v>
                </c:pt>
                <c:pt idx="9">
                  <c:v>3172</c:v>
                </c:pt>
                <c:pt idx="12">
                  <c:v>3297</c:v>
                </c:pt>
              </c:numCache>
            </c:numRef>
          </c:val>
          <c:extLst>
            <c:ext xmlns:c16="http://schemas.microsoft.com/office/drawing/2014/chart" uri="{C3380CC4-5D6E-409C-BE32-E72D297353CC}">
              <c16:uniqueId val="{00000008-A35C-46A0-964B-A95CC522FE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35C-46A0-964B-A95CC522FE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18720</c:v>
                </c:pt>
                <c:pt idx="3">
                  <c:v>17982</c:v>
                </c:pt>
                <c:pt idx="6">
                  <c:v>17405</c:v>
                </c:pt>
                <c:pt idx="9">
                  <c:v>17175</c:v>
                </c:pt>
                <c:pt idx="12">
                  <c:v>17532</c:v>
                </c:pt>
              </c:numCache>
            </c:numRef>
          </c:val>
          <c:extLst>
            <c:ext xmlns:c16="http://schemas.microsoft.com/office/drawing/2014/chart" uri="{C3380CC4-5D6E-409C-BE32-E72D297353CC}">
              <c16:uniqueId val="{0000000A-A35C-46A0-964B-A95CC522FE3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5290</c:v>
                </c:pt>
                <c:pt idx="2">
                  <c:v>#N/A</c:v>
                </c:pt>
                <c:pt idx="3">
                  <c:v>#N/A</c:v>
                </c:pt>
                <c:pt idx="4">
                  <c:v>3578</c:v>
                </c:pt>
                <c:pt idx="5">
                  <c:v>#N/A</c:v>
                </c:pt>
                <c:pt idx="6">
                  <c:v>#N/A</c:v>
                </c:pt>
                <c:pt idx="7">
                  <c:v>2695</c:v>
                </c:pt>
                <c:pt idx="8">
                  <c:v>#N/A</c:v>
                </c:pt>
                <c:pt idx="9">
                  <c:v>#N/A</c:v>
                </c:pt>
                <c:pt idx="10">
                  <c:v>2339</c:v>
                </c:pt>
                <c:pt idx="11">
                  <c:v>#N/A</c:v>
                </c:pt>
                <c:pt idx="12">
                  <c:v>#N/A</c:v>
                </c:pt>
                <c:pt idx="13">
                  <c:v>2319</c:v>
                </c:pt>
                <c:pt idx="14">
                  <c:v>#N/A</c:v>
                </c:pt>
              </c:numCache>
            </c:numRef>
          </c:val>
          <c:smooth val="0"/>
          <c:extLst>
            <c:ext xmlns:c16="http://schemas.microsoft.com/office/drawing/2014/chart" uri="{C3380CC4-5D6E-409C-BE32-E72D297353CC}">
              <c16:uniqueId val="{0000000B-A35C-46A0-964B-A95CC522FE3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2008</c:v>
                </c:pt>
                <c:pt idx="1">
                  <c:v>2407</c:v>
                </c:pt>
                <c:pt idx="2">
                  <c:v>2600</c:v>
                </c:pt>
              </c:numCache>
            </c:numRef>
          </c:val>
          <c:extLst>
            <c:ext xmlns:c16="http://schemas.microsoft.com/office/drawing/2014/chart" uri="{C3380CC4-5D6E-409C-BE32-E72D297353CC}">
              <c16:uniqueId val="{00000000-0F06-46EB-AA14-FA87430D27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122</c:v>
                </c:pt>
                <c:pt idx="1">
                  <c:v>122</c:v>
                </c:pt>
                <c:pt idx="2">
                  <c:v>122</c:v>
                </c:pt>
              </c:numCache>
            </c:numRef>
          </c:val>
          <c:extLst>
            <c:ext xmlns:c16="http://schemas.microsoft.com/office/drawing/2014/chart" uri="{C3380CC4-5D6E-409C-BE32-E72D297353CC}">
              <c16:uniqueId val="{00000001-0F06-46EB-AA14-FA87430D27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95</c:v>
                </c:pt>
                <c:pt idx="1">
                  <c:v>82</c:v>
                </c:pt>
                <c:pt idx="2">
                  <c:v>92</c:v>
                </c:pt>
              </c:numCache>
            </c:numRef>
          </c:val>
          <c:extLst>
            <c:ext xmlns:c16="http://schemas.microsoft.com/office/drawing/2014/chart" uri="{C3380CC4-5D6E-409C-BE32-E72D297353CC}">
              <c16:uniqueId val="{00000002-0F06-46EB-AA14-FA87430D27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{92447E58-3FB1-4F1B-910E-78B9BE2A78DD}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812-4418-A939-7C0B12E48F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{54170690-73FD-4510-915A-B95FE7D1D4BE}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12-4418-A939-7C0B12E48F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{17EBDFE7-7196-4CAE-9F61-97A651501895}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12-4418-A939-7C0B12E48F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{AC77B551-1794-4037-BAAD-709DDB12988C}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12-4418-A939-7C0B12E48F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{2BC812ED-0389-410F-B5A0-C08E520136A7}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12-4418-A939-7C0B12E48F2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{41D17C6C-F869-42AB-B3A4-765DD35D8132}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812-4418-A939-7C0B12E48F2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{247197CF-38DC-4DF0-8466-89F69375E216}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812-4418-A939-7C0B12E48F2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{F6FCEA5A-CF8F-4322-8BAA-A5D436C6355D}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812-4418-A939-7C0B12E48F2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{DF495D0E-2187-4073-8337-DF9E6B0B471D}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812-4418-A939-7C0B12E48F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55.4</c:v>
                </c:pt>
                <c:pt idx="16">
                  <c:v>57.4</c:v>
                </c:pt>
                <c:pt idx="24">
                  <c:v>59.4</c:v>
                </c:pt>
                <c:pt idx="32">
                  <c:v>57.3</c:v>
                </c:pt>
              </c:numCache>
            </c:numRef>
          </c:xVal>
          <c:yVal>
            <c:numRef>
              <c:f>公会計指標分析・財政指標組合せ分析表!$BP$51:$DC$51</c:f>
              <c:numCache>
                <c:formatCode>#,##0.0;"▲ "#,##0.0</c:formatCode>
                <c:ptCount val="40"/>
                <c:pt idx="8">
                  <c:v>31</c:v>
                </c:pt>
                <c:pt idx="16">
                  <c:v>23.6</c:v>
                </c:pt>
                <c:pt idx="24">
                  <c:v>20.3</c:v>
                </c:pt>
                <c:pt idx="32">
                  <c:v>19.899999999999999</c:v>
                </c:pt>
              </c:numCache>
            </c:numRef>
          </c:yVal>
          <c:smooth val="0"/>
          <c:extLst>
            <c:ext xmlns:c16="http://schemas.microsoft.com/office/drawing/2014/chart" uri="{C3380CC4-5D6E-409C-BE32-E72D297353CC}">
              <c16:uniqueId val="{00000009-E812-4418-A939-7C0B12E48F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{2ED1BD31-AA6E-4608-8EC2-78CF74FD0E69}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812-4418-A939-7C0B12E48F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{B710FD2F-F8B1-4B3F-9304-FA28E1BB255D}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12-4418-A939-7C0B12E48F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{ACB7104F-3F37-4B52-98C2-4692111A767C}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12-4418-A939-7C0B12E48F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{B4C12EBA-B556-48B5-AD5D-8B04C59B33CF}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12-4418-A939-7C0B12E48F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{64497B3B-4894-4B70-9CBD-91283795F2D7}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12-4418-A939-7C0B12E48F2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{77541184-09FB-4537-A890-F6082B6570C8}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812-4418-A939-7C0B12E48F2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{CBC3EBA1-F5A6-4875-A407-00FCCCED637B}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812-4418-A939-7C0B12E48F2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{A945C2D0-7F1A-4BA8-9E83-0D4D47ED47F2}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812-4418-A939-7C0B12E48F2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{978BDB5F-6658-479E-8A13-EC92CFE54B03}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812-4418-A939-7C0B12E48F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pt idx="32">
                  <c:v>60.2</c:v>
                </c:pt>
              </c:numCache>
            </c:numRef>
          </c:xVal>
          <c:yVal>
            <c:numRef>
              <c:f>公会計指標分析・財政指標組合せ分析表!$BP$55:$DC$55</c:f>
              <c:numCache>
                <c:formatCode>#,##0.0;"▲ "#,##0.0</c:formatCode>
                <c:ptCount val="40"/>
                <c:pt idx="8">
                  <c:v>39</c:v>
                </c:pt>
                <c:pt idx="16">
                  <c:v>32.5</c:v>
                </c:pt>
                <c:pt idx="24">
                  <c:v>30.2</c:v>
                </c:pt>
                <c:pt idx="32">
                  <c:v>25.4</c:v>
                </c:pt>
              </c:numCache>
            </c:numRef>
          </c:yVal>
          <c:smooth val="0"/>
          <c:extLst>
            <c:ext xmlns:c16="http://schemas.microsoft.com/office/drawing/2014/chart" uri="{C3380CC4-5D6E-409C-BE32-E72D297353CC}">
              <c16:uniqueId val="{00000013-E812-4418-A939-7C0B12E48F2D}"/>
            </c:ext>
          </c:extLst>
        </c:ser>
        <c:dLbls>
          <c:showLegendKey val="0"/>
          <c:showVal val="1"/>
          <c:showCatName val="0"/>
          <c:showSerName val="0"/>
          <c:showPercent val="0"/>
          <c:showBubbleSize val="0"/>
        </c:dLbls>
        <c:axId val="46179840"/>
        <c:axId val="46181760"/>
      </c:scatterChart>
      <c:valAx>
        <c:axId val="46179840"/>
        <c:scaling>
          <c:orientation val="minMax"/>
          <c:max val="60.6"/>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{15FDF912-1C33-4552-AC91-15F85B7EB762}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B17-4A52-BE06-14C7DF58A7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{ED38CDB8-FE2F-4B33-9C65-2D337D992A9F}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17-4A52-BE06-14C7DF58A7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{6DC28A3C-2747-4AF7-AE1C-88B902E0D414}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17-4A52-BE06-14C7DF58A7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{4B613236-663D-4729-8029-A1AB9086478E}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17-4A52-BE06-14C7DF58A7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{EC54FF7C-11A8-40EA-A302-E17577C0821D}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17-4A52-BE06-14C7DF58A761}"/>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{BFA4D058-B041-498F-BA97-19A8882BBB1B}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B17-4A52-BE06-14C7DF58A761}"/>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{CFD57BD5-C71E-4408-A08D-7D4CF6FAF9AB}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B17-4A52-BE06-14C7DF58A761}"/>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{9F2D7D07-5120-4461-85A4-EF209DBBF961}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B17-4A52-BE06-14C7DF58A761}"/>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{9F1AC7EB-90BF-4A2A-8158-7C8CB8BA478D}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B17-4A52-BE06-14C7DF58A7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8.8000000000000007</c:v>
                </c:pt>
                <c:pt idx="16">
                  <c:v>7.9</c:v>
                </c:pt>
                <c:pt idx="24">
                  <c:v>6.9</c:v>
                </c:pt>
                <c:pt idx="32">
                  <c:v>6.3</c:v>
                </c:pt>
              </c:numCache>
            </c:numRef>
          </c:xVal>
          <c:yVal>
            <c:numRef>
              <c:f>公会計指標分析・財政指標組合せ分析表!$BP$73:$DC$73</c:f>
              <c:numCache>
                <c:formatCode>#,##0.0;"▲ "#,##0.0</c:formatCode>
                <c:ptCount val="40"/>
                <c:pt idx="0">
                  <c:v>47.5</c:v>
                </c:pt>
                <c:pt idx="8">
                  <c:v>31</c:v>
                </c:pt>
                <c:pt idx="16">
                  <c:v>23.6</c:v>
                </c:pt>
                <c:pt idx="24">
                  <c:v>20.3</c:v>
                </c:pt>
                <c:pt idx="32">
                  <c:v>19.899999999999999</c:v>
                </c:pt>
              </c:numCache>
            </c:numRef>
          </c:yVal>
          <c:smooth val="0"/>
          <c:extLst>
            <c:ext xmlns:c16="http://schemas.microsoft.com/office/drawing/2014/chart" uri="{C3380CC4-5D6E-409C-BE32-E72D297353CC}">
              <c16:uniqueId val="{00000009-2B17-4A52-BE06-14C7DF58A76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{97D806B8-5737-4C3F-8189-802672864FD3}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B17-4A52-BE06-14C7DF58A76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{B799091D-1A1B-4873-A837-2B75650F82A4}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17-4A52-BE06-14C7DF58A7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{F0FFF903-4BE6-4727-8FEB-F7C504C91248}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17-4A52-BE06-14C7DF58A7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{0D394263-DFEE-4E9C-AAAA-17945D72F75C}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17-4A52-BE06-14C7DF58A7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{29F8B438-F75D-48B5-AB0F-EBE2385CA43B}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17-4A52-BE06-14C7DF58A761}"/>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{73F95D2C-4A7B-44B4-9929-4689CD57D39B}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B17-4A52-BE06-14C7DF58A761}"/>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{E4F63600-5778-4CDF-83AD-AB3F73C44289}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B17-4A52-BE06-14C7DF58A761}"/>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{FB42494F-717A-4C8C-8065-517FF031E939}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B17-4A52-BE06-14C7DF58A761}"/>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{36672D0F-D1A1-4D54-B4A8-47E0A212D255}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B17-4A52-BE06-14C7DF58A7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2B17-4A52-BE06-14C7DF58A761}"/>
            </c:ext>
          </c:extLst>
        </c:ser>
        <c:dLbls>
          <c:showLegendKey val="0"/>
          <c:showVal val="1"/>
          <c:showCatName val="0"/>
          <c:showSerName val="0"/>
          <c:showPercent val="0"/>
          <c:showBubbleSize val="0"/>
        </c:dLbls>
        <c:axId val="84219776"/>
        <c:axId val="84234240"/>
      </c:scatterChart>
      <c:valAx>
        <c:axId val="84219776"/>
        <c:scaling>
          <c:orientation val="minMax"/>
          <c:max val="10"/>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3"/>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実質公債費比率の分子は過去５年で連続して減少しているが、令和元年度は小中学校空調整備事業や台風の災害復旧事業により増加が予想される。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今後は、世代間の負担の公平化と、公債費負担の中長期的な平準化の観点から、適正な起債の活用に努める必要がある。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将来負担比率の分子は、平成２６年度から平成３０年度にかけて半分以下に減ってきている。</a:t>
          </a:r>
        </a:p>
        <a:p>
          <a:r>
            <a:rPr kumimoji="1" lang="ja-JP" altLang="en-US" sz="1400">
              <a:latin typeface="ＭＳ ゴシック" pitchFamily="49" charset="-128"/>
              <a:ea typeface="ＭＳ ゴシック" pitchFamily="49" charset="-128"/>
            </a:rPr>
            <a:t>これは、平成１０年頃から八街駅北側地区土地区画整理事業、八街駅自由通路整備事業、クリーンセンター建設事業など、大規模事業を集中して行い、それに伴う起債の償還が終わってきたことや充当可能基金の増加が大きな要因である。</a:t>
          </a:r>
        </a:p>
        <a:p>
          <a:r>
            <a:rPr kumimoji="1" lang="ja-JP" altLang="en-US" sz="1400">
              <a:latin typeface="ＭＳ ゴシック" pitchFamily="49" charset="-128"/>
              <a:ea typeface="ＭＳ ゴシック" pitchFamily="49" charset="-128"/>
            </a:rPr>
            <a:t>今後は大きな事業の影響により、一時的に増加しつつも、長期的には将来負担比率の分子は減少することが予想される。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千葉県八街市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億円の実質収支により財政調整基金に約２億円積み立て、落花生の郷やちまた応援寄附金によるまちづくり基金の大幅な増加があった一方、塵芥処理施設建設改良基金、し尿処理基金、用排水路建設改良基金、東日本大震災復興基金の大幅な取り崩しにより基金全体としては２億円の増となった。ここ４年は増加傾向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台風被害により財政調整基金の大幅な取り崩しがあった。公共施設等整備基金とともに、今後計画的な積み立てを行っていく。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落花生の郷やちまた応援寄附金によるまちづくり基金：前年度に納入のあったふるさと納税を原資とし、様々なまちづくり事業に充当される。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具体的には、土地、道路、交通、交通安全、消防・救急、防災・防犯、健康づくり、福祉、子育て、自然、環境、教育、文化、スポーツ、農業、商工業、協働、コミュニティ育成、市民サービスに対して寄附された方の意向を元に充当さ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塵芥処理施設建設改良基金、し尿処理基金、用排水路建設改良基金、東日本大震災復興基金：各事業へ充当するために７４４万円取り崩したことにより減少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落花生の郷やちまた応援寄附金によるまちづくり基金：ふるさと納税額の大幅な増加により約１，７００万円を積み立てたことによる増加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公共施設の老朽化に対応するため、平成３０年度に八街市公共施設等整備基金を創設した。今後計画的な積み立てを行っていく。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また、Ｑナッツ効果により寄付金額が増加していることから、落花生の郷やちまた応援寄付金によるまちづくり基金額に関しては今後増加が見込まれる。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平成２９年度実質収支額のうち地方自治法第２３３条の２の規定に伴い５億円を編入し、平成３０年度繰入額を約３億円としたことにより、約２億円の増加となった。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財政調整基金の残高は、標準財政規模の２割程度を目標とし、３０年度末には達成されたが、災害による基金の取り崩しが行われた。今後は計画的な積み立てを行っていく。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公共施設等整備基金と連携した管理を行っていく。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70,343
68,168
74.94
22,107,490
21,433,167
624,017
13,107,094
17,531,772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過去３ヵ年で増加傾向だったが、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年度は減少に転じた。その要因としては、榎戸駅の自由通路をはじめとした関連施設が完成、供用開始したことが挙げられる。結果として全国平均、千葉県平均を下回る数値となった。</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82355</xdr:rowOff>
    </xdr:from>
    <xdr:ext cx="405111" cy="259045"/>
    <xdr:sp macro="" textlink="">
      <xdr:nvSpPr>
        <xdr:cNvPr id="69" name="有形固定資産減価償却率平均値テキスト"/>
        <xdr:cNvSpPr txBox="1"/>
      </xdr:nvSpPr>
      <xdr:spPr>
        <a:xfrm>
          <a:off x="4813300"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163830</xdr:rowOff>
    </xdr:from>
    <xdr:to>
      <xdr:col>23</xdr:col>
      <xdr:colOff>136525</xdr:colOff>
      <xdr:row>31</xdr:row>
      <xdr:rowOff>93980</xdr:rowOff>
    </xdr:to>
    <xdr:sp macro="" textlink="">
      <xdr:nvSpPr>
        <xdr:cNvPr id="79" name="楕円 78"/>
        <xdr:cNvSpPr/>
      </xdr:nvSpPr>
      <xdr:spPr>
        <a:xfrm>
          <a:off x="47117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142257</xdr:rowOff>
    </xdr:from>
    <xdr:ext cx="405111" cy="259045"/>
    <xdr:sp macro="" textlink="">
      <xdr:nvSpPr>
        <xdr:cNvPr id="80" name="有形固定資産減価償却率該当値テキスト"/>
        <xdr:cNvSpPr txBox="1"/>
      </xdr:nvSpPr>
      <xdr:spPr>
        <a:xfrm>
          <a:off x="4813300" y="6057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81" name="楕円 80"/>
        <xdr:cNvSpPr/>
      </xdr:nvSpPr>
      <xdr:spPr>
        <a:xfrm>
          <a:off x="400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139065</xdr:rowOff>
    </xdr:from>
    <xdr:to>
      <xdr:col>23</xdr:col>
      <xdr:colOff>85725</xdr:colOff>
      <xdr:row>31</xdr:row>
      <xdr:rowOff>43180</xdr:rowOff>
    </xdr:to>
    <xdr:cxnSp macro="">
      <xdr:nvCxnSpPr>
        <xdr:cNvPr id="82" name="直線コネクタ 81"/>
        <xdr:cNvCxnSpPr/>
      </xdr:nvCxnSpPr>
      <xdr:spPr>
        <a:xfrm>
          <a:off x="4051300" y="6054090"/>
          <a:ext cx="711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160232</xdr:rowOff>
    </xdr:from>
    <xdr:to>
      <xdr:col>15</xdr:col>
      <xdr:colOff>187325</xdr:colOff>
      <xdr:row>31</xdr:row>
      <xdr:rowOff>90382</xdr:rowOff>
    </xdr:to>
    <xdr:sp macro="" textlink="">
      <xdr:nvSpPr>
        <xdr:cNvPr id="83" name="楕円 82"/>
        <xdr:cNvSpPr/>
      </xdr:nvSpPr>
      <xdr:spPr>
        <a:xfrm>
          <a:off x="3238500" y="60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31</xdr:row>
      <xdr:rowOff>39582</xdr:rowOff>
    </xdr:to>
    <xdr:cxnSp macro="">
      <xdr:nvCxnSpPr>
        <xdr:cNvPr id="84" name="直線コネクタ 83"/>
        <xdr:cNvCxnSpPr/>
      </xdr:nvCxnSpPr>
      <xdr:spPr>
        <a:xfrm flipV="1">
          <a:off x="3289300" y="6054090"/>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60748</xdr:rowOff>
    </xdr:from>
    <xdr:to>
      <xdr:col>11</xdr:col>
      <xdr:colOff>187325</xdr:colOff>
      <xdr:row>31</xdr:row>
      <xdr:rowOff>162348</xdr:rowOff>
    </xdr:to>
    <xdr:sp macro="" textlink="">
      <xdr:nvSpPr>
        <xdr:cNvPr id="85" name="楕円 84"/>
        <xdr:cNvSpPr/>
      </xdr:nvSpPr>
      <xdr:spPr>
        <a:xfrm>
          <a:off x="2476500" y="61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39582</xdr:rowOff>
    </xdr:from>
    <xdr:to>
      <xdr:col>15</xdr:col>
      <xdr:colOff>136525</xdr:colOff>
      <xdr:row>31</xdr:row>
      <xdr:rowOff>111548</xdr:rowOff>
    </xdr:to>
    <xdr:cxnSp macro="">
      <xdr:nvCxnSpPr>
        <xdr:cNvPr id="86" name="直線コネクタ 85"/>
        <xdr:cNvCxnSpPr/>
      </xdr:nvCxnSpPr>
      <xdr:spPr>
        <a:xfrm flipV="1">
          <a:off x="2527300" y="6126057"/>
          <a:ext cx="7620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7"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88"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153475</xdr:rowOff>
    </xdr:from>
    <xdr:ext cx="405111" cy="259045"/>
    <xdr:sp macro="" textlink="">
      <xdr:nvSpPr>
        <xdr:cNvPr id="89" name="n_3aveValue有形固定資産減価償却率"/>
        <xdr:cNvSpPr txBox="1"/>
      </xdr:nvSpPr>
      <xdr:spPr>
        <a:xfrm>
          <a:off x="2324744"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34942</xdr:rowOff>
    </xdr:from>
    <xdr:ext cx="405111" cy="259045"/>
    <xdr:sp macro="" textlink="">
      <xdr:nvSpPr>
        <xdr:cNvPr id="90" name="n_1mainValue有形固定資産減価償却率"/>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106909</xdr:rowOff>
    </xdr:from>
    <xdr:ext cx="405111" cy="259045"/>
    <xdr:sp macro="" textlink="">
      <xdr:nvSpPr>
        <xdr:cNvPr id="91" name="n_2mainValue有形固定資産減価償却率"/>
        <xdr:cNvSpPr txBox="1"/>
      </xdr:nvSpPr>
      <xdr:spPr>
        <a:xfrm>
          <a:off x="3086744" y="585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92" name="n_3mainValue有形固定資産減価償却率"/>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実質債務が償還財源に対してどのくらいあるかを示す指標である。地方債現在高などの将来負担額から基金や特定歳入などの充当可能財源を引いた数値に対して、決算統計で示した経常一般財源から経常経費充当財源を引いた数値を除して得られ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年度は前年と比較して数値が増加した。これは経常経費充当財源の増加による分母の減少が要因として大きい。ちなみに過去</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カ年では、分子も、分母も、減少傾向にある。（どちらも減少傾向だが、分母の減少率の方が大きいため、今年度は増となった。）</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1" name="直線コネクタ 120"/>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4"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5" name="直線コネクタ 124"/>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6"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7" name="フローチャート: 判断 126"/>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8" name="フローチャート: 判断 127"/>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132574</xdr:rowOff>
    </xdr:from>
    <xdr:to>
      <xdr:col>76</xdr:col>
      <xdr:colOff>73025</xdr:colOff>
      <xdr:row>30</xdr:row>
      <xdr:rowOff>62724</xdr:rowOff>
    </xdr:to>
    <xdr:sp macro="" textlink="">
      <xdr:nvSpPr>
        <xdr:cNvPr id="134" name="楕円 133"/>
        <xdr:cNvSpPr/>
      </xdr:nvSpPr>
      <xdr:spPr>
        <a:xfrm>
          <a:off x="14744700" y="587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155451</xdr:rowOff>
    </xdr:from>
    <xdr:ext cx="469744" cy="259045"/>
    <xdr:sp macro="" textlink="">
      <xdr:nvSpPr>
        <xdr:cNvPr id="135" name="債務償還比率該当値テキスト"/>
        <xdr:cNvSpPr txBox="1"/>
      </xdr:nvSpPr>
      <xdr:spPr>
        <a:xfrm>
          <a:off x="14846300" y="572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58879</xdr:rowOff>
    </xdr:from>
    <xdr:to>
      <xdr:col>72</xdr:col>
      <xdr:colOff>123825</xdr:colOff>
      <xdr:row>30</xdr:row>
      <xdr:rowOff>160479</xdr:rowOff>
    </xdr:to>
    <xdr:sp macro="" textlink="">
      <xdr:nvSpPr>
        <xdr:cNvPr id="136" name="楕円 135"/>
        <xdr:cNvSpPr/>
      </xdr:nvSpPr>
      <xdr:spPr>
        <a:xfrm>
          <a:off x="14033500" y="59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11924</xdr:rowOff>
    </xdr:from>
    <xdr:to>
      <xdr:col>76</xdr:col>
      <xdr:colOff>22225</xdr:colOff>
      <xdr:row>30</xdr:row>
      <xdr:rowOff>109679</xdr:rowOff>
    </xdr:to>
    <xdr:cxnSp macro="">
      <xdr:nvCxnSpPr>
        <xdr:cNvPr id="137" name="直線コネクタ 136"/>
        <xdr:cNvCxnSpPr/>
      </xdr:nvCxnSpPr>
      <xdr:spPr>
        <a:xfrm flipV="1">
          <a:off x="14084300" y="5926949"/>
          <a:ext cx="711200" cy="9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38" name="n_1aveValue債務償還比率"/>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151606</xdr:rowOff>
    </xdr:from>
    <xdr:ext cx="469744" cy="259045"/>
    <xdr:sp macro="" textlink="">
      <xdr:nvSpPr>
        <xdr:cNvPr id="139" name="n_1mainValue債務償還比率"/>
        <xdr:cNvSpPr txBox="1"/>
      </xdr:nvSpPr>
      <xdr:spPr>
        <a:xfrm>
          <a:off x="13836727" y="606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70,343
68,168
74.94
22,107,490
21,433,167
624,017
13,107,094
17,531,772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xdr:cNvSpPr txBox="1"/>
      </xdr:nvSpPr>
      <xdr:spPr>
        <a:xfrm>
          <a:off x="4673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12065</xdr:rowOff>
    </xdr:from>
    <xdr:to>
      <xdr:col>24</xdr:col>
      <xdr:colOff>114300</xdr:colOff>
      <xdr:row>38</xdr:row>
      <xdr:rowOff>113665</xdr:rowOff>
    </xdr:to>
    <xdr:sp macro="" textlink="">
      <xdr:nvSpPr>
        <xdr:cNvPr id="71" name="楕円 70"/>
        <xdr:cNvSpPr/>
      </xdr:nvSpPr>
      <xdr:spPr>
        <a:xfrm>
          <a:off x="45847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161942</xdr:rowOff>
    </xdr:from>
    <xdr:ext cx="405111" cy="259045"/>
    <xdr:sp macro="" textlink="">
      <xdr:nvSpPr>
        <xdr:cNvPr id="72" name="【道路】&#10;有形固定資産減価償却率該当値テキスト"/>
        <xdr:cNvSpPr txBox="1"/>
      </xdr:nvSpPr>
      <xdr:spPr>
        <a:xfrm>
          <a:off x="4673600"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170180</xdr:rowOff>
    </xdr:from>
    <xdr:to>
      <xdr:col>20</xdr:col>
      <xdr:colOff>38100</xdr:colOff>
      <xdr:row>38</xdr:row>
      <xdr:rowOff>100330</xdr:rowOff>
    </xdr:to>
    <xdr:sp macro="" textlink="">
      <xdr:nvSpPr>
        <xdr:cNvPr id="73" name="楕円 72"/>
        <xdr:cNvSpPr/>
      </xdr:nvSpPr>
      <xdr:spPr>
        <a:xfrm>
          <a:off x="3746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49530</xdr:rowOff>
    </xdr:from>
    <xdr:to>
      <xdr:col>24</xdr:col>
      <xdr:colOff>63500</xdr:colOff>
      <xdr:row>38</xdr:row>
      <xdr:rowOff>62865</xdr:rowOff>
    </xdr:to>
    <xdr:cxnSp macro="">
      <xdr:nvCxnSpPr>
        <xdr:cNvPr id="74" name="直線コネクタ 73"/>
        <xdr:cNvCxnSpPr/>
      </xdr:nvCxnSpPr>
      <xdr:spPr>
        <a:xfrm>
          <a:off x="3797300" y="656463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21590</xdr:rowOff>
    </xdr:from>
    <xdr:to>
      <xdr:col>15</xdr:col>
      <xdr:colOff>101600</xdr:colOff>
      <xdr:row>38</xdr:row>
      <xdr:rowOff>123190</xdr:rowOff>
    </xdr:to>
    <xdr:sp macro="" textlink="">
      <xdr:nvSpPr>
        <xdr:cNvPr id="75" name="楕円 74"/>
        <xdr:cNvSpPr/>
      </xdr:nvSpPr>
      <xdr:spPr>
        <a:xfrm>
          <a:off x="2857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49530</xdr:rowOff>
    </xdr:from>
    <xdr:to>
      <xdr:col>19</xdr:col>
      <xdr:colOff>177800</xdr:colOff>
      <xdr:row>38</xdr:row>
      <xdr:rowOff>72390</xdr:rowOff>
    </xdr:to>
    <xdr:cxnSp macro="">
      <xdr:nvCxnSpPr>
        <xdr:cNvPr id="76" name="直線コネクタ 75"/>
        <xdr:cNvCxnSpPr/>
      </xdr:nvCxnSpPr>
      <xdr:spPr>
        <a:xfrm flipV="1">
          <a:off x="2908300" y="65646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34925</xdr:rowOff>
    </xdr:from>
    <xdr:to>
      <xdr:col>10</xdr:col>
      <xdr:colOff>165100</xdr:colOff>
      <xdr:row>38</xdr:row>
      <xdr:rowOff>136525</xdr:rowOff>
    </xdr:to>
    <xdr:sp macro="" textlink="">
      <xdr:nvSpPr>
        <xdr:cNvPr id="77" name="楕円 76"/>
        <xdr:cNvSpPr/>
      </xdr:nvSpPr>
      <xdr:spPr>
        <a:xfrm>
          <a:off x="1968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72390</xdr:rowOff>
    </xdr:from>
    <xdr:to>
      <xdr:col>15</xdr:col>
      <xdr:colOff>50800</xdr:colOff>
      <xdr:row>38</xdr:row>
      <xdr:rowOff>85725</xdr:rowOff>
    </xdr:to>
    <xdr:cxnSp macro="">
      <xdr:nvCxnSpPr>
        <xdr:cNvPr id="78" name="直線コネクタ 77"/>
        <xdr:cNvCxnSpPr/>
      </xdr:nvCxnSpPr>
      <xdr:spPr>
        <a:xfrm flipV="1">
          <a:off x="2019300" y="65874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9"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0"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81"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91457</xdr:rowOff>
    </xdr:from>
    <xdr:ext cx="405111" cy="259045"/>
    <xdr:sp macro="" textlink="">
      <xdr:nvSpPr>
        <xdr:cNvPr id="82" name="n_1mainValue【道路】&#10;有形固定資産減価償却率"/>
        <xdr:cNvSpPr txBox="1"/>
      </xdr:nvSpPr>
      <xdr:spPr>
        <a:xfrm>
          <a:off x="35820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83" name="n_2mainValue【道路】&#10;有形固定資産減価償却率"/>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127652</xdr:rowOff>
    </xdr:from>
    <xdr:ext cx="405111" cy="259045"/>
    <xdr:sp macro="" textlink="">
      <xdr:nvSpPr>
        <xdr:cNvPr id="84" name="n_3mainValue【道路】&#10;有形固定資産減価償却率"/>
        <xdr:cNvSpPr txBox="1"/>
      </xdr:nvSpPr>
      <xdr:spPr>
        <a:xfrm>
          <a:off x="1816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5" name="【道路】&#10;一人当たり延長平均値テキスト"/>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9" name="フローチャート: 判断 118"/>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151881</xdr:rowOff>
    </xdr:from>
    <xdr:to>
      <xdr:col>55</xdr:col>
      <xdr:colOff>50800</xdr:colOff>
      <xdr:row>41</xdr:row>
      <xdr:rowOff>82031</xdr:rowOff>
    </xdr:to>
    <xdr:sp macro="" textlink="">
      <xdr:nvSpPr>
        <xdr:cNvPr id="125" name="楕円 124"/>
        <xdr:cNvSpPr/>
      </xdr:nvSpPr>
      <xdr:spPr>
        <a:xfrm>
          <a:off x="10426700" y="70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130308</xdr:rowOff>
    </xdr:from>
    <xdr:ext cx="469744" cy="259045"/>
    <xdr:sp macro="" textlink="">
      <xdr:nvSpPr>
        <xdr:cNvPr id="126" name="【道路】&#10;一人当たり延長該当値テキスト"/>
        <xdr:cNvSpPr txBox="1"/>
      </xdr:nvSpPr>
      <xdr:spPr>
        <a:xfrm>
          <a:off x="10515600" y="698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154984</xdr:rowOff>
    </xdr:from>
    <xdr:to>
      <xdr:col>50</xdr:col>
      <xdr:colOff>165100</xdr:colOff>
      <xdr:row>41</xdr:row>
      <xdr:rowOff>85134</xdr:rowOff>
    </xdr:to>
    <xdr:sp macro="" textlink="">
      <xdr:nvSpPr>
        <xdr:cNvPr id="127" name="楕円 126"/>
        <xdr:cNvSpPr/>
      </xdr:nvSpPr>
      <xdr:spPr>
        <a:xfrm>
          <a:off x="9588500" y="701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31231</xdr:rowOff>
    </xdr:from>
    <xdr:to>
      <xdr:col>55</xdr:col>
      <xdr:colOff>0</xdr:colOff>
      <xdr:row>41</xdr:row>
      <xdr:rowOff>34334</xdr:rowOff>
    </xdr:to>
    <xdr:cxnSp macro="">
      <xdr:nvCxnSpPr>
        <xdr:cNvPr id="128" name="直線コネクタ 127"/>
        <xdr:cNvCxnSpPr/>
      </xdr:nvCxnSpPr>
      <xdr:spPr>
        <a:xfrm flipV="1">
          <a:off x="9639300" y="7060681"/>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157237</xdr:rowOff>
    </xdr:from>
    <xdr:to>
      <xdr:col>46</xdr:col>
      <xdr:colOff>38100</xdr:colOff>
      <xdr:row>41</xdr:row>
      <xdr:rowOff>87387</xdr:rowOff>
    </xdr:to>
    <xdr:sp macro="" textlink="">
      <xdr:nvSpPr>
        <xdr:cNvPr id="129" name="楕円 128"/>
        <xdr:cNvSpPr/>
      </xdr:nvSpPr>
      <xdr:spPr>
        <a:xfrm>
          <a:off x="8699500" y="701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34334</xdr:rowOff>
    </xdr:from>
    <xdr:to>
      <xdr:col>50</xdr:col>
      <xdr:colOff>114300</xdr:colOff>
      <xdr:row>41</xdr:row>
      <xdr:rowOff>36587</xdr:rowOff>
    </xdr:to>
    <xdr:cxnSp macro="">
      <xdr:nvCxnSpPr>
        <xdr:cNvPr id="130" name="直線コネクタ 129"/>
        <xdr:cNvCxnSpPr/>
      </xdr:nvCxnSpPr>
      <xdr:spPr>
        <a:xfrm flipV="1">
          <a:off x="8750300" y="7063784"/>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162364</xdr:rowOff>
    </xdr:from>
    <xdr:to>
      <xdr:col>41</xdr:col>
      <xdr:colOff>101600</xdr:colOff>
      <xdr:row>41</xdr:row>
      <xdr:rowOff>92514</xdr:rowOff>
    </xdr:to>
    <xdr:sp macro="" textlink="">
      <xdr:nvSpPr>
        <xdr:cNvPr id="131" name="楕円 130"/>
        <xdr:cNvSpPr/>
      </xdr:nvSpPr>
      <xdr:spPr>
        <a:xfrm>
          <a:off x="7810500" y="702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36587</xdr:rowOff>
    </xdr:from>
    <xdr:to>
      <xdr:col>45</xdr:col>
      <xdr:colOff>177800</xdr:colOff>
      <xdr:row>41</xdr:row>
      <xdr:rowOff>41714</xdr:rowOff>
    </xdr:to>
    <xdr:cxnSp macro="">
      <xdr:nvCxnSpPr>
        <xdr:cNvPr id="132" name="直線コネクタ 131"/>
        <xdr:cNvCxnSpPr/>
      </xdr:nvCxnSpPr>
      <xdr:spPr>
        <a:xfrm flipV="1">
          <a:off x="7861300" y="7066037"/>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33" name="n_1aveValue【道路】&#10;一人当たり延長"/>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34"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5" name="n_3aveValue【道路】&#10;一人当たり延長"/>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76261</xdr:rowOff>
    </xdr:from>
    <xdr:ext cx="469744" cy="259045"/>
    <xdr:sp macro="" textlink="">
      <xdr:nvSpPr>
        <xdr:cNvPr id="136" name="n_1mainValue【道路】&#10;一人当たり延長"/>
        <xdr:cNvSpPr txBox="1"/>
      </xdr:nvSpPr>
      <xdr:spPr>
        <a:xfrm>
          <a:off x="9391727" y="71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78514</xdr:rowOff>
    </xdr:from>
    <xdr:ext cx="469744" cy="259045"/>
    <xdr:sp macro="" textlink="">
      <xdr:nvSpPr>
        <xdr:cNvPr id="137" name="n_2mainValue【道路】&#10;一人当たり延長"/>
        <xdr:cNvSpPr txBox="1"/>
      </xdr:nvSpPr>
      <xdr:spPr>
        <a:xfrm>
          <a:off x="8515427" y="710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83641</xdr:rowOff>
    </xdr:from>
    <xdr:ext cx="469744" cy="259045"/>
    <xdr:sp macro="" textlink="">
      <xdr:nvSpPr>
        <xdr:cNvPr id="138" name="n_3mainValue【道路】&#10;一人当たり延長"/>
        <xdr:cNvSpPr txBox="1"/>
      </xdr:nvSpPr>
      <xdr:spPr>
        <a:xfrm>
          <a:off x="7626427" y="711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4" name="直線コネクタ 163"/>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5"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7"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8" name="直線コネクタ 167"/>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102343</xdr:rowOff>
    </xdr:from>
    <xdr:ext cx="405111" cy="259045"/>
    <xdr:sp macro="" textlink="">
      <xdr:nvSpPr>
        <xdr:cNvPr id="169" name="【橋りょう・トンネル】&#10;有形固定資産減価償却率平均値テキスト"/>
        <xdr:cNvSpPr txBox="1"/>
      </xdr:nvSpPr>
      <xdr:spPr>
        <a:xfrm>
          <a:off x="4673600" y="1004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0" name="フローチャート: 判断 169"/>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1" name="フローチャート: 判断 170"/>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2" name="フローチャート: 判断 17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73" name="フローチャート: 判断 172"/>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96157</xdr:rowOff>
    </xdr:from>
    <xdr:to>
      <xdr:col>24</xdr:col>
      <xdr:colOff>114300</xdr:colOff>
      <xdr:row>59</xdr:row>
      <xdr:rowOff>26307</xdr:rowOff>
    </xdr:to>
    <xdr:sp macro="" textlink="">
      <xdr:nvSpPr>
        <xdr:cNvPr id="179" name="楕円 178"/>
        <xdr:cNvSpPr/>
      </xdr:nvSpPr>
      <xdr:spPr>
        <a:xfrm>
          <a:off x="45847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119034</xdr:rowOff>
    </xdr:from>
    <xdr:ext cx="405111" cy="259045"/>
    <xdr:sp macro="" textlink="">
      <xdr:nvSpPr>
        <xdr:cNvPr id="180" name="【橋りょう・トンネル】&#10;有形固定資産減価償却率該当値テキスト"/>
        <xdr:cNvSpPr txBox="1"/>
      </xdr:nvSpPr>
      <xdr:spPr>
        <a:xfrm>
          <a:off x="4673600"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115751</xdr:rowOff>
    </xdr:from>
    <xdr:to>
      <xdr:col>20</xdr:col>
      <xdr:colOff>38100</xdr:colOff>
      <xdr:row>59</xdr:row>
      <xdr:rowOff>45901</xdr:rowOff>
    </xdr:to>
    <xdr:sp macro="" textlink="">
      <xdr:nvSpPr>
        <xdr:cNvPr id="181" name="楕円 180"/>
        <xdr:cNvSpPr/>
      </xdr:nvSpPr>
      <xdr:spPr>
        <a:xfrm>
          <a:off x="3746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146957</xdr:rowOff>
    </xdr:from>
    <xdr:to>
      <xdr:col>24</xdr:col>
      <xdr:colOff>63500</xdr:colOff>
      <xdr:row>58</xdr:row>
      <xdr:rowOff>166551</xdr:rowOff>
    </xdr:to>
    <xdr:cxnSp macro="">
      <xdr:nvCxnSpPr>
        <xdr:cNvPr id="182" name="直線コネクタ 181"/>
        <xdr:cNvCxnSpPr/>
      </xdr:nvCxnSpPr>
      <xdr:spPr>
        <a:xfrm flipV="1">
          <a:off x="3797300" y="1009105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145143</xdr:rowOff>
    </xdr:from>
    <xdr:to>
      <xdr:col>15</xdr:col>
      <xdr:colOff>101600</xdr:colOff>
      <xdr:row>59</xdr:row>
      <xdr:rowOff>75293</xdr:rowOff>
    </xdr:to>
    <xdr:sp macro="" textlink="">
      <xdr:nvSpPr>
        <xdr:cNvPr id="183" name="楕円 182"/>
        <xdr:cNvSpPr/>
      </xdr:nvSpPr>
      <xdr:spPr>
        <a:xfrm>
          <a:off x="2857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166551</xdr:rowOff>
    </xdr:from>
    <xdr:to>
      <xdr:col>19</xdr:col>
      <xdr:colOff>177800</xdr:colOff>
      <xdr:row>59</xdr:row>
      <xdr:rowOff>24493</xdr:rowOff>
    </xdr:to>
    <xdr:cxnSp macro="">
      <xdr:nvCxnSpPr>
        <xdr:cNvPr id="184" name="直線コネクタ 183"/>
        <xdr:cNvCxnSpPr/>
      </xdr:nvCxnSpPr>
      <xdr:spPr>
        <a:xfrm flipV="1">
          <a:off x="2908300" y="101106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4717</xdr:rowOff>
    </xdr:from>
    <xdr:to>
      <xdr:col>10</xdr:col>
      <xdr:colOff>165100</xdr:colOff>
      <xdr:row>59</xdr:row>
      <xdr:rowOff>106317</xdr:rowOff>
    </xdr:to>
    <xdr:sp macro="" textlink="">
      <xdr:nvSpPr>
        <xdr:cNvPr id="185" name="楕円 184"/>
        <xdr:cNvSpPr/>
      </xdr:nvSpPr>
      <xdr:spPr>
        <a:xfrm>
          <a:off x="19685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24493</xdr:rowOff>
    </xdr:from>
    <xdr:to>
      <xdr:col>15</xdr:col>
      <xdr:colOff>50800</xdr:colOff>
      <xdr:row>59</xdr:row>
      <xdr:rowOff>55517</xdr:rowOff>
    </xdr:to>
    <xdr:cxnSp macro="">
      <xdr:nvCxnSpPr>
        <xdr:cNvPr id="186" name="直線コネクタ 185"/>
        <xdr:cNvCxnSpPr/>
      </xdr:nvCxnSpPr>
      <xdr:spPr>
        <a:xfrm flipV="1">
          <a:off x="2019300" y="1014004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63154</xdr:rowOff>
    </xdr:from>
    <xdr:ext cx="405111" cy="259045"/>
    <xdr:sp macro="" textlink="">
      <xdr:nvSpPr>
        <xdr:cNvPr id="187" name="n_1aveValue【橋りょう・トンネル】&#10;有形固定資産減価償却率"/>
        <xdr:cNvSpPr txBox="1"/>
      </xdr:nvSpPr>
      <xdr:spPr>
        <a:xfrm>
          <a:off x="358204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8"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9"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62428</xdr:rowOff>
    </xdr:from>
    <xdr:ext cx="405111" cy="259045"/>
    <xdr:sp macro="" textlink="">
      <xdr:nvSpPr>
        <xdr:cNvPr id="190" name="n_1mainValue【橋りょう・トンネル】&#10;有形固定資産減価償却率"/>
        <xdr:cNvSpPr txBox="1"/>
      </xdr:nvSpPr>
      <xdr:spPr>
        <a:xfrm>
          <a:off x="35820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91820</xdr:rowOff>
    </xdr:from>
    <xdr:ext cx="405111" cy="259045"/>
    <xdr:sp macro="" textlink="">
      <xdr:nvSpPr>
        <xdr:cNvPr id="191" name="n_2mainValue【橋りょう・トンネル】&#10;有形固定資産減価償却率"/>
        <xdr:cNvSpPr txBox="1"/>
      </xdr:nvSpPr>
      <xdr:spPr>
        <a:xfrm>
          <a:off x="2705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97444</xdr:rowOff>
    </xdr:from>
    <xdr:ext cx="405111" cy="259045"/>
    <xdr:sp macro="" textlink="">
      <xdr:nvSpPr>
        <xdr:cNvPr id="192" name="n_3mainValue【橋りょう・トンネル】&#10;有形固定資産減価償却率"/>
        <xdr:cNvSpPr txBox="1"/>
      </xdr:nvSpPr>
      <xdr:spPr>
        <a:xfrm>
          <a:off x="1816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2" name="テキスト ボックス 21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6" name="直線コネクタ 215"/>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7"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8" name="直線コネクタ 217"/>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9"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20" name="直線コネクタ 219"/>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21"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22" name="フローチャート: 判断 221"/>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3" name="フローチャート: 判断 222"/>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4" name="フローチャート: 判断 223"/>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25" name="フローチャート: 判断 224"/>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22309</xdr:rowOff>
    </xdr:from>
    <xdr:to>
      <xdr:col>55</xdr:col>
      <xdr:colOff>50800</xdr:colOff>
      <xdr:row>64</xdr:row>
      <xdr:rowOff>123909</xdr:rowOff>
    </xdr:to>
    <xdr:sp macro="" textlink="">
      <xdr:nvSpPr>
        <xdr:cNvPr id="231" name="楕円 230"/>
        <xdr:cNvSpPr/>
      </xdr:nvSpPr>
      <xdr:spPr>
        <a:xfrm>
          <a:off x="10426700" y="1099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108686</xdr:rowOff>
    </xdr:from>
    <xdr:ext cx="469744" cy="259045"/>
    <xdr:sp macro="" textlink="">
      <xdr:nvSpPr>
        <xdr:cNvPr id="232" name="【橋りょう・トンネル】&#10;一人当たり有形固定資産（償却資産）額該当値テキスト"/>
        <xdr:cNvSpPr txBox="1"/>
      </xdr:nvSpPr>
      <xdr:spPr>
        <a:xfrm>
          <a:off x="10515600" y="1091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22378</xdr:rowOff>
    </xdr:from>
    <xdr:to>
      <xdr:col>50</xdr:col>
      <xdr:colOff>165100</xdr:colOff>
      <xdr:row>64</xdr:row>
      <xdr:rowOff>123978</xdr:rowOff>
    </xdr:to>
    <xdr:sp macro="" textlink="">
      <xdr:nvSpPr>
        <xdr:cNvPr id="233" name="楕円 232"/>
        <xdr:cNvSpPr/>
      </xdr:nvSpPr>
      <xdr:spPr>
        <a:xfrm>
          <a:off x="9588500" y="1099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73109</xdr:rowOff>
    </xdr:from>
    <xdr:to>
      <xdr:col>55</xdr:col>
      <xdr:colOff>0</xdr:colOff>
      <xdr:row>64</xdr:row>
      <xdr:rowOff>73178</xdr:rowOff>
    </xdr:to>
    <xdr:cxnSp macro="">
      <xdr:nvCxnSpPr>
        <xdr:cNvPr id="234" name="直線コネクタ 233"/>
        <xdr:cNvCxnSpPr/>
      </xdr:nvCxnSpPr>
      <xdr:spPr>
        <a:xfrm flipV="1">
          <a:off x="9639300" y="11045909"/>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22408</xdr:rowOff>
    </xdr:from>
    <xdr:to>
      <xdr:col>46</xdr:col>
      <xdr:colOff>38100</xdr:colOff>
      <xdr:row>64</xdr:row>
      <xdr:rowOff>124008</xdr:rowOff>
    </xdr:to>
    <xdr:sp macro="" textlink="">
      <xdr:nvSpPr>
        <xdr:cNvPr id="235" name="楕円 234"/>
        <xdr:cNvSpPr/>
      </xdr:nvSpPr>
      <xdr:spPr>
        <a:xfrm>
          <a:off x="8699500" y="1099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73178</xdr:rowOff>
    </xdr:from>
    <xdr:to>
      <xdr:col>50</xdr:col>
      <xdr:colOff>114300</xdr:colOff>
      <xdr:row>64</xdr:row>
      <xdr:rowOff>73208</xdr:rowOff>
    </xdr:to>
    <xdr:cxnSp macro="">
      <xdr:nvCxnSpPr>
        <xdr:cNvPr id="236" name="直線コネクタ 235"/>
        <xdr:cNvCxnSpPr/>
      </xdr:nvCxnSpPr>
      <xdr:spPr>
        <a:xfrm flipV="1">
          <a:off x="8750300" y="11045978"/>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22437</xdr:rowOff>
    </xdr:from>
    <xdr:to>
      <xdr:col>41</xdr:col>
      <xdr:colOff>101600</xdr:colOff>
      <xdr:row>64</xdr:row>
      <xdr:rowOff>124037</xdr:rowOff>
    </xdr:to>
    <xdr:sp macro="" textlink="">
      <xdr:nvSpPr>
        <xdr:cNvPr id="237" name="楕円 236"/>
        <xdr:cNvSpPr/>
      </xdr:nvSpPr>
      <xdr:spPr>
        <a:xfrm>
          <a:off x="7810500" y="109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73208</xdr:rowOff>
    </xdr:from>
    <xdr:to>
      <xdr:col>45</xdr:col>
      <xdr:colOff>177800</xdr:colOff>
      <xdr:row>64</xdr:row>
      <xdr:rowOff>73237</xdr:rowOff>
    </xdr:to>
    <xdr:cxnSp macro="">
      <xdr:nvCxnSpPr>
        <xdr:cNvPr id="238" name="直線コネクタ 237"/>
        <xdr:cNvCxnSpPr/>
      </xdr:nvCxnSpPr>
      <xdr:spPr>
        <a:xfrm flipV="1">
          <a:off x="7861300" y="11046008"/>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39"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40"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41"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115105</xdr:rowOff>
    </xdr:from>
    <xdr:ext cx="469744" cy="259045"/>
    <xdr:sp macro="" textlink="">
      <xdr:nvSpPr>
        <xdr:cNvPr id="242" name="n_1mainValue【橋りょう・トンネル】&#10;一人当たり有形固定資産（償却資産）額"/>
        <xdr:cNvSpPr txBox="1"/>
      </xdr:nvSpPr>
      <xdr:spPr>
        <a:xfrm>
          <a:off x="9391728" y="1108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115135</xdr:rowOff>
    </xdr:from>
    <xdr:ext cx="469744" cy="259045"/>
    <xdr:sp macro="" textlink="">
      <xdr:nvSpPr>
        <xdr:cNvPr id="243" name="n_2mainValue【橋りょう・トンネル】&#10;一人当たり有形固定資産（償却資産）額"/>
        <xdr:cNvSpPr txBox="1"/>
      </xdr:nvSpPr>
      <xdr:spPr>
        <a:xfrm>
          <a:off x="8515428" y="1108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115164</xdr:rowOff>
    </xdr:from>
    <xdr:ext cx="469744" cy="259045"/>
    <xdr:sp macro="" textlink="">
      <xdr:nvSpPr>
        <xdr:cNvPr id="244" name="n_3mainValue【橋りょう・トンネル】&#10;一人当たり有形固定資産（償却資産）額"/>
        <xdr:cNvSpPr txBox="1"/>
      </xdr:nvSpPr>
      <xdr:spPr>
        <a:xfrm>
          <a:off x="7626428" y="110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5" name="テキスト ボックス 25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3" name="テキスト ボックス 26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67" name="直線コネクタ 266"/>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68"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69" name="直線コネクタ 268"/>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70"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71" name="直線コネクタ 270"/>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72" name="【公営住宅】&#10;有形固定資産減価償却率平均値テキスト"/>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73" name="フローチャート: 判断 272"/>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74" name="フローチャート: 判断 273"/>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75" name="フローチャート: 判断 274"/>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76" name="フローチャート: 判断 275"/>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142748</xdr:rowOff>
    </xdr:from>
    <xdr:to>
      <xdr:col>24</xdr:col>
      <xdr:colOff>114300</xdr:colOff>
      <xdr:row>80</xdr:row>
      <xdr:rowOff>72898</xdr:rowOff>
    </xdr:to>
    <xdr:sp macro="" textlink="">
      <xdr:nvSpPr>
        <xdr:cNvPr id="282" name="楕円 281"/>
        <xdr:cNvSpPr/>
      </xdr:nvSpPr>
      <xdr:spPr>
        <a:xfrm>
          <a:off x="4584700" y="136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165625</xdr:rowOff>
    </xdr:from>
    <xdr:ext cx="405111" cy="259045"/>
    <xdr:sp macro="" textlink="">
      <xdr:nvSpPr>
        <xdr:cNvPr id="283" name="【公営住宅】&#10;有形固定資産減価償却率該当値テキスト"/>
        <xdr:cNvSpPr txBox="1"/>
      </xdr:nvSpPr>
      <xdr:spPr>
        <a:xfrm>
          <a:off x="4673600" y="1353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10161</xdr:rowOff>
    </xdr:from>
    <xdr:to>
      <xdr:col>20</xdr:col>
      <xdr:colOff>38100</xdr:colOff>
      <xdr:row>80</xdr:row>
      <xdr:rowOff>111761</xdr:rowOff>
    </xdr:to>
    <xdr:sp macro="" textlink="">
      <xdr:nvSpPr>
        <xdr:cNvPr id="284" name="楕円 283"/>
        <xdr:cNvSpPr/>
      </xdr:nvSpPr>
      <xdr:spPr>
        <a:xfrm>
          <a:off x="3746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22098</xdr:rowOff>
    </xdr:from>
    <xdr:to>
      <xdr:col>24</xdr:col>
      <xdr:colOff>63500</xdr:colOff>
      <xdr:row>80</xdr:row>
      <xdr:rowOff>60961</xdr:rowOff>
    </xdr:to>
    <xdr:cxnSp macro="">
      <xdr:nvCxnSpPr>
        <xdr:cNvPr id="285" name="直線コネクタ 284"/>
        <xdr:cNvCxnSpPr/>
      </xdr:nvCxnSpPr>
      <xdr:spPr>
        <a:xfrm flipV="1">
          <a:off x="3797300" y="13738098"/>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44450</xdr:rowOff>
    </xdr:from>
    <xdr:to>
      <xdr:col>15</xdr:col>
      <xdr:colOff>101600</xdr:colOff>
      <xdr:row>80</xdr:row>
      <xdr:rowOff>146050</xdr:rowOff>
    </xdr:to>
    <xdr:sp macro="" textlink="">
      <xdr:nvSpPr>
        <xdr:cNvPr id="286" name="楕円 285"/>
        <xdr:cNvSpPr/>
      </xdr:nvSpPr>
      <xdr:spPr>
        <a:xfrm>
          <a:off x="2857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60961</xdr:rowOff>
    </xdr:from>
    <xdr:to>
      <xdr:col>19</xdr:col>
      <xdr:colOff>177800</xdr:colOff>
      <xdr:row>80</xdr:row>
      <xdr:rowOff>95250</xdr:rowOff>
    </xdr:to>
    <xdr:cxnSp macro="">
      <xdr:nvCxnSpPr>
        <xdr:cNvPr id="287" name="直線コネクタ 286"/>
        <xdr:cNvCxnSpPr/>
      </xdr:nvCxnSpPr>
      <xdr:spPr>
        <a:xfrm flipV="1">
          <a:off x="2908300" y="137769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83313</xdr:rowOff>
    </xdr:from>
    <xdr:to>
      <xdr:col>10</xdr:col>
      <xdr:colOff>165100</xdr:colOff>
      <xdr:row>81</xdr:row>
      <xdr:rowOff>13463</xdr:rowOff>
    </xdr:to>
    <xdr:sp macro="" textlink="">
      <xdr:nvSpPr>
        <xdr:cNvPr id="288" name="楕円 287"/>
        <xdr:cNvSpPr/>
      </xdr:nvSpPr>
      <xdr:spPr>
        <a:xfrm>
          <a:off x="19685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95250</xdr:rowOff>
    </xdr:from>
    <xdr:to>
      <xdr:col>15</xdr:col>
      <xdr:colOff>50800</xdr:colOff>
      <xdr:row>80</xdr:row>
      <xdr:rowOff>134113</xdr:rowOff>
    </xdr:to>
    <xdr:cxnSp macro="">
      <xdr:nvCxnSpPr>
        <xdr:cNvPr id="289" name="直線コネクタ 288"/>
        <xdr:cNvCxnSpPr/>
      </xdr:nvCxnSpPr>
      <xdr:spPr>
        <a:xfrm flipV="1">
          <a:off x="2019300" y="13811250"/>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90" name="n_1aveValue【公営住宅】&#10;有形固定資産減価償却率"/>
        <xdr:cNvSpPr txBox="1"/>
      </xdr:nvSpPr>
      <xdr:spPr>
        <a:xfrm>
          <a:off x="35820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91" name="n_2aveValue【公営住宅】&#10;有形固定資産減価償却率"/>
        <xdr:cNvSpPr txBox="1"/>
      </xdr:nvSpPr>
      <xdr:spPr>
        <a:xfrm>
          <a:off x="2705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9162</xdr:rowOff>
    </xdr:from>
    <xdr:ext cx="405111" cy="259045"/>
    <xdr:sp macro="" textlink="">
      <xdr:nvSpPr>
        <xdr:cNvPr id="292" name="n_3aveValue【公営住宅】&#10;有形固定資産減価償却率"/>
        <xdr:cNvSpPr txBox="1"/>
      </xdr:nvSpPr>
      <xdr:spPr>
        <a:xfrm>
          <a:off x="18167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128288</xdr:rowOff>
    </xdr:from>
    <xdr:ext cx="405111" cy="259045"/>
    <xdr:sp macro="" textlink="">
      <xdr:nvSpPr>
        <xdr:cNvPr id="293" name="n_1mainValue【公営住宅】&#10;有形固定資産減価償却率"/>
        <xdr:cNvSpPr txBox="1"/>
      </xdr:nvSpPr>
      <xdr:spPr>
        <a:xfrm>
          <a:off x="35820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162577</xdr:rowOff>
    </xdr:from>
    <xdr:ext cx="405111" cy="259045"/>
    <xdr:sp macro="" textlink="">
      <xdr:nvSpPr>
        <xdr:cNvPr id="294" name="n_2mainValue【公営住宅】&#10;有形固定資産減価償却率"/>
        <xdr:cNvSpPr txBox="1"/>
      </xdr:nvSpPr>
      <xdr:spPr>
        <a:xfrm>
          <a:off x="2705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29990</xdr:rowOff>
    </xdr:from>
    <xdr:ext cx="405111" cy="259045"/>
    <xdr:sp macro="" textlink="">
      <xdr:nvSpPr>
        <xdr:cNvPr id="295" name="n_3mainValue【公営住宅】&#10;有形固定資産減価償却率"/>
        <xdr:cNvSpPr txBox="1"/>
      </xdr:nvSpPr>
      <xdr:spPr>
        <a:xfrm>
          <a:off x="1816744" y="1357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19" name="直線コネクタ 318"/>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1" name="直線コネクタ 32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22"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23" name="直線コネクタ 322"/>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324" name="【公営住宅】&#10;一人当たり面積平均値テキスト"/>
        <xdr:cNvSpPr txBox="1"/>
      </xdr:nvSpPr>
      <xdr:spPr>
        <a:xfrm>
          <a:off x="10515600" y="1408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25" name="フローチャート: 判断 324"/>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6" name="フローチャート: 判断 325"/>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7" name="フローチャート: 判断 326"/>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28" name="フローチャート: 判断 327"/>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12446</xdr:rowOff>
    </xdr:from>
    <xdr:to>
      <xdr:col>55</xdr:col>
      <xdr:colOff>50800</xdr:colOff>
      <xdr:row>85</xdr:row>
      <xdr:rowOff>114046</xdr:rowOff>
    </xdr:to>
    <xdr:sp macro="" textlink="">
      <xdr:nvSpPr>
        <xdr:cNvPr id="334" name="楕円 333"/>
        <xdr:cNvSpPr/>
      </xdr:nvSpPr>
      <xdr:spPr>
        <a:xfrm>
          <a:off x="104267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162323</xdr:rowOff>
    </xdr:from>
    <xdr:ext cx="469744" cy="259045"/>
    <xdr:sp macro="" textlink="">
      <xdr:nvSpPr>
        <xdr:cNvPr id="335" name="【公営住宅】&#10;一人当たり面積該当値テキスト"/>
        <xdr:cNvSpPr txBox="1"/>
      </xdr:nvSpPr>
      <xdr:spPr>
        <a:xfrm>
          <a:off x="10515600"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15494</xdr:rowOff>
    </xdr:from>
    <xdr:to>
      <xdr:col>50</xdr:col>
      <xdr:colOff>165100</xdr:colOff>
      <xdr:row>85</xdr:row>
      <xdr:rowOff>117094</xdr:rowOff>
    </xdr:to>
    <xdr:sp macro="" textlink="">
      <xdr:nvSpPr>
        <xdr:cNvPr id="336" name="楕円 335"/>
        <xdr:cNvSpPr/>
      </xdr:nvSpPr>
      <xdr:spPr>
        <a:xfrm>
          <a:off x="9588500" y="145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63246</xdr:rowOff>
    </xdr:from>
    <xdr:to>
      <xdr:col>55</xdr:col>
      <xdr:colOff>0</xdr:colOff>
      <xdr:row>85</xdr:row>
      <xdr:rowOff>66294</xdr:rowOff>
    </xdr:to>
    <xdr:cxnSp macro="">
      <xdr:nvCxnSpPr>
        <xdr:cNvPr id="337" name="直線コネクタ 336"/>
        <xdr:cNvCxnSpPr/>
      </xdr:nvCxnSpPr>
      <xdr:spPr>
        <a:xfrm flipV="1">
          <a:off x="9639300" y="1463649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16256</xdr:rowOff>
    </xdr:from>
    <xdr:to>
      <xdr:col>46</xdr:col>
      <xdr:colOff>38100</xdr:colOff>
      <xdr:row>85</xdr:row>
      <xdr:rowOff>117856</xdr:rowOff>
    </xdr:to>
    <xdr:sp macro="" textlink="">
      <xdr:nvSpPr>
        <xdr:cNvPr id="338" name="楕円 337"/>
        <xdr:cNvSpPr/>
      </xdr:nvSpPr>
      <xdr:spPr>
        <a:xfrm>
          <a:off x="8699500" y="1458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66294</xdr:rowOff>
    </xdr:from>
    <xdr:to>
      <xdr:col>50</xdr:col>
      <xdr:colOff>114300</xdr:colOff>
      <xdr:row>85</xdr:row>
      <xdr:rowOff>67056</xdr:rowOff>
    </xdr:to>
    <xdr:cxnSp macro="">
      <xdr:nvCxnSpPr>
        <xdr:cNvPr id="339" name="直線コネクタ 338"/>
        <xdr:cNvCxnSpPr/>
      </xdr:nvCxnSpPr>
      <xdr:spPr>
        <a:xfrm flipV="1">
          <a:off x="8750300" y="1463954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18542</xdr:rowOff>
    </xdr:from>
    <xdr:to>
      <xdr:col>41</xdr:col>
      <xdr:colOff>101600</xdr:colOff>
      <xdr:row>85</xdr:row>
      <xdr:rowOff>120142</xdr:rowOff>
    </xdr:to>
    <xdr:sp macro="" textlink="">
      <xdr:nvSpPr>
        <xdr:cNvPr id="340" name="楕円 339"/>
        <xdr:cNvSpPr/>
      </xdr:nvSpPr>
      <xdr:spPr>
        <a:xfrm>
          <a:off x="7810500" y="145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67056</xdr:rowOff>
    </xdr:from>
    <xdr:to>
      <xdr:col>45</xdr:col>
      <xdr:colOff>177800</xdr:colOff>
      <xdr:row>85</xdr:row>
      <xdr:rowOff>69342</xdr:rowOff>
    </xdr:to>
    <xdr:cxnSp macro="">
      <xdr:nvCxnSpPr>
        <xdr:cNvPr id="341" name="直線コネクタ 340"/>
        <xdr:cNvCxnSpPr/>
      </xdr:nvCxnSpPr>
      <xdr:spPr>
        <a:xfrm flipV="1">
          <a:off x="7861300" y="146403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42" name="n_1aveValue【公営住宅】&#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43" name="n_2aveValue【公営住宅】&#10;一人当たり面積"/>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44" name="n_3aveValue【公営住宅】&#10;一人当たり面積"/>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108221</xdr:rowOff>
    </xdr:from>
    <xdr:ext cx="469744" cy="259045"/>
    <xdr:sp macro="" textlink="">
      <xdr:nvSpPr>
        <xdr:cNvPr id="345" name="n_1mainValue【公営住宅】&#10;一人当たり面積"/>
        <xdr:cNvSpPr txBox="1"/>
      </xdr:nvSpPr>
      <xdr:spPr>
        <a:xfrm>
          <a:off x="9391727" y="1468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108983</xdr:rowOff>
    </xdr:from>
    <xdr:ext cx="469744" cy="259045"/>
    <xdr:sp macro="" textlink="">
      <xdr:nvSpPr>
        <xdr:cNvPr id="346" name="n_2mainValue【公営住宅】&#10;一人当たり面積"/>
        <xdr:cNvSpPr txBox="1"/>
      </xdr:nvSpPr>
      <xdr:spPr>
        <a:xfrm>
          <a:off x="8515427" y="1468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111269</xdr:rowOff>
    </xdr:from>
    <xdr:ext cx="469744" cy="259045"/>
    <xdr:sp macro="" textlink="">
      <xdr:nvSpPr>
        <xdr:cNvPr id="347" name="n_3mainValue【公営住宅】&#10;一人当たり面積"/>
        <xdr:cNvSpPr txBox="1"/>
      </xdr:nvSpPr>
      <xdr:spPr>
        <a:xfrm>
          <a:off x="7626427" y="1468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88" name="直線コネクタ 387"/>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89"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90" name="直線コネクタ 389"/>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1"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2" name="直線コネクタ 391"/>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393"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94" name="フローチャート: 判断 393"/>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95" name="フローチャート: 判断 394"/>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96" name="フローチャート: 判断 395"/>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97" name="フローチャート: 判断 396"/>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97790</xdr:rowOff>
    </xdr:from>
    <xdr:to>
      <xdr:col>85</xdr:col>
      <xdr:colOff>177800</xdr:colOff>
      <xdr:row>35</xdr:row>
      <xdr:rowOff>27940</xdr:rowOff>
    </xdr:to>
    <xdr:sp macro="" textlink="">
      <xdr:nvSpPr>
        <xdr:cNvPr id="403" name="楕円 402"/>
        <xdr:cNvSpPr/>
      </xdr:nvSpPr>
      <xdr:spPr>
        <a:xfrm>
          <a:off x="162687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120667</xdr:rowOff>
    </xdr:from>
    <xdr:ext cx="405111" cy="259045"/>
    <xdr:sp macro="" textlink="">
      <xdr:nvSpPr>
        <xdr:cNvPr id="404" name="【認定こども園・幼稚園・保育所】&#10;有形固定資産減価償却率該当値テキスト"/>
        <xdr:cNvSpPr txBox="1"/>
      </xdr:nvSpPr>
      <xdr:spPr>
        <a:xfrm>
          <a:off x="16357600"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76835</xdr:rowOff>
    </xdr:from>
    <xdr:to>
      <xdr:col>81</xdr:col>
      <xdr:colOff>101600</xdr:colOff>
      <xdr:row>35</xdr:row>
      <xdr:rowOff>6985</xdr:rowOff>
    </xdr:to>
    <xdr:sp macro="" textlink="">
      <xdr:nvSpPr>
        <xdr:cNvPr id="405" name="楕円 404"/>
        <xdr:cNvSpPr/>
      </xdr:nvSpPr>
      <xdr:spPr>
        <a:xfrm>
          <a:off x="15430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127635</xdr:rowOff>
    </xdr:from>
    <xdr:to>
      <xdr:col>85</xdr:col>
      <xdr:colOff>127000</xdr:colOff>
      <xdr:row>34</xdr:row>
      <xdr:rowOff>148590</xdr:rowOff>
    </xdr:to>
    <xdr:cxnSp macro="">
      <xdr:nvCxnSpPr>
        <xdr:cNvPr id="406" name="直線コネクタ 405"/>
        <xdr:cNvCxnSpPr/>
      </xdr:nvCxnSpPr>
      <xdr:spPr>
        <a:xfrm>
          <a:off x="15481300" y="595693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113030</xdr:rowOff>
    </xdr:from>
    <xdr:to>
      <xdr:col>76</xdr:col>
      <xdr:colOff>165100</xdr:colOff>
      <xdr:row>35</xdr:row>
      <xdr:rowOff>43180</xdr:rowOff>
    </xdr:to>
    <xdr:sp macro="" textlink="">
      <xdr:nvSpPr>
        <xdr:cNvPr id="407" name="楕円 406"/>
        <xdr:cNvSpPr/>
      </xdr:nvSpPr>
      <xdr:spPr>
        <a:xfrm>
          <a:off x="14541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127635</xdr:rowOff>
    </xdr:from>
    <xdr:to>
      <xdr:col>81</xdr:col>
      <xdr:colOff>50800</xdr:colOff>
      <xdr:row>34</xdr:row>
      <xdr:rowOff>163830</xdr:rowOff>
    </xdr:to>
    <xdr:cxnSp macro="">
      <xdr:nvCxnSpPr>
        <xdr:cNvPr id="408" name="直線コネクタ 407"/>
        <xdr:cNvCxnSpPr/>
      </xdr:nvCxnSpPr>
      <xdr:spPr>
        <a:xfrm flipV="1">
          <a:off x="14592300" y="59569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151130</xdr:rowOff>
    </xdr:from>
    <xdr:to>
      <xdr:col>72</xdr:col>
      <xdr:colOff>38100</xdr:colOff>
      <xdr:row>35</xdr:row>
      <xdr:rowOff>81280</xdr:rowOff>
    </xdr:to>
    <xdr:sp macro="" textlink="">
      <xdr:nvSpPr>
        <xdr:cNvPr id="409" name="楕円 408"/>
        <xdr:cNvSpPr/>
      </xdr:nvSpPr>
      <xdr:spPr>
        <a:xfrm>
          <a:off x="13652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163830</xdr:rowOff>
    </xdr:from>
    <xdr:to>
      <xdr:col>76</xdr:col>
      <xdr:colOff>114300</xdr:colOff>
      <xdr:row>35</xdr:row>
      <xdr:rowOff>30480</xdr:rowOff>
    </xdr:to>
    <xdr:cxnSp macro="">
      <xdr:nvCxnSpPr>
        <xdr:cNvPr id="410" name="直線コネクタ 409"/>
        <xdr:cNvCxnSpPr/>
      </xdr:nvCxnSpPr>
      <xdr:spPr>
        <a:xfrm flipV="1">
          <a:off x="13703300" y="5993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411"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12"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13" name="n_3aveValue【認定こども園・幼稚園・保育所】&#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23512</xdr:rowOff>
    </xdr:from>
    <xdr:ext cx="405111" cy="259045"/>
    <xdr:sp macro="" textlink="">
      <xdr:nvSpPr>
        <xdr:cNvPr id="414" name="n_1mainValue【認定こども園・幼稚園・保育所】&#10;有形固定資産減価償却率"/>
        <xdr:cNvSpPr txBox="1"/>
      </xdr:nvSpPr>
      <xdr:spPr>
        <a:xfrm>
          <a:off x="152660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59707</xdr:rowOff>
    </xdr:from>
    <xdr:ext cx="405111" cy="259045"/>
    <xdr:sp macro="" textlink="">
      <xdr:nvSpPr>
        <xdr:cNvPr id="415" name="n_2mainValue【認定こども園・幼稚園・保育所】&#10;有形固定資産減価償却率"/>
        <xdr:cNvSpPr txBox="1"/>
      </xdr:nvSpPr>
      <xdr:spPr>
        <a:xfrm>
          <a:off x="14389744"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416" name="n_3mainValue【認定こども園・幼稚園・保育所】&#10;有形固定資産減価償却率"/>
        <xdr:cNvSpPr txBox="1"/>
      </xdr:nvSpPr>
      <xdr:spPr>
        <a:xfrm>
          <a:off x="13500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42" name="直線コネクタ 441"/>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43"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44" name="直線コネクタ 443"/>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45"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46" name="直線コネクタ 445"/>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447" name="【認定こども園・幼稚園・保育所】&#10;一人当たり面積平均値テキスト"/>
        <xdr:cNvSpPr txBox="1"/>
      </xdr:nvSpPr>
      <xdr:spPr>
        <a:xfrm>
          <a:off x="221996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48" name="フローチャート: 判断 447"/>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49" name="フローチャート: 判断 448"/>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50" name="フローチャート: 判断 449"/>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451" name="フローチャート: 判断 450"/>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170724</xdr:rowOff>
    </xdr:from>
    <xdr:to>
      <xdr:col>116</xdr:col>
      <xdr:colOff>114300</xdr:colOff>
      <xdr:row>40</xdr:row>
      <xdr:rowOff>100874</xdr:rowOff>
    </xdr:to>
    <xdr:sp macro="" textlink="">
      <xdr:nvSpPr>
        <xdr:cNvPr id="457" name="楕円 456"/>
        <xdr:cNvSpPr/>
      </xdr:nvSpPr>
      <xdr:spPr>
        <a:xfrm>
          <a:off x="221107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149151</xdr:rowOff>
    </xdr:from>
    <xdr:ext cx="469744" cy="259045"/>
    <xdr:sp macro="" textlink="">
      <xdr:nvSpPr>
        <xdr:cNvPr id="458" name="【認定こども園・幼稚園・保育所】&#10;一人当たり面積該当値テキスト"/>
        <xdr:cNvSpPr txBox="1"/>
      </xdr:nvSpPr>
      <xdr:spPr>
        <a:xfrm>
          <a:off x="22199600" y="683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459" name="楕円 458"/>
        <xdr:cNvSpPr/>
      </xdr:nvSpPr>
      <xdr:spPr>
        <a:xfrm>
          <a:off x="2127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50074</xdr:rowOff>
    </xdr:from>
    <xdr:to>
      <xdr:col>116</xdr:col>
      <xdr:colOff>63500</xdr:colOff>
      <xdr:row>40</xdr:row>
      <xdr:rowOff>53340</xdr:rowOff>
    </xdr:to>
    <xdr:cxnSp macro="">
      <xdr:nvCxnSpPr>
        <xdr:cNvPr id="460" name="直線コネクタ 459"/>
        <xdr:cNvCxnSpPr/>
      </xdr:nvCxnSpPr>
      <xdr:spPr>
        <a:xfrm flipV="1">
          <a:off x="21323300" y="690807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5806</xdr:rowOff>
    </xdr:from>
    <xdr:to>
      <xdr:col>107</xdr:col>
      <xdr:colOff>101600</xdr:colOff>
      <xdr:row>40</xdr:row>
      <xdr:rowOff>107406</xdr:rowOff>
    </xdr:to>
    <xdr:sp macro="" textlink="">
      <xdr:nvSpPr>
        <xdr:cNvPr id="461" name="楕円 460"/>
        <xdr:cNvSpPr/>
      </xdr:nvSpPr>
      <xdr:spPr>
        <a:xfrm>
          <a:off x="20383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56606</xdr:rowOff>
    </xdr:to>
    <xdr:cxnSp macro="">
      <xdr:nvCxnSpPr>
        <xdr:cNvPr id="462" name="直線コネクタ 461"/>
        <xdr:cNvCxnSpPr/>
      </xdr:nvCxnSpPr>
      <xdr:spPr>
        <a:xfrm flipV="1">
          <a:off x="20434300" y="69113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9072</xdr:rowOff>
    </xdr:from>
    <xdr:to>
      <xdr:col>102</xdr:col>
      <xdr:colOff>165100</xdr:colOff>
      <xdr:row>40</xdr:row>
      <xdr:rowOff>110672</xdr:rowOff>
    </xdr:to>
    <xdr:sp macro="" textlink="">
      <xdr:nvSpPr>
        <xdr:cNvPr id="463" name="楕円 462"/>
        <xdr:cNvSpPr/>
      </xdr:nvSpPr>
      <xdr:spPr>
        <a:xfrm>
          <a:off x="19494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56606</xdr:rowOff>
    </xdr:from>
    <xdr:to>
      <xdr:col>107</xdr:col>
      <xdr:colOff>50800</xdr:colOff>
      <xdr:row>40</xdr:row>
      <xdr:rowOff>59872</xdr:rowOff>
    </xdr:to>
    <xdr:cxnSp macro="">
      <xdr:nvCxnSpPr>
        <xdr:cNvPr id="464" name="直線コネクタ 463"/>
        <xdr:cNvCxnSpPr/>
      </xdr:nvCxnSpPr>
      <xdr:spPr>
        <a:xfrm flipV="1">
          <a:off x="19545300" y="69146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465"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466" name="n_2aveValue【認定こども園・幼稚園・保育所】&#10;一人当たり面積"/>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467" name="n_3ave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468" name="n_1mainValue【認定こども園・幼稚園・保育所】&#10;一人当たり面積"/>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98533</xdr:rowOff>
    </xdr:from>
    <xdr:ext cx="469744" cy="259045"/>
    <xdr:sp macro="" textlink="">
      <xdr:nvSpPr>
        <xdr:cNvPr id="469" name="n_2mainValue【認定こども園・幼稚園・保育所】&#10;一人当たり面積"/>
        <xdr:cNvSpPr txBox="1"/>
      </xdr:nvSpPr>
      <xdr:spPr>
        <a:xfrm>
          <a:off x="20199427" y="695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101799</xdr:rowOff>
    </xdr:from>
    <xdr:ext cx="469744" cy="259045"/>
    <xdr:sp macro="" textlink="">
      <xdr:nvSpPr>
        <xdr:cNvPr id="470" name="n_3mainValue【認定こども園・幼稚園・保育所】&#10;一人当たり面積"/>
        <xdr:cNvSpPr txBox="1"/>
      </xdr:nvSpPr>
      <xdr:spPr>
        <a:xfrm>
          <a:off x="19310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1" name="テキスト ボックス 48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2" name="直線コネクタ 48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3" name="テキスト ボックス 48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4" name="直線コネクタ 48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5" name="テキスト ボックス 48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6" name="直線コネクタ 48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7" name="テキスト ボックス 48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8" name="直線コネクタ 48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9" name="テキスト ボックス 48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93" name="直線コネクタ 492"/>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94"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95" name="直線コネクタ 494"/>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96"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97" name="直線コネクタ 496"/>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98"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99" name="フローチャート: 判断 498"/>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00" name="フローチャート: 判断 499"/>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01" name="フローチャート: 判断 500"/>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02" name="フローチャート: 判断 501"/>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xdr:rowOff>
    </xdr:from>
    <xdr:to>
      <xdr:col>85</xdr:col>
      <xdr:colOff>177800</xdr:colOff>
      <xdr:row>58</xdr:row>
      <xdr:rowOff>107950</xdr:rowOff>
    </xdr:to>
    <xdr:sp macro="" textlink="">
      <xdr:nvSpPr>
        <xdr:cNvPr id="508" name="楕円 507"/>
        <xdr:cNvSpPr/>
      </xdr:nvSpPr>
      <xdr:spPr>
        <a:xfrm>
          <a:off x="162687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29227</xdr:rowOff>
    </xdr:from>
    <xdr:ext cx="405111" cy="259045"/>
    <xdr:sp macro="" textlink="">
      <xdr:nvSpPr>
        <xdr:cNvPr id="509" name="【学校施設】&#10;有形固定資産減価償却率該当値テキスト"/>
        <xdr:cNvSpPr txBox="1"/>
      </xdr:nvSpPr>
      <xdr:spPr>
        <a:xfrm>
          <a:off x="16357600"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42926</xdr:rowOff>
    </xdr:from>
    <xdr:to>
      <xdr:col>81</xdr:col>
      <xdr:colOff>101600</xdr:colOff>
      <xdr:row>58</xdr:row>
      <xdr:rowOff>144526</xdr:rowOff>
    </xdr:to>
    <xdr:sp macro="" textlink="">
      <xdr:nvSpPr>
        <xdr:cNvPr id="510" name="楕円 509"/>
        <xdr:cNvSpPr/>
      </xdr:nvSpPr>
      <xdr:spPr>
        <a:xfrm>
          <a:off x="15430500" y="99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57150</xdr:rowOff>
    </xdr:from>
    <xdr:to>
      <xdr:col>85</xdr:col>
      <xdr:colOff>127000</xdr:colOff>
      <xdr:row>58</xdr:row>
      <xdr:rowOff>93726</xdr:rowOff>
    </xdr:to>
    <xdr:cxnSp macro="">
      <xdr:nvCxnSpPr>
        <xdr:cNvPr id="511" name="直線コネクタ 510"/>
        <xdr:cNvCxnSpPr/>
      </xdr:nvCxnSpPr>
      <xdr:spPr>
        <a:xfrm flipV="1">
          <a:off x="15481300" y="1000125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86360</xdr:rowOff>
    </xdr:from>
    <xdr:to>
      <xdr:col>76</xdr:col>
      <xdr:colOff>165100</xdr:colOff>
      <xdr:row>59</xdr:row>
      <xdr:rowOff>16510</xdr:rowOff>
    </xdr:to>
    <xdr:sp macro="" textlink="">
      <xdr:nvSpPr>
        <xdr:cNvPr id="512" name="楕円 511"/>
        <xdr:cNvSpPr/>
      </xdr:nvSpPr>
      <xdr:spPr>
        <a:xfrm>
          <a:off x="14541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93726</xdr:rowOff>
    </xdr:from>
    <xdr:to>
      <xdr:col>81</xdr:col>
      <xdr:colOff>50800</xdr:colOff>
      <xdr:row>58</xdr:row>
      <xdr:rowOff>137160</xdr:rowOff>
    </xdr:to>
    <xdr:cxnSp macro="">
      <xdr:nvCxnSpPr>
        <xdr:cNvPr id="513" name="直線コネクタ 512"/>
        <xdr:cNvCxnSpPr/>
      </xdr:nvCxnSpPr>
      <xdr:spPr>
        <a:xfrm flipV="1">
          <a:off x="14592300" y="100378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14" name="楕円 513"/>
        <xdr:cNvSpPr/>
      </xdr:nvSpPr>
      <xdr:spPr>
        <a:xfrm>
          <a:off x="13652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137160</xdr:rowOff>
    </xdr:from>
    <xdr:to>
      <xdr:col>76</xdr:col>
      <xdr:colOff>114300</xdr:colOff>
      <xdr:row>59</xdr:row>
      <xdr:rowOff>11430</xdr:rowOff>
    </xdr:to>
    <xdr:cxnSp macro="">
      <xdr:nvCxnSpPr>
        <xdr:cNvPr id="515" name="直線コネクタ 514"/>
        <xdr:cNvCxnSpPr/>
      </xdr:nvCxnSpPr>
      <xdr:spPr>
        <a:xfrm flipV="1">
          <a:off x="13703300" y="10081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516" name="n_1aveValue【学校施設】&#10;有形固定資産減価償却率"/>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517"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518" name="n_3aveValue【学校施設】&#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161053</xdr:rowOff>
    </xdr:from>
    <xdr:ext cx="405111" cy="259045"/>
    <xdr:sp macro="" textlink="">
      <xdr:nvSpPr>
        <xdr:cNvPr id="519" name="n_1mainValue【学校施設】&#10;有形固定資産減価償却率"/>
        <xdr:cNvSpPr txBox="1"/>
      </xdr:nvSpPr>
      <xdr:spPr>
        <a:xfrm>
          <a:off x="15266044" y="97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33037</xdr:rowOff>
    </xdr:from>
    <xdr:ext cx="405111" cy="259045"/>
    <xdr:sp macro="" textlink="">
      <xdr:nvSpPr>
        <xdr:cNvPr id="520" name="n_2mainValue【学校施設】&#10;有形固定資産減価償却率"/>
        <xdr:cNvSpPr txBox="1"/>
      </xdr:nvSpPr>
      <xdr:spPr>
        <a:xfrm>
          <a:off x="14389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21" name="n_3main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2" name="直線コネクタ 5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3" name="テキスト ボックス 5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4" name="直線コネクタ 5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5" name="テキスト ボックス 5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6" name="直線コネクタ 5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7" name="テキスト ボックス 5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8" name="直線コネクタ 5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9" name="テキスト ボックス 5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0" name="直線コネクタ 5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1" name="テキスト ボックス 5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45" name="直線コネクタ 544"/>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46"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47" name="直線コネクタ 546"/>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48"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49" name="直線コネクタ 548"/>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68089</xdr:rowOff>
    </xdr:from>
    <xdr:ext cx="469744" cy="259045"/>
    <xdr:sp macro="" textlink="">
      <xdr:nvSpPr>
        <xdr:cNvPr id="550" name="【学校施設】&#10;一人当たり面積平均値テキスト"/>
        <xdr:cNvSpPr txBox="1"/>
      </xdr:nvSpPr>
      <xdr:spPr>
        <a:xfrm>
          <a:off x="22199600" y="1018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51" name="フローチャート: 判断 550"/>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52" name="フローチャート: 判断 551"/>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53" name="フローチャート: 判断 552"/>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554" name="フローチャート: 判断 553"/>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42545</xdr:rowOff>
    </xdr:from>
    <xdr:to>
      <xdr:col>116</xdr:col>
      <xdr:colOff>114300</xdr:colOff>
      <xdr:row>61</xdr:row>
      <xdr:rowOff>144145</xdr:rowOff>
    </xdr:to>
    <xdr:sp macro="" textlink="">
      <xdr:nvSpPr>
        <xdr:cNvPr id="560" name="楕円 559"/>
        <xdr:cNvSpPr/>
      </xdr:nvSpPr>
      <xdr:spPr>
        <a:xfrm>
          <a:off x="221107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20972</xdr:rowOff>
    </xdr:from>
    <xdr:ext cx="469744" cy="259045"/>
    <xdr:sp macro="" textlink="">
      <xdr:nvSpPr>
        <xdr:cNvPr id="561" name="【学校施設】&#10;一人当たり面積該当値テキスト"/>
        <xdr:cNvSpPr txBox="1"/>
      </xdr:nvSpPr>
      <xdr:spPr>
        <a:xfrm>
          <a:off x="22199600" y="1047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49403</xdr:rowOff>
    </xdr:from>
    <xdr:to>
      <xdr:col>112</xdr:col>
      <xdr:colOff>38100</xdr:colOff>
      <xdr:row>61</xdr:row>
      <xdr:rowOff>151003</xdr:rowOff>
    </xdr:to>
    <xdr:sp macro="" textlink="">
      <xdr:nvSpPr>
        <xdr:cNvPr id="562" name="楕円 561"/>
        <xdr:cNvSpPr/>
      </xdr:nvSpPr>
      <xdr:spPr>
        <a:xfrm>
          <a:off x="21272500" y="1050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93345</xdr:rowOff>
    </xdr:from>
    <xdr:to>
      <xdr:col>116</xdr:col>
      <xdr:colOff>63500</xdr:colOff>
      <xdr:row>61</xdr:row>
      <xdr:rowOff>100203</xdr:rowOff>
    </xdr:to>
    <xdr:cxnSp macro="">
      <xdr:nvCxnSpPr>
        <xdr:cNvPr id="563" name="直線コネクタ 562"/>
        <xdr:cNvCxnSpPr/>
      </xdr:nvCxnSpPr>
      <xdr:spPr>
        <a:xfrm flipV="1">
          <a:off x="21323300" y="1055179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54356</xdr:rowOff>
    </xdr:from>
    <xdr:to>
      <xdr:col>107</xdr:col>
      <xdr:colOff>101600</xdr:colOff>
      <xdr:row>61</xdr:row>
      <xdr:rowOff>155956</xdr:rowOff>
    </xdr:to>
    <xdr:sp macro="" textlink="">
      <xdr:nvSpPr>
        <xdr:cNvPr id="564" name="楕円 563"/>
        <xdr:cNvSpPr/>
      </xdr:nvSpPr>
      <xdr:spPr>
        <a:xfrm>
          <a:off x="20383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100203</xdr:rowOff>
    </xdr:from>
    <xdr:to>
      <xdr:col>111</xdr:col>
      <xdr:colOff>177800</xdr:colOff>
      <xdr:row>61</xdr:row>
      <xdr:rowOff>105156</xdr:rowOff>
    </xdr:to>
    <xdr:cxnSp macro="">
      <xdr:nvCxnSpPr>
        <xdr:cNvPr id="565" name="直線コネクタ 564"/>
        <xdr:cNvCxnSpPr/>
      </xdr:nvCxnSpPr>
      <xdr:spPr>
        <a:xfrm flipV="1">
          <a:off x="20434300" y="1055865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58928</xdr:rowOff>
    </xdr:from>
    <xdr:to>
      <xdr:col>102</xdr:col>
      <xdr:colOff>165100</xdr:colOff>
      <xdr:row>61</xdr:row>
      <xdr:rowOff>160528</xdr:rowOff>
    </xdr:to>
    <xdr:sp macro="" textlink="">
      <xdr:nvSpPr>
        <xdr:cNvPr id="566" name="楕円 565"/>
        <xdr:cNvSpPr/>
      </xdr:nvSpPr>
      <xdr:spPr>
        <a:xfrm>
          <a:off x="19494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105156</xdr:rowOff>
    </xdr:from>
    <xdr:to>
      <xdr:col>107</xdr:col>
      <xdr:colOff>50800</xdr:colOff>
      <xdr:row>61</xdr:row>
      <xdr:rowOff>109728</xdr:rowOff>
    </xdr:to>
    <xdr:cxnSp macro="">
      <xdr:nvCxnSpPr>
        <xdr:cNvPr id="567" name="直線コネクタ 566"/>
        <xdr:cNvCxnSpPr/>
      </xdr:nvCxnSpPr>
      <xdr:spPr>
        <a:xfrm flipV="1">
          <a:off x="19545300" y="105636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568" name="n_1aveValue【学校施設】&#10;一人当たり面積"/>
        <xdr:cNvSpPr txBox="1"/>
      </xdr:nvSpPr>
      <xdr:spPr>
        <a:xfrm>
          <a:off x="21075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569" name="n_2aveValue【学校施設】&#10;一人当たり面積"/>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570" name="n_3aveValue【学校施設】&#10;一人当たり面積"/>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142130</xdr:rowOff>
    </xdr:from>
    <xdr:ext cx="469744" cy="259045"/>
    <xdr:sp macro="" textlink="">
      <xdr:nvSpPr>
        <xdr:cNvPr id="571" name="n_1mainValue【学校施設】&#10;一人当たり面積"/>
        <xdr:cNvSpPr txBox="1"/>
      </xdr:nvSpPr>
      <xdr:spPr>
        <a:xfrm>
          <a:off x="21075727" y="1060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147083</xdr:rowOff>
    </xdr:from>
    <xdr:ext cx="469744" cy="259045"/>
    <xdr:sp macro="" textlink="">
      <xdr:nvSpPr>
        <xdr:cNvPr id="572" name="n_2mainValue【学校施設】&#10;一人当たり面積"/>
        <xdr:cNvSpPr txBox="1"/>
      </xdr:nvSpPr>
      <xdr:spPr>
        <a:xfrm>
          <a:off x="20199427" y="106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151655</xdr:rowOff>
    </xdr:from>
    <xdr:ext cx="469744" cy="259045"/>
    <xdr:sp macro="" textlink="">
      <xdr:nvSpPr>
        <xdr:cNvPr id="573" name="n_3mainValue【学校施設】&#10;一人当たり面積"/>
        <xdr:cNvSpPr txBox="1"/>
      </xdr:nvSpPr>
      <xdr:spPr>
        <a:xfrm>
          <a:off x="19310427" y="106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0" name="テキスト ボックス 59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1" name="直線コネクタ 60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2" name="テキスト ボックス 60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3" name="直線コネクタ 60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4" name="テキスト ボックス 60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5" name="直線コネクタ 60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6" name="テキスト ボックス 60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7" name="直線コネクタ 60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8" name="テキスト ボックス 60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9" name="直線コネクタ 60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0" name="テキスト ボックス 60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2" name="テキスト ボックス 6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614" name="直線コネクタ 613"/>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615"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616" name="直線コネクタ 615"/>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617"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618" name="直線コネクタ 617"/>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619" name="【公民館】&#10;有形固定資産減価償却率平均値テキスト"/>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620" name="フローチャート: 判断 619"/>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621" name="フローチャート: 判断 620"/>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622" name="フローチャート: 判断 621"/>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623" name="フローチャート: 判断 622"/>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4" name="テキスト ボックス 6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59689</xdr:rowOff>
    </xdr:from>
    <xdr:to>
      <xdr:col>85</xdr:col>
      <xdr:colOff>177800</xdr:colOff>
      <xdr:row>100</xdr:row>
      <xdr:rowOff>161289</xdr:rowOff>
    </xdr:to>
    <xdr:sp macro="" textlink="">
      <xdr:nvSpPr>
        <xdr:cNvPr id="629" name="楕円 628"/>
        <xdr:cNvSpPr/>
      </xdr:nvSpPr>
      <xdr:spPr>
        <a:xfrm>
          <a:off x="162687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12716</xdr:rowOff>
    </xdr:from>
    <xdr:ext cx="405111" cy="259045"/>
    <xdr:sp macro="" textlink="">
      <xdr:nvSpPr>
        <xdr:cNvPr id="630" name="【公民館】&#10;有形固定資産減価償却率該当値テキスト"/>
        <xdr:cNvSpPr txBox="1"/>
      </xdr:nvSpPr>
      <xdr:spPr>
        <a:xfrm>
          <a:off x="16357600" y="1715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145414</xdr:rowOff>
    </xdr:from>
    <xdr:to>
      <xdr:col>81</xdr:col>
      <xdr:colOff>101600</xdr:colOff>
      <xdr:row>100</xdr:row>
      <xdr:rowOff>75564</xdr:rowOff>
    </xdr:to>
    <xdr:sp macro="" textlink="">
      <xdr:nvSpPr>
        <xdr:cNvPr id="631" name="楕円 630"/>
        <xdr:cNvSpPr/>
      </xdr:nvSpPr>
      <xdr:spPr>
        <a:xfrm>
          <a:off x="15430500" y="171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24764</xdr:rowOff>
    </xdr:from>
    <xdr:to>
      <xdr:col>85</xdr:col>
      <xdr:colOff>127000</xdr:colOff>
      <xdr:row>100</xdr:row>
      <xdr:rowOff>110489</xdr:rowOff>
    </xdr:to>
    <xdr:cxnSp macro="">
      <xdr:nvCxnSpPr>
        <xdr:cNvPr id="632" name="直線コネクタ 631"/>
        <xdr:cNvCxnSpPr/>
      </xdr:nvCxnSpPr>
      <xdr:spPr>
        <a:xfrm>
          <a:off x="15481300" y="17169764"/>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151130</xdr:rowOff>
    </xdr:from>
    <xdr:to>
      <xdr:col>76</xdr:col>
      <xdr:colOff>165100</xdr:colOff>
      <xdr:row>100</xdr:row>
      <xdr:rowOff>81280</xdr:rowOff>
    </xdr:to>
    <xdr:sp macro="" textlink="">
      <xdr:nvSpPr>
        <xdr:cNvPr id="633" name="楕円 632"/>
        <xdr:cNvSpPr/>
      </xdr:nvSpPr>
      <xdr:spPr>
        <a:xfrm>
          <a:off x="14541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24764</xdr:rowOff>
    </xdr:from>
    <xdr:to>
      <xdr:col>81</xdr:col>
      <xdr:colOff>50800</xdr:colOff>
      <xdr:row>100</xdr:row>
      <xdr:rowOff>30480</xdr:rowOff>
    </xdr:to>
    <xdr:cxnSp macro="">
      <xdr:nvCxnSpPr>
        <xdr:cNvPr id="634" name="直線コネクタ 633"/>
        <xdr:cNvCxnSpPr/>
      </xdr:nvCxnSpPr>
      <xdr:spPr>
        <a:xfrm flipV="1">
          <a:off x="14592300" y="171697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120650</xdr:rowOff>
    </xdr:from>
    <xdr:to>
      <xdr:col>72</xdr:col>
      <xdr:colOff>38100</xdr:colOff>
      <xdr:row>100</xdr:row>
      <xdr:rowOff>50800</xdr:rowOff>
    </xdr:to>
    <xdr:sp macro="" textlink="">
      <xdr:nvSpPr>
        <xdr:cNvPr id="635" name="楕円 634"/>
        <xdr:cNvSpPr/>
      </xdr:nvSpPr>
      <xdr:spPr>
        <a:xfrm>
          <a:off x="13652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0</xdr:rowOff>
    </xdr:from>
    <xdr:to>
      <xdr:col>76</xdr:col>
      <xdr:colOff>114300</xdr:colOff>
      <xdr:row>100</xdr:row>
      <xdr:rowOff>30480</xdr:rowOff>
    </xdr:to>
    <xdr:cxnSp macro="">
      <xdr:nvCxnSpPr>
        <xdr:cNvPr id="636" name="直線コネクタ 635"/>
        <xdr:cNvCxnSpPr/>
      </xdr:nvCxnSpPr>
      <xdr:spPr>
        <a:xfrm>
          <a:off x="13703300" y="17145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637" name="n_1aveValue【公民館】&#10;有形固定資産減価償却率"/>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638" name="n_2ave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135272</xdr:rowOff>
    </xdr:from>
    <xdr:ext cx="405111" cy="259045"/>
    <xdr:sp macro="" textlink="">
      <xdr:nvSpPr>
        <xdr:cNvPr id="639" name="n_3aveValue【公民館】&#10;有形固定資産減価償却率"/>
        <xdr:cNvSpPr txBox="1"/>
      </xdr:nvSpPr>
      <xdr:spPr>
        <a:xfrm>
          <a:off x="13500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92091</xdr:rowOff>
    </xdr:from>
    <xdr:ext cx="405111" cy="259045"/>
    <xdr:sp macro="" textlink="">
      <xdr:nvSpPr>
        <xdr:cNvPr id="640" name="n_1mainValue【公民館】&#10;有形固定資産減価償却率"/>
        <xdr:cNvSpPr txBox="1"/>
      </xdr:nvSpPr>
      <xdr:spPr>
        <a:xfrm>
          <a:off x="15266044" y="1689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97807</xdr:rowOff>
    </xdr:from>
    <xdr:ext cx="405111" cy="259045"/>
    <xdr:sp macro="" textlink="">
      <xdr:nvSpPr>
        <xdr:cNvPr id="641" name="n_2mainValue【公民館】&#10;有形固定資産減価償却率"/>
        <xdr:cNvSpPr txBox="1"/>
      </xdr:nvSpPr>
      <xdr:spPr>
        <a:xfrm>
          <a:off x="14389744"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98</xdr:row>
      <xdr:rowOff>67327</xdr:rowOff>
    </xdr:from>
    <xdr:ext cx="469744" cy="259045"/>
    <xdr:sp macro="" textlink="">
      <xdr:nvSpPr>
        <xdr:cNvPr id="642" name="n_3mainValue【公民館】&#10;有形固定資産減価償却率"/>
        <xdr:cNvSpPr txBox="1"/>
      </xdr:nvSpPr>
      <xdr:spPr>
        <a:xfrm>
          <a:off x="134684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3" name="直線コネクタ 65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4" name="テキスト ボックス 65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5" name="直線コネクタ 65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6" name="テキスト ボックス 65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7" name="直線コネクタ 65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8" name="テキスト ボックス 65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9" name="直線コネクタ 65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0" name="テキスト ボックス 65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1" name="直線コネクタ 6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2" name="テキスト ボックス 6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664" name="直線コネクタ 663"/>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65"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66" name="直線コネクタ 665"/>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667"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668" name="直線コネクタ 667"/>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669" name="【公民館】&#10;一人当たり面積平均値テキスト"/>
        <xdr:cNvSpPr txBox="1"/>
      </xdr:nvSpPr>
      <xdr:spPr>
        <a:xfrm>
          <a:off x="22199600" y="1805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670" name="フローチャート: 判断 669"/>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671" name="フローチャート: 判断 670"/>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672" name="フローチャート: 判断 671"/>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673" name="フローチャート: 判断 672"/>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4" name="テキスト ボックス 6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5" name="テキスト ボックス 6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6" name="テキスト ボックス 6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7" name="テキスト ボックス 6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8" name="テキスト ボックス 6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89408</xdr:rowOff>
    </xdr:from>
    <xdr:to>
      <xdr:col>116</xdr:col>
      <xdr:colOff>114300</xdr:colOff>
      <xdr:row>108</xdr:row>
      <xdr:rowOff>19558</xdr:rowOff>
    </xdr:to>
    <xdr:sp macro="" textlink="">
      <xdr:nvSpPr>
        <xdr:cNvPr id="679" name="楕円 678"/>
        <xdr:cNvSpPr/>
      </xdr:nvSpPr>
      <xdr:spPr>
        <a:xfrm>
          <a:off x="22110700" y="184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4335</xdr:rowOff>
    </xdr:from>
    <xdr:ext cx="469744" cy="259045"/>
    <xdr:sp macro="" textlink="">
      <xdr:nvSpPr>
        <xdr:cNvPr id="680" name="【公民館】&#10;一人当たり面積該当値テキスト"/>
        <xdr:cNvSpPr txBox="1"/>
      </xdr:nvSpPr>
      <xdr:spPr>
        <a:xfrm>
          <a:off x="22199600" y="1834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91694</xdr:rowOff>
    </xdr:from>
    <xdr:to>
      <xdr:col>112</xdr:col>
      <xdr:colOff>38100</xdr:colOff>
      <xdr:row>108</xdr:row>
      <xdr:rowOff>21844</xdr:rowOff>
    </xdr:to>
    <xdr:sp macro="" textlink="">
      <xdr:nvSpPr>
        <xdr:cNvPr id="681" name="楕円 680"/>
        <xdr:cNvSpPr/>
      </xdr:nvSpPr>
      <xdr:spPr>
        <a:xfrm>
          <a:off x="21272500" y="18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140208</xdr:rowOff>
    </xdr:from>
    <xdr:to>
      <xdr:col>116</xdr:col>
      <xdr:colOff>63500</xdr:colOff>
      <xdr:row>107</xdr:row>
      <xdr:rowOff>142494</xdr:rowOff>
    </xdr:to>
    <xdr:cxnSp macro="">
      <xdr:nvCxnSpPr>
        <xdr:cNvPr id="682" name="直線コネクタ 681"/>
        <xdr:cNvCxnSpPr/>
      </xdr:nvCxnSpPr>
      <xdr:spPr>
        <a:xfrm flipV="1">
          <a:off x="21323300" y="1848535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91694</xdr:rowOff>
    </xdr:from>
    <xdr:to>
      <xdr:col>107</xdr:col>
      <xdr:colOff>101600</xdr:colOff>
      <xdr:row>108</xdr:row>
      <xdr:rowOff>21844</xdr:rowOff>
    </xdr:to>
    <xdr:sp macro="" textlink="">
      <xdr:nvSpPr>
        <xdr:cNvPr id="683" name="楕円 682"/>
        <xdr:cNvSpPr/>
      </xdr:nvSpPr>
      <xdr:spPr>
        <a:xfrm>
          <a:off x="20383500" y="18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142494</xdr:rowOff>
    </xdr:from>
    <xdr:to>
      <xdr:col>111</xdr:col>
      <xdr:colOff>177800</xdr:colOff>
      <xdr:row>107</xdr:row>
      <xdr:rowOff>142494</xdr:rowOff>
    </xdr:to>
    <xdr:cxnSp macro="">
      <xdr:nvCxnSpPr>
        <xdr:cNvPr id="684" name="直線コネクタ 683"/>
        <xdr:cNvCxnSpPr/>
      </xdr:nvCxnSpPr>
      <xdr:spPr>
        <a:xfrm>
          <a:off x="20434300" y="1848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93980</xdr:rowOff>
    </xdr:from>
    <xdr:to>
      <xdr:col>102</xdr:col>
      <xdr:colOff>165100</xdr:colOff>
      <xdr:row>108</xdr:row>
      <xdr:rowOff>24130</xdr:rowOff>
    </xdr:to>
    <xdr:sp macro="" textlink="">
      <xdr:nvSpPr>
        <xdr:cNvPr id="685" name="楕円 684"/>
        <xdr:cNvSpPr/>
      </xdr:nvSpPr>
      <xdr:spPr>
        <a:xfrm>
          <a:off x="19494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142494</xdr:rowOff>
    </xdr:from>
    <xdr:to>
      <xdr:col>107</xdr:col>
      <xdr:colOff>50800</xdr:colOff>
      <xdr:row>107</xdr:row>
      <xdr:rowOff>144780</xdr:rowOff>
    </xdr:to>
    <xdr:cxnSp macro="">
      <xdr:nvCxnSpPr>
        <xdr:cNvPr id="686" name="直線コネクタ 685"/>
        <xdr:cNvCxnSpPr/>
      </xdr:nvCxnSpPr>
      <xdr:spPr>
        <a:xfrm flipV="1">
          <a:off x="19545300" y="184876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687" name="n_1aveValue【公民館】&#10;一人当たり面積"/>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688"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689" name="n_3aveValue【公民館】&#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12971</xdr:rowOff>
    </xdr:from>
    <xdr:ext cx="469744" cy="259045"/>
    <xdr:sp macro="" textlink="">
      <xdr:nvSpPr>
        <xdr:cNvPr id="690" name="n_1mainValue【公民館】&#10;一人当たり面積"/>
        <xdr:cNvSpPr txBox="1"/>
      </xdr:nvSpPr>
      <xdr:spPr>
        <a:xfrm>
          <a:off x="21075727" y="185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12971</xdr:rowOff>
    </xdr:from>
    <xdr:ext cx="469744" cy="259045"/>
    <xdr:sp macro="" textlink="">
      <xdr:nvSpPr>
        <xdr:cNvPr id="691" name="n_2mainValue【公民館】&#10;一人当たり面積"/>
        <xdr:cNvSpPr txBox="1"/>
      </xdr:nvSpPr>
      <xdr:spPr>
        <a:xfrm>
          <a:off x="20199427" y="185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15257</xdr:rowOff>
    </xdr:from>
    <xdr:ext cx="469744" cy="259045"/>
    <xdr:sp macro="" textlink="">
      <xdr:nvSpPr>
        <xdr:cNvPr id="692" name="n_3mainValue【公民館】&#10;一人当たり面積"/>
        <xdr:cNvSpPr txBox="1"/>
      </xdr:nvSpPr>
      <xdr:spPr>
        <a:xfrm>
          <a:off x="19310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3" name="正方形/長方形 6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4" name="正方形/長方形 6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5" name="テキスト ボックス 6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によって異なる状況を示している。道路に関してはほぼ横ばいの推移を示しており、類似団体平均値と同程度の数値を示している。橋りょう、学校施設については増加傾向がみられるものの、数値は類似団体平均値とほぼ同程度を維持している。一方で公民館、認定こども園・幼稚園・保育所、公営住宅は平均値より高い数値で推移している。当該団体では道路、認定こども園・幼稚園・保育所についてはこれまで増加傾向にあったが、今年度は減少に転じた。今後は道路、橋りょう、公営住宅について、計画的に更新工事を行っていくことから数値は上下しつつもほぼ横ばいを維持すると予想される。また、保育所についても現状では計画はないものの、一定の更新工事は行っていくものと思われる。学校施設については、令和元年度は全施設での空調設備整備が行われた事から減少が予想される。公民館についても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は大規模な改修工事を予定しているとともに、今後の施設のあり方について検討を行った。各施設の一人当たり数値は、類似団体内平均値よりも一貫して低くなっており、インフラ・ハコモノ施設が少ない事を示している。一部施設については計画が出来つつあるものの、今後は、公共施設のあり方について検討しながら、老朽化した施設についての改修等を行い、有形固定資産減価償却率の減少を目指す必要があると思わ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70,343
68,168
74.94
22,107,490
21,433,167
624,017
13,107,094
17,531,772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2" name="楕円 71"/>
        <xdr:cNvSpPr/>
      </xdr:nvSpPr>
      <xdr:spPr>
        <a:xfrm>
          <a:off x="4584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7455</xdr:rowOff>
    </xdr:from>
    <xdr:ext cx="405111" cy="259045"/>
    <xdr:sp macro="" textlink="">
      <xdr:nvSpPr>
        <xdr:cNvPr id="73" name="【図書館】&#10;有形固定資産減価償却率該当値テキスト"/>
        <xdr:cNvSpPr txBox="1"/>
      </xdr:nvSpPr>
      <xdr:spPr>
        <a:xfrm>
          <a:off x="4673600" y="617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4" name="楕円 73"/>
        <xdr:cNvSpPr/>
      </xdr:nvSpPr>
      <xdr:spPr>
        <a:xfrm>
          <a:off x="3746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35378</xdr:rowOff>
    </xdr:from>
    <xdr:to>
      <xdr:col>24</xdr:col>
      <xdr:colOff>63500</xdr:colOff>
      <xdr:row>37</xdr:row>
      <xdr:rowOff>68036</xdr:rowOff>
    </xdr:to>
    <xdr:cxnSp macro="">
      <xdr:nvCxnSpPr>
        <xdr:cNvPr id="75" name="直線コネクタ 74"/>
        <xdr:cNvCxnSpPr/>
      </xdr:nvCxnSpPr>
      <xdr:spPr>
        <a:xfrm flipV="1">
          <a:off x="3797300" y="63790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49893</xdr:rowOff>
    </xdr:from>
    <xdr:to>
      <xdr:col>15</xdr:col>
      <xdr:colOff>101600</xdr:colOff>
      <xdr:row>37</xdr:row>
      <xdr:rowOff>151493</xdr:rowOff>
    </xdr:to>
    <xdr:sp macro="" textlink="">
      <xdr:nvSpPr>
        <xdr:cNvPr id="76" name="楕円 75"/>
        <xdr:cNvSpPr/>
      </xdr:nvSpPr>
      <xdr:spPr>
        <a:xfrm>
          <a:off x="2857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100693</xdr:rowOff>
    </xdr:to>
    <xdr:cxnSp macro="">
      <xdr:nvCxnSpPr>
        <xdr:cNvPr id="77" name="直線コネクタ 76"/>
        <xdr:cNvCxnSpPr/>
      </xdr:nvCxnSpPr>
      <xdr:spPr>
        <a:xfrm flipV="1">
          <a:off x="2908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78" name="楕円 77"/>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133350</xdr:rowOff>
    </xdr:to>
    <xdr:cxnSp macro="">
      <xdr:nvCxnSpPr>
        <xdr:cNvPr id="79" name="直線コネクタ 78"/>
        <xdr:cNvCxnSpPr/>
      </xdr:nvCxnSpPr>
      <xdr:spPr>
        <a:xfrm flipV="1">
          <a:off x="2019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80"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1"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135363</xdr:rowOff>
    </xdr:from>
    <xdr:ext cx="405111" cy="259045"/>
    <xdr:sp macro="" textlink="">
      <xdr:nvSpPr>
        <xdr:cNvPr id="83" name="n_1mainValue【図書館】&#10;有形固定資産減価償却率"/>
        <xdr:cNvSpPr txBox="1"/>
      </xdr:nvSpPr>
      <xdr:spPr>
        <a:xfrm>
          <a:off x="3582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168020</xdr:rowOff>
    </xdr:from>
    <xdr:ext cx="405111" cy="259045"/>
    <xdr:sp macro="" textlink="">
      <xdr:nvSpPr>
        <xdr:cNvPr id="84" name="n_2mainValue【図書館】&#10;有形固定資産減価償却率"/>
        <xdr:cNvSpPr txBox="1"/>
      </xdr:nvSpPr>
      <xdr:spPr>
        <a:xfrm>
          <a:off x="2705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mainValue【図書館】&#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48277</xdr:rowOff>
    </xdr:from>
    <xdr:ext cx="469744" cy="259045"/>
    <xdr:sp macro="" textlink="">
      <xdr:nvSpPr>
        <xdr:cNvPr id="114" name="【図書館】&#10;一人当たり面積平均値テキスト"/>
        <xdr:cNvSpPr txBox="1"/>
      </xdr:nvSpPr>
      <xdr:spPr>
        <a:xfrm>
          <a:off x="10515600" y="622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8" name="フローチャート: 判断 117"/>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120650</xdr:rowOff>
    </xdr:from>
    <xdr:to>
      <xdr:col>55</xdr:col>
      <xdr:colOff>50800</xdr:colOff>
      <xdr:row>39</xdr:row>
      <xdr:rowOff>50800</xdr:rowOff>
    </xdr:to>
    <xdr:sp macro="" textlink="">
      <xdr:nvSpPr>
        <xdr:cNvPr id="124" name="楕円 123"/>
        <xdr:cNvSpPr/>
      </xdr:nvSpPr>
      <xdr:spPr>
        <a:xfrm>
          <a:off x="104267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99077</xdr:rowOff>
    </xdr:from>
    <xdr:ext cx="469744" cy="259045"/>
    <xdr:sp macro="" textlink="">
      <xdr:nvSpPr>
        <xdr:cNvPr id="125" name="【図書館】&#10;一人当たり面積該当値テキスト"/>
        <xdr:cNvSpPr txBox="1"/>
      </xdr:nvSpPr>
      <xdr:spPr>
        <a:xfrm>
          <a:off x="10515600"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120650</xdr:rowOff>
    </xdr:from>
    <xdr:to>
      <xdr:col>50</xdr:col>
      <xdr:colOff>165100</xdr:colOff>
      <xdr:row>39</xdr:row>
      <xdr:rowOff>50800</xdr:rowOff>
    </xdr:to>
    <xdr:sp macro="" textlink="">
      <xdr:nvSpPr>
        <xdr:cNvPr id="126" name="楕円 125"/>
        <xdr:cNvSpPr/>
      </xdr:nvSpPr>
      <xdr:spPr>
        <a:xfrm>
          <a:off x="9588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0</xdr:rowOff>
    </xdr:from>
    <xdr:to>
      <xdr:col>55</xdr:col>
      <xdr:colOff>0</xdr:colOff>
      <xdr:row>39</xdr:row>
      <xdr:rowOff>0</xdr:rowOff>
    </xdr:to>
    <xdr:cxnSp macro="">
      <xdr:nvCxnSpPr>
        <xdr:cNvPr id="127" name="直線コネクタ 126"/>
        <xdr:cNvCxnSpPr/>
      </xdr:nvCxnSpPr>
      <xdr:spPr>
        <a:xfrm>
          <a:off x="9639300" y="6686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120650</xdr:rowOff>
    </xdr:from>
    <xdr:to>
      <xdr:col>46</xdr:col>
      <xdr:colOff>38100</xdr:colOff>
      <xdr:row>39</xdr:row>
      <xdr:rowOff>50800</xdr:rowOff>
    </xdr:to>
    <xdr:sp macro="" textlink="">
      <xdr:nvSpPr>
        <xdr:cNvPr id="128" name="楕円 127"/>
        <xdr:cNvSpPr/>
      </xdr:nvSpPr>
      <xdr:spPr>
        <a:xfrm>
          <a:off x="8699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0</xdr:rowOff>
    </xdr:from>
    <xdr:to>
      <xdr:col>50</xdr:col>
      <xdr:colOff>114300</xdr:colOff>
      <xdr:row>39</xdr:row>
      <xdr:rowOff>0</xdr:rowOff>
    </xdr:to>
    <xdr:cxnSp macro="">
      <xdr:nvCxnSpPr>
        <xdr:cNvPr id="129" name="直線コネクタ 128"/>
        <xdr:cNvCxnSpPr/>
      </xdr:nvCxnSpPr>
      <xdr:spPr>
        <a:xfrm>
          <a:off x="8750300" y="6686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0" name="楕円 129"/>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0</xdr:rowOff>
    </xdr:from>
    <xdr:to>
      <xdr:col>45</xdr:col>
      <xdr:colOff>177800</xdr:colOff>
      <xdr:row>39</xdr:row>
      <xdr:rowOff>19050</xdr:rowOff>
    </xdr:to>
    <xdr:cxnSp macro="">
      <xdr:nvCxnSpPr>
        <xdr:cNvPr id="131" name="直線コネクタ 130"/>
        <xdr:cNvCxnSpPr/>
      </xdr:nvCxnSpPr>
      <xdr:spPr>
        <a:xfrm flipV="1">
          <a:off x="7861300" y="6686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10177</xdr:rowOff>
    </xdr:from>
    <xdr:ext cx="469744" cy="259045"/>
    <xdr:sp macro="" textlink="">
      <xdr:nvSpPr>
        <xdr:cNvPr id="132" name="n_1ave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33"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4"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41927</xdr:rowOff>
    </xdr:from>
    <xdr:ext cx="469744" cy="259045"/>
    <xdr:sp macro="" textlink="">
      <xdr:nvSpPr>
        <xdr:cNvPr id="135" name="n_1mainValue【図書館】&#10;一人当たり面積"/>
        <xdr:cNvSpPr txBox="1"/>
      </xdr:nvSpPr>
      <xdr:spPr>
        <a:xfrm>
          <a:off x="9391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41927</xdr:rowOff>
    </xdr:from>
    <xdr:ext cx="469744" cy="259045"/>
    <xdr:sp macro="" textlink="">
      <xdr:nvSpPr>
        <xdr:cNvPr id="136" name="n_2mainValue【図書館】&#10;一人当たり面積"/>
        <xdr:cNvSpPr txBox="1"/>
      </xdr:nvSpPr>
      <xdr:spPr>
        <a:xfrm>
          <a:off x="8515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37" name="n_3mainValue【図書館】&#10;一人当たり面積"/>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90187</xdr:rowOff>
    </xdr:from>
    <xdr:ext cx="405111" cy="259045"/>
    <xdr:sp macro="" textlink="">
      <xdr:nvSpPr>
        <xdr:cNvPr id="167" name="【体育館・プール】&#10;有形固定資産減価償却率平均値テキスト"/>
        <xdr:cNvSpPr txBox="1"/>
      </xdr:nvSpPr>
      <xdr:spPr>
        <a:xfrm>
          <a:off x="4673600" y="1003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2540</xdr:rowOff>
    </xdr:from>
    <xdr:to>
      <xdr:col>24</xdr:col>
      <xdr:colOff>114300</xdr:colOff>
      <xdr:row>60</xdr:row>
      <xdr:rowOff>104140</xdr:rowOff>
    </xdr:to>
    <xdr:sp macro="" textlink="">
      <xdr:nvSpPr>
        <xdr:cNvPr id="177" name="楕円 176"/>
        <xdr:cNvSpPr/>
      </xdr:nvSpPr>
      <xdr:spPr>
        <a:xfrm>
          <a:off x="4584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152417</xdr:rowOff>
    </xdr:from>
    <xdr:ext cx="405111" cy="259045"/>
    <xdr:sp macro="" textlink="">
      <xdr:nvSpPr>
        <xdr:cNvPr id="178" name="【体育館・プール】&#10;有形固定資産減価償却率該当値テキスト"/>
        <xdr:cNvSpPr txBox="1"/>
      </xdr:nvSpPr>
      <xdr:spPr>
        <a:xfrm>
          <a:off x="4673600"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44450</xdr:rowOff>
    </xdr:from>
    <xdr:to>
      <xdr:col>20</xdr:col>
      <xdr:colOff>38100</xdr:colOff>
      <xdr:row>60</xdr:row>
      <xdr:rowOff>146050</xdr:rowOff>
    </xdr:to>
    <xdr:sp macro="" textlink="">
      <xdr:nvSpPr>
        <xdr:cNvPr id="179" name="楕円 178"/>
        <xdr:cNvSpPr/>
      </xdr:nvSpPr>
      <xdr:spPr>
        <a:xfrm>
          <a:off x="3746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53340</xdr:rowOff>
    </xdr:from>
    <xdr:to>
      <xdr:col>24</xdr:col>
      <xdr:colOff>63500</xdr:colOff>
      <xdr:row>60</xdr:row>
      <xdr:rowOff>95250</xdr:rowOff>
    </xdr:to>
    <xdr:cxnSp macro="">
      <xdr:nvCxnSpPr>
        <xdr:cNvPr id="180" name="直線コネクタ 179"/>
        <xdr:cNvCxnSpPr/>
      </xdr:nvCxnSpPr>
      <xdr:spPr>
        <a:xfrm flipV="1">
          <a:off x="3797300" y="103403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86360</xdr:rowOff>
    </xdr:from>
    <xdr:to>
      <xdr:col>15</xdr:col>
      <xdr:colOff>101600</xdr:colOff>
      <xdr:row>61</xdr:row>
      <xdr:rowOff>16510</xdr:rowOff>
    </xdr:to>
    <xdr:sp macro="" textlink="">
      <xdr:nvSpPr>
        <xdr:cNvPr id="181" name="楕円 180"/>
        <xdr:cNvSpPr/>
      </xdr:nvSpPr>
      <xdr:spPr>
        <a:xfrm>
          <a:off x="2857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95250</xdr:rowOff>
    </xdr:from>
    <xdr:to>
      <xdr:col>19</xdr:col>
      <xdr:colOff>177800</xdr:colOff>
      <xdr:row>60</xdr:row>
      <xdr:rowOff>137160</xdr:rowOff>
    </xdr:to>
    <xdr:cxnSp macro="">
      <xdr:nvCxnSpPr>
        <xdr:cNvPr id="182" name="直線コネクタ 181"/>
        <xdr:cNvCxnSpPr/>
      </xdr:nvCxnSpPr>
      <xdr:spPr>
        <a:xfrm flipV="1">
          <a:off x="2908300" y="103822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83" name="楕円 182"/>
        <xdr:cNvSpPr/>
      </xdr:nvSpPr>
      <xdr:spPr>
        <a:xfrm>
          <a:off x="1968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137160</xdr:rowOff>
    </xdr:from>
    <xdr:to>
      <xdr:col>15</xdr:col>
      <xdr:colOff>50800</xdr:colOff>
      <xdr:row>61</xdr:row>
      <xdr:rowOff>7620</xdr:rowOff>
    </xdr:to>
    <xdr:cxnSp macro="">
      <xdr:nvCxnSpPr>
        <xdr:cNvPr id="184" name="直線コネクタ 183"/>
        <xdr:cNvCxnSpPr/>
      </xdr:nvCxnSpPr>
      <xdr:spPr>
        <a:xfrm flipV="1">
          <a:off x="2019300" y="104241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65422</xdr:rowOff>
    </xdr:from>
    <xdr:ext cx="405111" cy="259045"/>
    <xdr:sp macro="" textlink="">
      <xdr:nvSpPr>
        <xdr:cNvPr id="185" name="n_1aveValue【体育館・プール】&#10;有形固定資産減価償却率"/>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86" name="n_2aveValue【体育館・プー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87" name="n_3aveValue【体育館・プール】&#10;有形固定資産減価償却率"/>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137177</xdr:rowOff>
    </xdr:from>
    <xdr:ext cx="405111" cy="259045"/>
    <xdr:sp macro="" textlink="">
      <xdr:nvSpPr>
        <xdr:cNvPr id="188" name="n_1mainValue【体育館・プール】&#10;有形固定資産減価償却率"/>
        <xdr:cNvSpPr txBox="1"/>
      </xdr:nvSpPr>
      <xdr:spPr>
        <a:xfrm>
          <a:off x="3582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189" name="n_2mainValue【体育館・プール】&#10;有形固定資産減価償却率"/>
        <xdr:cNvSpPr txBox="1"/>
      </xdr:nvSpPr>
      <xdr:spPr>
        <a:xfrm>
          <a:off x="2705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49547</xdr:rowOff>
    </xdr:from>
    <xdr:ext cx="405111" cy="259045"/>
    <xdr:sp macro="" textlink="">
      <xdr:nvSpPr>
        <xdr:cNvPr id="190" name="n_3mainValue【体育館・プール】&#10;有形固定資産減価償却率"/>
        <xdr:cNvSpPr txBox="1"/>
      </xdr:nvSpPr>
      <xdr:spPr>
        <a:xfrm>
          <a:off x="1816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17" name="【体育館・プール】&#10;一人当たり面積平均値テキスト"/>
        <xdr:cNvSpPr txBox="1"/>
      </xdr:nvSpPr>
      <xdr:spPr>
        <a:xfrm>
          <a:off x="10515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21" name="フローチャート: 判断 220"/>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134366</xdr:rowOff>
    </xdr:from>
    <xdr:to>
      <xdr:col>55</xdr:col>
      <xdr:colOff>50800</xdr:colOff>
      <xdr:row>63</xdr:row>
      <xdr:rowOff>64516</xdr:rowOff>
    </xdr:to>
    <xdr:sp macro="" textlink="">
      <xdr:nvSpPr>
        <xdr:cNvPr id="227" name="楕円 226"/>
        <xdr:cNvSpPr/>
      </xdr:nvSpPr>
      <xdr:spPr>
        <a:xfrm>
          <a:off x="104267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49293</xdr:rowOff>
    </xdr:from>
    <xdr:ext cx="469744" cy="259045"/>
    <xdr:sp macro="" textlink="">
      <xdr:nvSpPr>
        <xdr:cNvPr id="228" name="【体育館・プール】&#10;一人当たり面積該当値テキスト"/>
        <xdr:cNvSpPr txBox="1"/>
      </xdr:nvSpPr>
      <xdr:spPr>
        <a:xfrm>
          <a:off x="10515600" y="1067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136652</xdr:rowOff>
    </xdr:from>
    <xdr:to>
      <xdr:col>50</xdr:col>
      <xdr:colOff>165100</xdr:colOff>
      <xdr:row>63</xdr:row>
      <xdr:rowOff>66802</xdr:rowOff>
    </xdr:to>
    <xdr:sp macro="" textlink="">
      <xdr:nvSpPr>
        <xdr:cNvPr id="229" name="楕円 228"/>
        <xdr:cNvSpPr/>
      </xdr:nvSpPr>
      <xdr:spPr>
        <a:xfrm>
          <a:off x="9588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13716</xdr:rowOff>
    </xdr:from>
    <xdr:to>
      <xdr:col>55</xdr:col>
      <xdr:colOff>0</xdr:colOff>
      <xdr:row>63</xdr:row>
      <xdr:rowOff>16002</xdr:rowOff>
    </xdr:to>
    <xdr:cxnSp macro="">
      <xdr:nvCxnSpPr>
        <xdr:cNvPr id="230" name="直線コネクタ 229"/>
        <xdr:cNvCxnSpPr/>
      </xdr:nvCxnSpPr>
      <xdr:spPr>
        <a:xfrm flipV="1">
          <a:off x="9639300" y="1081506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138938</xdr:rowOff>
    </xdr:from>
    <xdr:to>
      <xdr:col>46</xdr:col>
      <xdr:colOff>38100</xdr:colOff>
      <xdr:row>63</xdr:row>
      <xdr:rowOff>69088</xdr:rowOff>
    </xdr:to>
    <xdr:sp macro="" textlink="">
      <xdr:nvSpPr>
        <xdr:cNvPr id="231" name="楕円 230"/>
        <xdr:cNvSpPr/>
      </xdr:nvSpPr>
      <xdr:spPr>
        <a:xfrm>
          <a:off x="8699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16002</xdr:rowOff>
    </xdr:from>
    <xdr:to>
      <xdr:col>50</xdr:col>
      <xdr:colOff>114300</xdr:colOff>
      <xdr:row>63</xdr:row>
      <xdr:rowOff>18288</xdr:rowOff>
    </xdr:to>
    <xdr:cxnSp macro="">
      <xdr:nvCxnSpPr>
        <xdr:cNvPr id="232" name="直線コネクタ 231"/>
        <xdr:cNvCxnSpPr/>
      </xdr:nvCxnSpPr>
      <xdr:spPr>
        <a:xfrm flipV="1">
          <a:off x="8750300" y="108173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141224</xdr:rowOff>
    </xdr:from>
    <xdr:to>
      <xdr:col>41</xdr:col>
      <xdr:colOff>101600</xdr:colOff>
      <xdr:row>63</xdr:row>
      <xdr:rowOff>71374</xdr:rowOff>
    </xdr:to>
    <xdr:sp macro="" textlink="">
      <xdr:nvSpPr>
        <xdr:cNvPr id="233" name="楕円 232"/>
        <xdr:cNvSpPr/>
      </xdr:nvSpPr>
      <xdr:spPr>
        <a:xfrm>
          <a:off x="7810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18288</xdr:rowOff>
    </xdr:from>
    <xdr:to>
      <xdr:col>45</xdr:col>
      <xdr:colOff>177800</xdr:colOff>
      <xdr:row>63</xdr:row>
      <xdr:rowOff>20574</xdr:rowOff>
    </xdr:to>
    <xdr:cxnSp macro="">
      <xdr:nvCxnSpPr>
        <xdr:cNvPr id="234" name="直線コネクタ 233"/>
        <xdr:cNvCxnSpPr/>
      </xdr:nvCxnSpPr>
      <xdr:spPr>
        <a:xfrm flipV="1">
          <a:off x="7861300" y="108196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35" name="n_1aveValue【体育館・プール】&#10;一人当たり面積"/>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36" name="n_2aveValue【体育館・プール】&#10;一人当たり面積"/>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37" name="n_3aveValue【体育館・プール】&#10;一人当たり面積"/>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57929</xdr:rowOff>
    </xdr:from>
    <xdr:ext cx="469744" cy="259045"/>
    <xdr:sp macro="" textlink="">
      <xdr:nvSpPr>
        <xdr:cNvPr id="238" name="n_1mainValue【体育館・プール】&#10;一人当たり面積"/>
        <xdr:cNvSpPr txBox="1"/>
      </xdr:nvSpPr>
      <xdr:spPr>
        <a:xfrm>
          <a:off x="93917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60215</xdr:rowOff>
    </xdr:from>
    <xdr:ext cx="469744" cy="259045"/>
    <xdr:sp macro="" textlink="">
      <xdr:nvSpPr>
        <xdr:cNvPr id="239" name="n_2mainValue【体育館・プール】&#10;一人当たり面積"/>
        <xdr:cNvSpPr txBox="1"/>
      </xdr:nvSpPr>
      <xdr:spPr>
        <a:xfrm>
          <a:off x="8515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62501</xdr:rowOff>
    </xdr:from>
    <xdr:ext cx="469744" cy="259045"/>
    <xdr:sp macro="" textlink="">
      <xdr:nvSpPr>
        <xdr:cNvPr id="240" name="n_3mainValue【体育館・プール】&#10;一人当たり面積"/>
        <xdr:cNvSpPr txBox="1"/>
      </xdr:nvSpPr>
      <xdr:spPr>
        <a:xfrm>
          <a:off x="7626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65" name="直線コネクタ 264"/>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66"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67" name="直線コネクタ 266"/>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68"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69" name="直線コネクタ 268"/>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70" name="【福祉施設】&#10;有形固定資産減価償却率平均値テキスト"/>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71" name="フローチャート: 判断 270"/>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72" name="フローチャート: 判断 271"/>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73" name="フローチャート: 判断 272"/>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74" name="フローチャート: 判断 273"/>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36830</xdr:rowOff>
    </xdr:from>
    <xdr:to>
      <xdr:col>24</xdr:col>
      <xdr:colOff>114300</xdr:colOff>
      <xdr:row>79</xdr:row>
      <xdr:rowOff>138430</xdr:rowOff>
    </xdr:to>
    <xdr:sp macro="" textlink="">
      <xdr:nvSpPr>
        <xdr:cNvPr id="280" name="楕円 279"/>
        <xdr:cNvSpPr/>
      </xdr:nvSpPr>
      <xdr:spPr>
        <a:xfrm>
          <a:off x="45847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59707</xdr:rowOff>
    </xdr:from>
    <xdr:ext cx="405111" cy="259045"/>
    <xdr:sp macro="" textlink="">
      <xdr:nvSpPr>
        <xdr:cNvPr id="281" name="【福祉施設】&#10;有形固定資産減価償却率該当値テキスト"/>
        <xdr:cNvSpPr txBox="1"/>
      </xdr:nvSpPr>
      <xdr:spPr>
        <a:xfrm>
          <a:off x="4673600"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132080</xdr:rowOff>
    </xdr:from>
    <xdr:to>
      <xdr:col>20</xdr:col>
      <xdr:colOff>38100</xdr:colOff>
      <xdr:row>80</xdr:row>
      <xdr:rowOff>62230</xdr:rowOff>
    </xdr:to>
    <xdr:sp macro="" textlink="">
      <xdr:nvSpPr>
        <xdr:cNvPr id="282" name="楕円 281"/>
        <xdr:cNvSpPr/>
      </xdr:nvSpPr>
      <xdr:spPr>
        <a:xfrm>
          <a:off x="37465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87630</xdr:rowOff>
    </xdr:from>
    <xdr:to>
      <xdr:col>24</xdr:col>
      <xdr:colOff>63500</xdr:colOff>
      <xdr:row>80</xdr:row>
      <xdr:rowOff>11430</xdr:rowOff>
    </xdr:to>
    <xdr:cxnSp macro="">
      <xdr:nvCxnSpPr>
        <xdr:cNvPr id="283" name="直線コネクタ 282"/>
        <xdr:cNvCxnSpPr/>
      </xdr:nvCxnSpPr>
      <xdr:spPr>
        <a:xfrm flipV="1">
          <a:off x="3797300" y="1363218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111125</xdr:rowOff>
    </xdr:from>
    <xdr:to>
      <xdr:col>15</xdr:col>
      <xdr:colOff>101600</xdr:colOff>
      <xdr:row>80</xdr:row>
      <xdr:rowOff>41275</xdr:rowOff>
    </xdr:to>
    <xdr:sp macro="" textlink="">
      <xdr:nvSpPr>
        <xdr:cNvPr id="284" name="楕円 283"/>
        <xdr:cNvSpPr/>
      </xdr:nvSpPr>
      <xdr:spPr>
        <a:xfrm>
          <a:off x="2857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161925</xdr:rowOff>
    </xdr:from>
    <xdr:to>
      <xdr:col>19</xdr:col>
      <xdr:colOff>177800</xdr:colOff>
      <xdr:row>80</xdr:row>
      <xdr:rowOff>11430</xdr:rowOff>
    </xdr:to>
    <xdr:cxnSp macro="">
      <xdr:nvCxnSpPr>
        <xdr:cNvPr id="285" name="直線コネクタ 284"/>
        <xdr:cNvCxnSpPr/>
      </xdr:nvCxnSpPr>
      <xdr:spPr>
        <a:xfrm>
          <a:off x="2908300" y="137064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168275</xdr:rowOff>
    </xdr:from>
    <xdr:to>
      <xdr:col>10</xdr:col>
      <xdr:colOff>165100</xdr:colOff>
      <xdr:row>80</xdr:row>
      <xdr:rowOff>98425</xdr:rowOff>
    </xdr:to>
    <xdr:sp macro="" textlink="">
      <xdr:nvSpPr>
        <xdr:cNvPr id="286" name="楕円 285"/>
        <xdr:cNvSpPr/>
      </xdr:nvSpPr>
      <xdr:spPr>
        <a:xfrm>
          <a:off x="1968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161925</xdr:rowOff>
    </xdr:from>
    <xdr:to>
      <xdr:col>15</xdr:col>
      <xdr:colOff>50800</xdr:colOff>
      <xdr:row>80</xdr:row>
      <xdr:rowOff>47625</xdr:rowOff>
    </xdr:to>
    <xdr:cxnSp macro="">
      <xdr:nvCxnSpPr>
        <xdr:cNvPr id="287" name="直線コネクタ 286"/>
        <xdr:cNvCxnSpPr/>
      </xdr:nvCxnSpPr>
      <xdr:spPr>
        <a:xfrm flipV="1">
          <a:off x="2019300" y="137064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72407</xdr:rowOff>
    </xdr:from>
    <xdr:ext cx="405111" cy="259045"/>
    <xdr:sp macro="" textlink="">
      <xdr:nvSpPr>
        <xdr:cNvPr id="288" name="n_1aveValue【福祉施設】&#10;有形固定資産減価償却率"/>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89" name="n_2aveValue【福祉施設】&#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32402</xdr:rowOff>
    </xdr:from>
    <xdr:ext cx="405111" cy="259045"/>
    <xdr:sp macro="" textlink="">
      <xdr:nvSpPr>
        <xdr:cNvPr id="290" name="n_3aveValue【福祉施設】&#10;有形固定資産減価償却率"/>
        <xdr:cNvSpPr txBox="1"/>
      </xdr:nvSpPr>
      <xdr:spPr>
        <a:xfrm>
          <a:off x="1816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78757</xdr:rowOff>
    </xdr:from>
    <xdr:ext cx="405111" cy="259045"/>
    <xdr:sp macro="" textlink="">
      <xdr:nvSpPr>
        <xdr:cNvPr id="291" name="n_1mainValue【福祉施設】&#10;有形固定資産減価償却率"/>
        <xdr:cNvSpPr txBox="1"/>
      </xdr:nvSpPr>
      <xdr:spPr>
        <a:xfrm>
          <a:off x="358204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57802</xdr:rowOff>
    </xdr:from>
    <xdr:ext cx="405111" cy="259045"/>
    <xdr:sp macro="" textlink="">
      <xdr:nvSpPr>
        <xdr:cNvPr id="292" name="n_2mainValue【福祉施設】&#10;有形固定資産減価償却率"/>
        <xdr:cNvSpPr txBox="1"/>
      </xdr:nvSpPr>
      <xdr:spPr>
        <a:xfrm>
          <a:off x="270574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114952</xdr:rowOff>
    </xdr:from>
    <xdr:ext cx="405111" cy="259045"/>
    <xdr:sp macro="" textlink="">
      <xdr:nvSpPr>
        <xdr:cNvPr id="293" name="n_3mainValue【福祉施設】&#10;有形固定資産減価償却率"/>
        <xdr:cNvSpPr txBox="1"/>
      </xdr:nvSpPr>
      <xdr:spPr>
        <a:xfrm>
          <a:off x="18167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19" name="直線コネクタ 318"/>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20"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1" name="直線コネクタ 320"/>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22"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23" name="直線コネクタ 322"/>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24" name="【福祉施設】&#10;一人当たり面積平均値テキスト"/>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25" name="フローチャート: 判断 324"/>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6" name="フローチャート: 判断 325"/>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7" name="フローチャート: 判断 326"/>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28" name="フローチャート: 判断 327"/>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19957</xdr:rowOff>
    </xdr:from>
    <xdr:to>
      <xdr:col>55</xdr:col>
      <xdr:colOff>50800</xdr:colOff>
      <xdr:row>86</xdr:row>
      <xdr:rowOff>121557</xdr:rowOff>
    </xdr:to>
    <xdr:sp macro="" textlink="">
      <xdr:nvSpPr>
        <xdr:cNvPr id="334" name="楕円 333"/>
        <xdr:cNvSpPr/>
      </xdr:nvSpPr>
      <xdr:spPr>
        <a:xfrm>
          <a:off x="104267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106334</xdr:rowOff>
    </xdr:from>
    <xdr:ext cx="469744" cy="259045"/>
    <xdr:sp macro="" textlink="">
      <xdr:nvSpPr>
        <xdr:cNvPr id="335" name="【福祉施設】&#10;一人当たり面積該当値テキスト"/>
        <xdr:cNvSpPr txBox="1"/>
      </xdr:nvSpPr>
      <xdr:spPr>
        <a:xfrm>
          <a:off x="10515600" y="146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19957</xdr:rowOff>
    </xdr:from>
    <xdr:to>
      <xdr:col>50</xdr:col>
      <xdr:colOff>165100</xdr:colOff>
      <xdr:row>86</xdr:row>
      <xdr:rowOff>121557</xdr:rowOff>
    </xdr:to>
    <xdr:sp macro="" textlink="">
      <xdr:nvSpPr>
        <xdr:cNvPr id="336" name="楕円 335"/>
        <xdr:cNvSpPr/>
      </xdr:nvSpPr>
      <xdr:spPr>
        <a:xfrm>
          <a:off x="9588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70757</xdr:rowOff>
    </xdr:from>
    <xdr:to>
      <xdr:col>55</xdr:col>
      <xdr:colOff>0</xdr:colOff>
      <xdr:row>86</xdr:row>
      <xdr:rowOff>70757</xdr:rowOff>
    </xdr:to>
    <xdr:cxnSp macro="">
      <xdr:nvCxnSpPr>
        <xdr:cNvPr id="337" name="直線コネクタ 336"/>
        <xdr:cNvCxnSpPr/>
      </xdr:nvCxnSpPr>
      <xdr:spPr>
        <a:xfrm>
          <a:off x="9639300" y="1481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23223</xdr:rowOff>
    </xdr:from>
    <xdr:to>
      <xdr:col>46</xdr:col>
      <xdr:colOff>38100</xdr:colOff>
      <xdr:row>86</xdr:row>
      <xdr:rowOff>124823</xdr:rowOff>
    </xdr:to>
    <xdr:sp macro="" textlink="">
      <xdr:nvSpPr>
        <xdr:cNvPr id="338" name="楕円 337"/>
        <xdr:cNvSpPr/>
      </xdr:nvSpPr>
      <xdr:spPr>
        <a:xfrm>
          <a:off x="8699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70757</xdr:rowOff>
    </xdr:from>
    <xdr:to>
      <xdr:col>50</xdr:col>
      <xdr:colOff>114300</xdr:colOff>
      <xdr:row>86</xdr:row>
      <xdr:rowOff>74023</xdr:rowOff>
    </xdr:to>
    <xdr:cxnSp macro="">
      <xdr:nvCxnSpPr>
        <xdr:cNvPr id="339" name="直線コネクタ 338"/>
        <xdr:cNvCxnSpPr/>
      </xdr:nvCxnSpPr>
      <xdr:spPr>
        <a:xfrm flipV="1">
          <a:off x="8750300" y="148154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23223</xdr:rowOff>
    </xdr:from>
    <xdr:to>
      <xdr:col>41</xdr:col>
      <xdr:colOff>101600</xdr:colOff>
      <xdr:row>86</xdr:row>
      <xdr:rowOff>124823</xdr:rowOff>
    </xdr:to>
    <xdr:sp macro="" textlink="">
      <xdr:nvSpPr>
        <xdr:cNvPr id="340" name="楕円 339"/>
        <xdr:cNvSpPr/>
      </xdr:nvSpPr>
      <xdr:spPr>
        <a:xfrm>
          <a:off x="7810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74023</xdr:rowOff>
    </xdr:from>
    <xdr:to>
      <xdr:col>45</xdr:col>
      <xdr:colOff>177800</xdr:colOff>
      <xdr:row>86</xdr:row>
      <xdr:rowOff>74023</xdr:rowOff>
    </xdr:to>
    <xdr:cxnSp macro="">
      <xdr:nvCxnSpPr>
        <xdr:cNvPr id="341" name="直線コネクタ 340"/>
        <xdr:cNvCxnSpPr/>
      </xdr:nvCxnSpPr>
      <xdr:spPr>
        <a:xfrm>
          <a:off x="7861300" y="14818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42"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43"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44"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112684</xdr:rowOff>
    </xdr:from>
    <xdr:ext cx="469744" cy="259045"/>
    <xdr:sp macro="" textlink="">
      <xdr:nvSpPr>
        <xdr:cNvPr id="345" name="n_1mainValue【福祉施設】&#10;一人当たり面積"/>
        <xdr:cNvSpPr txBox="1"/>
      </xdr:nvSpPr>
      <xdr:spPr>
        <a:xfrm>
          <a:off x="9391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115950</xdr:rowOff>
    </xdr:from>
    <xdr:ext cx="469744" cy="259045"/>
    <xdr:sp macro="" textlink="">
      <xdr:nvSpPr>
        <xdr:cNvPr id="346" name="n_2mainValue【福祉施設】&#10;一人当たり面積"/>
        <xdr:cNvSpPr txBox="1"/>
      </xdr:nvSpPr>
      <xdr:spPr>
        <a:xfrm>
          <a:off x="85154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115950</xdr:rowOff>
    </xdr:from>
    <xdr:ext cx="469744" cy="259045"/>
    <xdr:sp macro="" textlink="">
      <xdr:nvSpPr>
        <xdr:cNvPr id="347" name="n_3mainValue【福祉施設】&#10;一人当たり面積"/>
        <xdr:cNvSpPr txBox="1"/>
      </xdr:nvSpPr>
      <xdr:spPr>
        <a:xfrm>
          <a:off x="76264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4" name="直線コネクタ 3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5" name="テキスト ボックス 37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6" name="直線コネクタ 3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7" name="テキスト ボックス 3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8" name="直線コネクタ 3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9" name="テキスト ボックス 3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0" name="直線コネクタ 3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1" name="テキスト ボックス 3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2" name="直線コネクタ 3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3" name="テキスト ボックス 3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4" name="直線コネクタ 3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5" name="テキスト ボックス 38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389" name="直線コネクタ 388"/>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390"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391" name="直線コネクタ 390"/>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2"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3" name="直線コネクタ 39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394" name="【一般廃棄物処理施設】&#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5" name="フローチャート: 判断 394"/>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396" name="フローチャート: 判断 395"/>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397" name="フローチャート: 判断 396"/>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398" name="フローチャート: 判断 397"/>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67854</xdr:rowOff>
    </xdr:from>
    <xdr:to>
      <xdr:col>85</xdr:col>
      <xdr:colOff>177800</xdr:colOff>
      <xdr:row>37</xdr:row>
      <xdr:rowOff>169455</xdr:rowOff>
    </xdr:to>
    <xdr:sp macro="" textlink="">
      <xdr:nvSpPr>
        <xdr:cNvPr id="404" name="楕円 403"/>
        <xdr:cNvSpPr/>
      </xdr:nvSpPr>
      <xdr:spPr>
        <a:xfrm>
          <a:off x="162687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46281</xdr:rowOff>
    </xdr:from>
    <xdr:ext cx="405111" cy="259045"/>
    <xdr:sp macro="" textlink="">
      <xdr:nvSpPr>
        <xdr:cNvPr id="405" name="【一般廃棄物処理施設】&#10;有形固定資産減価償却率該当値テキスト"/>
        <xdr:cNvSpPr txBox="1"/>
      </xdr:nvSpPr>
      <xdr:spPr>
        <a:xfrm>
          <a:off x="16357600"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123372</xdr:rowOff>
    </xdr:from>
    <xdr:to>
      <xdr:col>81</xdr:col>
      <xdr:colOff>101600</xdr:colOff>
      <xdr:row>38</xdr:row>
      <xdr:rowOff>53522</xdr:rowOff>
    </xdr:to>
    <xdr:sp macro="" textlink="">
      <xdr:nvSpPr>
        <xdr:cNvPr id="406" name="楕円 405"/>
        <xdr:cNvSpPr/>
      </xdr:nvSpPr>
      <xdr:spPr>
        <a:xfrm>
          <a:off x="15430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118654</xdr:rowOff>
    </xdr:from>
    <xdr:to>
      <xdr:col>85</xdr:col>
      <xdr:colOff>127000</xdr:colOff>
      <xdr:row>38</xdr:row>
      <xdr:rowOff>2722</xdr:rowOff>
    </xdr:to>
    <xdr:cxnSp macro="">
      <xdr:nvCxnSpPr>
        <xdr:cNvPr id="407" name="直線コネクタ 406"/>
        <xdr:cNvCxnSpPr/>
      </xdr:nvCxnSpPr>
      <xdr:spPr>
        <a:xfrm flipV="1">
          <a:off x="15481300" y="6462304"/>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5806</xdr:rowOff>
    </xdr:from>
    <xdr:to>
      <xdr:col>76</xdr:col>
      <xdr:colOff>165100</xdr:colOff>
      <xdr:row>38</xdr:row>
      <xdr:rowOff>107406</xdr:rowOff>
    </xdr:to>
    <xdr:sp macro="" textlink="">
      <xdr:nvSpPr>
        <xdr:cNvPr id="408" name="楕円 407"/>
        <xdr:cNvSpPr/>
      </xdr:nvSpPr>
      <xdr:spPr>
        <a:xfrm>
          <a:off x="14541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2722</xdr:rowOff>
    </xdr:from>
    <xdr:to>
      <xdr:col>81</xdr:col>
      <xdr:colOff>50800</xdr:colOff>
      <xdr:row>38</xdr:row>
      <xdr:rowOff>56606</xdr:rowOff>
    </xdr:to>
    <xdr:cxnSp macro="">
      <xdr:nvCxnSpPr>
        <xdr:cNvPr id="409" name="直線コネクタ 408"/>
        <xdr:cNvCxnSpPr/>
      </xdr:nvCxnSpPr>
      <xdr:spPr>
        <a:xfrm flipV="1">
          <a:off x="14592300" y="651782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140261</xdr:rowOff>
    </xdr:from>
    <xdr:ext cx="405111" cy="259045"/>
    <xdr:sp macro="" textlink="">
      <xdr:nvSpPr>
        <xdr:cNvPr id="410" name="n_1aveValue【一般廃棄物処理施設】&#10;有形固定資産減価償却率"/>
        <xdr:cNvSpPr txBox="1"/>
      </xdr:nvSpPr>
      <xdr:spPr>
        <a:xfrm>
          <a:off x="15266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148426</xdr:rowOff>
    </xdr:from>
    <xdr:ext cx="405111" cy="259045"/>
    <xdr:sp macro="" textlink="">
      <xdr:nvSpPr>
        <xdr:cNvPr id="411" name="n_2aveValue【一般廃棄物処理施設】&#10;有形固定資産減価償却率"/>
        <xdr:cNvSpPr txBox="1"/>
      </xdr:nvSpPr>
      <xdr:spPr>
        <a:xfrm>
          <a:off x="14389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412"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44649</xdr:rowOff>
    </xdr:from>
    <xdr:ext cx="405111" cy="259045"/>
    <xdr:sp macro="" textlink="">
      <xdr:nvSpPr>
        <xdr:cNvPr id="413" name="n_1mainValue【一般廃棄物処理施設】&#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98533</xdr:rowOff>
    </xdr:from>
    <xdr:ext cx="405111" cy="259045"/>
    <xdr:sp macro="" textlink="">
      <xdr:nvSpPr>
        <xdr:cNvPr id="414" name="n_2mainValue【一般廃棄物処理施設】&#10;有形固定資産減価償却率"/>
        <xdr:cNvSpPr txBox="1"/>
      </xdr:nvSpPr>
      <xdr:spPr>
        <a:xfrm>
          <a:off x="14389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25" name="直線コネクタ 42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26" name="テキスト ボックス 42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7" name="直線コネクタ 4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8" name="テキスト ボックス 42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29" name="直線コネクタ 42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30" name="テキスト ボックス 42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2" name="テキスト ボックス 4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34" name="直線コネクタ 433"/>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35"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436" name="直線コネクタ 435"/>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437"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438" name="直線コネクタ 437"/>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160052</xdr:rowOff>
    </xdr:from>
    <xdr:ext cx="534377" cy="259045"/>
    <xdr:sp macro="" textlink="">
      <xdr:nvSpPr>
        <xdr:cNvPr id="439" name="【一般廃棄物処理施設】&#10;一人当たり有形固定資産（償却資産）額平均値テキスト"/>
        <xdr:cNvSpPr txBox="1"/>
      </xdr:nvSpPr>
      <xdr:spPr>
        <a:xfrm>
          <a:off x="22199600" y="650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440" name="フローチャート: 判断 439"/>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441" name="フローチャート: 判断 440"/>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442" name="フローチャート: 判断 441"/>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443" name="フローチャート: 判断 442"/>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138357</xdr:rowOff>
    </xdr:from>
    <xdr:to>
      <xdr:col>116</xdr:col>
      <xdr:colOff>114300</xdr:colOff>
      <xdr:row>37</xdr:row>
      <xdr:rowOff>68507</xdr:rowOff>
    </xdr:to>
    <xdr:sp macro="" textlink="">
      <xdr:nvSpPr>
        <xdr:cNvPr id="449" name="楕円 448"/>
        <xdr:cNvSpPr/>
      </xdr:nvSpPr>
      <xdr:spPr>
        <a:xfrm>
          <a:off x="22110700" y="63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161234</xdr:rowOff>
    </xdr:from>
    <xdr:ext cx="599010" cy="259045"/>
    <xdr:sp macro="" textlink="">
      <xdr:nvSpPr>
        <xdr:cNvPr id="450" name="【一般廃棄物処理施設】&#10;一人当たり有形固定資産（償却資産）額該当値テキスト"/>
        <xdr:cNvSpPr txBox="1"/>
      </xdr:nvSpPr>
      <xdr:spPr>
        <a:xfrm>
          <a:off x="22199600" y="616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150438</xdr:rowOff>
    </xdr:from>
    <xdr:to>
      <xdr:col>112</xdr:col>
      <xdr:colOff>38100</xdr:colOff>
      <xdr:row>37</xdr:row>
      <xdr:rowOff>80588</xdr:rowOff>
    </xdr:to>
    <xdr:sp macro="" textlink="">
      <xdr:nvSpPr>
        <xdr:cNvPr id="451" name="楕円 450"/>
        <xdr:cNvSpPr/>
      </xdr:nvSpPr>
      <xdr:spPr>
        <a:xfrm>
          <a:off x="21272500" y="632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17707</xdr:rowOff>
    </xdr:from>
    <xdr:to>
      <xdr:col>116</xdr:col>
      <xdr:colOff>63500</xdr:colOff>
      <xdr:row>37</xdr:row>
      <xdr:rowOff>29788</xdr:rowOff>
    </xdr:to>
    <xdr:cxnSp macro="">
      <xdr:nvCxnSpPr>
        <xdr:cNvPr id="452" name="直線コネクタ 451"/>
        <xdr:cNvCxnSpPr/>
      </xdr:nvCxnSpPr>
      <xdr:spPr>
        <a:xfrm flipV="1">
          <a:off x="21323300" y="6361357"/>
          <a:ext cx="838200" cy="1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158845</xdr:rowOff>
    </xdr:from>
    <xdr:to>
      <xdr:col>107</xdr:col>
      <xdr:colOff>101600</xdr:colOff>
      <xdr:row>37</xdr:row>
      <xdr:rowOff>88995</xdr:rowOff>
    </xdr:to>
    <xdr:sp macro="" textlink="">
      <xdr:nvSpPr>
        <xdr:cNvPr id="453" name="楕円 452"/>
        <xdr:cNvSpPr/>
      </xdr:nvSpPr>
      <xdr:spPr>
        <a:xfrm>
          <a:off x="20383500" y="633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29788</xdr:rowOff>
    </xdr:from>
    <xdr:to>
      <xdr:col>111</xdr:col>
      <xdr:colOff>177800</xdr:colOff>
      <xdr:row>37</xdr:row>
      <xdr:rowOff>38195</xdr:rowOff>
    </xdr:to>
    <xdr:cxnSp macro="">
      <xdr:nvCxnSpPr>
        <xdr:cNvPr id="454" name="直線コネクタ 453"/>
        <xdr:cNvCxnSpPr/>
      </xdr:nvCxnSpPr>
      <xdr:spPr>
        <a:xfrm flipV="1">
          <a:off x="20434300" y="6373438"/>
          <a:ext cx="889000" cy="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124499</xdr:rowOff>
    </xdr:from>
    <xdr:ext cx="534377" cy="259045"/>
    <xdr:sp macro="" textlink="">
      <xdr:nvSpPr>
        <xdr:cNvPr id="455" name="n_1aveValue【一般廃棄物処理施設】&#10;一人当たり有形固定資産（償却資産）額"/>
        <xdr:cNvSpPr txBox="1"/>
      </xdr:nvSpPr>
      <xdr:spPr>
        <a:xfrm>
          <a:off x="21043411" y="66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140112</xdr:rowOff>
    </xdr:from>
    <xdr:ext cx="534377" cy="259045"/>
    <xdr:sp macro="" textlink="">
      <xdr:nvSpPr>
        <xdr:cNvPr id="456" name="n_2aveValue【一般廃棄物処理施設】&#10;一人当たり有形固定資産（償却資産）額"/>
        <xdr:cNvSpPr txBox="1"/>
      </xdr:nvSpPr>
      <xdr:spPr>
        <a:xfrm>
          <a:off x="201671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457" name="n_3aveValue【一般廃棄物処理施設】&#10;一人当たり有形固定資産（償却資産）額"/>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97115</xdr:rowOff>
    </xdr:from>
    <xdr:ext cx="599010" cy="259045"/>
    <xdr:sp macro="" textlink="">
      <xdr:nvSpPr>
        <xdr:cNvPr id="458" name="n_1mainValue【一般廃棄物処理施設】&#10;一人当たり有形固定資産（償却資産）額"/>
        <xdr:cNvSpPr txBox="1"/>
      </xdr:nvSpPr>
      <xdr:spPr>
        <a:xfrm>
          <a:off x="21011095" y="609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105522</xdr:rowOff>
    </xdr:from>
    <xdr:ext cx="599010" cy="259045"/>
    <xdr:sp macro="" textlink="">
      <xdr:nvSpPr>
        <xdr:cNvPr id="459" name="n_2mainValue【一般廃棄物処理施設】&#10;一人当たり有形固定資産（償却資産）額"/>
        <xdr:cNvSpPr txBox="1"/>
      </xdr:nvSpPr>
      <xdr:spPr>
        <a:xfrm>
          <a:off x="20134795" y="610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8" name="テキスト ボックス 4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9" name="直線コネクタ 4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0" name="直線コネクタ 46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1" name="テキスト ボックス 47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2" name="直線コネクタ 47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3" name="テキスト ボックス 47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4" name="直線コネクタ 47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5" name="テキスト ボックス 47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6" name="直線コネクタ 47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7" name="テキスト ボックス 47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8" name="直線コネクタ 47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9" name="テキスト ボックス 47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0" name="直線コネクタ 47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1" name="テキスト ボックス 48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3" name="テキスト ボックス 4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485" name="直線コネクタ 484"/>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486"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87" name="直線コネクタ 48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488"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489" name="直線コネクタ 488"/>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490" name="【保健センター・保健所】&#10;有形固定資産減価償却率平均値テキスト"/>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491" name="フローチャート: 判断 490"/>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492" name="フローチャート: 判断 491"/>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493" name="フローチャート: 判断 492"/>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494" name="フローチャート: 判断 493"/>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500" name="楕円 499"/>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164392</xdr:rowOff>
    </xdr:from>
    <xdr:ext cx="405111" cy="259045"/>
    <xdr:sp macro="" textlink="">
      <xdr:nvSpPr>
        <xdr:cNvPr id="501" name="【保健センター・保健所】&#10;有形固定資産減価償却率該当値テキスト"/>
        <xdr:cNvSpPr txBox="1"/>
      </xdr:nvSpPr>
      <xdr:spPr>
        <a:xfrm>
          <a:off x="16357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502" name="楕円 501"/>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65315</xdr:rowOff>
    </xdr:from>
    <xdr:to>
      <xdr:col>85</xdr:col>
      <xdr:colOff>127000</xdr:colOff>
      <xdr:row>60</xdr:row>
      <xdr:rowOff>97972</xdr:rowOff>
    </xdr:to>
    <xdr:cxnSp macro="">
      <xdr:nvCxnSpPr>
        <xdr:cNvPr id="503" name="直線コネクタ 502"/>
        <xdr:cNvCxnSpPr/>
      </xdr:nvCxnSpPr>
      <xdr:spPr>
        <a:xfrm flipV="1">
          <a:off x="15481300" y="10352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504" name="楕円 503"/>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130628</xdr:rowOff>
    </xdr:to>
    <xdr:cxnSp macro="">
      <xdr:nvCxnSpPr>
        <xdr:cNvPr id="505" name="直線コネクタ 504"/>
        <xdr:cNvCxnSpPr/>
      </xdr:nvCxnSpPr>
      <xdr:spPr>
        <a:xfrm flipV="1">
          <a:off x="14592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112485</xdr:rowOff>
    </xdr:from>
    <xdr:to>
      <xdr:col>72</xdr:col>
      <xdr:colOff>38100</xdr:colOff>
      <xdr:row>61</xdr:row>
      <xdr:rowOff>42635</xdr:rowOff>
    </xdr:to>
    <xdr:sp macro="" textlink="">
      <xdr:nvSpPr>
        <xdr:cNvPr id="506" name="楕円 505"/>
        <xdr:cNvSpPr/>
      </xdr:nvSpPr>
      <xdr:spPr>
        <a:xfrm>
          <a:off x="13652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130628</xdr:rowOff>
    </xdr:from>
    <xdr:to>
      <xdr:col>76</xdr:col>
      <xdr:colOff>114300</xdr:colOff>
      <xdr:row>60</xdr:row>
      <xdr:rowOff>163285</xdr:rowOff>
    </xdr:to>
    <xdr:cxnSp macro="">
      <xdr:nvCxnSpPr>
        <xdr:cNvPr id="507" name="直線コネクタ 506"/>
        <xdr:cNvCxnSpPr/>
      </xdr:nvCxnSpPr>
      <xdr:spPr>
        <a:xfrm flipV="1">
          <a:off x="13703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132642</xdr:rowOff>
    </xdr:from>
    <xdr:ext cx="405111" cy="259045"/>
    <xdr:sp macro="" textlink="">
      <xdr:nvSpPr>
        <xdr:cNvPr id="508"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150603</xdr:rowOff>
    </xdr:from>
    <xdr:ext cx="405111" cy="259045"/>
    <xdr:sp macro="" textlink="">
      <xdr:nvSpPr>
        <xdr:cNvPr id="509" name="n_2aveValue【保健センター・保健所】&#10;有形固定資産減価償却率"/>
        <xdr:cNvSpPr txBox="1"/>
      </xdr:nvSpPr>
      <xdr:spPr>
        <a:xfrm>
          <a:off x="14389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15076</xdr:rowOff>
    </xdr:from>
    <xdr:ext cx="405111" cy="259045"/>
    <xdr:sp macro="" textlink="">
      <xdr:nvSpPr>
        <xdr:cNvPr id="510" name="n_3aveValue【保健センター・保健所】&#10;有形固定資産減価償却率"/>
        <xdr:cNvSpPr txBox="1"/>
      </xdr:nvSpPr>
      <xdr:spPr>
        <a:xfrm>
          <a:off x="13500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139899</xdr:rowOff>
    </xdr:from>
    <xdr:ext cx="405111" cy="259045"/>
    <xdr:sp macro="" textlink="">
      <xdr:nvSpPr>
        <xdr:cNvPr id="511" name="n_1mainValue【保健センター・保健所】&#10;有形固定資産減価償却率"/>
        <xdr:cNvSpPr txBox="1"/>
      </xdr:nvSpPr>
      <xdr:spPr>
        <a:xfrm>
          <a:off x="15266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512" name="n_2mainValue【保健センター・保健所】&#10;有形固定資産減価償却率"/>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33762</xdr:rowOff>
    </xdr:from>
    <xdr:ext cx="405111" cy="259045"/>
    <xdr:sp macro="" textlink="">
      <xdr:nvSpPr>
        <xdr:cNvPr id="513" name="n_3mainValue【保健センター・保健所】&#10;有形固定資産減価償却率"/>
        <xdr:cNvSpPr txBox="1"/>
      </xdr:nvSpPr>
      <xdr:spPr>
        <a:xfrm>
          <a:off x="13500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4" name="直線コネクタ 52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5" name="テキスト ボックス 52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6" name="直線コネクタ 52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7" name="テキスト ボックス 52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8" name="直線コネクタ 5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9" name="テキスト ボックス 5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0" name="直線コネクタ 52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1" name="テキスト ボックス 53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2" name="直線コネクタ 53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3" name="テキスト ボックス 53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37" name="直線コネクタ 536"/>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38"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539" name="直線コネクタ 538"/>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540"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541" name="直線コネクタ 540"/>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542"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43" name="フローチャート: 判断 542"/>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44" name="フローチャート: 判断 543"/>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545" name="フローチャート: 判断 544"/>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46" name="フローチャート: 判断 545"/>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21590</xdr:rowOff>
    </xdr:from>
    <xdr:to>
      <xdr:col>116</xdr:col>
      <xdr:colOff>114300</xdr:colOff>
      <xdr:row>61</xdr:row>
      <xdr:rowOff>123190</xdr:rowOff>
    </xdr:to>
    <xdr:sp macro="" textlink="">
      <xdr:nvSpPr>
        <xdr:cNvPr id="552" name="楕円 551"/>
        <xdr:cNvSpPr/>
      </xdr:nvSpPr>
      <xdr:spPr>
        <a:xfrm>
          <a:off x="22110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44467</xdr:rowOff>
    </xdr:from>
    <xdr:ext cx="469744" cy="259045"/>
    <xdr:sp macro="" textlink="">
      <xdr:nvSpPr>
        <xdr:cNvPr id="553" name="【保健センター・保健所】&#10;一人当たり面積該当値テキスト"/>
        <xdr:cNvSpPr txBox="1"/>
      </xdr:nvSpPr>
      <xdr:spPr>
        <a:xfrm>
          <a:off x="22199600"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29210</xdr:rowOff>
    </xdr:from>
    <xdr:to>
      <xdr:col>112</xdr:col>
      <xdr:colOff>38100</xdr:colOff>
      <xdr:row>61</xdr:row>
      <xdr:rowOff>130810</xdr:rowOff>
    </xdr:to>
    <xdr:sp macro="" textlink="">
      <xdr:nvSpPr>
        <xdr:cNvPr id="554" name="楕円 553"/>
        <xdr:cNvSpPr/>
      </xdr:nvSpPr>
      <xdr:spPr>
        <a:xfrm>
          <a:off x="2127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72390</xdr:rowOff>
    </xdr:from>
    <xdr:to>
      <xdr:col>116</xdr:col>
      <xdr:colOff>63500</xdr:colOff>
      <xdr:row>61</xdr:row>
      <xdr:rowOff>80010</xdr:rowOff>
    </xdr:to>
    <xdr:cxnSp macro="">
      <xdr:nvCxnSpPr>
        <xdr:cNvPr id="555" name="直線コネクタ 554"/>
        <xdr:cNvCxnSpPr/>
      </xdr:nvCxnSpPr>
      <xdr:spPr>
        <a:xfrm flipV="1">
          <a:off x="21323300" y="10530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29210</xdr:rowOff>
    </xdr:from>
    <xdr:to>
      <xdr:col>107</xdr:col>
      <xdr:colOff>101600</xdr:colOff>
      <xdr:row>61</xdr:row>
      <xdr:rowOff>130810</xdr:rowOff>
    </xdr:to>
    <xdr:sp macro="" textlink="">
      <xdr:nvSpPr>
        <xdr:cNvPr id="556" name="楕円 555"/>
        <xdr:cNvSpPr/>
      </xdr:nvSpPr>
      <xdr:spPr>
        <a:xfrm>
          <a:off x="20383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80010</xdr:rowOff>
    </xdr:from>
    <xdr:to>
      <xdr:col>111</xdr:col>
      <xdr:colOff>177800</xdr:colOff>
      <xdr:row>61</xdr:row>
      <xdr:rowOff>80010</xdr:rowOff>
    </xdr:to>
    <xdr:cxnSp macro="">
      <xdr:nvCxnSpPr>
        <xdr:cNvPr id="557" name="直線コネクタ 556"/>
        <xdr:cNvCxnSpPr/>
      </xdr:nvCxnSpPr>
      <xdr:spPr>
        <a:xfrm>
          <a:off x="20434300" y="1053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558" name="楕円 557"/>
        <xdr:cNvSpPr/>
      </xdr:nvSpPr>
      <xdr:spPr>
        <a:xfrm>
          <a:off x="19494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80010</xdr:rowOff>
    </xdr:from>
    <xdr:to>
      <xdr:col>107</xdr:col>
      <xdr:colOff>50800</xdr:colOff>
      <xdr:row>61</xdr:row>
      <xdr:rowOff>87630</xdr:rowOff>
    </xdr:to>
    <xdr:cxnSp macro="">
      <xdr:nvCxnSpPr>
        <xdr:cNvPr id="559" name="直線コネクタ 558"/>
        <xdr:cNvCxnSpPr/>
      </xdr:nvCxnSpPr>
      <xdr:spPr>
        <a:xfrm flipV="1">
          <a:off x="19545300" y="10538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560" name="n_1aveValue【保健センター・保健所】&#10;一人当たり面積"/>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49547</xdr:rowOff>
    </xdr:from>
    <xdr:ext cx="469744" cy="259045"/>
    <xdr:sp macro="" textlink="">
      <xdr:nvSpPr>
        <xdr:cNvPr id="561" name="n_2aveValue【保健センター・保健所】&#10;一人当たり面積"/>
        <xdr:cNvSpPr txBox="1"/>
      </xdr:nvSpPr>
      <xdr:spPr>
        <a:xfrm>
          <a:off x="20199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562" name="n_3ave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147337</xdr:rowOff>
    </xdr:from>
    <xdr:ext cx="469744" cy="259045"/>
    <xdr:sp macro="" textlink="">
      <xdr:nvSpPr>
        <xdr:cNvPr id="563" name="n_1mainValue【保健センター・保健所】&#10;一人当たり面積"/>
        <xdr:cNvSpPr txBox="1"/>
      </xdr:nvSpPr>
      <xdr:spPr>
        <a:xfrm>
          <a:off x="210757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147337</xdr:rowOff>
    </xdr:from>
    <xdr:ext cx="469744" cy="259045"/>
    <xdr:sp macro="" textlink="">
      <xdr:nvSpPr>
        <xdr:cNvPr id="564" name="n_2mainValue【保健センター・保健所】&#10;一人当たり面積"/>
        <xdr:cNvSpPr txBox="1"/>
      </xdr:nvSpPr>
      <xdr:spPr>
        <a:xfrm>
          <a:off x="201994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154957</xdr:rowOff>
    </xdr:from>
    <xdr:ext cx="469744" cy="259045"/>
    <xdr:sp macro="" textlink="">
      <xdr:nvSpPr>
        <xdr:cNvPr id="565" name="n_3mainValue【保健センター・保健所】&#10;一人当たり面積"/>
        <xdr:cNvSpPr txBox="1"/>
      </xdr:nvSpPr>
      <xdr:spPr>
        <a:xfrm>
          <a:off x="19310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6" name="直線コネクタ 5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7" name="テキスト ボックス 57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8" name="直線コネクタ 5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9" name="テキスト ボックス 5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0" name="直線コネクタ 5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1" name="テキスト ボックス 5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2" name="直線コネクタ 5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3" name="テキスト ボックス 5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4" name="直線コネクタ 5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5" name="テキスト ボックス 5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6" name="直線コネクタ 5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7" name="テキスト ボックス 58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591" name="直線コネクタ 590"/>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592"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593" name="直線コネクタ 592"/>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594"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595" name="直線コネクタ 594"/>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47733</xdr:rowOff>
    </xdr:from>
    <xdr:ext cx="405111" cy="259045"/>
    <xdr:sp macro="" textlink="">
      <xdr:nvSpPr>
        <xdr:cNvPr id="596" name="【消防施設】&#10;有形固定資産減価償却率平均値テキスト"/>
        <xdr:cNvSpPr txBox="1"/>
      </xdr:nvSpPr>
      <xdr:spPr>
        <a:xfrm>
          <a:off x="16357600" y="1376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597" name="フローチャート: 判断 596"/>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598" name="フローチャート: 判断 597"/>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599" name="フローチャート: 判断 598"/>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00" name="フローチャート: 判断 599"/>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06" name="楕円 605"/>
        <xdr:cNvSpPr/>
      </xdr:nvSpPr>
      <xdr:spPr>
        <a:xfrm>
          <a:off x="16268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137177</xdr:rowOff>
    </xdr:from>
    <xdr:ext cx="405111" cy="259045"/>
    <xdr:sp macro="" textlink="">
      <xdr:nvSpPr>
        <xdr:cNvPr id="607" name="【消防施設】&#10;有形固定資産減価償却率該当値テキスト"/>
        <xdr:cNvSpPr txBox="1"/>
      </xdr:nvSpPr>
      <xdr:spPr>
        <a:xfrm>
          <a:off x="16357600"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147320</xdr:rowOff>
    </xdr:from>
    <xdr:to>
      <xdr:col>81</xdr:col>
      <xdr:colOff>101600</xdr:colOff>
      <xdr:row>83</xdr:row>
      <xdr:rowOff>77470</xdr:rowOff>
    </xdr:to>
    <xdr:sp macro="" textlink="">
      <xdr:nvSpPr>
        <xdr:cNvPr id="608" name="楕円 607"/>
        <xdr:cNvSpPr/>
      </xdr:nvSpPr>
      <xdr:spPr>
        <a:xfrm>
          <a:off x="1543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26670</xdr:rowOff>
    </xdr:from>
    <xdr:to>
      <xdr:col>85</xdr:col>
      <xdr:colOff>127000</xdr:colOff>
      <xdr:row>83</xdr:row>
      <xdr:rowOff>38100</xdr:rowOff>
    </xdr:to>
    <xdr:cxnSp macro="">
      <xdr:nvCxnSpPr>
        <xdr:cNvPr id="609" name="直線コネクタ 608"/>
        <xdr:cNvCxnSpPr/>
      </xdr:nvCxnSpPr>
      <xdr:spPr>
        <a:xfrm>
          <a:off x="15481300" y="142570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363</xdr:rowOff>
    </xdr:from>
    <xdr:to>
      <xdr:col>76</xdr:col>
      <xdr:colOff>165100</xdr:colOff>
      <xdr:row>83</xdr:row>
      <xdr:rowOff>101963</xdr:rowOff>
    </xdr:to>
    <xdr:sp macro="" textlink="">
      <xdr:nvSpPr>
        <xdr:cNvPr id="610" name="楕円 609"/>
        <xdr:cNvSpPr/>
      </xdr:nvSpPr>
      <xdr:spPr>
        <a:xfrm>
          <a:off x="14541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26670</xdr:rowOff>
    </xdr:from>
    <xdr:to>
      <xdr:col>81</xdr:col>
      <xdr:colOff>50800</xdr:colOff>
      <xdr:row>83</xdr:row>
      <xdr:rowOff>51163</xdr:rowOff>
    </xdr:to>
    <xdr:cxnSp macro="">
      <xdr:nvCxnSpPr>
        <xdr:cNvPr id="611" name="直線コネクタ 610"/>
        <xdr:cNvCxnSpPr/>
      </xdr:nvCxnSpPr>
      <xdr:spPr>
        <a:xfrm flipV="1">
          <a:off x="14592300" y="142570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170741</xdr:rowOff>
    </xdr:from>
    <xdr:ext cx="405111" cy="259045"/>
    <xdr:sp macro="" textlink="">
      <xdr:nvSpPr>
        <xdr:cNvPr id="612" name="n_1aveValue【消防施設】&#10;有形固定資産減価償却率"/>
        <xdr:cNvSpPr txBox="1"/>
      </xdr:nvSpPr>
      <xdr:spPr>
        <a:xfrm>
          <a:off x="152660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613" name="n_2aveValue【消防施設】&#10;有形固定資産減価償却率"/>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614"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68597</xdr:rowOff>
    </xdr:from>
    <xdr:ext cx="405111" cy="259045"/>
    <xdr:sp macro="" textlink="">
      <xdr:nvSpPr>
        <xdr:cNvPr id="615" name="n_1mainValue【消防施設】&#10;有形固定資産減価償却率"/>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93090</xdr:rowOff>
    </xdr:from>
    <xdr:ext cx="405111" cy="259045"/>
    <xdr:sp macro="" textlink="">
      <xdr:nvSpPr>
        <xdr:cNvPr id="616" name="n_2mainValue【消防施設】&#10;有形固定資産減価償却率"/>
        <xdr:cNvSpPr txBox="1"/>
      </xdr:nvSpPr>
      <xdr:spPr>
        <a:xfrm>
          <a:off x="14389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7" name="直線コネクタ 62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8" name="テキスト ボックス 62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9" name="直線コネクタ 62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0" name="テキスト ボックス 62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1" name="直線コネクタ 63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2" name="テキスト ボックス 63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3" name="直線コネクタ 63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4" name="テキスト ボックス 63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38" name="直線コネクタ 637"/>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39"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40" name="直線コネクタ 639"/>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41"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642" name="直線コネクタ 641"/>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643" name="【消防施設】&#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44" name="フローチャート: 判断 643"/>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645" name="フローチャート: 判断 644"/>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646" name="フローチャート: 判断 645"/>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47" name="フローチャート: 判断 646"/>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8" name="テキスト ボックス 6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9" name="テキスト ボックス 6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0" name="テキスト ボックス 6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1" name="テキスト ボックス 6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2" name="テキスト ボックス 6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53" name="楕円 652"/>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654" name="【消防施設】&#10;一人当たり面積該当値テキスト"/>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163322</xdr:rowOff>
    </xdr:from>
    <xdr:to>
      <xdr:col>112</xdr:col>
      <xdr:colOff>38100</xdr:colOff>
      <xdr:row>84</xdr:row>
      <xdr:rowOff>93472</xdr:rowOff>
    </xdr:to>
    <xdr:sp macro="" textlink="">
      <xdr:nvSpPr>
        <xdr:cNvPr id="655" name="楕円 654"/>
        <xdr:cNvSpPr/>
      </xdr:nvSpPr>
      <xdr:spPr>
        <a:xfrm>
          <a:off x="21272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42672</xdr:rowOff>
    </xdr:to>
    <xdr:cxnSp macro="">
      <xdr:nvCxnSpPr>
        <xdr:cNvPr id="656" name="直線コネクタ 655"/>
        <xdr:cNvCxnSpPr/>
      </xdr:nvCxnSpPr>
      <xdr:spPr>
        <a:xfrm flipV="1">
          <a:off x="21323300" y="144399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1015</xdr:rowOff>
    </xdr:from>
    <xdr:to>
      <xdr:col>107</xdr:col>
      <xdr:colOff>101600</xdr:colOff>
      <xdr:row>84</xdr:row>
      <xdr:rowOff>102615</xdr:rowOff>
    </xdr:to>
    <xdr:sp macro="" textlink="">
      <xdr:nvSpPr>
        <xdr:cNvPr id="657" name="楕円 656"/>
        <xdr:cNvSpPr/>
      </xdr:nvSpPr>
      <xdr:spPr>
        <a:xfrm>
          <a:off x="20383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42672</xdr:rowOff>
    </xdr:from>
    <xdr:to>
      <xdr:col>111</xdr:col>
      <xdr:colOff>177800</xdr:colOff>
      <xdr:row>84</xdr:row>
      <xdr:rowOff>51815</xdr:rowOff>
    </xdr:to>
    <xdr:cxnSp macro="">
      <xdr:nvCxnSpPr>
        <xdr:cNvPr id="658" name="直線コネクタ 657"/>
        <xdr:cNvCxnSpPr/>
      </xdr:nvCxnSpPr>
      <xdr:spPr>
        <a:xfrm flipV="1">
          <a:off x="20434300" y="144444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659" name="n_1ave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660" name="n_2aveValue【消防施設】&#10;一人当たり面積"/>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661"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84599</xdr:rowOff>
    </xdr:from>
    <xdr:ext cx="469744" cy="259045"/>
    <xdr:sp macro="" textlink="">
      <xdr:nvSpPr>
        <xdr:cNvPr id="662" name="n_1mainValue【消防施設】&#10;一人当たり面積"/>
        <xdr:cNvSpPr txBox="1"/>
      </xdr:nvSpPr>
      <xdr:spPr>
        <a:xfrm>
          <a:off x="210757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663" name="n_2mainValue【消防施設】&#10;一人当たり面積"/>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4" name="正方形/長方形 6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5" name="正方形/長方形 6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6" name="正方形/長方形 6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7" name="正方形/長方形 6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8" name="正方形/長方形 6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9" name="正方形/長方形 6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0" name="正方形/長方形 6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正方形/長方形 6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2" name="テキスト ボックス 6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3" name="直線コネクタ 6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4" name="直線コネクタ 67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5" name="テキスト ボックス 67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6" name="直線コネクタ 67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7" name="テキスト ボックス 67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8" name="直線コネクタ 67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9" name="テキスト ボックス 67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0" name="直線コネクタ 67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1" name="テキスト ボックス 68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2" name="直線コネクタ 68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3" name="テキスト ボックス 68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4" name="直線コネクタ 68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5" name="テキスト ボックス 68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6" name="直線コネクタ 6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7" name="テキスト ボックス 6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689" name="直線コネクタ 688"/>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90"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91" name="直線コネクタ 69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692"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693" name="直線コネクタ 692"/>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694"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95" name="フローチャート: 判断 694"/>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696" name="フローチャート: 判断 695"/>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697" name="フローチャート: 判断 696"/>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698" name="フローチャート: 判断 697"/>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9" name="テキスト ボックス 6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0" name="テキスト ボックス 6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1" name="テキスト ボックス 7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2" name="テキスト ボックス 7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3" name="テキスト ボックス 7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118473</xdr:rowOff>
    </xdr:from>
    <xdr:to>
      <xdr:col>85</xdr:col>
      <xdr:colOff>177800</xdr:colOff>
      <xdr:row>103</xdr:row>
      <xdr:rowOff>48623</xdr:rowOff>
    </xdr:to>
    <xdr:sp macro="" textlink="">
      <xdr:nvSpPr>
        <xdr:cNvPr id="704" name="楕円 703"/>
        <xdr:cNvSpPr/>
      </xdr:nvSpPr>
      <xdr:spPr>
        <a:xfrm>
          <a:off x="162687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141350</xdr:rowOff>
    </xdr:from>
    <xdr:ext cx="405111" cy="259045"/>
    <xdr:sp macro="" textlink="">
      <xdr:nvSpPr>
        <xdr:cNvPr id="705" name="【庁舎】&#10;有形固定資産減価償却率該当値テキスト"/>
        <xdr:cNvSpPr txBox="1"/>
      </xdr:nvSpPr>
      <xdr:spPr>
        <a:xfrm>
          <a:off x="16357600" y="1745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152763</xdr:rowOff>
    </xdr:from>
    <xdr:to>
      <xdr:col>81</xdr:col>
      <xdr:colOff>101600</xdr:colOff>
      <xdr:row>103</xdr:row>
      <xdr:rowOff>82913</xdr:rowOff>
    </xdr:to>
    <xdr:sp macro="" textlink="">
      <xdr:nvSpPr>
        <xdr:cNvPr id="706" name="楕円 705"/>
        <xdr:cNvSpPr/>
      </xdr:nvSpPr>
      <xdr:spPr>
        <a:xfrm>
          <a:off x="15430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169273</xdr:rowOff>
    </xdr:from>
    <xdr:to>
      <xdr:col>85</xdr:col>
      <xdr:colOff>127000</xdr:colOff>
      <xdr:row>103</xdr:row>
      <xdr:rowOff>32113</xdr:rowOff>
    </xdr:to>
    <xdr:cxnSp macro="">
      <xdr:nvCxnSpPr>
        <xdr:cNvPr id="707" name="直線コネクタ 706"/>
        <xdr:cNvCxnSpPr/>
      </xdr:nvCxnSpPr>
      <xdr:spPr>
        <a:xfrm flipV="1">
          <a:off x="15481300" y="1765717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xdr:rowOff>
    </xdr:from>
    <xdr:to>
      <xdr:col>76</xdr:col>
      <xdr:colOff>165100</xdr:colOff>
      <xdr:row>103</xdr:row>
      <xdr:rowOff>115570</xdr:rowOff>
    </xdr:to>
    <xdr:sp macro="" textlink="">
      <xdr:nvSpPr>
        <xdr:cNvPr id="708" name="楕円 707"/>
        <xdr:cNvSpPr/>
      </xdr:nvSpPr>
      <xdr:spPr>
        <a:xfrm>
          <a:off x="14541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32113</xdr:rowOff>
    </xdr:from>
    <xdr:to>
      <xdr:col>81</xdr:col>
      <xdr:colOff>50800</xdr:colOff>
      <xdr:row>103</xdr:row>
      <xdr:rowOff>64770</xdr:rowOff>
    </xdr:to>
    <xdr:cxnSp macro="">
      <xdr:nvCxnSpPr>
        <xdr:cNvPr id="709" name="直線コネクタ 708"/>
        <xdr:cNvCxnSpPr/>
      </xdr:nvCxnSpPr>
      <xdr:spPr>
        <a:xfrm flipV="1">
          <a:off x="14592300" y="176914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48261</xdr:rowOff>
    </xdr:from>
    <xdr:to>
      <xdr:col>72</xdr:col>
      <xdr:colOff>38100</xdr:colOff>
      <xdr:row>103</xdr:row>
      <xdr:rowOff>149861</xdr:rowOff>
    </xdr:to>
    <xdr:sp macro="" textlink="">
      <xdr:nvSpPr>
        <xdr:cNvPr id="710" name="楕円 709"/>
        <xdr:cNvSpPr/>
      </xdr:nvSpPr>
      <xdr:spPr>
        <a:xfrm>
          <a:off x="13652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64770</xdr:rowOff>
    </xdr:from>
    <xdr:to>
      <xdr:col>76</xdr:col>
      <xdr:colOff>114300</xdr:colOff>
      <xdr:row>103</xdr:row>
      <xdr:rowOff>99061</xdr:rowOff>
    </xdr:to>
    <xdr:cxnSp macro="">
      <xdr:nvCxnSpPr>
        <xdr:cNvPr id="711" name="直線コネクタ 710"/>
        <xdr:cNvCxnSpPr/>
      </xdr:nvCxnSpPr>
      <xdr:spPr>
        <a:xfrm flipV="1">
          <a:off x="13703300" y="177241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712"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713" name="n_2aveValue【庁舎】&#10;有形固定資産減価償却率"/>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92001</xdr:rowOff>
    </xdr:from>
    <xdr:ext cx="405111" cy="259045"/>
    <xdr:sp macro="" textlink="">
      <xdr:nvSpPr>
        <xdr:cNvPr id="714" name="n_3aveValue【庁舎】&#10;有形固定資産減価償却率"/>
        <xdr:cNvSpPr txBox="1"/>
      </xdr:nvSpPr>
      <xdr:spPr>
        <a:xfrm>
          <a:off x="13500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99440</xdr:rowOff>
    </xdr:from>
    <xdr:ext cx="405111" cy="259045"/>
    <xdr:sp macro="" textlink="">
      <xdr:nvSpPr>
        <xdr:cNvPr id="715" name="n_1mainValue【庁舎】&#10;有形固定資産減価償却率"/>
        <xdr:cNvSpPr txBox="1"/>
      </xdr:nvSpPr>
      <xdr:spPr>
        <a:xfrm>
          <a:off x="152660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132097</xdr:rowOff>
    </xdr:from>
    <xdr:ext cx="405111" cy="259045"/>
    <xdr:sp macro="" textlink="">
      <xdr:nvSpPr>
        <xdr:cNvPr id="716" name="n_2mainValue【庁舎】&#10;有形固定資産減価償却率"/>
        <xdr:cNvSpPr txBox="1"/>
      </xdr:nvSpPr>
      <xdr:spPr>
        <a:xfrm>
          <a:off x="14389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166388</xdr:rowOff>
    </xdr:from>
    <xdr:ext cx="405111" cy="259045"/>
    <xdr:sp macro="" textlink="">
      <xdr:nvSpPr>
        <xdr:cNvPr id="717" name="n_3mainValue【庁舎】&#10;有形固定資産減価償却率"/>
        <xdr:cNvSpPr txBox="1"/>
      </xdr:nvSpPr>
      <xdr:spPr>
        <a:xfrm>
          <a:off x="13500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8" name="正方形/長方形 7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9" name="正方形/長方形 7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0" name="正方形/長方形 7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1" name="正方形/長方形 7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2" name="正方形/長方形 7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3" name="正方形/長方形 7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4" name="正方形/長方形 7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5" name="正方形/長方形 7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6" name="テキスト ボックス 7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7" name="直線コネクタ 7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8" name="直線コネクタ 72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9" name="テキスト ボックス 72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0" name="直線コネクタ 72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1" name="テキスト ボックス 73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2" name="直線コネクタ 7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3" name="テキスト ボックス 7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4" name="直線コネクタ 73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5" name="テキスト ボックス 73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6" name="直線コネクタ 73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7" name="テキスト ボックス 73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8" name="直線コネクタ 7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9" name="テキスト ボックス 7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41" name="直線コネクタ 740"/>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42"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43" name="直線コネクタ 742"/>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44"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745" name="直線コネクタ 744"/>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135907</xdr:rowOff>
    </xdr:from>
    <xdr:ext cx="469744" cy="259045"/>
    <xdr:sp macro="" textlink="">
      <xdr:nvSpPr>
        <xdr:cNvPr id="746" name="【庁舎】&#10;一人当たり面積平均値テキスト"/>
        <xdr:cNvSpPr txBox="1"/>
      </xdr:nvSpPr>
      <xdr:spPr>
        <a:xfrm>
          <a:off x="22199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747" name="フローチャート: 判断 746"/>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748" name="フローチャート: 判断 747"/>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749" name="フローチャート: 判断 748"/>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750" name="フローチャート: 判断 749"/>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1" name="テキスト ボックス 7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2" name="テキスト ボックス 7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3" name="テキスト ボックス 7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4" name="テキスト ボックス 7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5" name="テキスト ボックス 7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118745</xdr:rowOff>
    </xdr:from>
    <xdr:to>
      <xdr:col>116</xdr:col>
      <xdr:colOff>114300</xdr:colOff>
      <xdr:row>108</xdr:row>
      <xdr:rowOff>48895</xdr:rowOff>
    </xdr:to>
    <xdr:sp macro="" textlink="">
      <xdr:nvSpPr>
        <xdr:cNvPr id="756" name="楕円 755"/>
        <xdr:cNvSpPr/>
      </xdr:nvSpPr>
      <xdr:spPr>
        <a:xfrm>
          <a:off x="22110700" y="184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33672</xdr:rowOff>
    </xdr:from>
    <xdr:ext cx="469744" cy="259045"/>
    <xdr:sp macro="" textlink="">
      <xdr:nvSpPr>
        <xdr:cNvPr id="757" name="【庁舎】&#10;一人当たり面積該当値テキスト"/>
        <xdr:cNvSpPr txBox="1"/>
      </xdr:nvSpPr>
      <xdr:spPr>
        <a:xfrm>
          <a:off x="22199600" y="1837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120650</xdr:rowOff>
    </xdr:from>
    <xdr:to>
      <xdr:col>112</xdr:col>
      <xdr:colOff>38100</xdr:colOff>
      <xdr:row>108</xdr:row>
      <xdr:rowOff>50800</xdr:rowOff>
    </xdr:to>
    <xdr:sp macro="" textlink="">
      <xdr:nvSpPr>
        <xdr:cNvPr id="758" name="楕円 757"/>
        <xdr:cNvSpPr/>
      </xdr:nvSpPr>
      <xdr:spPr>
        <a:xfrm>
          <a:off x="21272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169545</xdr:rowOff>
    </xdr:from>
    <xdr:to>
      <xdr:col>116</xdr:col>
      <xdr:colOff>63500</xdr:colOff>
      <xdr:row>108</xdr:row>
      <xdr:rowOff>0</xdr:rowOff>
    </xdr:to>
    <xdr:cxnSp macro="">
      <xdr:nvCxnSpPr>
        <xdr:cNvPr id="759" name="直線コネクタ 758"/>
        <xdr:cNvCxnSpPr/>
      </xdr:nvCxnSpPr>
      <xdr:spPr>
        <a:xfrm flipV="1">
          <a:off x="21323300" y="185146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122555</xdr:rowOff>
    </xdr:from>
    <xdr:to>
      <xdr:col>107</xdr:col>
      <xdr:colOff>101600</xdr:colOff>
      <xdr:row>108</xdr:row>
      <xdr:rowOff>52705</xdr:rowOff>
    </xdr:to>
    <xdr:sp macro="" textlink="">
      <xdr:nvSpPr>
        <xdr:cNvPr id="760" name="楕円 759"/>
        <xdr:cNvSpPr/>
      </xdr:nvSpPr>
      <xdr:spPr>
        <a:xfrm>
          <a:off x="203835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0</xdr:rowOff>
    </xdr:from>
    <xdr:to>
      <xdr:col>111</xdr:col>
      <xdr:colOff>177800</xdr:colOff>
      <xdr:row>108</xdr:row>
      <xdr:rowOff>1905</xdr:rowOff>
    </xdr:to>
    <xdr:cxnSp macro="">
      <xdr:nvCxnSpPr>
        <xdr:cNvPr id="761" name="直線コネクタ 760"/>
        <xdr:cNvCxnSpPr/>
      </xdr:nvCxnSpPr>
      <xdr:spPr>
        <a:xfrm flipV="1">
          <a:off x="20434300" y="185166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124461</xdr:rowOff>
    </xdr:from>
    <xdr:to>
      <xdr:col>102</xdr:col>
      <xdr:colOff>165100</xdr:colOff>
      <xdr:row>108</xdr:row>
      <xdr:rowOff>54611</xdr:rowOff>
    </xdr:to>
    <xdr:sp macro="" textlink="">
      <xdr:nvSpPr>
        <xdr:cNvPr id="762" name="楕円 761"/>
        <xdr:cNvSpPr/>
      </xdr:nvSpPr>
      <xdr:spPr>
        <a:xfrm>
          <a:off x="19494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1905</xdr:rowOff>
    </xdr:from>
    <xdr:to>
      <xdr:col>107</xdr:col>
      <xdr:colOff>50800</xdr:colOff>
      <xdr:row>108</xdr:row>
      <xdr:rowOff>3811</xdr:rowOff>
    </xdr:to>
    <xdr:cxnSp macro="">
      <xdr:nvCxnSpPr>
        <xdr:cNvPr id="763" name="直線コネクタ 762"/>
        <xdr:cNvCxnSpPr/>
      </xdr:nvCxnSpPr>
      <xdr:spPr>
        <a:xfrm flipV="1">
          <a:off x="19545300" y="185185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57802</xdr:rowOff>
    </xdr:from>
    <xdr:ext cx="469744" cy="259045"/>
    <xdr:sp macro="" textlink="">
      <xdr:nvSpPr>
        <xdr:cNvPr id="764" name="n_1aveValue【庁舎】&#10;一人当たり面積"/>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765"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766" name="n_3aveValue【庁舎】&#10;一人当たり面積"/>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41927</xdr:rowOff>
    </xdr:from>
    <xdr:ext cx="469744" cy="259045"/>
    <xdr:sp macro="" textlink="">
      <xdr:nvSpPr>
        <xdr:cNvPr id="767" name="n_1mainValue【庁舎】&#10;一人当たり面積"/>
        <xdr:cNvSpPr txBox="1"/>
      </xdr:nvSpPr>
      <xdr:spPr>
        <a:xfrm>
          <a:off x="210757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43832</xdr:rowOff>
    </xdr:from>
    <xdr:ext cx="469744" cy="259045"/>
    <xdr:sp macro="" textlink="">
      <xdr:nvSpPr>
        <xdr:cNvPr id="768" name="n_2mainValue【庁舎】&#10;一人当たり面積"/>
        <xdr:cNvSpPr txBox="1"/>
      </xdr:nvSpPr>
      <xdr:spPr>
        <a:xfrm>
          <a:off x="20199427" y="1856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45738</xdr:rowOff>
    </xdr:from>
    <xdr:ext cx="469744" cy="259045"/>
    <xdr:sp macro="" textlink="">
      <xdr:nvSpPr>
        <xdr:cNvPr id="769" name="n_3mainValue【庁舎】&#10;一人当たり面積"/>
        <xdr:cNvSpPr txBox="1"/>
      </xdr:nvSpPr>
      <xdr:spPr>
        <a:xfrm>
          <a:off x="19310427"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0" name="正方形/長方形 7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1" name="正方形/長方形 7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2" name="テキスト ボックス 7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一般廃棄物処理施設は印旛衛生施設管理組合、消防施設は佐倉市八街市酒々井町消防組合の数値が反映されている。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各施設によって、数値の状況は異なる。図書館に関しては類似団体内平均値よりもやや高く、体育館、保健センターに関してはやや低い。福祉施設、庁舎に関しては高い数値となっている。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図書館、庁舎、保健センター、体育館・プール、福祉施設、一般廃棄物処理施設も数値は増加傾向にあり、類似団体内平均値との差は縮まるか、開きつつある。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また、各施設の一人当たり数値は、一部事務組合の数値である一般廃棄物処理施設と、若干高い保健センターを除いて、類似団体内平均値よりも低くなっており、ハコモノ施設が少ない事を示している。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今後は、公共施設のあり方について検討しながら、老朽化した施設についての改修等を行い、有形固定資産減価償却率の減少を目指す必要があると思われる。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70,343
68,168
74.94
22,107,490
21,433,167
624,017
13,107,094
17,531,772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本市の基幹産業は農業であり、また、新たな財源を確保することができない状況であるため、財政基盤が弱く、交付税に依存する状況が続いている。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年で若干の改善が見られたが、小中学校空調整備事業等の大きな事業を行った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事と、災害復旧事業の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ため、公債費が増加し、しばらくは悪化することが予想される。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26458</xdr:rowOff>
    </xdr:to>
    <xdr:cxnSp macro="">
      <xdr:nvCxnSpPr>
        <xdr:cNvPr id="69" name="直線コネクタ 68"/>
        <xdr:cNvCxnSpPr/>
      </xdr:nvCxnSpPr>
      <xdr:spPr>
        <a:xfrm flipV="1">
          <a:off x="4114800" y="68643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46567</xdr:rowOff>
    </xdr:to>
    <xdr:cxnSp macro="">
      <xdr:nvCxnSpPr>
        <xdr:cNvPr id="72" name="直線コネクタ 71"/>
        <xdr:cNvCxnSpPr/>
      </xdr:nvCxnSpPr>
      <xdr:spPr>
        <a:xfrm flipV="1">
          <a:off x="3225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46567</xdr:rowOff>
    </xdr:to>
    <xdr:cxnSp macro="">
      <xdr:nvCxnSpPr>
        <xdr:cNvPr id="75" name="直線コネクタ 74"/>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66675</xdr:rowOff>
    </xdr:to>
    <xdr:cxnSp macro="">
      <xdr:nvCxnSpPr>
        <xdr:cNvPr id="78" name="直線コネクタ 77"/>
        <xdr:cNvCxnSpPr/>
      </xdr:nvCxnSpPr>
      <xdr:spPr>
        <a:xfrm flipV="1">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年度においては、時限的に職員の本給（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％）及び地域手当（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％）削減を実施したため、一時的に改善されたが、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その後削減が廃止されたことで、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増加が続いている。今後も公債費が増えることにより数値の増加がしばらく続くと予想される。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依然として類似団体の平均を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回る状況が続いており、今後においても事務事業の見直しを行うとともに、市税の徴収強化を図るなど歳入の確保に努めていく必要がある。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65</xdr:row>
      <xdr:rowOff>93133</xdr:rowOff>
    </xdr:to>
    <xdr:cxnSp macro="">
      <xdr:nvCxnSpPr>
        <xdr:cNvPr id="132" name="直線コネクタ 131"/>
        <xdr:cNvCxnSpPr/>
      </xdr:nvCxnSpPr>
      <xdr:spPr>
        <a:xfrm>
          <a:off x="4114800" y="11036300"/>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47413</xdr:rowOff>
    </xdr:from>
    <xdr:to>
      <xdr:col>19</xdr:col>
      <xdr:colOff>133350</xdr:colOff>
      <xdr:row>64</xdr:row>
      <xdr:rowOff>63500</xdr:rowOff>
    </xdr:to>
    <xdr:cxnSp macro="">
      <xdr:nvCxnSpPr>
        <xdr:cNvPr id="135" name="直線コネクタ 134"/>
        <xdr:cNvCxnSpPr/>
      </xdr:nvCxnSpPr>
      <xdr:spPr>
        <a:xfrm>
          <a:off x="3225800" y="1102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64</xdr:row>
      <xdr:rowOff>47413</xdr:rowOff>
    </xdr:to>
    <xdr:cxnSp macro="">
      <xdr:nvCxnSpPr>
        <xdr:cNvPr id="138" name="直線コネクタ 137"/>
        <xdr:cNvCxnSpPr/>
      </xdr:nvCxnSpPr>
      <xdr:spPr>
        <a:xfrm>
          <a:off x="2336800" y="1081913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65</xdr:row>
      <xdr:rowOff>44873</xdr:rowOff>
    </xdr:to>
    <xdr:cxnSp macro="">
      <xdr:nvCxnSpPr>
        <xdr:cNvPr id="141" name="直線コネクタ 140"/>
        <xdr:cNvCxnSpPr/>
      </xdr:nvCxnSpPr>
      <xdr:spPr>
        <a:xfrm flipV="1">
          <a:off x="1447800" y="10819130"/>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42333</xdr:rowOff>
    </xdr:from>
    <xdr:to>
      <xdr:col>23</xdr:col>
      <xdr:colOff>184150</xdr:colOff>
      <xdr:row>65</xdr:row>
      <xdr:rowOff>143933</xdr:rowOff>
    </xdr:to>
    <xdr:sp macro="" textlink="">
      <xdr:nvSpPr>
        <xdr:cNvPr id="151" name="楕円 150"/>
        <xdr:cNvSpPr/>
      </xdr:nvSpPr>
      <xdr:spPr>
        <a:xfrm>
          <a:off x="4902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14410</xdr:rowOff>
    </xdr:from>
    <xdr:ext cx="762000" cy="259045"/>
    <xdr:sp macro="" textlink="">
      <xdr:nvSpPr>
        <xdr:cNvPr id="152" name="財政構造の弾力性該当値テキスト"/>
        <xdr:cNvSpPr txBox="1"/>
      </xdr:nvSpPr>
      <xdr:spPr>
        <a:xfrm>
          <a:off x="5041900" y="111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3" name="楕円 152"/>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4" name="テキスト ボックス 153"/>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168063</xdr:rowOff>
    </xdr:from>
    <xdr:to>
      <xdr:col>15</xdr:col>
      <xdr:colOff>133350</xdr:colOff>
      <xdr:row>64</xdr:row>
      <xdr:rowOff>98213</xdr:rowOff>
    </xdr:to>
    <xdr:sp macro="" textlink="">
      <xdr:nvSpPr>
        <xdr:cNvPr id="155" name="楕円 154"/>
        <xdr:cNvSpPr/>
      </xdr:nvSpPr>
      <xdr:spPr>
        <a:xfrm>
          <a:off x="3175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56" name="テキスト ボックス 155"/>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7" name="楕円 156"/>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58" name="テキスト ボックス 157"/>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165523</xdr:rowOff>
    </xdr:from>
    <xdr:to>
      <xdr:col>7</xdr:col>
      <xdr:colOff>31750</xdr:colOff>
      <xdr:row>65</xdr:row>
      <xdr:rowOff>95673</xdr:rowOff>
    </xdr:to>
    <xdr:sp macro="" textlink="">
      <xdr:nvSpPr>
        <xdr:cNvPr id="159" name="楕円 158"/>
        <xdr:cNvSpPr/>
      </xdr:nvSpPr>
      <xdr:spPr>
        <a:xfrm>
          <a:off x="1397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80450</xdr:rowOff>
    </xdr:from>
    <xdr:ext cx="762000" cy="259045"/>
    <xdr:sp macro="" textlink="">
      <xdr:nvSpPr>
        <xdr:cNvPr id="160" name="テキスト ボックス 159"/>
        <xdr:cNvSpPr txBox="1"/>
      </xdr:nvSpPr>
      <xdr:spPr>
        <a:xfrm>
          <a:off x="1066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年度に人件費の削減を行って以降、増加傾向にある。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しかし、千葉県平均、類似団体平均ともに下回る状況が続いており、今後も、定員を適正化し、歳出削減に努めていく。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100422</xdr:rowOff>
    </xdr:from>
    <xdr:to>
      <xdr:col>23</xdr:col>
      <xdr:colOff>133350</xdr:colOff>
      <xdr:row>80</xdr:row>
      <xdr:rowOff>129860</xdr:rowOff>
    </xdr:to>
    <xdr:cxnSp macro="">
      <xdr:nvCxnSpPr>
        <xdr:cNvPr id="193" name="直線コネクタ 192"/>
        <xdr:cNvCxnSpPr/>
      </xdr:nvCxnSpPr>
      <xdr:spPr>
        <a:xfrm>
          <a:off x="4114800" y="13816422"/>
          <a:ext cx="838200" cy="2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69565</xdr:rowOff>
    </xdr:from>
    <xdr:to>
      <xdr:col>19</xdr:col>
      <xdr:colOff>133350</xdr:colOff>
      <xdr:row>80</xdr:row>
      <xdr:rowOff>100422</xdr:rowOff>
    </xdr:to>
    <xdr:cxnSp macro="">
      <xdr:nvCxnSpPr>
        <xdr:cNvPr id="196" name="直線コネクタ 195"/>
        <xdr:cNvCxnSpPr/>
      </xdr:nvCxnSpPr>
      <xdr:spPr>
        <a:xfrm>
          <a:off x="3225800" y="13785565"/>
          <a:ext cx="889000" cy="3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46602</xdr:rowOff>
    </xdr:from>
    <xdr:to>
      <xdr:col>15</xdr:col>
      <xdr:colOff>82550</xdr:colOff>
      <xdr:row>80</xdr:row>
      <xdr:rowOff>69565</xdr:rowOff>
    </xdr:to>
    <xdr:cxnSp macro="">
      <xdr:nvCxnSpPr>
        <xdr:cNvPr id="199" name="直線コネクタ 198"/>
        <xdr:cNvCxnSpPr/>
      </xdr:nvCxnSpPr>
      <xdr:spPr>
        <a:xfrm>
          <a:off x="2336800" y="13762602"/>
          <a:ext cx="889000" cy="2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46602</xdr:rowOff>
    </xdr:from>
    <xdr:to>
      <xdr:col>11</xdr:col>
      <xdr:colOff>31750</xdr:colOff>
      <xdr:row>80</xdr:row>
      <xdr:rowOff>87604</xdr:rowOff>
    </xdr:to>
    <xdr:cxnSp macro="">
      <xdr:nvCxnSpPr>
        <xdr:cNvPr id="202" name="直線コネクタ 201"/>
        <xdr:cNvCxnSpPr/>
      </xdr:nvCxnSpPr>
      <xdr:spPr>
        <a:xfrm flipV="1">
          <a:off x="1447800" y="13762602"/>
          <a:ext cx="889000" cy="4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79060</xdr:rowOff>
    </xdr:from>
    <xdr:to>
      <xdr:col>23</xdr:col>
      <xdr:colOff>184150</xdr:colOff>
      <xdr:row>81</xdr:row>
      <xdr:rowOff>9210</xdr:rowOff>
    </xdr:to>
    <xdr:sp macro="" textlink="">
      <xdr:nvSpPr>
        <xdr:cNvPr id="212" name="楕円 211"/>
        <xdr:cNvSpPr/>
      </xdr:nvSpPr>
      <xdr:spPr>
        <a:xfrm>
          <a:off x="4902200" y="137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337</xdr:rowOff>
    </xdr:from>
    <xdr:ext cx="762000" cy="259045"/>
    <xdr:sp macro="" textlink="">
      <xdr:nvSpPr>
        <xdr:cNvPr id="213" name="人件費・物件費等の状況該当値テキスト"/>
        <xdr:cNvSpPr txBox="1"/>
      </xdr:nvSpPr>
      <xdr:spPr>
        <a:xfrm>
          <a:off x="5041900" y="137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49622</xdr:rowOff>
    </xdr:from>
    <xdr:to>
      <xdr:col>19</xdr:col>
      <xdr:colOff>184150</xdr:colOff>
      <xdr:row>80</xdr:row>
      <xdr:rowOff>151222</xdr:rowOff>
    </xdr:to>
    <xdr:sp macro="" textlink="">
      <xdr:nvSpPr>
        <xdr:cNvPr id="214" name="楕円 213"/>
        <xdr:cNvSpPr/>
      </xdr:nvSpPr>
      <xdr:spPr>
        <a:xfrm>
          <a:off x="4064000" y="137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161399</xdr:rowOff>
    </xdr:from>
    <xdr:ext cx="736600" cy="259045"/>
    <xdr:sp macro="" textlink="">
      <xdr:nvSpPr>
        <xdr:cNvPr id="215" name="テキスト ボックス 214"/>
        <xdr:cNvSpPr txBox="1"/>
      </xdr:nvSpPr>
      <xdr:spPr>
        <a:xfrm>
          <a:off x="3733800" y="13534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18765</xdr:rowOff>
    </xdr:from>
    <xdr:to>
      <xdr:col>15</xdr:col>
      <xdr:colOff>133350</xdr:colOff>
      <xdr:row>80</xdr:row>
      <xdr:rowOff>120365</xdr:rowOff>
    </xdr:to>
    <xdr:sp macro="" textlink="">
      <xdr:nvSpPr>
        <xdr:cNvPr id="216" name="楕円 215"/>
        <xdr:cNvSpPr/>
      </xdr:nvSpPr>
      <xdr:spPr>
        <a:xfrm>
          <a:off x="3175000" y="1373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130542</xdr:rowOff>
    </xdr:from>
    <xdr:ext cx="762000" cy="259045"/>
    <xdr:sp macro="" textlink="">
      <xdr:nvSpPr>
        <xdr:cNvPr id="217" name="テキスト ボックス 216"/>
        <xdr:cNvSpPr txBox="1"/>
      </xdr:nvSpPr>
      <xdr:spPr>
        <a:xfrm>
          <a:off x="2844800" y="1350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167252</xdr:rowOff>
    </xdr:from>
    <xdr:to>
      <xdr:col>11</xdr:col>
      <xdr:colOff>82550</xdr:colOff>
      <xdr:row>80</xdr:row>
      <xdr:rowOff>97402</xdr:rowOff>
    </xdr:to>
    <xdr:sp macro="" textlink="">
      <xdr:nvSpPr>
        <xdr:cNvPr id="218" name="楕円 217"/>
        <xdr:cNvSpPr/>
      </xdr:nvSpPr>
      <xdr:spPr>
        <a:xfrm>
          <a:off x="2286000" y="1371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107579</xdr:rowOff>
    </xdr:from>
    <xdr:ext cx="762000" cy="259045"/>
    <xdr:sp macro="" textlink="">
      <xdr:nvSpPr>
        <xdr:cNvPr id="219" name="テキスト ボックス 218"/>
        <xdr:cNvSpPr txBox="1"/>
      </xdr:nvSpPr>
      <xdr:spPr>
        <a:xfrm>
          <a:off x="1955800" y="1348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36804</xdr:rowOff>
    </xdr:from>
    <xdr:to>
      <xdr:col>7</xdr:col>
      <xdr:colOff>31750</xdr:colOff>
      <xdr:row>80</xdr:row>
      <xdr:rowOff>138404</xdr:rowOff>
    </xdr:to>
    <xdr:sp macro="" textlink="">
      <xdr:nvSpPr>
        <xdr:cNvPr id="220" name="楕円 219"/>
        <xdr:cNvSpPr/>
      </xdr:nvSpPr>
      <xdr:spPr>
        <a:xfrm>
          <a:off x="1397000" y="1375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148581</xdr:rowOff>
    </xdr:from>
    <xdr:ext cx="762000" cy="259045"/>
    <xdr:sp macro="" textlink="">
      <xdr:nvSpPr>
        <xdr:cNvPr id="221" name="テキスト ボックス 220"/>
        <xdr:cNvSpPr txBox="1"/>
      </xdr:nvSpPr>
      <xdr:spPr>
        <a:xfrm>
          <a:off x="1066800" y="1352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年度に職員の給与カット</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の実施により</a:t>
          </a:r>
          <a:r>
            <a:rPr kumimoji="1" lang="en-US" altLang="ja-JP" sz="1300">
              <a:latin typeface="ＭＳ Ｐゴシック" panose="020B0600070205080204" pitchFamily="50" charset="-128"/>
              <a:ea typeface="ＭＳ Ｐゴシック" panose="020B0600070205080204" pitchFamily="50" charset="-128"/>
            </a:rPr>
            <a:t>96.2</a:t>
          </a:r>
          <a:r>
            <a:rPr kumimoji="1" lang="ja-JP" altLang="en-US" sz="1300">
              <a:latin typeface="ＭＳ Ｐゴシック" panose="020B0600070205080204" pitchFamily="50" charset="-128"/>
              <a:ea typeface="ＭＳ Ｐゴシック" panose="020B0600070205080204" pitchFamily="50" charset="-128"/>
            </a:rPr>
            <a:t>まで低くなったものの、その後は元の水準に戻り、類似団体内平均を若干上回っている。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ただ、千葉県内の市のうちではかなり低い水準である。</a:t>
          </a:r>
        </a:p>
        <a:p>
          <a:r>
            <a:rPr kumimoji="1" lang="ja-JP" altLang="en-US" sz="1300">
              <a:latin typeface="ＭＳ Ｐゴシック" panose="020B0600070205080204" pitchFamily="50" charset="-128"/>
              <a:ea typeface="ＭＳ Ｐゴシック" panose="020B0600070205080204" pitchFamily="50" charset="-128"/>
            </a:rPr>
            <a:t>今後は国の動向を注視し、給与の適正化に努めていく。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77611</xdr:rowOff>
    </xdr:from>
    <xdr:to>
      <xdr:col>81</xdr:col>
      <xdr:colOff>44450</xdr:colOff>
      <xdr:row>87</xdr:row>
      <xdr:rowOff>104422</xdr:rowOff>
    </xdr:to>
    <xdr:cxnSp macro="">
      <xdr:nvCxnSpPr>
        <xdr:cNvPr id="255" name="直線コネクタ 254"/>
        <xdr:cNvCxnSpPr/>
      </xdr:nvCxnSpPr>
      <xdr:spPr>
        <a:xfrm flipV="1">
          <a:off x="16179800" y="149937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104422</xdr:rowOff>
    </xdr:from>
    <xdr:to>
      <xdr:col>77</xdr:col>
      <xdr:colOff>44450</xdr:colOff>
      <xdr:row>87</xdr:row>
      <xdr:rowOff>117828</xdr:rowOff>
    </xdr:to>
    <xdr:cxnSp macro="">
      <xdr:nvCxnSpPr>
        <xdr:cNvPr id="258" name="直線コネクタ 257"/>
        <xdr:cNvCxnSpPr/>
      </xdr:nvCxnSpPr>
      <xdr:spPr>
        <a:xfrm flipV="1">
          <a:off x="15290800" y="1502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104422</xdr:rowOff>
    </xdr:from>
    <xdr:to>
      <xdr:col>72</xdr:col>
      <xdr:colOff>203200</xdr:colOff>
      <xdr:row>87</xdr:row>
      <xdr:rowOff>117828</xdr:rowOff>
    </xdr:to>
    <xdr:cxnSp macro="">
      <xdr:nvCxnSpPr>
        <xdr:cNvPr id="261" name="直線コネクタ 260"/>
        <xdr:cNvCxnSpPr/>
      </xdr:nvCxnSpPr>
      <xdr:spPr>
        <a:xfrm>
          <a:off x="14401800" y="1502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58561</xdr:rowOff>
    </xdr:from>
    <xdr:to>
      <xdr:col>68</xdr:col>
      <xdr:colOff>152400</xdr:colOff>
      <xdr:row>87</xdr:row>
      <xdr:rowOff>104422</xdr:rowOff>
    </xdr:to>
    <xdr:cxnSp macro="">
      <xdr:nvCxnSpPr>
        <xdr:cNvPr id="264" name="直線コネクタ 263"/>
        <xdr:cNvCxnSpPr/>
      </xdr:nvCxnSpPr>
      <xdr:spPr>
        <a:xfrm>
          <a:off x="13512800" y="14631811"/>
          <a:ext cx="889000" cy="3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26811</xdr:rowOff>
    </xdr:from>
    <xdr:to>
      <xdr:col>81</xdr:col>
      <xdr:colOff>95250</xdr:colOff>
      <xdr:row>87</xdr:row>
      <xdr:rowOff>128411</xdr:rowOff>
    </xdr:to>
    <xdr:sp macro="" textlink="">
      <xdr:nvSpPr>
        <xdr:cNvPr id="274" name="楕円 273"/>
        <xdr:cNvSpPr/>
      </xdr:nvSpPr>
      <xdr:spPr>
        <a:xfrm>
          <a:off x="169672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170338</xdr:rowOff>
    </xdr:from>
    <xdr:ext cx="762000" cy="259045"/>
    <xdr:sp macro="" textlink="">
      <xdr:nvSpPr>
        <xdr:cNvPr id="275" name="給与水準   （国との比較）該当値テキスト"/>
        <xdr:cNvSpPr txBox="1"/>
      </xdr:nvSpPr>
      <xdr:spPr>
        <a:xfrm>
          <a:off x="17106900" y="1491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53622</xdr:rowOff>
    </xdr:from>
    <xdr:to>
      <xdr:col>77</xdr:col>
      <xdr:colOff>95250</xdr:colOff>
      <xdr:row>87</xdr:row>
      <xdr:rowOff>155222</xdr:rowOff>
    </xdr:to>
    <xdr:sp macro="" textlink="">
      <xdr:nvSpPr>
        <xdr:cNvPr id="276" name="楕円 275"/>
        <xdr:cNvSpPr/>
      </xdr:nvSpPr>
      <xdr:spPr>
        <a:xfrm>
          <a:off x="16129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139999</xdr:rowOff>
    </xdr:from>
    <xdr:ext cx="736600" cy="259045"/>
    <xdr:sp macro="" textlink="">
      <xdr:nvSpPr>
        <xdr:cNvPr id="277" name="テキスト ボックス 276"/>
        <xdr:cNvSpPr txBox="1"/>
      </xdr:nvSpPr>
      <xdr:spPr>
        <a:xfrm>
          <a:off x="15798800" y="1505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67028</xdr:rowOff>
    </xdr:from>
    <xdr:to>
      <xdr:col>73</xdr:col>
      <xdr:colOff>44450</xdr:colOff>
      <xdr:row>87</xdr:row>
      <xdr:rowOff>168628</xdr:rowOff>
    </xdr:to>
    <xdr:sp macro="" textlink="">
      <xdr:nvSpPr>
        <xdr:cNvPr id="278" name="楕円 277"/>
        <xdr:cNvSpPr/>
      </xdr:nvSpPr>
      <xdr:spPr>
        <a:xfrm>
          <a:off x="15240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153405</xdr:rowOff>
    </xdr:from>
    <xdr:ext cx="762000" cy="259045"/>
    <xdr:sp macro="" textlink="">
      <xdr:nvSpPr>
        <xdr:cNvPr id="279" name="テキスト ボックス 278"/>
        <xdr:cNvSpPr txBox="1"/>
      </xdr:nvSpPr>
      <xdr:spPr>
        <a:xfrm>
          <a:off x="14909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53622</xdr:rowOff>
    </xdr:from>
    <xdr:to>
      <xdr:col>68</xdr:col>
      <xdr:colOff>203200</xdr:colOff>
      <xdr:row>87</xdr:row>
      <xdr:rowOff>155222</xdr:rowOff>
    </xdr:to>
    <xdr:sp macro="" textlink="">
      <xdr:nvSpPr>
        <xdr:cNvPr id="280" name="楕円 279"/>
        <xdr:cNvSpPr/>
      </xdr:nvSpPr>
      <xdr:spPr>
        <a:xfrm>
          <a:off x="14351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139999</xdr:rowOff>
    </xdr:from>
    <xdr:ext cx="762000" cy="259045"/>
    <xdr:sp macro="" textlink="">
      <xdr:nvSpPr>
        <xdr:cNvPr id="281" name="テキスト ボックス 280"/>
        <xdr:cNvSpPr txBox="1"/>
      </xdr:nvSpPr>
      <xdr:spPr>
        <a:xfrm>
          <a:off x="14020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82" name="楕円 281"/>
        <xdr:cNvSpPr/>
      </xdr:nvSpPr>
      <xdr:spPr>
        <a:xfrm>
          <a:off x="13462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83" name="テキスト ボックス 282"/>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本市の数値は、過去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年で若干の増加となっているが、類似団体平均、千葉県平均をともに下回っている。これは平成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年策定の定員管理計画に基づき、職員数の削減を図っていることや、消防業務等を一部事務組合で実施していることなどが要因である。</a:t>
          </a:r>
        </a:p>
        <a:p>
          <a:r>
            <a:rPr kumimoji="1" lang="ja-JP" altLang="en-US" sz="1300">
              <a:latin typeface="ＭＳ Ｐゴシック" panose="020B0600070205080204" pitchFamily="50" charset="-128"/>
              <a:ea typeface="ＭＳ Ｐゴシック" panose="020B0600070205080204" pitchFamily="50" charset="-128"/>
            </a:rPr>
            <a:t>今後も定員の適正化を図り、数値の改善に努める。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94343</xdr:rowOff>
    </xdr:from>
    <xdr:to>
      <xdr:col>81</xdr:col>
      <xdr:colOff>44450</xdr:colOff>
      <xdr:row>60</xdr:row>
      <xdr:rowOff>104684</xdr:rowOff>
    </xdr:to>
    <xdr:cxnSp macro="">
      <xdr:nvCxnSpPr>
        <xdr:cNvPr id="320" name="直線コネクタ 319"/>
        <xdr:cNvCxnSpPr/>
      </xdr:nvCxnSpPr>
      <xdr:spPr>
        <a:xfrm>
          <a:off x="16179800" y="10381343"/>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75958</xdr:rowOff>
    </xdr:from>
    <xdr:to>
      <xdr:col>77</xdr:col>
      <xdr:colOff>44450</xdr:colOff>
      <xdr:row>60</xdr:row>
      <xdr:rowOff>94343</xdr:rowOff>
    </xdr:to>
    <xdr:cxnSp macro="">
      <xdr:nvCxnSpPr>
        <xdr:cNvPr id="323" name="直線コネクタ 322"/>
        <xdr:cNvCxnSpPr/>
      </xdr:nvCxnSpPr>
      <xdr:spPr>
        <a:xfrm>
          <a:off x="15290800" y="10362958"/>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71362</xdr:rowOff>
    </xdr:from>
    <xdr:to>
      <xdr:col>72</xdr:col>
      <xdr:colOff>203200</xdr:colOff>
      <xdr:row>60</xdr:row>
      <xdr:rowOff>75958</xdr:rowOff>
    </xdr:to>
    <xdr:cxnSp macro="">
      <xdr:nvCxnSpPr>
        <xdr:cNvPr id="326" name="直線コネクタ 325"/>
        <xdr:cNvCxnSpPr/>
      </xdr:nvCxnSpPr>
      <xdr:spPr>
        <a:xfrm>
          <a:off x="14401800" y="1035836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71362</xdr:rowOff>
    </xdr:from>
    <xdr:to>
      <xdr:col>68</xdr:col>
      <xdr:colOff>152400</xdr:colOff>
      <xdr:row>60</xdr:row>
      <xdr:rowOff>71362</xdr:rowOff>
    </xdr:to>
    <xdr:cxnSp macro="">
      <xdr:nvCxnSpPr>
        <xdr:cNvPr id="329" name="直線コネクタ 328"/>
        <xdr:cNvCxnSpPr/>
      </xdr:nvCxnSpPr>
      <xdr:spPr>
        <a:xfrm>
          <a:off x="13512800" y="103583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1" name="テキスト ボックス 330"/>
        <xdr:cNvSpPr txBox="1"/>
      </xdr:nvSpPr>
      <xdr:spPr>
        <a:xfrm>
          <a:off x="14020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156348</xdr:rowOff>
    </xdr:from>
    <xdr:ext cx="762000" cy="259045"/>
    <xdr:sp macro="" textlink="">
      <xdr:nvSpPr>
        <xdr:cNvPr id="333" name="テキスト ボックス 332"/>
        <xdr:cNvSpPr txBox="1"/>
      </xdr:nvSpPr>
      <xdr:spPr>
        <a:xfrm>
          <a:off x="13131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53884</xdr:rowOff>
    </xdr:from>
    <xdr:to>
      <xdr:col>81</xdr:col>
      <xdr:colOff>95250</xdr:colOff>
      <xdr:row>60</xdr:row>
      <xdr:rowOff>155484</xdr:rowOff>
    </xdr:to>
    <xdr:sp macro="" textlink="">
      <xdr:nvSpPr>
        <xdr:cNvPr id="339" name="楕円 338"/>
        <xdr:cNvSpPr/>
      </xdr:nvSpPr>
      <xdr:spPr>
        <a:xfrm>
          <a:off x="169672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70411</xdr:rowOff>
    </xdr:from>
    <xdr:ext cx="762000" cy="259045"/>
    <xdr:sp macro="" textlink="">
      <xdr:nvSpPr>
        <xdr:cNvPr id="340" name="定員管理の状況該当値テキスト"/>
        <xdr:cNvSpPr txBox="1"/>
      </xdr:nvSpPr>
      <xdr:spPr>
        <a:xfrm>
          <a:off x="17106900" y="1018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43543</xdr:rowOff>
    </xdr:from>
    <xdr:to>
      <xdr:col>77</xdr:col>
      <xdr:colOff>95250</xdr:colOff>
      <xdr:row>60</xdr:row>
      <xdr:rowOff>145143</xdr:rowOff>
    </xdr:to>
    <xdr:sp macro="" textlink="">
      <xdr:nvSpPr>
        <xdr:cNvPr id="341" name="楕円 340"/>
        <xdr:cNvSpPr/>
      </xdr:nvSpPr>
      <xdr:spPr>
        <a:xfrm>
          <a:off x="16129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155320</xdr:rowOff>
    </xdr:from>
    <xdr:ext cx="736600" cy="259045"/>
    <xdr:sp macro="" textlink="">
      <xdr:nvSpPr>
        <xdr:cNvPr id="342" name="テキスト ボックス 341"/>
        <xdr:cNvSpPr txBox="1"/>
      </xdr:nvSpPr>
      <xdr:spPr>
        <a:xfrm>
          <a:off x="15798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25158</xdr:rowOff>
    </xdr:from>
    <xdr:to>
      <xdr:col>73</xdr:col>
      <xdr:colOff>44450</xdr:colOff>
      <xdr:row>60</xdr:row>
      <xdr:rowOff>126758</xdr:rowOff>
    </xdr:to>
    <xdr:sp macro="" textlink="">
      <xdr:nvSpPr>
        <xdr:cNvPr id="343" name="楕円 342"/>
        <xdr:cNvSpPr/>
      </xdr:nvSpPr>
      <xdr:spPr>
        <a:xfrm>
          <a:off x="15240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136935</xdr:rowOff>
    </xdr:from>
    <xdr:ext cx="762000" cy="259045"/>
    <xdr:sp macro="" textlink="">
      <xdr:nvSpPr>
        <xdr:cNvPr id="344" name="テキスト ボックス 343"/>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20562</xdr:rowOff>
    </xdr:from>
    <xdr:to>
      <xdr:col>68</xdr:col>
      <xdr:colOff>203200</xdr:colOff>
      <xdr:row>60</xdr:row>
      <xdr:rowOff>122162</xdr:rowOff>
    </xdr:to>
    <xdr:sp macro="" textlink="">
      <xdr:nvSpPr>
        <xdr:cNvPr id="345" name="楕円 344"/>
        <xdr:cNvSpPr/>
      </xdr:nvSpPr>
      <xdr:spPr>
        <a:xfrm>
          <a:off x="143510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132339</xdr:rowOff>
    </xdr:from>
    <xdr:ext cx="762000" cy="259045"/>
    <xdr:sp macro="" textlink="">
      <xdr:nvSpPr>
        <xdr:cNvPr id="346" name="テキスト ボックス 345"/>
        <xdr:cNvSpPr txBox="1"/>
      </xdr:nvSpPr>
      <xdr:spPr>
        <a:xfrm>
          <a:off x="14020800" y="100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20562</xdr:rowOff>
    </xdr:from>
    <xdr:to>
      <xdr:col>64</xdr:col>
      <xdr:colOff>152400</xdr:colOff>
      <xdr:row>60</xdr:row>
      <xdr:rowOff>122162</xdr:rowOff>
    </xdr:to>
    <xdr:sp macro="" textlink="">
      <xdr:nvSpPr>
        <xdr:cNvPr id="347" name="楕円 346"/>
        <xdr:cNvSpPr/>
      </xdr:nvSpPr>
      <xdr:spPr>
        <a:xfrm>
          <a:off x="134620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132339</xdr:rowOff>
    </xdr:from>
    <xdr:ext cx="762000" cy="259045"/>
    <xdr:sp macro="" textlink="">
      <xdr:nvSpPr>
        <xdr:cNvPr id="348" name="テキスト ボックス 347"/>
        <xdr:cNvSpPr txBox="1"/>
      </xdr:nvSpPr>
      <xdr:spPr>
        <a:xfrm>
          <a:off x="13131800" y="100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実質公債費比率も過去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年で減少傾向にある。類似団体平均よりは低いが、千葉県平均よりは高い状況となっている。</a:t>
          </a:r>
        </a:p>
        <a:p>
          <a:r>
            <a:rPr kumimoji="1" lang="ja-JP" altLang="en-US" sz="1300">
              <a:latin typeface="ＭＳ Ｐゴシック" panose="020B0600070205080204" pitchFamily="50" charset="-128"/>
              <a:ea typeface="ＭＳ Ｐゴシック" panose="020B0600070205080204" pitchFamily="50" charset="-128"/>
            </a:rPr>
            <a:t>今後しばらくは公債費の増加が見込まれている為、数値は増加に転じると思われる。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11176</xdr:rowOff>
    </xdr:from>
    <xdr:to>
      <xdr:col>81</xdr:col>
      <xdr:colOff>44450</xdr:colOff>
      <xdr:row>40</xdr:row>
      <xdr:rowOff>69088</xdr:rowOff>
    </xdr:to>
    <xdr:cxnSp macro="">
      <xdr:nvCxnSpPr>
        <xdr:cNvPr id="380" name="直線コネクタ 379"/>
        <xdr:cNvCxnSpPr/>
      </xdr:nvCxnSpPr>
      <xdr:spPr>
        <a:xfrm flipV="1">
          <a:off x="16179800" y="686917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69088</xdr:rowOff>
    </xdr:from>
    <xdr:to>
      <xdr:col>77</xdr:col>
      <xdr:colOff>44450</xdr:colOff>
      <xdr:row>40</xdr:row>
      <xdr:rowOff>165608</xdr:rowOff>
    </xdr:to>
    <xdr:cxnSp macro="">
      <xdr:nvCxnSpPr>
        <xdr:cNvPr id="383" name="直線コネクタ 382"/>
        <xdr:cNvCxnSpPr/>
      </xdr:nvCxnSpPr>
      <xdr:spPr>
        <a:xfrm flipV="1">
          <a:off x="15290800" y="69270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81026</xdr:rowOff>
    </xdr:to>
    <xdr:cxnSp macro="">
      <xdr:nvCxnSpPr>
        <xdr:cNvPr id="386" name="直線コネクタ 385"/>
        <xdr:cNvCxnSpPr/>
      </xdr:nvCxnSpPr>
      <xdr:spPr>
        <a:xfrm flipV="1">
          <a:off x="14401800" y="70236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81026</xdr:rowOff>
    </xdr:from>
    <xdr:to>
      <xdr:col>68</xdr:col>
      <xdr:colOff>152400</xdr:colOff>
      <xdr:row>41</xdr:row>
      <xdr:rowOff>167894</xdr:rowOff>
    </xdr:to>
    <xdr:cxnSp macro="">
      <xdr:nvCxnSpPr>
        <xdr:cNvPr id="389" name="直線コネクタ 388"/>
        <xdr:cNvCxnSpPr/>
      </xdr:nvCxnSpPr>
      <xdr:spPr>
        <a:xfrm flipV="1">
          <a:off x="13512800" y="71104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131826</xdr:rowOff>
    </xdr:from>
    <xdr:to>
      <xdr:col>81</xdr:col>
      <xdr:colOff>95250</xdr:colOff>
      <xdr:row>40</xdr:row>
      <xdr:rowOff>61976</xdr:rowOff>
    </xdr:to>
    <xdr:sp macro="" textlink="">
      <xdr:nvSpPr>
        <xdr:cNvPr id="399" name="楕円 398"/>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148353</xdr:rowOff>
    </xdr:from>
    <xdr:ext cx="762000" cy="259045"/>
    <xdr:sp macro="" textlink="">
      <xdr:nvSpPr>
        <xdr:cNvPr id="400" name="公債費負担の状況該当値テキスト"/>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18288</xdr:rowOff>
    </xdr:from>
    <xdr:to>
      <xdr:col>77</xdr:col>
      <xdr:colOff>95250</xdr:colOff>
      <xdr:row>40</xdr:row>
      <xdr:rowOff>119888</xdr:rowOff>
    </xdr:to>
    <xdr:sp macro="" textlink="">
      <xdr:nvSpPr>
        <xdr:cNvPr id="401" name="楕円 400"/>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130065</xdr:rowOff>
    </xdr:from>
    <xdr:ext cx="736600" cy="259045"/>
    <xdr:sp macro="" textlink="">
      <xdr:nvSpPr>
        <xdr:cNvPr id="402" name="テキスト ボックス 401"/>
        <xdr:cNvSpPr txBox="1"/>
      </xdr:nvSpPr>
      <xdr:spPr>
        <a:xfrm>
          <a:off x="15798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403" name="楕円 402"/>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55135</xdr:rowOff>
    </xdr:from>
    <xdr:ext cx="762000" cy="259045"/>
    <xdr:sp macro="" textlink="">
      <xdr:nvSpPr>
        <xdr:cNvPr id="404" name="テキスト ボックス 403"/>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30226</xdr:rowOff>
    </xdr:from>
    <xdr:to>
      <xdr:col>68</xdr:col>
      <xdr:colOff>203200</xdr:colOff>
      <xdr:row>41</xdr:row>
      <xdr:rowOff>131826</xdr:rowOff>
    </xdr:to>
    <xdr:sp macro="" textlink="">
      <xdr:nvSpPr>
        <xdr:cNvPr id="405" name="楕円 404"/>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406" name="テキスト ボックス 405"/>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407" name="楕円 406"/>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32021</xdr:rowOff>
    </xdr:from>
    <xdr:ext cx="762000" cy="259045"/>
    <xdr:sp macro="" textlink="">
      <xdr:nvSpPr>
        <xdr:cNvPr id="408" name="テキスト ボックス 407"/>
        <xdr:cNvSpPr txBox="1"/>
      </xdr:nvSpPr>
      <xdr:spPr>
        <a:xfrm>
          <a:off x="13131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将来負担比率は公債費の減少に伴い、減少傾向にある。また、類似団体平均よりも</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ポイント下回っている。しかし今後は小中学校空調整備事業や災害復旧事業等の起債発行により増加していくと思われる。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141575</xdr:rowOff>
    </xdr:from>
    <xdr:to>
      <xdr:col>81</xdr:col>
      <xdr:colOff>44450</xdr:colOff>
      <xdr:row>14</xdr:row>
      <xdr:rowOff>146171</xdr:rowOff>
    </xdr:to>
    <xdr:cxnSp macro="">
      <xdr:nvCxnSpPr>
        <xdr:cNvPr id="444" name="直線コネクタ 443"/>
        <xdr:cNvCxnSpPr/>
      </xdr:nvCxnSpPr>
      <xdr:spPr>
        <a:xfrm flipV="1">
          <a:off x="16179800" y="2541875"/>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5"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146171</xdr:rowOff>
    </xdr:from>
    <xdr:to>
      <xdr:col>77</xdr:col>
      <xdr:colOff>44450</xdr:colOff>
      <xdr:row>15</xdr:row>
      <xdr:rowOff>12640</xdr:rowOff>
    </xdr:to>
    <xdr:cxnSp macro="">
      <xdr:nvCxnSpPr>
        <xdr:cNvPr id="447" name="直線コネクタ 446"/>
        <xdr:cNvCxnSpPr/>
      </xdr:nvCxnSpPr>
      <xdr:spPr>
        <a:xfrm flipV="1">
          <a:off x="15290800" y="254647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124054</xdr:rowOff>
    </xdr:from>
    <xdr:ext cx="736600" cy="259045"/>
    <xdr:sp macro="" textlink="">
      <xdr:nvSpPr>
        <xdr:cNvPr id="449" name="テキスト ボックス 448"/>
        <xdr:cNvSpPr txBox="1"/>
      </xdr:nvSpPr>
      <xdr:spPr>
        <a:xfrm>
          <a:off x="15798800" y="269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12640</xdr:rowOff>
    </xdr:from>
    <xdr:to>
      <xdr:col>72</xdr:col>
      <xdr:colOff>203200</xdr:colOff>
      <xdr:row>15</xdr:row>
      <xdr:rowOff>97669</xdr:rowOff>
    </xdr:to>
    <xdr:cxnSp macro="">
      <xdr:nvCxnSpPr>
        <xdr:cNvPr id="450" name="直線コネクタ 449"/>
        <xdr:cNvCxnSpPr/>
      </xdr:nvCxnSpPr>
      <xdr:spPr>
        <a:xfrm flipV="1">
          <a:off x="14401800" y="2584390"/>
          <a:ext cx="8890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150482</xdr:rowOff>
    </xdr:from>
    <xdr:ext cx="762000" cy="259045"/>
    <xdr:sp macro="" textlink="">
      <xdr:nvSpPr>
        <xdr:cNvPr id="452" name="テキスト ボックス 451"/>
        <xdr:cNvSpPr txBox="1"/>
      </xdr:nvSpPr>
      <xdr:spPr>
        <a:xfrm>
          <a:off x="14909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97669</xdr:rowOff>
    </xdr:from>
    <xdr:to>
      <xdr:col>68</xdr:col>
      <xdr:colOff>152400</xdr:colOff>
      <xdr:row>16</xdr:row>
      <xdr:rowOff>115812</xdr:rowOff>
    </xdr:to>
    <xdr:cxnSp macro="">
      <xdr:nvCxnSpPr>
        <xdr:cNvPr id="453" name="直線コネクタ 452"/>
        <xdr:cNvCxnSpPr/>
      </xdr:nvCxnSpPr>
      <xdr:spPr>
        <a:xfrm flipV="1">
          <a:off x="13512800" y="2669419"/>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53720</xdr:rowOff>
    </xdr:from>
    <xdr:ext cx="762000" cy="259045"/>
    <xdr:sp macro="" textlink="">
      <xdr:nvSpPr>
        <xdr:cNvPr id="455" name="テキスト ボックス 454"/>
        <xdr:cNvSpPr txBox="1"/>
      </xdr:nvSpPr>
      <xdr:spPr>
        <a:xfrm>
          <a:off x="14020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7" name="テキスト ボックス 456"/>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90775</xdr:rowOff>
    </xdr:from>
    <xdr:to>
      <xdr:col>81</xdr:col>
      <xdr:colOff>95250</xdr:colOff>
      <xdr:row>15</xdr:row>
      <xdr:rowOff>20925</xdr:rowOff>
    </xdr:to>
    <xdr:sp macro="" textlink="">
      <xdr:nvSpPr>
        <xdr:cNvPr id="463" name="楕円 462"/>
        <xdr:cNvSpPr/>
      </xdr:nvSpPr>
      <xdr:spPr>
        <a:xfrm>
          <a:off x="16967200" y="24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107302</xdr:rowOff>
    </xdr:from>
    <xdr:ext cx="762000" cy="259045"/>
    <xdr:sp macro="" textlink="">
      <xdr:nvSpPr>
        <xdr:cNvPr id="464" name="将来負担の状況該当値テキスト"/>
        <xdr:cNvSpPr txBox="1"/>
      </xdr:nvSpPr>
      <xdr:spPr>
        <a:xfrm>
          <a:off x="17106900" y="23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95371</xdr:rowOff>
    </xdr:from>
    <xdr:to>
      <xdr:col>77</xdr:col>
      <xdr:colOff>95250</xdr:colOff>
      <xdr:row>15</xdr:row>
      <xdr:rowOff>25521</xdr:rowOff>
    </xdr:to>
    <xdr:sp macro="" textlink="">
      <xdr:nvSpPr>
        <xdr:cNvPr id="465" name="楕円 464"/>
        <xdr:cNvSpPr/>
      </xdr:nvSpPr>
      <xdr:spPr>
        <a:xfrm>
          <a:off x="16129000" y="249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35698</xdr:rowOff>
    </xdr:from>
    <xdr:ext cx="736600" cy="259045"/>
    <xdr:sp macro="" textlink="">
      <xdr:nvSpPr>
        <xdr:cNvPr id="466" name="テキスト ボックス 465"/>
        <xdr:cNvSpPr txBox="1"/>
      </xdr:nvSpPr>
      <xdr:spPr>
        <a:xfrm>
          <a:off x="15798800" y="2264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133290</xdr:rowOff>
    </xdr:from>
    <xdr:to>
      <xdr:col>73</xdr:col>
      <xdr:colOff>44450</xdr:colOff>
      <xdr:row>15</xdr:row>
      <xdr:rowOff>63440</xdr:rowOff>
    </xdr:to>
    <xdr:sp macro="" textlink="">
      <xdr:nvSpPr>
        <xdr:cNvPr id="467" name="楕円 466"/>
        <xdr:cNvSpPr/>
      </xdr:nvSpPr>
      <xdr:spPr>
        <a:xfrm>
          <a:off x="15240000" y="25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73617</xdr:rowOff>
    </xdr:from>
    <xdr:ext cx="762000" cy="259045"/>
    <xdr:sp macro="" textlink="">
      <xdr:nvSpPr>
        <xdr:cNvPr id="468" name="テキスト ボックス 467"/>
        <xdr:cNvSpPr txBox="1"/>
      </xdr:nvSpPr>
      <xdr:spPr>
        <a:xfrm>
          <a:off x="14909800" y="230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46869</xdr:rowOff>
    </xdr:from>
    <xdr:to>
      <xdr:col>68</xdr:col>
      <xdr:colOff>203200</xdr:colOff>
      <xdr:row>15</xdr:row>
      <xdr:rowOff>148469</xdr:rowOff>
    </xdr:to>
    <xdr:sp macro="" textlink="">
      <xdr:nvSpPr>
        <xdr:cNvPr id="469" name="楕円 468"/>
        <xdr:cNvSpPr/>
      </xdr:nvSpPr>
      <xdr:spPr>
        <a:xfrm>
          <a:off x="14351000" y="261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158646</xdr:rowOff>
    </xdr:from>
    <xdr:ext cx="762000" cy="259045"/>
    <xdr:sp macro="" textlink="">
      <xdr:nvSpPr>
        <xdr:cNvPr id="470" name="テキスト ボックス 469"/>
        <xdr:cNvSpPr txBox="1"/>
      </xdr:nvSpPr>
      <xdr:spPr>
        <a:xfrm>
          <a:off x="14020800" y="23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65012</xdr:rowOff>
    </xdr:from>
    <xdr:to>
      <xdr:col>64</xdr:col>
      <xdr:colOff>152400</xdr:colOff>
      <xdr:row>16</xdr:row>
      <xdr:rowOff>166612</xdr:rowOff>
    </xdr:to>
    <xdr:sp macro="" textlink="">
      <xdr:nvSpPr>
        <xdr:cNvPr id="471" name="楕円 470"/>
        <xdr:cNvSpPr/>
      </xdr:nvSpPr>
      <xdr:spPr>
        <a:xfrm>
          <a:off x="13462000" y="280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151389</xdr:rowOff>
    </xdr:from>
    <xdr:ext cx="762000" cy="259045"/>
    <xdr:sp macro="" textlink="">
      <xdr:nvSpPr>
        <xdr:cNvPr id="472" name="テキスト ボックス 471"/>
        <xdr:cNvSpPr txBox="1"/>
      </xdr:nvSpPr>
      <xdr:spPr>
        <a:xfrm>
          <a:off x="13131800" y="289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70,343
68,168
74.94
22,107,490
21,433,167
624,017
13,107,094
17,531,772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類似団体と比べ高い傾向にある。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年の給与削減以降、増加しているが</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年以前よりは低い。また、千葉県平均よりは低い。</a:t>
          </a:r>
        </a:p>
        <a:p>
          <a:r>
            <a:rPr kumimoji="1" lang="ja-JP" altLang="en-US" sz="1300">
              <a:latin typeface="ＭＳ Ｐゴシック" panose="020B0600070205080204" pitchFamily="50" charset="-128"/>
              <a:ea typeface="ＭＳ Ｐゴシック" panose="020B0600070205080204" pitchFamily="50" charset="-128"/>
            </a:rPr>
            <a:t>現在、定員管理の適正化を図っているところである。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88900</xdr:rowOff>
    </xdr:to>
    <xdr:cxnSp macro="">
      <xdr:nvCxnSpPr>
        <xdr:cNvPr id="66" name="直線コネクタ 65"/>
        <xdr:cNvCxnSpPr/>
      </xdr:nvCxnSpPr>
      <xdr:spPr>
        <a:xfrm>
          <a:off x="3987800" y="6527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12700</xdr:rowOff>
    </xdr:to>
    <xdr:cxnSp macro="">
      <xdr:nvCxnSpPr>
        <xdr:cNvPr id="69" name="直線コネクタ 68"/>
        <xdr:cNvCxnSpPr/>
      </xdr:nvCxnSpPr>
      <xdr:spPr>
        <a:xfrm>
          <a:off x="3098800" y="648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138430</xdr:rowOff>
    </xdr:to>
    <xdr:cxnSp macro="">
      <xdr:nvCxnSpPr>
        <xdr:cNvPr id="72" name="直線コネクタ 71"/>
        <xdr:cNvCxnSpPr/>
      </xdr:nvCxnSpPr>
      <xdr:spPr>
        <a:xfrm>
          <a:off x="2209800" y="641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38</xdr:row>
      <xdr:rowOff>119380</xdr:rowOff>
    </xdr:to>
    <xdr:cxnSp macro="">
      <xdr:nvCxnSpPr>
        <xdr:cNvPr id="75" name="直線コネクタ 74"/>
        <xdr:cNvCxnSpPr/>
      </xdr:nvCxnSpPr>
      <xdr:spPr>
        <a:xfrm flipV="1">
          <a:off x="1320800" y="64135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68580</xdr:rowOff>
    </xdr:from>
    <xdr:to>
      <xdr:col>6</xdr:col>
      <xdr:colOff>171450</xdr:colOff>
      <xdr:row>38</xdr:row>
      <xdr:rowOff>170180</xdr:rowOff>
    </xdr:to>
    <xdr:sp macro="" textlink="">
      <xdr:nvSpPr>
        <xdr:cNvPr id="93" name="楕円 92"/>
        <xdr:cNvSpPr/>
      </xdr:nvSpPr>
      <xdr:spPr>
        <a:xfrm>
          <a:off x="1270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154957</xdr:rowOff>
    </xdr:from>
    <xdr:ext cx="762000" cy="259045"/>
    <xdr:sp macro="" textlink="">
      <xdr:nvSpPr>
        <xdr:cNvPr id="94" name="テキスト ボックス 93"/>
        <xdr:cNvSpPr txBox="1"/>
      </xdr:nvSpPr>
      <xdr:spPr>
        <a:xfrm>
          <a:off x="939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物件費が類似団体と比較して高い水準にあるのは、ごみ処理に要する経費の増加や職員数の削減等により、民間委託等を推進していることなどのためである。</a:t>
          </a:r>
        </a:p>
        <a:p>
          <a:r>
            <a:rPr kumimoji="1" lang="ja-JP" altLang="en-US" sz="1300">
              <a:latin typeface="ＭＳ Ｐゴシック" panose="020B0600070205080204" pitchFamily="50" charset="-128"/>
              <a:ea typeface="ＭＳ Ｐゴシック" panose="020B0600070205080204" pitchFamily="50" charset="-128"/>
            </a:rPr>
            <a:t>さらに事務事業の見直しなどを行い、コスト削減に向けた取り組みを積極的に行う。</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58420</xdr:rowOff>
    </xdr:to>
    <xdr:cxnSp macro="">
      <xdr:nvCxnSpPr>
        <xdr:cNvPr id="127" name="直線コネクタ 126"/>
        <xdr:cNvCxnSpPr/>
      </xdr:nvCxnSpPr>
      <xdr:spPr>
        <a:xfrm>
          <a:off x="15671800" y="30607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138430</xdr:rowOff>
    </xdr:from>
    <xdr:to>
      <xdr:col>78</xdr:col>
      <xdr:colOff>69850</xdr:colOff>
      <xdr:row>17</xdr:row>
      <xdr:rowOff>146050</xdr:rowOff>
    </xdr:to>
    <xdr:cxnSp macro="">
      <xdr:nvCxnSpPr>
        <xdr:cNvPr id="130" name="直線コネクタ 129"/>
        <xdr:cNvCxnSpPr/>
      </xdr:nvCxnSpPr>
      <xdr:spPr>
        <a:xfrm>
          <a:off x="14782800" y="3053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17</xdr:row>
      <xdr:rowOff>138430</xdr:rowOff>
    </xdr:to>
    <xdr:cxnSp macro="">
      <xdr:nvCxnSpPr>
        <xdr:cNvPr id="133" name="直線コネクタ 132"/>
        <xdr:cNvCxnSpPr/>
      </xdr:nvCxnSpPr>
      <xdr:spPr>
        <a:xfrm>
          <a:off x="13893800" y="3022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18</xdr:row>
      <xdr:rowOff>35560</xdr:rowOff>
    </xdr:to>
    <xdr:cxnSp macro="">
      <xdr:nvCxnSpPr>
        <xdr:cNvPr id="136" name="直線コネクタ 135"/>
        <xdr:cNvCxnSpPr/>
      </xdr:nvCxnSpPr>
      <xdr:spPr>
        <a:xfrm flipV="1">
          <a:off x="13004800" y="30226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xdr:rowOff>
    </xdr:from>
    <xdr:to>
      <xdr:col>82</xdr:col>
      <xdr:colOff>158750</xdr:colOff>
      <xdr:row>18</xdr:row>
      <xdr:rowOff>109220</xdr:rowOff>
    </xdr:to>
    <xdr:sp macro="" textlink="">
      <xdr:nvSpPr>
        <xdr:cNvPr id="146" name="楕円 145"/>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151147</xdr:rowOff>
    </xdr:from>
    <xdr:ext cx="762000" cy="259045"/>
    <xdr:sp macro="" textlink="">
      <xdr:nvSpPr>
        <xdr:cNvPr id="147"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8" name="楕円 147"/>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9" name="テキスト ボックス 148"/>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50" name="楕円 149"/>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51" name="テキスト ボックス 150"/>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2" name="楕円 151"/>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53" name="テキスト ボックス 152"/>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4" name="楕円 153"/>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5" name="テキスト ボックス 154"/>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類似団体と比較して、高い傾向にある。</a:t>
          </a:r>
        </a:p>
        <a:p>
          <a:r>
            <a:rPr kumimoji="1" lang="ja-JP" altLang="en-US" sz="1300">
              <a:latin typeface="ＭＳ Ｐゴシック" panose="020B0600070205080204" pitchFamily="50" charset="-128"/>
              <a:ea typeface="ＭＳ Ｐゴシック" panose="020B0600070205080204" pitchFamily="50" charset="-128"/>
            </a:rPr>
            <a:t>しかし、数値としては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年度以降若干の減少が見られる。</a:t>
          </a:r>
        </a:p>
        <a:p>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年度は障害者自立支援給付事業費の増、生活保護費の増、臨時福祉給付金給付事業費の減などがあり、全体で</a:t>
          </a:r>
          <a:r>
            <a:rPr kumimoji="1" lang="en-US" altLang="ja-JP" sz="1300">
              <a:latin typeface="ＭＳ Ｐゴシック" panose="020B0600070205080204" pitchFamily="50" charset="-128"/>
              <a:ea typeface="ＭＳ Ｐゴシック" panose="020B0600070205080204" pitchFamily="50" charset="-128"/>
            </a:rPr>
            <a:t>2500</a:t>
          </a:r>
          <a:r>
            <a:rPr kumimoji="1" lang="ja-JP" altLang="en-US" sz="1300">
              <a:latin typeface="ＭＳ Ｐゴシック" panose="020B0600070205080204" pitchFamily="50" charset="-128"/>
              <a:ea typeface="ＭＳ Ｐゴシック" panose="020B0600070205080204" pitchFamily="50" charset="-128"/>
            </a:rPr>
            <a:t>万円程度の減であったが、パーセンテージ表記では横ばいとなっている。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168910</xdr:rowOff>
    </xdr:from>
    <xdr:to>
      <xdr:col>24</xdr:col>
      <xdr:colOff>25400</xdr:colOff>
      <xdr:row>55</xdr:row>
      <xdr:rowOff>168910</xdr:rowOff>
    </xdr:to>
    <xdr:cxnSp macro="">
      <xdr:nvCxnSpPr>
        <xdr:cNvPr id="188" name="直線コネクタ 187"/>
        <xdr:cNvCxnSpPr/>
      </xdr:nvCxnSpPr>
      <xdr:spPr>
        <a:xfrm>
          <a:off x="3987800" y="9598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168910</xdr:rowOff>
    </xdr:from>
    <xdr:to>
      <xdr:col>19</xdr:col>
      <xdr:colOff>187325</xdr:colOff>
      <xdr:row>56</xdr:row>
      <xdr:rowOff>12700</xdr:rowOff>
    </xdr:to>
    <xdr:cxnSp macro="">
      <xdr:nvCxnSpPr>
        <xdr:cNvPr id="191" name="直線コネクタ 190"/>
        <xdr:cNvCxnSpPr/>
      </xdr:nvCxnSpPr>
      <xdr:spPr>
        <a:xfrm flipV="1">
          <a:off x="3098800" y="959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43180</xdr:rowOff>
    </xdr:to>
    <xdr:cxnSp macro="">
      <xdr:nvCxnSpPr>
        <xdr:cNvPr id="194" name="直線コネクタ 193"/>
        <xdr:cNvCxnSpPr/>
      </xdr:nvCxnSpPr>
      <xdr:spPr>
        <a:xfrm flipV="1">
          <a:off x="2209800" y="961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56</xdr:row>
      <xdr:rowOff>43180</xdr:rowOff>
    </xdr:to>
    <xdr:cxnSp macro="">
      <xdr:nvCxnSpPr>
        <xdr:cNvPr id="197" name="直線コネクタ 196"/>
        <xdr:cNvCxnSpPr/>
      </xdr:nvCxnSpPr>
      <xdr:spPr>
        <a:xfrm>
          <a:off x="1320800" y="95224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118110</xdr:rowOff>
    </xdr:from>
    <xdr:to>
      <xdr:col>24</xdr:col>
      <xdr:colOff>76200</xdr:colOff>
      <xdr:row>56</xdr:row>
      <xdr:rowOff>48260</xdr:rowOff>
    </xdr:to>
    <xdr:sp macro="" textlink="">
      <xdr:nvSpPr>
        <xdr:cNvPr id="207" name="楕円 206"/>
        <xdr:cNvSpPr/>
      </xdr:nvSpPr>
      <xdr:spPr>
        <a:xfrm>
          <a:off x="4775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90187</xdr:rowOff>
    </xdr:from>
    <xdr:ext cx="762000" cy="259045"/>
    <xdr:sp macro="" textlink="">
      <xdr:nvSpPr>
        <xdr:cNvPr id="208" name="扶助費該当値テキスト"/>
        <xdr:cNvSpPr txBox="1"/>
      </xdr:nvSpPr>
      <xdr:spPr>
        <a:xfrm>
          <a:off x="49149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118110</xdr:rowOff>
    </xdr:from>
    <xdr:to>
      <xdr:col>20</xdr:col>
      <xdr:colOff>38100</xdr:colOff>
      <xdr:row>56</xdr:row>
      <xdr:rowOff>48260</xdr:rowOff>
    </xdr:to>
    <xdr:sp macro="" textlink="">
      <xdr:nvSpPr>
        <xdr:cNvPr id="209" name="楕円 208"/>
        <xdr:cNvSpPr/>
      </xdr:nvSpPr>
      <xdr:spPr>
        <a:xfrm>
          <a:off x="3937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33037</xdr:rowOff>
    </xdr:from>
    <xdr:ext cx="736600" cy="259045"/>
    <xdr:sp macro="" textlink="">
      <xdr:nvSpPr>
        <xdr:cNvPr id="210" name="テキスト ボックス 209"/>
        <xdr:cNvSpPr txBox="1"/>
      </xdr:nvSpPr>
      <xdr:spPr>
        <a:xfrm>
          <a:off x="3606800" y="963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2" name="テキスト ボックス 211"/>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163830</xdr:rowOff>
    </xdr:from>
    <xdr:to>
      <xdr:col>11</xdr:col>
      <xdr:colOff>60325</xdr:colOff>
      <xdr:row>56</xdr:row>
      <xdr:rowOff>93980</xdr:rowOff>
    </xdr:to>
    <xdr:sp macro="" textlink="">
      <xdr:nvSpPr>
        <xdr:cNvPr id="213" name="楕円 212"/>
        <xdr:cNvSpPr/>
      </xdr:nvSpPr>
      <xdr:spPr>
        <a:xfrm>
          <a:off x="2159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78757</xdr:rowOff>
    </xdr:from>
    <xdr:ext cx="762000" cy="259045"/>
    <xdr:sp macro="" textlink="">
      <xdr:nvSpPr>
        <xdr:cNvPr id="214" name="テキスト ボックス 213"/>
        <xdr:cNvSpPr txBox="1"/>
      </xdr:nvSpPr>
      <xdr:spPr>
        <a:xfrm>
          <a:off x="1828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215" name="楕円 214"/>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128287</xdr:rowOff>
    </xdr:from>
    <xdr:ext cx="762000" cy="259045"/>
    <xdr:sp macro="" textlink="">
      <xdr:nvSpPr>
        <xdr:cNvPr id="216" name="テキスト ボックス 215"/>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その他に分類される経常収支比率は類似団体を下回っている。</a:t>
          </a:r>
        </a:p>
        <a:p>
          <a:r>
            <a:rPr kumimoji="1" lang="ja-JP" altLang="en-US" sz="1300">
              <a:latin typeface="ＭＳ Ｐゴシック" panose="020B0600070205080204" pitchFamily="50" charset="-128"/>
              <a:ea typeface="ＭＳ Ｐゴシック" panose="020B0600070205080204" pitchFamily="50" charset="-128"/>
            </a:rPr>
            <a:t>しかしながら、繰出金については増加傾向となっており、今後は各特別会計の経費や料金（保険税）の適正化を図り、税収を主な財源とする普通会計の負担軽減を図るよう努める。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25763</xdr:rowOff>
    </xdr:from>
    <xdr:to>
      <xdr:col>82</xdr:col>
      <xdr:colOff>107950</xdr:colOff>
      <xdr:row>56</xdr:row>
      <xdr:rowOff>51888</xdr:rowOff>
    </xdr:to>
    <xdr:cxnSp macro="">
      <xdr:nvCxnSpPr>
        <xdr:cNvPr id="251" name="直線コネクタ 250"/>
        <xdr:cNvCxnSpPr/>
      </xdr:nvCxnSpPr>
      <xdr:spPr>
        <a:xfrm>
          <a:off x="15671800" y="96269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56</xdr:row>
      <xdr:rowOff>25763</xdr:rowOff>
    </xdr:to>
    <xdr:cxnSp macro="">
      <xdr:nvCxnSpPr>
        <xdr:cNvPr id="254" name="直線コネクタ 253"/>
        <xdr:cNvCxnSpPr/>
      </xdr:nvCxnSpPr>
      <xdr:spPr>
        <a:xfrm>
          <a:off x="14782800" y="952246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14333</xdr:rowOff>
    </xdr:from>
    <xdr:to>
      <xdr:col>73</xdr:col>
      <xdr:colOff>180975</xdr:colOff>
      <xdr:row>55</xdr:row>
      <xdr:rowOff>92710</xdr:rowOff>
    </xdr:to>
    <xdr:cxnSp macro="">
      <xdr:nvCxnSpPr>
        <xdr:cNvPr id="257" name="直線コネクタ 256"/>
        <xdr:cNvCxnSpPr/>
      </xdr:nvCxnSpPr>
      <xdr:spPr>
        <a:xfrm>
          <a:off x="13893800" y="944408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159657</xdr:rowOff>
    </xdr:from>
    <xdr:to>
      <xdr:col>69</xdr:col>
      <xdr:colOff>92075</xdr:colOff>
      <xdr:row>55</xdr:row>
      <xdr:rowOff>14333</xdr:rowOff>
    </xdr:to>
    <xdr:cxnSp macro="">
      <xdr:nvCxnSpPr>
        <xdr:cNvPr id="260" name="直線コネクタ 259"/>
        <xdr:cNvCxnSpPr/>
      </xdr:nvCxnSpPr>
      <xdr:spPr>
        <a:xfrm>
          <a:off x="13004800" y="94179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70" name="楕円 269"/>
        <xdr:cNvSpPr/>
      </xdr:nvSpPr>
      <xdr:spPr>
        <a:xfrm>
          <a:off x="164592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17615</xdr:rowOff>
    </xdr:from>
    <xdr:ext cx="762000" cy="259045"/>
    <xdr:sp macro="" textlink="">
      <xdr:nvSpPr>
        <xdr:cNvPr id="271" name="その他該当値テキスト"/>
        <xdr:cNvSpPr txBox="1"/>
      </xdr:nvSpPr>
      <xdr:spPr>
        <a:xfrm>
          <a:off x="16598900" y="944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146413</xdr:rowOff>
    </xdr:from>
    <xdr:to>
      <xdr:col>78</xdr:col>
      <xdr:colOff>120650</xdr:colOff>
      <xdr:row>56</xdr:row>
      <xdr:rowOff>76563</xdr:rowOff>
    </xdr:to>
    <xdr:sp macro="" textlink="">
      <xdr:nvSpPr>
        <xdr:cNvPr id="272" name="楕円 271"/>
        <xdr:cNvSpPr/>
      </xdr:nvSpPr>
      <xdr:spPr>
        <a:xfrm>
          <a:off x="15621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86740</xdr:rowOff>
    </xdr:from>
    <xdr:ext cx="736600" cy="259045"/>
    <xdr:sp macro="" textlink="">
      <xdr:nvSpPr>
        <xdr:cNvPr id="273" name="テキスト ボックス 272"/>
        <xdr:cNvSpPr txBox="1"/>
      </xdr:nvSpPr>
      <xdr:spPr>
        <a:xfrm>
          <a:off x="15290800" y="934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74" name="楕円 273"/>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5" name="テキスト ボックス 274"/>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134983</xdr:rowOff>
    </xdr:from>
    <xdr:to>
      <xdr:col>69</xdr:col>
      <xdr:colOff>142875</xdr:colOff>
      <xdr:row>55</xdr:row>
      <xdr:rowOff>65133</xdr:rowOff>
    </xdr:to>
    <xdr:sp macro="" textlink="">
      <xdr:nvSpPr>
        <xdr:cNvPr id="276" name="楕円 275"/>
        <xdr:cNvSpPr/>
      </xdr:nvSpPr>
      <xdr:spPr>
        <a:xfrm>
          <a:off x="13843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75310</xdr:rowOff>
    </xdr:from>
    <xdr:ext cx="762000" cy="259045"/>
    <xdr:sp macro="" textlink="">
      <xdr:nvSpPr>
        <xdr:cNvPr id="277" name="テキスト ボックス 276"/>
        <xdr:cNvSpPr txBox="1"/>
      </xdr:nvSpPr>
      <xdr:spPr>
        <a:xfrm>
          <a:off x="13512800" y="916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108857</xdr:rowOff>
    </xdr:from>
    <xdr:to>
      <xdr:col>65</xdr:col>
      <xdr:colOff>53975</xdr:colOff>
      <xdr:row>55</xdr:row>
      <xdr:rowOff>39007</xdr:rowOff>
    </xdr:to>
    <xdr:sp macro="" textlink="">
      <xdr:nvSpPr>
        <xdr:cNvPr id="278" name="楕円 277"/>
        <xdr:cNvSpPr/>
      </xdr:nvSpPr>
      <xdr:spPr>
        <a:xfrm>
          <a:off x="12954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49184</xdr:rowOff>
    </xdr:from>
    <xdr:ext cx="762000" cy="259045"/>
    <xdr:sp macro="" textlink="">
      <xdr:nvSpPr>
        <xdr:cNvPr id="279" name="テキスト ボックス 278"/>
        <xdr:cNvSpPr txBox="1"/>
      </xdr:nvSpPr>
      <xdr:spPr>
        <a:xfrm>
          <a:off x="12623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補助費等は類似団体と比較してほぼ同程度で推移している。</a:t>
          </a:r>
        </a:p>
        <a:p>
          <a:r>
            <a:rPr kumimoji="1" lang="ja-JP" altLang="en-US" sz="1300">
              <a:latin typeface="ＭＳ Ｐゴシック" panose="020B0600070205080204" pitchFamily="50" charset="-128"/>
              <a:ea typeface="ＭＳ Ｐゴシック" panose="020B0600070205080204" pitchFamily="50" charset="-128"/>
            </a:rPr>
            <a:t>今後とも、組合分担金の精査、補助金の見直しを実施し、削減を図る必要がある。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64135</xdr:rowOff>
    </xdr:from>
    <xdr:to>
      <xdr:col>82</xdr:col>
      <xdr:colOff>107950</xdr:colOff>
      <xdr:row>37</xdr:row>
      <xdr:rowOff>86995</xdr:rowOff>
    </xdr:to>
    <xdr:cxnSp macro="">
      <xdr:nvCxnSpPr>
        <xdr:cNvPr id="307" name="直線コネクタ 306"/>
        <xdr:cNvCxnSpPr/>
      </xdr:nvCxnSpPr>
      <xdr:spPr>
        <a:xfrm>
          <a:off x="15671800" y="640778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41292</xdr:rowOff>
    </xdr:from>
    <xdr:ext cx="762000" cy="259045"/>
    <xdr:sp macro="" textlink="">
      <xdr:nvSpPr>
        <xdr:cNvPr id="308" name="補助費等平均値テキスト"/>
        <xdr:cNvSpPr txBox="1"/>
      </xdr:nvSpPr>
      <xdr:spPr>
        <a:xfrm>
          <a:off x="16598900" y="621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64135</xdr:rowOff>
    </xdr:from>
    <xdr:to>
      <xdr:col>78</xdr:col>
      <xdr:colOff>69850</xdr:colOff>
      <xdr:row>37</xdr:row>
      <xdr:rowOff>75565</xdr:rowOff>
    </xdr:to>
    <xdr:cxnSp macro="">
      <xdr:nvCxnSpPr>
        <xdr:cNvPr id="310" name="直線コネクタ 309"/>
        <xdr:cNvCxnSpPr/>
      </xdr:nvCxnSpPr>
      <xdr:spPr>
        <a:xfrm flipV="1">
          <a:off x="14782800" y="64077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125112</xdr:rowOff>
    </xdr:from>
    <xdr:ext cx="736600" cy="259045"/>
    <xdr:sp macro="" textlink="">
      <xdr:nvSpPr>
        <xdr:cNvPr id="312" name="テキスト ボックス 311"/>
        <xdr:cNvSpPr txBox="1"/>
      </xdr:nvSpPr>
      <xdr:spPr>
        <a:xfrm>
          <a:off x="15290800" y="612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58420</xdr:rowOff>
    </xdr:from>
    <xdr:to>
      <xdr:col>73</xdr:col>
      <xdr:colOff>180975</xdr:colOff>
      <xdr:row>37</xdr:row>
      <xdr:rowOff>75565</xdr:rowOff>
    </xdr:to>
    <xdr:cxnSp macro="">
      <xdr:nvCxnSpPr>
        <xdr:cNvPr id="313" name="直線コネクタ 312"/>
        <xdr:cNvCxnSpPr/>
      </xdr:nvCxnSpPr>
      <xdr:spPr>
        <a:xfrm>
          <a:off x="13893800" y="64020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58420</xdr:rowOff>
    </xdr:from>
    <xdr:to>
      <xdr:col>69</xdr:col>
      <xdr:colOff>92075</xdr:colOff>
      <xdr:row>37</xdr:row>
      <xdr:rowOff>69850</xdr:rowOff>
    </xdr:to>
    <xdr:cxnSp macro="">
      <xdr:nvCxnSpPr>
        <xdr:cNvPr id="316" name="直線コネクタ 315"/>
        <xdr:cNvCxnSpPr/>
      </xdr:nvCxnSpPr>
      <xdr:spPr>
        <a:xfrm flipV="1">
          <a:off x="13004800" y="6402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90822</xdr:rowOff>
    </xdr:from>
    <xdr:ext cx="762000" cy="259045"/>
    <xdr:sp macro="" textlink="">
      <xdr:nvSpPr>
        <xdr:cNvPr id="318" name="テキスト ボックス 317"/>
        <xdr:cNvSpPr txBox="1"/>
      </xdr:nvSpPr>
      <xdr:spPr>
        <a:xfrm>
          <a:off x="13512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36195</xdr:rowOff>
    </xdr:from>
    <xdr:to>
      <xdr:col>82</xdr:col>
      <xdr:colOff>158750</xdr:colOff>
      <xdr:row>37</xdr:row>
      <xdr:rowOff>137795</xdr:rowOff>
    </xdr:to>
    <xdr:sp macro="" textlink="">
      <xdr:nvSpPr>
        <xdr:cNvPr id="326" name="楕円 325"/>
        <xdr:cNvSpPr/>
      </xdr:nvSpPr>
      <xdr:spPr>
        <a:xfrm>
          <a:off x="164592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8272</xdr:rowOff>
    </xdr:from>
    <xdr:ext cx="762000" cy="259045"/>
    <xdr:sp macro="" textlink="">
      <xdr:nvSpPr>
        <xdr:cNvPr id="327" name="補助費等該当値テキスト"/>
        <xdr:cNvSpPr txBox="1"/>
      </xdr:nvSpPr>
      <xdr:spPr>
        <a:xfrm>
          <a:off x="16598900" y="6351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xdr:rowOff>
    </xdr:from>
    <xdr:to>
      <xdr:col>78</xdr:col>
      <xdr:colOff>120650</xdr:colOff>
      <xdr:row>37</xdr:row>
      <xdr:rowOff>114935</xdr:rowOff>
    </xdr:to>
    <xdr:sp macro="" textlink="">
      <xdr:nvSpPr>
        <xdr:cNvPr id="328" name="楕円 327"/>
        <xdr:cNvSpPr/>
      </xdr:nvSpPr>
      <xdr:spPr>
        <a:xfrm>
          <a:off x="156210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29" name="テキスト ボックス 328"/>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24765</xdr:rowOff>
    </xdr:from>
    <xdr:to>
      <xdr:col>74</xdr:col>
      <xdr:colOff>31750</xdr:colOff>
      <xdr:row>37</xdr:row>
      <xdr:rowOff>126365</xdr:rowOff>
    </xdr:to>
    <xdr:sp macro="" textlink="">
      <xdr:nvSpPr>
        <xdr:cNvPr id="330" name="楕円 329"/>
        <xdr:cNvSpPr/>
      </xdr:nvSpPr>
      <xdr:spPr>
        <a:xfrm>
          <a:off x="147320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111142</xdr:rowOff>
    </xdr:from>
    <xdr:ext cx="762000" cy="259045"/>
    <xdr:sp macro="" textlink="">
      <xdr:nvSpPr>
        <xdr:cNvPr id="331" name="テキスト ボックス 330"/>
        <xdr:cNvSpPr txBox="1"/>
      </xdr:nvSpPr>
      <xdr:spPr>
        <a:xfrm>
          <a:off x="14401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7620</xdr:rowOff>
    </xdr:from>
    <xdr:to>
      <xdr:col>69</xdr:col>
      <xdr:colOff>142875</xdr:colOff>
      <xdr:row>37</xdr:row>
      <xdr:rowOff>109220</xdr:rowOff>
    </xdr:to>
    <xdr:sp macro="" textlink="">
      <xdr:nvSpPr>
        <xdr:cNvPr id="332" name="楕円 331"/>
        <xdr:cNvSpPr/>
      </xdr:nvSpPr>
      <xdr:spPr>
        <a:xfrm>
          <a:off x="13843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93997</xdr:rowOff>
    </xdr:from>
    <xdr:ext cx="762000" cy="259045"/>
    <xdr:sp macro="" textlink="">
      <xdr:nvSpPr>
        <xdr:cNvPr id="333" name="テキスト ボックス 332"/>
        <xdr:cNvSpPr txBox="1"/>
      </xdr:nvSpPr>
      <xdr:spPr>
        <a:xfrm>
          <a:off x="13512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4" name="楕円 333"/>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35" name="テキスト ボックス 334"/>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ここ数年は減少傾向にある。また、類似団体平均を下回っている。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クリーンセンター整備の際の市債償還が終了したことも有り、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今後は小中学校空調整備事業や災害復旧事業により、増加に転じると考えられる。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25763</xdr:rowOff>
    </xdr:from>
    <xdr:to>
      <xdr:col>24</xdr:col>
      <xdr:colOff>25400</xdr:colOff>
      <xdr:row>76</xdr:row>
      <xdr:rowOff>51888</xdr:rowOff>
    </xdr:to>
    <xdr:cxnSp macro="">
      <xdr:nvCxnSpPr>
        <xdr:cNvPr id="370" name="直線コネクタ 369"/>
        <xdr:cNvCxnSpPr/>
      </xdr:nvCxnSpPr>
      <xdr:spPr>
        <a:xfrm flipV="1">
          <a:off x="3987800" y="130559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51888</xdr:rowOff>
    </xdr:from>
    <xdr:to>
      <xdr:col>19</xdr:col>
      <xdr:colOff>187325</xdr:colOff>
      <xdr:row>76</xdr:row>
      <xdr:rowOff>162923</xdr:rowOff>
    </xdr:to>
    <xdr:cxnSp macro="">
      <xdr:nvCxnSpPr>
        <xdr:cNvPr id="373" name="直線コネクタ 372"/>
        <xdr:cNvCxnSpPr/>
      </xdr:nvCxnSpPr>
      <xdr:spPr>
        <a:xfrm flipV="1">
          <a:off x="3098800" y="13082088"/>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156392</xdr:rowOff>
    </xdr:from>
    <xdr:to>
      <xdr:col>15</xdr:col>
      <xdr:colOff>98425</xdr:colOff>
      <xdr:row>76</xdr:row>
      <xdr:rowOff>162923</xdr:rowOff>
    </xdr:to>
    <xdr:cxnSp macro="">
      <xdr:nvCxnSpPr>
        <xdr:cNvPr id="376" name="直線コネクタ 375"/>
        <xdr:cNvCxnSpPr/>
      </xdr:nvCxnSpPr>
      <xdr:spPr>
        <a:xfrm>
          <a:off x="2209800" y="131865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156392</xdr:rowOff>
    </xdr:from>
    <xdr:to>
      <xdr:col>11</xdr:col>
      <xdr:colOff>9525</xdr:colOff>
      <xdr:row>77</xdr:row>
      <xdr:rowOff>128632</xdr:rowOff>
    </xdr:to>
    <xdr:cxnSp macro="">
      <xdr:nvCxnSpPr>
        <xdr:cNvPr id="379" name="直線コネクタ 378"/>
        <xdr:cNvCxnSpPr/>
      </xdr:nvCxnSpPr>
      <xdr:spPr>
        <a:xfrm flipV="1">
          <a:off x="1320800" y="13186592"/>
          <a:ext cx="889000" cy="14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146413</xdr:rowOff>
    </xdr:from>
    <xdr:to>
      <xdr:col>24</xdr:col>
      <xdr:colOff>76200</xdr:colOff>
      <xdr:row>76</xdr:row>
      <xdr:rowOff>76563</xdr:rowOff>
    </xdr:to>
    <xdr:sp macro="" textlink="">
      <xdr:nvSpPr>
        <xdr:cNvPr id="389" name="楕円 388"/>
        <xdr:cNvSpPr/>
      </xdr:nvSpPr>
      <xdr:spPr>
        <a:xfrm>
          <a:off x="47752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162940</xdr:rowOff>
    </xdr:from>
    <xdr:ext cx="762000" cy="259045"/>
    <xdr:sp macro="" textlink="">
      <xdr:nvSpPr>
        <xdr:cNvPr id="390" name="公債費該当値テキスト"/>
        <xdr:cNvSpPr txBox="1"/>
      </xdr:nvSpPr>
      <xdr:spPr>
        <a:xfrm>
          <a:off x="4914900" y="1285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1088</xdr:rowOff>
    </xdr:from>
    <xdr:to>
      <xdr:col>20</xdr:col>
      <xdr:colOff>38100</xdr:colOff>
      <xdr:row>76</xdr:row>
      <xdr:rowOff>102688</xdr:rowOff>
    </xdr:to>
    <xdr:sp macro="" textlink="">
      <xdr:nvSpPr>
        <xdr:cNvPr id="391" name="楕円 390"/>
        <xdr:cNvSpPr/>
      </xdr:nvSpPr>
      <xdr:spPr>
        <a:xfrm>
          <a:off x="3937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112865</xdr:rowOff>
    </xdr:from>
    <xdr:ext cx="736600" cy="259045"/>
    <xdr:sp macro="" textlink="">
      <xdr:nvSpPr>
        <xdr:cNvPr id="392" name="テキスト ボックス 391"/>
        <xdr:cNvSpPr txBox="1"/>
      </xdr:nvSpPr>
      <xdr:spPr>
        <a:xfrm>
          <a:off x="3606800" y="1280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112123</xdr:rowOff>
    </xdr:from>
    <xdr:to>
      <xdr:col>15</xdr:col>
      <xdr:colOff>149225</xdr:colOff>
      <xdr:row>77</xdr:row>
      <xdr:rowOff>42273</xdr:rowOff>
    </xdr:to>
    <xdr:sp macro="" textlink="">
      <xdr:nvSpPr>
        <xdr:cNvPr id="393" name="楕円 392"/>
        <xdr:cNvSpPr/>
      </xdr:nvSpPr>
      <xdr:spPr>
        <a:xfrm>
          <a:off x="3048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52450</xdr:rowOff>
    </xdr:from>
    <xdr:ext cx="762000" cy="259045"/>
    <xdr:sp macro="" textlink="">
      <xdr:nvSpPr>
        <xdr:cNvPr id="394" name="テキスト ボックス 393"/>
        <xdr:cNvSpPr txBox="1"/>
      </xdr:nvSpPr>
      <xdr:spPr>
        <a:xfrm>
          <a:off x="2717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105592</xdr:rowOff>
    </xdr:from>
    <xdr:to>
      <xdr:col>11</xdr:col>
      <xdr:colOff>60325</xdr:colOff>
      <xdr:row>77</xdr:row>
      <xdr:rowOff>35742</xdr:rowOff>
    </xdr:to>
    <xdr:sp macro="" textlink="">
      <xdr:nvSpPr>
        <xdr:cNvPr id="395" name="楕円 394"/>
        <xdr:cNvSpPr/>
      </xdr:nvSpPr>
      <xdr:spPr>
        <a:xfrm>
          <a:off x="2159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45918</xdr:rowOff>
    </xdr:from>
    <xdr:ext cx="762000" cy="259045"/>
    <xdr:sp macro="" textlink="">
      <xdr:nvSpPr>
        <xdr:cNvPr id="396" name="テキスト ボックス 395"/>
        <xdr:cNvSpPr txBox="1"/>
      </xdr:nvSpPr>
      <xdr:spPr>
        <a:xfrm>
          <a:off x="1828800" y="129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97" name="楕円 396"/>
        <xdr:cNvSpPr/>
      </xdr:nvSpPr>
      <xdr:spPr>
        <a:xfrm>
          <a:off x="1270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98" name="テキスト ボックス 397"/>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人件費、扶助費、及び物件費が類似団体を上回っており、人件費、物件費の伸びが高い。</a:t>
          </a:r>
        </a:p>
        <a:p>
          <a:r>
            <a:rPr kumimoji="1" lang="ja-JP" altLang="en-US" sz="1300">
              <a:latin typeface="ＭＳ Ｐゴシック" panose="020B0600070205080204" pitchFamily="50" charset="-128"/>
              <a:ea typeface="ＭＳ Ｐゴシック" panose="020B0600070205080204" pitchFamily="50" charset="-128"/>
            </a:rPr>
            <a:t>今後とも定員の適正化と併せて、事務事業の見直しによりコスト削減に努める。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53848</xdr:rowOff>
    </xdr:from>
    <xdr:to>
      <xdr:col>82</xdr:col>
      <xdr:colOff>107950</xdr:colOff>
      <xdr:row>79</xdr:row>
      <xdr:rowOff>14987</xdr:rowOff>
    </xdr:to>
    <xdr:cxnSp macro="">
      <xdr:nvCxnSpPr>
        <xdr:cNvPr id="429" name="直線コネクタ 428"/>
        <xdr:cNvCxnSpPr/>
      </xdr:nvCxnSpPr>
      <xdr:spPr>
        <a:xfrm>
          <a:off x="15671800" y="13426948"/>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53848</xdr:rowOff>
    </xdr:to>
    <xdr:cxnSp macro="">
      <xdr:nvCxnSpPr>
        <xdr:cNvPr id="432" name="直線コネクタ 431"/>
        <xdr:cNvCxnSpPr/>
      </xdr:nvCxnSpPr>
      <xdr:spPr>
        <a:xfrm>
          <a:off x="14782800" y="133400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77</xdr:row>
      <xdr:rowOff>138430</xdr:rowOff>
    </xdr:to>
    <xdr:cxnSp macro="">
      <xdr:nvCxnSpPr>
        <xdr:cNvPr id="435" name="直線コネクタ 434"/>
        <xdr:cNvCxnSpPr/>
      </xdr:nvCxnSpPr>
      <xdr:spPr>
        <a:xfrm>
          <a:off x="13893800" y="132303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77</xdr:row>
      <xdr:rowOff>138430</xdr:rowOff>
    </xdr:to>
    <xdr:cxnSp macro="">
      <xdr:nvCxnSpPr>
        <xdr:cNvPr id="438" name="直線コネクタ 437"/>
        <xdr:cNvCxnSpPr/>
      </xdr:nvCxnSpPr>
      <xdr:spPr>
        <a:xfrm flipV="1">
          <a:off x="13004800" y="132303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2" name="テキスト ボックス 441"/>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135637</xdr:rowOff>
    </xdr:from>
    <xdr:to>
      <xdr:col>82</xdr:col>
      <xdr:colOff>158750</xdr:colOff>
      <xdr:row>79</xdr:row>
      <xdr:rowOff>65787</xdr:rowOff>
    </xdr:to>
    <xdr:sp macro="" textlink="">
      <xdr:nvSpPr>
        <xdr:cNvPr id="448" name="楕円 447"/>
        <xdr:cNvSpPr/>
      </xdr:nvSpPr>
      <xdr:spPr>
        <a:xfrm>
          <a:off x="16459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107714</xdr:rowOff>
    </xdr:from>
    <xdr:ext cx="762000" cy="259045"/>
    <xdr:sp macro="" textlink="">
      <xdr:nvSpPr>
        <xdr:cNvPr id="449" name="公債費以外該当値テキスト"/>
        <xdr:cNvSpPr txBox="1"/>
      </xdr:nvSpPr>
      <xdr:spPr>
        <a:xfrm>
          <a:off x="16598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xdr:rowOff>
    </xdr:from>
    <xdr:to>
      <xdr:col>78</xdr:col>
      <xdr:colOff>120650</xdr:colOff>
      <xdr:row>78</xdr:row>
      <xdr:rowOff>104648</xdr:rowOff>
    </xdr:to>
    <xdr:sp macro="" textlink="">
      <xdr:nvSpPr>
        <xdr:cNvPr id="450" name="楕円 449"/>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51" name="テキスト ボックス 450"/>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2" name="楕円 451"/>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53" name="テキスト ボックス 452"/>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149352</xdr:rowOff>
    </xdr:from>
    <xdr:to>
      <xdr:col>69</xdr:col>
      <xdr:colOff>142875</xdr:colOff>
      <xdr:row>77</xdr:row>
      <xdr:rowOff>79502</xdr:rowOff>
    </xdr:to>
    <xdr:sp macro="" textlink="">
      <xdr:nvSpPr>
        <xdr:cNvPr id="454" name="楕円 453"/>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64279</xdr:rowOff>
    </xdr:from>
    <xdr:ext cx="762000" cy="259045"/>
    <xdr:sp macro="" textlink="">
      <xdr:nvSpPr>
        <xdr:cNvPr id="455" name="テキスト ボックス 454"/>
        <xdr:cNvSpPr txBox="1"/>
      </xdr:nvSpPr>
      <xdr:spPr>
        <a:xfrm>
          <a:off x="13512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6" name="楕円 455"/>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7" name="テキスト ボックス 456"/>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117508</xdr:rowOff>
    </xdr:from>
    <xdr:to>
      <xdr:col>29</xdr:col>
      <xdr:colOff>127000</xdr:colOff>
      <xdr:row>17</xdr:row>
      <xdr:rowOff>164501</xdr:rowOff>
    </xdr:to>
    <xdr:cxnSp macro="">
      <xdr:nvCxnSpPr>
        <xdr:cNvPr id="52" name="直線コネクタ 51"/>
        <xdr:cNvCxnSpPr/>
      </xdr:nvCxnSpPr>
      <xdr:spPr bwMode="auto">
        <a:xfrm flipV="1">
          <a:off x="5003800" y="3079783"/>
          <a:ext cx="647700" cy="4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164501</xdr:rowOff>
    </xdr:from>
    <xdr:to>
      <xdr:col>26</xdr:col>
      <xdr:colOff>50800</xdr:colOff>
      <xdr:row>18</xdr:row>
      <xdr:rowOff>28892</xdr:rowOff>
    </xdr:to>
    <xdr:cxnSp macro="">
      <xdr:nvCxnSpPr>
        <xdr:cNvPr id="55" name="直線コネクタ 54"/>
        <xdr:cNvCxnSpPr/>
      </xdr:nvCxnSpPr>
      <xdr:spPr bwMode="auto">
        <a:xfrm flipV="1">
          <a:off x="4305300" y="3126776"/>
          <a:ext cx="698500" cy="35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28892</xdr:rowOff>
    </xdr:from>
    <xdr:to>
      <xdr:col>22</xdr:col>
      <xdr:colOff>114300</xdr:colOff>
      <xdr:row>18</xdr:row>
      <xdr:rowOff>54577</xdr:rowOff>
    </xdr:to>
    <xdr:cxnSp macro="">
      <xdr:nvCxnSpPr>
        <xdr:cNvPr id="58" name="直線コネクタ 57"/>
        <xdr:cNvCxnSpPr/>
      </xdr:nvCxnSpPr>
      <xdr:spPr bwMode="auto">
        <a:xfrm flipV="1">
          <a:off x="3606800" y="3162617"/>
          <a:ext cx="698500" cy="25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16695</xdr:rowOff>
    </xdr:from>
    <xdr:to>
      <xdr:col>18</xdr:col>
      <xdr:colOff>177800</xdr:colOff>
      <xdr:row>18</xdr:row>
      <xdr:rowOff>54577</xdr:rowOff>
    </xdr:to>
    <xdr:cxnSp macro="">
      <xdr:nvCxnSpPr>
        <xdr:cNvPr id="61" name="直線コネクタ 60"/>
        <xdr:cNvCxnSpPr/>
      </xdr:nvCxnSpPr>
      <xdr:spPr bwMode="auto">
        <a:xfrm>
          <a:off x="2908300" y="3150420"/>
          <a:ext cx="698500" cy="37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xdr:cNvSpPr txBox="1"/>
      </xdr:nvSpPr>
      <xdr:spPr>
        <a:xfrm>
          <a:off x="32258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66708</xdr:rowOff>
    </xdr:from>
    <xdr:to>
      <xdr:col>29</xdr:col>
      <xdr:colOff>177800</xdr:colOff>
      <xdr:row>17</xdr:row>
      <xdr:rowOff>168308</xdr:rowOff>
    </xdr:to>
    <xdr:sp macro="" textlink="">
      <xdr:nvSpPr>
        <xdr:cNvPr id="71" name="楕円 70"/>
        <xdr:cNvSpPr/>
      </xdr:nvSpPr>
      <xdr:spPr bwMode="auto">
        <a:xfrm>
          <a:off x="5600700" y="3028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38785</xdr:rowOff>
    </xdr:from>
    <xdr:ext cx="762000" cy="259045"/>
    <xdr:sp macro="" textlink="">
      <xdr:nvSpPr>
        <xdr:cNvPr id="72" name="人口1人当たり決算額の推移該当値テキスト130"/>
        <xdr:cNvSpPr txBox="1"/>
      </xdr:nvSpPr>
      <xdr:spPr>
        <a:xfrm>
          <a:off x="5740400" y="3001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113701</xdr:rowOff>
    </xdr:from>
    <xdr:to>
      <xdr:col>26</xdr:col>
      <xdr:colOff>101600</xdr:colOff>
      <xdr:row>18</xdr:row>
      <xdr:rowOff>43851</xdr:rowOff>
    </xdr:to>
    <xdr:sp macro="" textlink="">
      <xdr:nvSpPr>
        <xdr:cNvPr id="73" name="楕円 72"/>
        <xdr:cNvSpPr/>
      </xdr:nvSpPr>
      <xdr:spPr bwMode="auto">
        <a:xfrm>
          <a:off x="4953000" y="3075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28628</xdr:rowOff>
    </xdr:from>
    <xdr:ext cx="736600" cy="259045"/>
    <xdr:sp macro="" textlink="">
      <xdr:nvSpPr>
        <xdr:cNvPr id="74" name="テキスト ボックス 73"/>
        <xdr:cNvSpPr txBox="1"/>
      </xdr:nvSpPr>
      <xdr:spPr>
        <a:xfrm>
          <a:off x="4622800" y="3162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149542</xdr:rowOff>
    </xdr:from>
    <xdr:to>
      <xdr:col>22</xdr:col>
      <xdr:colOff>165100</xdr:colOff>
      <xdr:row>18</xdr:row>
      <xdr:rowOff>79692</xdr:rowOff>
    </xdr:to>
    <xdr:sp macro="" textlink="">
      <xdr:nvSpPr>
        <xdr:cNvPr id="75" name="楕円 74"/>
        <xdr:cNvSpPr/>
      </xdr:nvSpPr>
      <xdr:spPr bwMode="auto">
        <a:xfrm>
          <a:off x="4254500" y="3111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64469</xdr:rowOff>
    </xdr:from>
    <xdr:ext cx="762000" cy="259045"/>
    <xdr:sp macro="" textlink="">
      <xdr:nvSpPr>
        <xdr:cNvPr id="76" name="テキスト ボックス 75"/>
        <xdr:cNvSpPr txBox="1"/>
      </xdr:nvSpPr>
      <xdr:spPr>
        <a:xfrm>
          <a:off x="3924300" y="319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3777</xdr:rowOff>
    </xdr:from>
    <xdr:to>
      <xdr:col>19</xdr:col>
      <xdr:colOff>38100</xdr:colOff>
      <xdr:row>18</xdr:row>
      <xdr:rowOff>105377</xdr:rowOff>
    </xdr:to>
    <xdr:sp macro="" textlink="">
      <xdr:nvSpPr>
        <xdr:cNvPr id="77" name="楕円 76"/>
        <xdr:cNvSpPr/>
      </xdr:nvSpPr>
      <xdr:spPr bwMode="auto">
        <a:xfrm>
          <a:off x="3556000" y="3137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90154</xdr:rowOff>
    </xdr:from>
    <xdr:ext cx="762000" cy="259045"/>
    <xdr:sp macro="" textlink="">
      <xdr:nvSpPr>
        <xdr:cNvPr id="78" name="テキスト ボックス 77"/>
        <xdr:cNvSpPr txBox="1"/>
      </xdr:nvSpPr>
      <xdr:spPr>
        <a:xfrm>
          <a:off x="3225800" y="3223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137345</xdr:rowOff>
    </xdr:from>
    <xdr:to>
      <xdr:col>15</xdr:col>
      <xdr:colOff>101600</xdr:colOff>
      <xdr:row>18</xdr:row>
      <xdr:rowOff>67495</xdr:rowOff>
    </xdr:to>
    <xdr:sp macro="" textlink="">
      <xdr:nvSpPr>
        <xdr:cNvPr id="79" name="楕円 78"/>
        <xdr:cNvSpPr/>
      </xdr:nvSpPr>
      <xdr:spPr bwMode="auto">
        <a:xfrm>
          <a:off x="2857500" y="3099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52272</xdr:rowOff>
    </xdr:from>
    <xdr:ext cx="762000" cy="259045"/>
    <xdr:sp macro="" textlink="">
      <xdr:nvSpPr>
        <xdr:cNvPr id="80" name="テキスト ボックス 79"/>
        <xdr:cNvSpPr txBox="1"/>
      </xdr:nvSpPr>
      <xdr:spPr>
        <a:xfrm>
          <a:off x="2527300" y="318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131480</xdr:rowOff>
    </xdr:from>
    <xdr:to>
      <xdr:col>29</xdr:col>
      <xdr:colOff>127000</xdr:colOff>
      <xdr:row>37</xdr:row>
      <xdr:rowOff>133949</xdr:rowOff>
    </xdr:to>
    <xdr:cxnSp macro="">
      <xdr:nvCxnSpPr>
        <xdr:cNvPr id="112" name="直線コネクタ 111"/>
        <xdr:cNvCxnSpPr/>
      </xdr:nvCxnSpPr>
      <xdr:spPr bwMode="auto">
        <a:xfrm>
          <a:off x="5003800" y="7256180"/>
          <a:ext cx="647700" cy="2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92527</xdr:rowOff>
    </xdr:from>
    <xdr:to>
      <xdr:col>26</xdr:col>
      <xdr:colOff>50800</xdr:colOff>
      <xdr:row>37</xdr:row>
      <xdr:rowOff>131480</xdr:rowOff>
    </xdr:to>
    <xdr:cxnSp macro="">
      <xdr:nvCxnSpPr>
        <xdr:cNvPr id="115" name="直線コネクタ 114"/>
        <xdr:cNvCxnSpPr/>
      </xdr:nvCxnSpPr>
      <xdr:spPr bwMode="auto">
        <a:xfrm>
          <a:off x="4305300" y="7217227"/>
          <a:ext cx="698500" cy="38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82240</xdr:rowOff>
    </xdr:from>
    <xdr:to>
      <xdr:col>22</xdr:col>
      <xdr:colOff>114300</xdr:colOff>
      <xdr:row>37</xdr:row>
      <xdr:rowOff>92527</xdr:rowOff>
    </xdr:to>
    <xdr:cxnSp macro="">
      <xdr:nvCxnSpPr>
        <xdr:cNvPr id="118" name="直線コネクタ 117"/>
        <xdr:cNvCxnSpPr/>
      </xdr:nvCxnSpPr>
      <xdr:spPr bwMode="auto">
        <a:xfrm>
          <a:off x="3606800" y="7206940"/>
          <a:ext cx="698500" cy="10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44132</xdr:rowOff>
    </xdr:from>
    <xdr:to>
      <xdr:col>18</xdr:col>
      <xdr:colOff>177800</xdr:colOff>
      <xdr:row>37</xdr:row>
      <xdr:rowOff>82240</xdr:rowOff>
    </xdr:to>
    <xdr:cxnSp macro="">
      <xdr:nvCxnSpPr>
        <xdr:cNvPr id="121" name="直線コネクタ 120"/>
        <xdr:cNvCxnSpPr/>
      </xdr:nvCxnSpPr>
      <xdr:spPr bwMode="auto">
        <a:xfrm>
          <a:off x="2908300" y="7168832"/>
          <a:ext cx="698500" cy="38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xdr:cNvSpPr txBox="1"/>
      </xdr:nvSpPr>
      <xdr:spPr>
        <a:xfrm>
          <a:off x="32258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224165</xdr:rowOff>
    </xdr:from>
    <xdr:ext cx="762000" cy="259045"/>
    <xdr:sp macro="" textlink="">
      <xdr:nvSpPr>
        <xdr:cNvPr id="125" name="テキスト ボックス 124"/>
        <xdr:cNvSpPr txBox="1"/>
      </xdr:nvSpPr>
      <xdr:spPr>
        <a:xfrm>
          <a:off x="2527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83149</xdr:rowOff>
    </xdr:from>
    <xdr:to>
      <xdr:col>29</xdr:col>
      <xdr:colOff>177800</xdr:colOff>
      <xdr:row>37</xdr:row>
      <xdr:rowOff>184749</xdr:rowOff>
    </xdr:to>
    <xdr:sp macro="" textlink="">
      <xdr:nvSpPr>
        <xdr:cNvPr id="131" name="楕円 130"/>
        <xdr:cNvSpPr/>
      </xdr:nvSpPr>
      <xdr:spPr bwMode="auto">
        <a:xfrm>
          <a:off x="5600700" y="7207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55226</xdr:rowOff>
    </xdr:from>
    <xdr:ext cx="762000" cy="259045"/>
    <xdr:sp macro="" textlink="">
      <xdr:nvSpPr>
        <xdr:cNvPr id="132" name="人口1人当たり決算額の推移該当値テキスト445"/>
        <xdr:cNvSpPr txBox="1"/>
      </xdr:nvSpPr>
      <xdr:spPr>
        <a:xfrm>
          <a:off x="5740400" y="717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80680</xdr:rowOff>
    </xdr:from>
    <xdr:to>
      <xdr:col>26</xdr:col>
      <xdr:colOff>101600</xdr:colOff>
      <xdr:row>37</xdr:row>
      <xdr:rowOff>182280</xdr:rowOff>
    </xdr:to>
    <xdr:sp macro="" textlink="">
      <xdr:nvSpPr>
        <xdr:cNvPr id="133" name="楕円 132"/>
        <xdr:cNvSpPr/>
      </xdr:nvSpPr>
      <xdr:spPr bwMode="auto">
        <a:xfrm>
          <a:off x="4953000" y="720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167057</xdr:rowOff>
    </xdr:from>
    <xdr:ext cx="736600" cy="259045"/>
    <xdr:sp macro="" textlink="">
      <xdr:nvSpPr>
        <xdr:cNvPr id="134" name="テキスト ボックス 133"/>
        <xdr:cNvSpPr txBox="1"/>
      </xdr:nvSpPr>
      <xdr:spPr>
        <a:xfrm>
          <a:off x="4622800" y="729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41727</xdr:rowOff>
    </xdr:from>
    <xdr:to>
      <xdr:col>22</xdr:col>
      <xdr:colOff>165100</xdr:colOff>
      <xdr:row>37</xdr:row>
      <xdr:rowOff>143327</xdr:rowOff>
    </xdr:to>
    <xdr:sp macro="" textlink="">
      <xdr:nvSpPr>
        <xdr:cNvPr id="135" name="楕円 134"/>
        <xdr:cNvSpPr/>
      </xdr:nvSpPr>
      <xdr:spPr bwMode="auto">
        <a:xfrm>
          <a:off x="4254500" y="7166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128104</xdr:rowOff>
    </xdr:from>
    <xdr:ext cx="762000" cy="259045"/>
    <xdr:sp macro="" textlink="">
      <xdr:nvSpPr>
        <xdr:cNvPr id="136" name="テキスト ボックス 135"/>
        <xdr:cNvSpPr txBox="1"/>
      </xdr:nvSpPr>
      <xdr:spPr>
        <a:xfrm>
          <a:off x="3924300" y="725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31440</xdr:rowOff>
    </xdr:from>
    <xdr:to>
      <xdr:col>19</xdr:col>
      <xdr:colOff>38100</xdr:colOff>
      <xdr:row>37</xdr:row>
      <xdr:rowOff>133040</xdr:rowOff>
    </xdr:to>
    <xdr:sp macro="" textlink="">
      <xdr:nvSpPr>
        <xdr:cNvPr id="137" name="楕円 136"/>
        <xdr:cNvSpPr/>
      </xdr:nvSpPr>
      <xdr:spPr bwMode="auto">
        <a:xfrm>
          <a:off x="3556000" y="7156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117817</xdr:rowOff>
    </xdr:from>
    <xdr:ext cx="762000" cy="259045"/>
    <xdr:sp macro="" textlink="">
      <xdr:nvSpPr>
        <xdr:cNvPr id="138" name="テキスト ボックス 137"/>
        <xdr:cNvSpPr txBox="1"/>
      </xdr:nvSpPr>
      <xdr:spPr>
        <a:xfrm>
          <a:off x="3225800" y="724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164782</xdr:rowOff>
    </xdr:from>
    <xdr:to>
      <xdr:col>15</xdr:col>
      <xdr:colOff>101600</xdr:colOff>
      <xdr:row>37</xdr:row>
      <xdr:rowOff>94932</xdr:rowOff>
    </xdr:to>
    <xdr:sp macro="" textlink="">
      <xdr:nvSpPr>
        <xdr:cNvPr id="139" name="楕円 138"/>
        <xdr:cNvSpPr/>
      </xdr:nvSpPr>
      <xdr:spPr bwMode="auto">
        <a:xfrm>
          <a:off x="2857500" y="7118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79709</xdr:rowOff>
    </xdr:from>
    <xdr:ext cx="762000" cy="259045"/>
    <xdr:sp macro="" textlink="">
      <xdr:nvSpPr>
        <xdr:cNvPr id="140" name="テキスト ボックス 139"/>
        <xdr:cNvSpPr txBox="1"/>
      </xdr:nvSpPr>
      <xdr:spPr>
        <a:xfrm>
          <a:off x="2527300" y="720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70,343
68,168
74.94
22,107,490
21,433,167
624,017
13,107,094
17,531,772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11113</xdr:rowOff>
    </xdr:from>
    <xdr:to>
      <xdr:col>24</xdr:col>
      <xdr:colOff>63500</xdr:colOff>
      <xdr:row>38</xdr:row>
      <xdr:rowOff>46774</xdr:rowOff>
    </xdr:to>
    <xdr:cxnSp macro="">
      <xdr:nvCxnSpPr>
        <xdr:cNvPr id="63" name="直線コネクタ 62"/>
        <xdr:cNvCxnSpPr/>
      </xdr:nvCxnSpPr>
      <xdr:spPr>
        <a:xfrm flipV="1">
          <a:off x="3797300" y="6526213"/>
          <a:ext cx="8382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46774</xdr:rowOff>
    </xdr:from>
    <xdr:to>
      <xdr:col>19</xdr:col>
      <xdr:colOff>177800</xdr:colOff>
      <xdr:row>38</xdr:row>
      <xdr:rowOff>76753</xdr:rowOff>
    </xdr:to>
    <xdr:cxnSp macro="">
      <xdr:nvCxnSpPr>
        <xdr:cNvPr id="66" name="直線コネクタ 65"/>
        <xdr:cNvCxnSpPr/>
      </xdr:nvCxnSpPr>
      <xdr:spPr>
        <a:xfrm flipV="1">
          <a:off x="2908300" y="6561874"/>
          <a:ext cx="889000" cy="2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76753</xdr:rowOff>
    </xdr:from>
    <xdr:to>
      <xdr:col>15</xdr:col>
      <xdr:colOff>50800</xdr:colOff>
      <xdr:row>38</xdr:row>
      <xdr:rowOff>97115</xdr:rowOff>
    </xdr:to>
    <xdr:cxnSp macro="">
      <xdr:nvCxnSpPr>
        <xdr:cNvPr id="69" name="直線コネクタ 68"/>
        <xdr:cNvCxnSpPr/>
      </xdr:nvCxnSpPr>
      <xdr:spPr>
        <a:xfrm flipV="1">
          <a:off x="2019300" y="6591853"/>
          <a:ext cx="889000" cy="2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47770</xdr:rowOff>
    </xdr:from>
    <xdr:to>
      <xdr:col>10</xdr:col>
      <xdr:colOff>114300</xdr:colOff>
      <xdr:row>38</xdr:row>
      <xdr:rowOff>97115</xdr:rowOff>
    </xdr:to>
    <xdr:cxnSp macro="">
      <xdr:nvCxnSpPr>
        <xdr:cNvPr id="72" name="直線コネクタ 71"/>
        <xdr:cNvCxnSpPr/>
      </xdr:nvCxnSpPr>
      <xdr:spPr>
        <a:xfrm>
          <a:off x="1130300" y="6562870"/>
          <a:ext cx="889000" cy="4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153159</xdr:rowOff>
    </xdr:from>
    <xdr:ext cx="534377" cy="259045"/>
    <xdr:sp macro="" textlink="">
      <xdr:nvSpPr>
        <xdr:cNvPr id="74" name="テキスト ボックス 73"/>
        <xdr:cNvSpPr txBox="1"/>
      </xdr:nvSpPr>
      <xdr:spPr>
        <a:xfrm>
          <a:off x="1752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99030</xdr:rowOff>
    </xdr:from>
    <xdr:ext cx="534377" cy="259045"/>
    <xdr:sp macro="" textlink="">
      <xdr:nvSpPr>
        <xdr:cNvPr id="76" name="テキスト ボックス 75"/>
        <xdr:cNvSpPr txBox="1"/>
      </xdr:nvSpPr>
      <xdr:spPr>
        <a:xfrm>
          <a:off x="863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131763</xdr:rowOff>
    </xdr:from>
    <xdr:to>
      <xdr:col>24</xdr:col>
      <xdr:colOff>114300</xdr:colOff>
      <xdr:row>38</xdr:row>
      <xdr:rowOff>61913</xdr:rowOff>
    </xdr:to>
    <xdr:sp macro="" textlink="">
      <xdr:nvSpPr>
        <xdr:cNvPr id="82" name="楕円 81"/>
        <xdr:cNvSpPr/>
      </xdr:nvSpPr>
      <xdr:spPr>
        <a:xfrm>
          <a:off x="4584700" y="64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110190</xdr:rowOff>
    </xdr:from>
    <xdr:ext cx="534377" cy="259045"/>
    <xdr:sp macro="" textlink="">
      <xdr:nvSpPr>
        <xdr:cNvPr id="83" name="人件費該当値テキスト"/>
        <xdr:cNvSpPr txBox="1"/>
      </xdr:nvSpPr>
      <xdr:spPr>
        <a:xfrm>
          <a:off x="4686300" y="645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167424</xdr:rowOff>
    </xdr:from>
    <xdr:to>
      <xdr:col>20</xdr:col>
      <xdr:colOff>38100</xdr:colOff>
      <xdr:row>38</xdr:row>
      <xdr:rowOff>97574</xdr:rowOff>
    </xdr:to>
    <xdr:sp macro="" textlink="">
      <xdr:nvSpPr>
        <xdr:cNvPr id="84" name="楕円 83"/>
        <xdr:cNvSpPr/>
      </xdr:nvSpPr>
      <xdr:spPr>
        <a:xfrm>
          <a:off x="3746500" y="65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88701</xdr:rowOff>
    </xdr:from>
    <xdr:ext cx="534377" cy="259045"/>
    <xdr:sp macro="" textlink="">
      <xdr:nvSpPr>
        <xdr:cNvPr id="85" name="テキスト ボックス 84"/>
        <xdr:cNvSpPr txBox="1"/>
      </xdr:nvSpPr>
      <xdr:spPr>
        <a:xfrm>
          <a:off x="3530111" y="660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25953</xdr:rowOff>
    </xdr:from>
    <xdr:to>
      <xdr:col>15</xdr:col>
      <xdr:colOff>101600</xdr:colOff>
      <xdr:row>38</xdr:row>
      <xdr:rowOff>127553</xdr:rowOff>
    </xdr:to>
    <xdr:sp macro="" textlink="">
      <xdr:nvSpPr>
        <xdr:cNvPr id="86" name="楕円 85"/>
        <xdr:cNvSpPr/>
      </xdr:nvSpPr>
      <xdr:spPr>
        <a:xfrm>
          <a:off x="2857500" y="654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118680</xdr:rowOff>
    </xdr:from>
    <xdr:ext cx="534377" cy="259045"/>
    <xdr:sp macro="" textlink="">
      <xdr:nvSpPr>
        <xdr:cNvPr id="87" name="テキスト ボックス 86"/>
        <xdr:cNvSpPr txBox="1"/>
      </xdr:nvSpPr>
      <xdr:spPr>
        <a:xfrm>
          <a:off x="2641111" y="663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46315</xdr:rowOff>
    </xdr:from>
    <xdr:to>
      <xdr:col>10</xdr:col>
      <xdr:colOff>165100</xdr:colOff>
      <xdr:row>38</xdr:row>
      <xdr:rowOff>147915</xdr:rowOff>
    </xdr:to>
    <xdr:sp macro="" textlink="">
      <xdr:nvSpPr>
        <xdr:cNvPr id="88" name="楕円 87"/>
        <xdr:cNvSpPr/>
      </xdr:nvSpPr>
      <xdr:spPr>
        <a:xfrm>
          <a:off x="1968500" y="65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139042</xdr:rowOff>
    </xdr:from>
    <xdr:ext cx="534377" cy="259045"/>
    <xdr:sp macro="" textlink="">
      <xdr:nvSpPr>
        <xdr:cNvPr id="89" name="テキスト ボックス 88"/>
        <xdr:cNvSpPr txBox="1"/>
      </xdr:nvSpPr>
      <xdr:spPr>
        <a:xfrm>
          <a:off x="1752111" y="665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168420</xdr:rowOff>
    </xdr:from>
    <xdr:to>
      <xdr:col>6</xdr:col>
      <xdr:colOff>38100</xdr:colOff>
      <xdr:row>38</xdr:row>
      <xdr:rowOff>98570</xdr:rowOff>
    </xdr:to>
    <xdr:sp macro="" textlink="">
      <xdr:nvSpPr>
        <xdr:cNvPr id="90" name="楕円 89"/>
        <xdr:cNvSpPr/>
      </xdr:nvSpPr>
      <xdr:spPr>
        <a:xfrm>
          <a:off x="1079500" y="65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89697</xdr:rowOff>
    </xdr:from>
    <xdr:ext cx="534377" cy="259045"/>
    <xdr:sp macro="" textlink="">
      <xdr:nvSpPr>
        <xdr:cNvPr id="91" name="テキスト ボックス 90"/>
        <xdr:cNvSpPr txBox="1"/>
      </xdr:nvSpPr>
      <xdr:spPr>
        <a:xfrm>
          <a:off x="863111" y="66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94209</xdr:rowOff>
    </xdr:from>
    <xdr:to>
      <xdr:col>24</xdr:col>
      <xdr:colOff>63500</xdr:colOff>
      <xdr:row>57</xdr:row>
      <xdr:rowOff>122343</xdr:rowOff>
    </xdr:to>
    <xdr:cxnSp macro="">
      <xdr:nvCxnSpPr>
        <xdr:cNvPr id="123" name="直線コネクタ 122"/>
        <xdr:cNvCxnSpPr/>
      </xdr:nvCxnSpPr>
      <xdr:spPr>
        <a:xfrm flipV="1">
          <a:off x="3797300" y="9866859"/>
          <a:ext cx="838200" cy="2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120155</xdr:rowOff>
    </xdr:from>
    <xdr:to>
      <xdr:col>19</xdr:col>
      <xdr:colOff>177800</xdr:colOff>
      <xdr:row>57</xdr:row>
      <xdr:rowOff>122343</xdr:rowOff>
    </xdr:to>
    <xdr:cxnSp macro="">
      <xdr:nvCxnSpPr>
        <xdr:cNvPr id="126" name="直線コネクタ 125"/>
        <xdr:cNvCxnSpPr/>
      </xdr:nvCxnSpPr>
      <xdr:spPr>
        <a:xfrm>
          <a:off x="2908300" y="9892805"/>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120155</xdr:rowOff>
    </xdr:from>
    <xdr:to>
      <xdr:col>15</xdr:col>
      <xdr:colOff>50800</xdr:colOff>
      <xdr:row>57</xdr:row>
      <xdr:rowOff>136108</xdr:rowOff>
    </xdr:to>
    <xdr:cxnSp macro="">
      <xdr:nvCxnSpPr>
        <xdr:cNvPr id="129" name="直線コネクタ 128"/>
        <xdr:cNvCxnSpPr/>
      </xdr:nvCxnSpPr>
      <xdr:spPr>
        <a:xfrm flipV="1">
          <a:off x="2019300" y="9892805"/>
          <a:ext cx="889000" cy="1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125102</xdr:rowOff>
    </xdr:from>
    <xdr:to>
      <xdr:col>10</xdr:col>
      <xdr:colOff>114300</xdr:colOff>
      <xdr:row>57</xdr:row>
      <xdr:rowOff>136108</xdr:rowOff>
    </xdr:to>
    <xdr:cxnSp macro="">
      <xdr:nvCxnSpPr>
        <xdr:cNvPr id="132" name="直線コネクタ 131"/>
        <xdr:cNvCxnSpPr/>
      </xdr:nvCxnSpPr>
      <xdr:spPr>
        <a:xfrm>
          <a:off x="1130300" y="9897752"/>
          <a:ext cx="889000" cy="1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43409</xdr:rowOff>
    </xdr:from>
    <xdr:to>
      <xdr:col>24</xdr:col>
      <xdr:colOff>114300</xdr:colOff>
      <xdr:row>57</xdr:row>
      <xdr:rowOff>145009</xdr:rowOff>
    </xdr:to>
    <xdr:sp macro="" textlink="">
      <xdr:nvSpPr>
        <xdr:cNvPr id="142" name="楕円 141"/>
        <xdr:cNvSpPr/>
      </xdr:nvSpPr>
      <xdr:spPr>
        <a:xfrm>
          <a:off x="4584700" y="98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129786</xdr:rowOff>
    </xdr:from>
    <xdr:ext cx="534377" cy="259045"/>
    <xdr:sp macro="" textlink="">
      <xdr:nvSpPr>
        <xdr:cNvPr id="143" name="物件費該当値テキスト"/>
        <xdr:cNvSpPr txBox="1"/>
      </xdr:nvSpPr>
      <xdr:spPr>
        <a:xfrm>
          <a:off x="4686300" y="97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71543</xdr:rowOff>
    </xdr:from>
    <xdr:to>
      <xdr:col>20</xdr:col>
      <xdr:colOff>38100</xdr:colOff>
      <xdr:row>58</xdr:row>
      <xdr:rowOff>1693</xdr:rowOff>
    </xdr:to>
    <xdr:sp macro="" textlink="">
      <xdr:nvSpPr>
        <xdr:cNvPr id="144" name="楕円 143"/>
        <xdr:cNvSpPr/>
      </xdr:nvSpPr>
      <xdr:spPr>
        <a:xfrm>
          <a:off x="3746500" y="984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164270</xdr:rowOff>
    </xdr:from>
    <xdr:ext cx="534377" cy="259045"/>
    <xdr:sp macro="" textlink="">
      <xdr:nvSpPr>
        <xdr:cNvPr id="145" name="テキスト ボックス 144"/>
        <xdr:cNvSpPr txBox="1"/>
      </xdr:nvSpPr>
      <xdr:spPr>
        <a:xfrm>
          <a:off x="3530111" y="993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69355</xdr:rowOff>
    </xdr:from>
    <xdr:to>
      <xdr:col>15</xdr:col>
      <xdr:colOff>101600</xdr:colOff>
      <xdr:row>57</xdr:row>
      <xdr:rowOff>170955</xdr:rowOff>
    </xdr:to>
    <xdr:sp macro="" textlink="">
      <xdr:nvSpPr>
        <xdr:cNvPr id="146" name="楕円 145"/>
        <xdr:cNvSpPr/>
      </xdr:nvSpPr>
      <xdr:spPr>
        <a:xfrm>
          <a:off x="2857500" y="984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162082</xdr:rowOff>
    </xdr:from>
    <xdr:ext cx="534377" cy="259045"/>
    <xdr:sp macro="" textlink="">
      <xdr:nvSpPr>
        <xdr:cNvPr id="147" name="テキスト ボックス 146"/>
        <xdr:cNvSpPr txBox="1"/>
      </xdr:nvSpPr>
      <xdr:spPr>
        <a:xfrm>
          <a:off x="2641111" y="993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85308</xdr:rowOff>
    </xdr:from>
    <xdr:to>
      <xdr:col>10</xdr:col>
      <xdr:colOff>165100</xdr:colOff>
      <xdr:row>58</xdr:row>
      <xdr:rowOff>15458</xdr:rowOff>
    </xdr:to>
    <xdr:sp macro="" textlink="">
      <xdr:nvSpPr>
        <xdr:cNvPr id="148" name="楕円 147"/>
        <xdr:cNvSpPr/>
      </xdr:nvSpPr>
      <xdr:spPr>
        <a:xfrm>
          <a:off x="1968500" y="985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6585</xdr:rowOff>
    </xdr:from>
    <xdr:ext cx="534377" cy="259045"/>
    <xdr:sp macro="" textlink="">
      <xdr:nvSpPr>
        <xdr:cNvPr id="149" name="テキスト ボックス 148"/>
        <xdr:cNvSpPr txBox="1"/>
      </xdr:nvSpPr>
      <xdr:spPr>
        <a:xfrm>
          <a:off x="1752111" y="995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74302</xdr:rowOff>
    </xdr:from>
    <xdr:to>
      <xdr:col>6</xdr:col>
      <xdr:colOff>38100</xdr:colOff>
      <xdr:row>58</xdr:row>
      <xdr:rowOff>4452</xdr:rowOff>
    </xdr:to>
    <xdr:sp macro="" textlink="">
      <xdr:nvSpPr>
        <xdr:cNvPr id="150" name="楕円 149"/>
        <xdr:cNvSpPr/>
      </xdr:nvSpPr>
      <xdr:spPr>
        <a:xfrm>
          <a:off x="1079500" y="984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167029</xdr:rowOff>
    </xdr:from>
    <xdr:ext cx="534377" cy="259045"/>
    <xdr:sp macro="" textlink="">
      <xdr:nvSpPr>
        <xdr:cNvPr id="151" name="テキスト ボックス 150"/>
        <xdr:cNvSpPr txBox="1"/>
      </xdr:nvSpPr>
      <xdr:spPr>
        <a:xfrm>
          <a:off x="863111" y="993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98589</xdr:rowOff>
    </xdr:from>
    <xdr:to>
      <xdr:col>24</xdr:col>
      <xdr:colOff>63500</xdr:colOff>
      <xdr:row>78</xdr:row>
      <xdr:rowOff>126555</xdr:rowOff>
    </xdr:to>
    <xdr:cxnSp macro="">
      <xdr:nvCxnSpPr>
        <xdr:cNvPr id="180" name="直線コネクタ 179"/>
        <xdr:cNvCxnSpPr/>
      </xdr:nvCxnSpPr>
      <xdr:spPr>
        <a:xfrm>
          <a:off x="3797300" y="13471689"/>
          <a:ext cx="8382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98589</xdr:rowOff>
    </xdr:from>
    <xdr:to>
      <xdr:col>19</xdr:col>
      <xdr:colOff>177800</xdr:colOff>
      <xdr:row>78</xdr:row>
      <xdr:rowOff>154939</xdr:rowOff>
    </xdr:to>
    <xdr:cxnSp macro="">
      <xdr:nvCxnSpPr>
        <xdr:cNvPr id="183" name="直線コネクタ 182"/>
        <xdr:cNvCxnSpPr/>
      </xdr:nvCxnSpPr>
      <xdr:spPr>
        <a:xfrm flipV="1">
          <a:off x="2908300" y="13471689"/>
          <a:ext cx="8890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154939</xdr:rowOff>
    </xdr:from>
    <xdr:to>
      <xdr:col>15</xdr:col>
      <xdr:colOff>50800</xdr:colOff>
      <xdr:row>78</xdr:row>
      <xdr:rowOff>161874</xdr:rowOff>
    </xdr:to>
    <xdr:cxnSp macro="">
      <xdr:nvCxnSpPr>
        <xdr:cNvPr id="186" name="直線コネクタ 185"/>
        <xdr:cNvCxnSpPr/>
      </xdr:nvCxnSpPr>
      <xdr:spPr>
        <a:xfrm flipV="1">
          <a:off x="2019300" y="13528039"/>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142063</xdr:rowOff>
    </xdr:from>
    <xdr:to>
      <xdr:col>10</xdr:col>
      <xdr:colOff>114300</xdr:colOff>
      <xdr:row>78</xdr:row>
      <xdr:rowOff>161874</xdr:rowOff>
    </xdr:to>
    <xdr:cxnSp macro="">
      <xdr:nvCxnSpPr>
        <xdr:cNvPr id="189" name="直線コネクタ 188"/>
        <xdr:cNvCxnSpPr/>
      </xdr:nvCxnSpPr>
      <xdr:spPr>
        <a:xfrm>
          <a:off x="1130300" y="13515163"/>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75755</xdr:rowOff>
    </xdr:from>
    <xdr:to>
      <xdr:col>24</xdr:col>
      <xdr:colOff>114300</xdr:colOff>
      <xdr:row>79</xdr:row>
      <xdr:rowOff>5905</xdr:rowOff>
    </xdr:to>
    <xdr:sp macro="" textlink="">
      <xdr:nvSpPr>
        <xdr:cNvPr id="199" name="楕円 198"/>
        <xdr:cNvSpPr/>
      </xdr:nvSpPr>
      <xdr:spPr>
        <a:xfrm>
          <a:off x="4584700" y="134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162132</xdr:rowOff>
    </xdr:from>
    <xdr:ext cx="469744" cy="259045"/>
    <xdr:sp macro="" textlink="">
      <xdr:nvSpPr>
        <xdr:cNvPr id="200" name="維持補修費該当値テキスト"/>
        <xdr:cNvSpPr txBox="1"/>
      </xdr:nvSpPr>
      <xdr:spPr>
        <a:xfrm>
          <a:off x="4686300" y="1336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47789</xdr:rowOff>
    </xdr:from>
    <xdr:to>
      <xdr:col>20</xdr:col>
      <xdr:colOff>38100</xdr:colOff>
      <xdr:row>78</xdr:row>
      <xdr:rowOff>149389</xdr:rowOff>
    </xdr:to>
    <xdr:sp macro="" textlink="">
      <xdr:nvSpPr>
        <xdr:cNvPr id="201" name="楕円 200"/>
        <xdr:cNvSpPr/>
      </xdr:nvSpPr>
      <xdr:spPr>
        <a:xfrm>
          <a:off x="3746500" y="134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140516</xdr:rowOff>
    </xdr:from>
    <xdr:ext cx="469744" cy="259045"/>
    <xdr:sp macro="" textlink="">
      <xdr:nvSpPr>
        <xdr:cNvPr id="202" name="テキスト ボックス 201"/>
        <xdr:cNvSpPr txBox="1"/>
      </xdr:nvSpPr>
      <xdr:spPr>
        <a:xfrm>
          <a:off x="3562428" y="1351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104139</xdr:rowOff>
    </xdr:from>
    <xdr:to>
      <xdr:col>15</xdr:col>
      <xdr:colOff>101600</xdr:colOff>
      <xdr:row>79</xdr:row>
      <xdr:rowOff>34289</xdr:rowOff>
    </xdr:to>
    <xdr:sp macro="" textlink="">
      <xdr:nvSpPr>
        <xdr:cNvPr id="203" name="楕円 202"/>
        <xdr:cNvSpPr/>
      </xdr:nvSpPr>
      <xdr:spPr>
        <a:xfrm>
          <a:off x="2857500" y="1347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25416</xdr:rowOff>
    </xdr:from>
    <xdr:ext cx="469744" cy="259045"/>
    <xdr:sp macro="" textlink="">
      <xdr:nvSpPr>
        <xdr:cNvPr id="204" name="テキスト ボックス 203"/>
        <xdr:cNvSpPr txBox="1"/>
      </xdr:nvSpPr>
      <xdr:spPr>
        <a:xfrm>
          <a:off x="2673428"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111074</xdr:rowOff>
    </xdr:from>
    <xdr:to>
      <xdr:col>10</xdr:col>
      <xdr:colOff>165100</xdr:colOff>
      <xdr:row>79</xdr:row>
      <xdr:rowOff>41224</xdr:rowOff>
    </xdr:to>
    <xdr:sp macro="" textlink="">
      <xdr:nvSpPr>
        <xdr:cNvPr id="205" name="楕円 204"/>
        <xdr:cNvSpPr/>
      </xdr:nvSpPr>
      <xdr:spPr>
        <a:xfrm>
          <a:off x="1968500" y="134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32351</xdr:rowOff>
    </xdr:from>
    <xdr:ext cx="469744" cy="259045"/>
    <xdr:sp macro="" textlink="">
      <xdr:nvSpPr>
        <xdr:cNvPr id="206" name="テキスト ボックス 205"/>
        <xdr:cNvSpPr txBox="1"/>
      </xdr:nvSpPr>
      <xdr:spPr>
        <a:xfrm>
          <a:off x="1784428" y="1357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91263</xdr:rowOff>
    </xdr:from>
    <xdr:to>
      <xdr:col>6</xdr:col>
      <xdr:colOff>38100</xdr:colOff>
      <xdr:row>79</xdr:row>
      <xdr:rowOff>21413</xdr:rowOff>
    </xdr:to>
    <xdr:sp macro="" textlink="">
      <xdr:nvSpPr>
        <xdr:cNvPr id="207" name="楕円 206"/>
        <xdr:cNvSpPr/>
      </xdr:nvSpPr>
      <xdr:spPr>
        <a:xfrm>
          <a:off x="1079500" y="134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12540</xdr:rowOff>
    </xdr:from>
    <xdr:ext cx="469744" cy="259045"/>
    <xdr:sp macro="" textlink="">
      <xdr:nvSpPr>
        <xdr:cNvPr id="208" name="テキスト ボックス 207"/>
        <xdr:cNvSpPr txBox="1"/>
      </xdr:nvSpPr>
      <xdr:spPr>
        <a:xfrm>
          <a:off x="895428" y="1355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144450</xdr:rowOff>
    </xdr:from>
    <xdr:to>
      <xdr:col>24</xdr:col>
      <xdr:colOff>63500</xdr:colOff>
      <xdr:row>97</xdr:row>
      <xdr:rowOff>152794</xdr:rowOff>
    </xdr:to>
    <xdr:cxnSp macro="">
      <xdr:nvCxnSpPr>
        <xdr:cNvPr id="238" name="直線コネクタ 237"/>
        <xdr:cNvCxnSpPr/>
      </xdr:nvCxnSpPr>
      <xdr:spPr>
        <a:xfrm flipV="1">
          <a:off x="3797300" y="16775100"/>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152794</xdr:rowOff>
    </xdr:from>
    <xdr:to>
      <xdr:col>19</xdr:col>
      <xdr:colOff>177800</xdr:colOff>
      <xdr:row>98</xdr:row>
      <xdr:rowOff>9652</xdr:rowOff>
    </xdr:to>
    <xdr:cxnSp macro="">
      <xdr:nvCxnSpPr>
        <xdr:cNvPr id="241" name="直線コネクタ 240"/>
        <xdr:cNvCxnSpPr/>
      </xdr:nvCxnSpPr>
      <xdr:spPr>
        <a:xfrm flipV="1">
          <a:off x="2908300" y="16783444"/>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9652</xdr:rowOff>
    </xdr:from>
    <xdr:to>
      <xdr:col>15</xdr:col>
      <xdr:colOff>50800</xdr:colOff>
      <xdr:row>98</xdr:row>
      <xdr:rowOff>51143</xdr:rowOff>
    </xdr:to>
    <xdr:cxnSp macro="">
      <xdr:nvCxnSpPr>
        <xdr:cNvPr id="244" name="直線コネクタ 243"/>
        <xdr:cNvCxnSpPr/>
      </xdr:nvCxnSpPr>
      <xdr:spPr>
        <a:xfrm flipV="1">
          <a:off x="2019300" y="16811752"/>
          <a:ext cx="8890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51143</xdr:rowOff>
    </xdr:from>
    <xdr:to>
      <xdr:col>10</xdr:col>
      <xdr:colOff>114300</xdr:colOff>
      <xdr:row>98</xdr:row>
      <xdr:rowOff>87985</xdr:rowOff>
    </xdr:to>
    <xdr:cxnSp macro="">
      <xdr:nvCxnSpPr>
        <xdr:cNvPr id="247" name="直線コネクタ 246"/>
        <xdr:cNvCxnSpPr/>
      </xdr:nvCxnSpPr>
      <xdr:spPr>
        <a:xfrm flipV="1">
          <a:off x="1130300" y="16853243"/>
          <a:ext cx="889000" cy="3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103548</xdr:rowOff>
    </xdr:from>
    <xdr:ext cx="534377" cy="259045"/>
    <xdr:sp macro="" textlink="">
      <xdr:nvSpPr>
        <xdr:cNvPr id="249" name="テキスト ボックス 248"/>
        <xdr:cNvSpPr txBox="1"/>
      </xdr:nvSpPr>
      <xdr:spPr>
        <a:xfrm>
          <a:off x="1752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8678</xdr:rowOff>
    </xdr:from>
    <xdr:ext cx="534377" cy="259045"/>
    <xdr:sp macro="" textlink="">
      <xdr:nvSpPr>
        <xdr:cNvPr id="251" name="テキスト ボックス 250"/>
        <xdr:cNvSpPr txBox="1"/>
      </xdr:nvSpPr>
      <xdr:spPr>
        <a:xfrm>
          <a:off x="863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93650</xdr:rowOff>
    </xdr:from>
    <xdr:to>
      <xdr:col>24</xdr:col>
      <xdr:colOff>114300</xdr:colOff>
      <xdr:row>98</xdr:row>
      <xdr:rowOff>23800</xdr:rowOff>
    </xdr:to>
    <xdr:sp macro="" textlink="">
      <xdr:nvSpPr>
        <xdr:cNvPr id="257" name="楕円 256"/>
        <xdr:cNvSpPr/>
      </xdr:nvSpPr>
      <xdr:spPr>
        <a:xfrm>
          <a:off x="4584700" y="167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72077</xdr:rowOff>
    </xdr:from>
    <xdr:ext cx="534377" cy="259045"/>
    <xdr:sp macro="" textlink="">
      <xdr:nvSpPr>
        <xdr:cNvPr id="258" name="扶助費該当値テキスト"/>
        <xdr:cNvSpPr txBox="1"/>
      </xdr:nvSpPr>
      <xdr:spPr>
        <a:xfrm>
          <a:off x="4686300" y="1670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101994</xdr:rowOff>
    </xdr:from>
    <xdr:to>
      <xdr:col>20</xdr:col>
      <xdr:colOff>38100</xdr:colOff>
      <xdr:row>98</xdr:row>
      <xdr:rowOff>32144</xdr:rowOff>
    </xdr:to>
    <xdr:sp macro="" textlink="">
      <xdr:nvSpPr>
        <xdr:cNvPr id="259" name="楕円 258"/>
        <xdr:cNvSpPr/>
      </xdr:nvSpPr>
      <xdr:spPr>
        <a:xfrm>
          <a:off x="3746500" y="167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23271</xdr:rowOff>
    </xdr:from>
    <xdr:ext cx="534377" cy="259045"/>
    <xdr:sp macro="" textlink="">
      <xdr:nvSpPr>
        <xdr:cNvPr id="260" name="テキスト ボックス 259"/>
        <xdr:cNvSpPr txBox="1"/>
      </xdr:nvSpPr>
      <xdr:spPr>
        <a:xfrm>
          <a:off x="3530111" y="1682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130302</xdr:rowOff>
    </xdr:from>
    <xdr:to>
      <xdr:col>15</xdr:col>
      <xdr:colOff>101600</xdr:colOff>
      <xdr:row>98</xdr:row>
      <xdr:rowOff>60452</xdr:rowOff>
    </xdr:to>
    <xdr:sp macro="" textlink="">
      <xdr:nvSpPr>
        <xdr:cNvPr id="261" name="楕円 260"/>
        <xdr:cNvSpPr/>
      </xdr:nvSpPr>
      <xdr:spPr>
        <a:xfrm>
          <a:off x="2857500" y="1676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51579</xdr:rowOff>
    </xdr:from>
    <xdr:ext cx="534377" cy="259045"/>
    <xdr:sp macro="" textlink="">
      <xdr:nvSpPr>
        <xdr:cNvPr id="262" name="テキスト ボックス 261"/>
        <xdr:cNvSpPr txBox="1"/>
      </xdr:nvSpPr>
      <xdr:spPr>
        <a:xfrm>
          <a:off x="2641111" y="1685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343</xdr:rowOff>
    </xdr:from>
    <xdr:to>
      <xdr:col>10</xdr:col>
      <xdr:colOff>165100</xdr:colOff>
      <xdr:row>98</xdr:row>
      <xdr:rowOff>101943</xdr:rowOff>
    </xdr:to>
    <xdr:sp macro="" textlink="">
      <xdr:nvSpPr>
        <xdr:cNvPr id="263" name="楕円 262"/>
        <xdr:cNvSpPr/>
      </xdr:nvSpPr>
      <xdr:spPr>
        <a:xfrm>
          <a:off x="1968500" y="1680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93070</xdr:rowOff>
    </xdr:from>
    <xdr:ext cx="534377" cy="259045"/>
    <xdr:sp macro="" textlink="">
      <xdr:nvSpPr>
        <xdr:cNvPr id="264" name="テキスト ボックス 263"/>
        <xdr:cNvSpPr txBox="1"/>
      </xdr:nvSpPr>
      <xdr:spPr>
        <a:xfrm>
          <a:off x="1752111" y="1689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37185</xdr:rowOff>
    </xdr:from>
    <xdr:to>
      <xdr:col>6</xdr:col>
      <xdr:colOff>38100</xdr:colOff>
      <xdr:row>98</xdr:row>
      <xdr:rowOff>138785</xdr:rowOff>
    </xdr:to>
    <xdr:sp macro="" textlink="">
      <xdr:nvSpPr>
        <xdr:cNvPr id="265" name="楕円 264"/>
        <xdr:cNvSpPr/>
      </xdr:nvSpPr>
      <xdr:spPr>
        <a:xfrm>
          <a:off x="1079500" y="1683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129912</xdr:rowOff>
    </xdr:from>
    <xdr:ext cx="534377" cy="259045"/>
    <xdr:sp macro="" textlink="">
      <xdr:nvSpPr>
        <xdr:cNvPr id="266" name="テキスト ボックス 265"/>
        <xdr:cNvSpPr txBox="1"/>
      </xdr:nvSpPr>
      <xdr:spPr>
        <a:xfrm>
          <a:off x="863111" y="1693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118462</xdr:rowOff>
    </xdr:from>
    <xdr:to>
      <xdr:col>55</xdr:col>
      <xdr:colOff>0</xdr:colOff>
      <xdr:row>37</xdr:row>
      <xdr:rowOff>138285</xdr:rowOff>
    </xdr:to>
    <xdr:cxnSp macro="">
      <xdr:nvCxnSpPr>
        <xdr:cNvPr id="297" name="直線コネクタ 296"/>
        <xdr:cNvCxnSpPr/>
      </xdr:nvCxnSpPr>
      <xdr:spPr>
        <a:xfrm flipV="1">
          <a:off x="9639300" y="6462112"/>
          <a:ext cx="838200" cy="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138285</xdr:rowOff>
    </xdr:from>
    <xdr:to>
      <xdr:col>50</xdr:col>
      <xdr:colOff>114300</xdr:colOff>
      <xdr:row>37</xdr:row>
      <xdr:rowOff>140397</xdr:rowOff>
    </xdr:to>
    <xdr:cxnSp macro="">
      <xdr:nvCxnSpPr>
        <xdr:cNvPr id="300" name="直線コネクタ 299"/>
        <xdr:cNvCxnSpPr/>
      </xdr:nvCxnSpPr>
      <xdr:spPr>
        <a:xfrm flipV="1">
          <a:off x="8750300" y="6481935"/>
          <a:ext cx="8890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99869</xdr:rowOff>
    </xdr:from>
    <xdr:to>
      <xdr:col>45</xdr:col>
      <xdr:colOff>177800</xdr:colOff>
      <xdr:row>37</xdr:row>
      <xdr:rowOff>140397</xdr:rowOff>
    </xdr:to>
    <xdr:cxnSp macro="">
      <xdr:nvCxnSpPr>
        <xdr:cNvPr id="303" name="直線コネクタ 302"/>
        <xdr:cNvCxnSpPr/>
      </xdr:nvCxnSpPr>
      <xdr:spPr>
        <a:xfrm>
          <a:off x="7861300" y="6443519"/>
          <a:ext cx="889000" cy="4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99869</xdr:rowOff>
    </xdr:from>
    <xdr:to>
      <xdr:col>41</xdr:col>
      <xdr:colOff>50800</xdr:colOff>
      <xdr:row>37</xdr:row>
      <xdr:rowOff>134671</xdr:rowOff>
    </xdr:to>
    <xdr:cxnSp macro="">
      <xdr:nvCxnSpPr>
        <xdr:cNvPr id="306" name="直線コネクタ 305"/>
        <xdr:cNvCxnSpPr/>
      </xdr:nvCxnSpPr>
      <xdr:spPr>
        <a:xfrm flipV="1">
          <a:off x="6972300" y="6443519"/>
          <a:ext cx="889000" cy="3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67662</xdr:rowOff>
    </xdr:from>
    <xdr:to>
      <xdr:col>55</xdr:col>
      <xdr:colOff>50800</xdr:colOff>
      <xdr:row>37</xdr:row>
      <xdr:rowOff>169263</xdr:rowOff>
    </xdr:to>
    <xdr:sp macro="" textlink="">
      <xdr:nvSpPr>
        <xdr:cNvPr id="316" name="楕円 315"/>
        <xdr:cNvSpPr/>
      </xdr:nvSpPr>
      <xdr:spPr>
        <a:xfrm>
          <a:off x="10426700" y="64113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46089</xdr:rowOff>
    </xdr:from>
    <xdr:ext cx="534377" cy="259045"/>
    <xdr:sp macro="" textlink="">
      <xdr:nvSpPr>
        <xdr:cNvPr id="317" name="補助費等該当値テキスト"/>
        <xdr:cNvSpPr txBox="1"/>
      </xdr:nvSpPr>
      <xdr:spPr>
        <a:xfrm>
          <a:off x="10528300" y="638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87485</xdr:rowOff>
    </xdr:from>
    <xdr:to>
      <xdr:col>50</xdr:col>
      <xdr:colOff>165100</xdr:colOff>
      <xdr:row>38</xdr:row>
      <xdr:rowOff>17635</xdr:rowOff>
    </xdr:to>
    <xdr:sp macro="" textlink="">
      <xdr:nvSpPr>
        <xdr:cNvPr id="318" name="楕円 317"/>
        <xdr:cNvSpPr/>
      </xdr:nvSpPr>
      <xdr:spPr>
        <a:xfrm>
          <a:off x="9588500" y="643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8762</xdr:rowOff>
    </xdr:from>
    <xdr:ext cx="534377" cy="259045"/>
    <xdr:sp macro="" textlink="">
      <xdr:nvSpPr>
        <xdr:cNvPr id="319" name="テキスト ボックス 318"/>
        <xdr:cNvSpPr txBox="1"/>
      </xdr:nvSpPr>
      <xdr:spPr>
        <a:xfrm>
          <a:off x="9372111" y="652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89597</xdr:rowOff>
    </xdr:from>
    <xdr:to>
      <xdr:col>46</xdr:col>
      <xdr:colOff>38100</xdr:colOff>
      <xdr:row>38</xdr:row>
      <xdr:rowOff>19747</xdr:rowOff>
    </xdr:to>
    <xdr:sp macro="" textlink="">
      <xdr:nvSpPr>
        <xdr:cNvPr id="320" name="楕円 319"/>
        <xdr:cNvSpPr/>
      </xdr:nvSpPr>
      <xdr:spPr>
        <a:xfrm>
          <a:off x="8699500" y="64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10874</xdr:rowOff>
    </xdr:from>
    <xdr:ext cx="534377" cy="259045"/>
    <xdr:sp macro="" textlink="">
      <xdr:nvSpPr>
        <xdr:cNvPr id="321" name="テキスト ボックス 320"/>
        <xdr:cNvSpPr txBox="1"/>
      </xdr:nvSpPr>
      <xdr:spPr>
        <a:xfrm>
          <a:off x="8483111" y="652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49069</xdr:rowOff>
    </xdr:from>
    <xdr:to>
      <xdr:col>41</xdr:col>
      <xdr:colOff>101600</xdr:colOff>
      <xdr:row>37</xdr:row>
      <xdr:rowOff>150669</xdr:rowOff>
    </xdr:to>
    <xdr:sp macro="" textlink="">
      <xdr:nvSpPr>
        <xdr:cNvPr id="322" name="楕円 321"/>
        <xdr:cNvSpPr/>
      </xdr:nvSpPr>
      <xdr:spPr>
        <a:xfrm>
          <a:off x="7810500" y="639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141796</xdr:rowOff>
    </xdr:from>
    <xdr:ext cx="534377" cy="259045"/>
    <xdr:sp macro="" textlink="">
      <xdr:nvSpPr>
        <xdr:cNvPr id="323" name="テキスト ボックス 322"/>
        <xdr:cNvSpPr txBox="1"/>
      </xdr:nvSpPr>
      <xdr:spPr>
        <a:xfrm>
          <a:off x="7594111" y="64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83871</xdr:rowOff>
    </xdr:from>
    <xdr:to>
      <xdr:col>36</xdr:col>
      <xdr:colOff>165100</xdr:colOff>
      <xdr:row>38</xdr:row>
      <xdr:rowOff>14021</xdr:rowOff>
    </xdr:to>
    <xdr:sp macro="" textlink="">
      <xdr:nvSpPr>
        <xdr:cNvPr id="324" name="楕円 323"/>
        <xdr:cNvSpPr/>
      </xdr:nvSpPr>
      <xdr:spPr>
        <a:xfrm>
          <a:off x="6921500" y="64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5148</xdr:rowOff>
    </xdr:from>
    <xdr:ext cx="534377" cy="259045"/>
    <xdr:sp macro="" textlink="">
      <xdr:nvSpPr>
        <xdr:cNvPr id="325" name="テキスト ボックス 324"/>
        <xdr:cNvSpPr txBox="1"/>
      </xdr:nvSpPr>
      <xdr:spPr>
        <a:xfrm>
          <a:off x="6705111" y="65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162560</xdr:rowOff>
    </xdr:from>
    <xdr:to>
      <xdr:col>55</xdr:col>
      <xdr:colOff>0</xdr:colOff>
      <xdr:row>57</xdr:row>
      <xdr:rowOff>123680</xdr:rowOff>
    </xdr:to>
    <xdr:cxnSp macro="">
      <xdr:nvCxnSpPr>
        <xdr:cNvPr id="352" name="直線コネクタ 351"/>
        <xdr:cNvCxnSpPr/>
      </xdr:nvCxnSpPr>
      <xdr:spPr>
        <a:xfrm flipV="1">
          <a:off x="9639300" y="9763760"/>
          <a:ext cx="838200" cy="13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123680</xdr:rowOff>
    </xdr:from>
    <xdr:to>
      <xdr:col>50</xdr:col>
      <xdr:colOff>114300</xdr:colOff>
      <xdr:row>57</xdr:row>
      <xdr:rowOff>158198</xdr:rowOff>
    </xdr:to>
    <xdr:cxnSp macro="">
      <xdr:nvCxnSpPr>
        <xdr:cNvPr id="355" name="直線コネクタ 354"/>
        <xdr:cNvCxnSpPr/>
      </xdr:nvCxnSpPr>
      <xdr:spPr>
        <a:xfrm flipV="1">
          <a:off x="8750300" y="9896330"/>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158198</xdr:rowOff>
    </xdr:from>
    <xdr:to>
      <xdr:col>45</xdr:col>
      <xdr:colOff>177800</xdr:colOff>
      <xdr:row>58</xdr:row>
      <xdr:rowOff>63567</xdr:rowOff>
    </xdr:to>
    <xdr:cxnSp macro="">
      <xdr:nvCxnSpPr>
        <xdr:cNvPr id="358" name="直線コネクタ 357"/>
        <xdr:cNvCxnSpPr/>
      </xdr:nvCxnSpPr>
      <xdr:spPr>
        <a:xfrm flipV="1">
          <a:off x="7861300" y="9930848"/>
          <a:ext cx="889000" cy="7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156379</xdr:rowOff>
    </xdr:from>
    <xdr:to>
      <xdr:col>41</xdr:col>
      <xdr:colOff>50800</xdr:colOff>
      <xdr:row>58</xdr:row>
      <xdr:rowOff>63567</xdr:rowOff>
    </xdr:to>
    <xdr:cxnSp macro="">
      <xdr:nvCxnSpPr>
        <xdr:cNvPr id="361" name="直線コネクタ 360"/>
        <xdr:cNvCxnSpPr/>
      </xdr:nvCxnSpPr>
      <xdr:spPr>
        <a:xfrm>
          <a:off x="6972300" y="9757579"/>
          <a:ext cx="889000" cy="25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115541</xdr:rowOff>
    </xdr:from>
    <xdr:ext cx="534377" cy="259045"/>
    <xdr:sp macro="" textlink="">
      <xdr:nvSpPr>
        <xdr:cNvPr id="365" name="テキスト ボックス 364"/>
        <xdr:cNvSpPr txBox="1"/>
      </xdr:nvSpPr>
      <xdr:spPr>
        <a:xfrm>
          <a:off x="6705111" y="92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111760</xdr:rowOff>
    </xdr:from>
    <xdr:to>
      <xdr:col>55</xdr:col>
      <xdr:colOff>50800</xdr:colOff>
      <xdr:row>57</xdr:row>
      <xdr:rowOff>41910</xdr:rowOff>
    </xdr:to>
    <xdr:sp macro="" textlink="">
      <xdr:nvSpPr>
        <xdr:cNvPr id="371" name="楕円 370"/>
        <xdr:cNvSpPr/>
      </xdr:nvSpPr>
      <xdr:spPr>
        <a:xfrm>
          <a:off x="10426700" y="97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90187</xdr:rowOff>
    </xdr:from>
    <xdr:ext cx="534377" cy="259045"/>
    <xdr:sp macro="" textlink="">
      <xdr:nvSpPr>
        <xdr:cNvPr id="372" name="普通建設事業費該当値テキスト"/>
        <xdr:cNvSpPr txBox="1"/>
      </xdr:nvSpPr>
      <xdr:spPr>
        <a:xfrm>
          <a:off x="10528300" y="969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72880</xdr:rowOff>
    </xdr:from>
    <xdr:to>
      <xdr:col>50</xdr:col>
      <xdr:colOff>165100</xdr:colOff>
      <xdr:row>58</xdr:row>
      <xdr:rowOff>3030</xdr:rowOff>
    </xdr:to>
    <xdr:sp macro="" textlink="">
      <xdr:nvSpPr>
        <xdr:cNvPr id="373" name="楕円 372"/>
        <xdr:cNvSpPr/>
      </xdr:nvSpPr>
      <xdr:spPr>
        <a:xfrm>
          <a:off x="9588500" y="98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165607</xdr:rowOff>
    </xdr:from>
    <xdr:ext cx="534377" cy="259045"/>
    <xdr:sp macro="" textlink="">
      <xdr:nvSpPr>
        <xdr:cNvPr id="374" name="テキスト ボックス 373"/>
        <xdr:cNvSpPr txBox="1"/>
      </xdr:nvSpPr>
      <xdr:spPr>
        <a:xfrm>
          <a:off x="9372111" y="993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107398</xdr:rowOff>
    </xdr:from>
    <xdr:to>
      <xdr:col>46</xdr:col>
      <xdr:colOff>38100</xdr:colOff>
      <xdr:row>58</xdr:row>
      <xdr:rowOff>37548</xdr:rowOff>
    </xdr:to>
    <xdr:sp macro="" textlink="">
      <xdr:nvSpPr>
        <xdr:cNvPr id="375" name="楕円 374"/>
        <xdr:cNvSpPr/>
      </xdr:nvSpPr>
      <xdr:spPr>
        <a:xfrm>
          <a:off x="8699500" y="988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28675</xdr:rowOff>
    </xdr:from>
    <xdr:ext cx="534377" cy="259045"/>
    <xdr:sp macro="" textlink="">
      <xdr:nvSpPr>
        <xdr:cNvPr id="376" name="テキスト ボックス 375"/>
        <xdr:cNvSpPr txBox="1"/>
      </xdr:nvSpPr>
      <xdr:spPr>
        <a:xfrm>
          <a:off x="8483111" y="997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12767</xdr:rowOff>
    </xdr:from>
    <xdr:to>
      <xdr:col>41</xdr:col>
      <xdr:colOff>101600</xdr:colOff>
      <xdr:row>58</xdr:row>
      <xdr:rowOff>114367</xdr:rowOff>
    </xdr:to>
    <xdr:sp macro="" textlink="">
      <xdr:nvSpPr>
        <xdr:cNvPr id="377" name="楕円 376"/>
        <xdr:cNvSpPr/>
      </xdr:nvSpPr>
      <xdr:spPr>
        <a:xfrm>
          <a:off x="7810500" y="995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105494</xdr:rowOff>
    </xdr:from>
    <xdr:ext cx="469744" cy="259045"/>
    <xdr:sp macro="" textlink="">
      <xdr:nvSpPr>
        <xdr:cNvPr id="378" name="テキスト ボックス 377"/>
        <xdr:cNvSpPr txBox="1"/>
      </xdr:nvSpPr>
      <xdr:spPr>
        <a:xfrm>
          <a:off x="7626428" y="1004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105579</xdr:rowOff>
    </xdr:from>
    <xdr:to>
      <xdr:col>36</xdr:col>
      <xdr:colOff>165100</xdr:colOff>
      <xdr:row>57</xdr:row>
      <xdr:rowOff>35729</xdr:rowOff>
    </xdr:to>
    <xdr:sp macro="" textlink="">
      <xdr:nvSpPr>
        <xdr:cNvPr id="379" name="楕円 378"/>
        <xdr:cNvSpPr/>
      </xdr:nvSpPr>
      <xdr:spPr>
        <a:xfrm>
          <a:off x="6921500" y="970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26856</xdr:rowOff>
    </xdr:from>
    <xdr:ext cx="534377" cy="259045"/>
    <xdr:sp macro="" textlink="">
      <xdr:nvSpPr>
        <xdr:cNvPr id="380" name="テキスト ボックス 379"/>
        <xdr:cNvSpPr txBox="1"/>
      </xdr:nvSpPr>
      <xdr:spPr>
        <a:xfrm>
          <a:off x="6705111" y="979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12565</xdr:rowOff>
    </xdr:from>
    <xdr:to>
      <xdr:col>55</xdr:col>
      <xdr:colOff>0</xdr:colOff>
      <xdr:row>78</xdr:row>
      <xdr:rowOff>159719</xdr:rowOff>
    </xdr:to>
    <xdr:cxnSp macro="">
      <xdr:nvCxnSpPr>
        <xdr:cNvPr id="411" name="直線コネクタ 410"/>
        <xdr:cNvCxnSpPr/>
      </xdr:nvCxnSpPr>
      <xdr:spPr>
        <a:xfrm flipV="1">
          <a:off x="9639300" y="13385665"/>
          <a:ext cx="838200" cy="14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159719</xdr:rowOff>
    </xdr:from>
    <xdr:to>
      <xdr:col>50</xdr:col>
      <xdr:colOff>114300</xdr:colOff>
      <xdr:row>79</xdr:row>
      <xdr:rowOff>50448</xdr:rowOff>
    </xdr:to>
    <xdr:cxnSp macro="">
      <xdr:nvCxnSpPr>
        <xdr:cNvPr id="414" name="直線コネクタ 413"/>
        <xdr:cNvCxnSpPr/>
      </xdr:nvCxnSpPr>
      <xdr:spPr>
        <a:xfrm flipV="1">
          <a:off x="8750300" y="13532819"/>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50448</xdr:rowOff>
    </xdr:from>
    <xdr:to>
      <xdr:col>45</xdr:col>
      <xdr:colOff>177800</xdr:colOff>
      <xdr:row>79</xdr:row>
      <xdr:rowOff>97410</xdr:rowOff>
    </xdr:to>
    <xdr:cxnSp macro="">
      <xdr:nvCxnSpPr>
        <xdr:cNvPr id="417" name="直線コネクタ 416"/>
        <xdr:cNvCxnSpPr/>
      </xdr:nvCxnSpPr>
      <xdr:spPr>
        <a:xfrm flipV="1">
          <a:off x="7861300" y="13594998"/>
          <a:ext cx="889000" cy="4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79121</xdr:rowOff>
    </xdr:from>
    <xdr:to>
      <xdr:col>41</xdr:col>
      <xdr:colOff>50800</xdr:colOff>
      <xdr:row>79</xdr:row>
      <xdr:rowOff>97410</xdr:rowOff>
    </xdr:to>
    <xdr:cxnSp macro="">
      <xdr:nvCxnSpPr>
        <xdr:cNvPr id="420" name="直線コネクタ 419"/>
        <xdr:cNvCxnSpPr/>
      </xdr:nvCxnSpPr>
      <xdr:spPr>
        <a:xfrm>
          <a:off x="6972300" y="13623671"/>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51416</xdr:rowOff>
    </xdr:from>
    <xdr:ext cx="534377" cy="259045"/>
    <xdr:sp macro="" textlink="">
      <xdr:nvSpPr>
        <xdr:cNvPr id="424" name="テキスト ボックス 423"/>
        <xdr:cNvSpPr txBox="1"/>
      </xdr:nvSpPr>
      <xdr:spPr>
        <a:xfrm>
          <a:off x="6705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133215</xdr:rowOff>
    </xdr:from>
    <xdr:to>
      <xdr:col>55</xdr:col>
      <xdr:colOff>50800</xdr:colOff>
      <xdr:row>78</xdr:row>
      <xdr:rowOff>63365</xdr:rowOff>
    </xdr:to>
    <xdr:sp macro="" textlink="">
      <xdr:nvSpPr>
        <xdr:cNvPr id="430" name="楕円 429"/>
        <xdr:cNvSpPr/>
      </xdr:nvSpPr>
      <xdr:spPr>
        <a:xfrm>
          <a:off x="10426700" y="1333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111642</xdr:rowOff>
    </xdr:from>
    <xdr:ext cx="534377" cy="259045"/>
    <xdr:sp macro="" textlink="">
      <xdr:nvSpPr>
        <xdr:cNvPr id="431" name="普通建設事業費 （ うち新規整備　）該当値テキスト"/>
        <xdr:cNvSpPr txBox="1"/>
      </xdr:nvSpPr>
      <xdr:spPr>
        <a:xfrm>
          <a:off x="10528300" y="1331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108919</xdr:rowOff>
    </xdr:from>
    <xdr:to>
      <xdr:col>50</xdr:col>
      <xdr:colOff>165100</xdr:colOff>
      <xdr:row>79</xdr:row>
      <xdr:rowOff>39069</xdr:rowOff>
    </xdr:to>
    <xdr:sp macro="" textlink="">
      <xdr:nvSpPr>
        <xdr:cNvPr id="432" name="楕円 431"/>
        <xdr:cNvSpPr/>
      </xdr:nvSpPr>
      <xdr:spPr>
        <a:xfrm>
          <a:off x="9588500" y="1348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30196</xdr:rowOff>
    </xdr:from>
    <xdr:ext cx="469744" cy="259045"/>
    <xdr:sp macro="" textlink="">
      <xdr:nvSpPr>
        <xdr:cNvPr id="433" name="テキスト ボックス 432"/>
        <xdr:cNvSpPr txBox="1"/>
      </xdr:nvSpPr>
      <xdr:spPr>
        <a:xfrm>
          <a:off x="9404428" y="1357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171098</xdr:rowOff>
    </xdr:from>
    <xdr:to>
      <xdr:col>46</xdr:col>
      <xdr:colOff>38100</xdr:colOff>
      <xdr:row>79</xdr:row>
      <xdr:rowOff>101248</xdr:rowOff>
    </xdr:to>
    <xdr:sp macro="" textlink="">
      <xdr:nvSpPr>
        <xdr:cNvPr id="434" name="楕円 433"/>
        <xdr:cNvSpPr/>
      </xdr:nvSpPr>
      <xdr:spPr>
        <a:xfrm>
          <a:off x="8699500" y="1354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92375</xdr:rowOff>
    </xdr:from>
    <xdr:ext cx="469744" cy="259045"/>
    <xdr:sp macro="" textlink="">
      <xdr:nvSpPr>
        <xdr:cNvPr id="435" name="テキスト ボックス 434"/>
        <xdr:cNvSpPr txBox="1"/>
      </xdr:nvSpPr>
      <xdr:spPr>
        <a:xfrm>
          <a:off x="8515428" y="1363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46610</xdr:rowOff>
    </xdr:from>
    <xdr:to>
      <xdr:col>41</xdr:col>
      <xdr:colOff>101600</xdr:colOff>
      <xdr:row>79</xdr:row>
      <xdr:rowOff>148210</xdr:rowOff>
    </xdr:to>
    <xdr:sp macro="" textlink="">
      <xdr:nvSpPr>
        <xdr:cNvPr id="436" name="楕円 435"/>
        <xdr:cNvSpPr/>
      </xdr:nvSpPr>
      <xdr:spPr>
        <a:xfrm>
          <a:off x="7810500" y="135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139337</xdr:rowOff>
    </xdr:from>
    <xdr:ext cx="313932" cy="259045"/>
    <xdr:sp macro="" textlink="">
      <xdr:nvSpPr>
        <xdr:cNvPr id="437" name="テキスト ボックス 436"/>
        <xdr:cNvSpPr txBox="1"/>
      </xdr:nvSpPr>
      <xdr:spPr>
        <a:xfrm>
          <a:off x="7704333" y="13683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28321</xdr:rowOff>
    </xdr:from>
    <xdr:to>
      <xdr:col>36</xdr:col>
      <xdr:colOff>165100</xdr:colOff>
      <xdr:row>79</xdr:row>
      <xdr:rowOff>129921</xdr:rowOff>
    </xdr:to>
    <xdr:sp macro="" textlink="">
      <xdr:nvSpPr>
        <xdr:cNvPr id="438" name="楕円 437"/>
        <xdr:cNvSpPr/>
      </xdr:nvSpPr>
      <xdr:spPr>
        <a:xfrm>
          <a:off x="6921500" y="1357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121048</xdr:rowOff>
    </xdr:from>
    <xdr:ext cx="469744" cy="259045"/>
    <xdr:sp macro="" textlink="">
      <xdr:nvSpPr>
        <xdr:cNvPr id="439" name="テキスト ボックス 438"/>
        <xdr:cNvSpPr txBox="1"/>
      </xdr:nvSpPr>
      <xdr:spPr>
        <a:xfrm>
          <a:off x="6737428" y="1366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142722</xdr:rowOff>
    </xdr:from>
    <xdr:to>
      <xdr:col>55</xdr:col>
      <xdr:colOff>0</xdr:colOff>
      <xdr:row>98</xdr:row>
      <xdr:rowOff>149285</xdr:rowOff>
    </xdr:to>
    <xdr:cxnSp macro="">
      <xdr:nvCxnSpPr>
        <xdr:cNvPr id="470" name="直線コネクタ 469"/>
        <xdr:cNvCxnSpPr/>
      </xdr:nvCxnSpPr>
      <xdr:spPr>
        <a:xfrm flipV="1">
          <a:off x="9639300" y="16773372"/>
          <a:ext cx="838200" cy="17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60457</xdr:rowOff>
    </xdr:from>
    <xdr:to>
      <xdr:col>50</xdr:col>
      <xdr:colOff>114300</xdr:colOff>
      <xdr:row>98</xdr:row>
      <xdr:rowOff>149285</xdr:rowOff>
    </xdr:to>
    <xdr:cxnSp macro="">
      <xdr:nvCxnSpPr>
        <xdr:cNvPr id="473" name="直線コネクタ 472"/>
        <xdr:cNvCxnSpPr/>
      </xdr:nvCxnSpPr>
      <xdr:spPr>
        <a:xfrm>
          <a:off x="8750300" y="16862557"/>
          <a:ext cx="889000" cy="8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60457</xdr:rowOff>
    </xdr:from>
    <xdr:to>
      <xdr:col>45</xdr:col>
      <xdr:colOff>177800</xdr:colOff>
      <xdr:row>98</xdr:row>
      <xdr:rowOff>155980</xdr:rowOff>
    </xdr:to>
    <xdr:cxnSp macro="">
      <xdr:nvCxnSpPr>
        <xdr:cNvPr id="476" name="直線コネクタ 475"/>
        <xdr:cNvCxnSpPr/>
      </xdr:nvCxnSpPr>
      <xdr:spPr>
        <a:xfrm flipV="1">
          <a:off x="7861300" y="16862557"/>
          <a:ext cx="889000" cy="9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131356</xdr:rowOff>
    </xdr:from>
    <xdr:to>
      <xdr:col>41</xdr:col>
      <xdr:colOff>50800</xdr:colOff>
      <xdr:row>98</xdr:row>
      <xdr:rowOff>155980</xdr:rowOff>
    </xdr:to>
    <xdr:cxnSp macro="">
      <xdr:nvCxnSpPr>
        <xdr:cNvPr id="479" name="直線コネクタ 478"/>
        <xdr:cNvCxnSpPr/>
      </xdr:nvCxnSpPr>
      <xdr:spPr>
        <a:xfrm>
          <a:off x="6972300" y="16590556"/>
          <a:ext cx="889000" cy="36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81" name="テキスト ボックス 480"/>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3" name="テキスト ボックス 482"/>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91922</xdr:rowOff>
    </xdr:from>
    <xdr:to>
      <xdr:col>55</xdr:col>
      <xdr:colOff>50800</xdr:colOff>
      <xdr:row>98</xdr:row>
      <xdr:rowOff>22072</xdr:rowOff>
    </xdr:to>
    <xdr:sp macro="" textlink="">
      <xdr:nvSpPr>
        <xdr:cNvPr id="489" name="楕円 488"/>
        <xdr:cNvSpPr/>
      </xdr:nvSpPr>
      <xdr:spPr>
        <a:xfrm>
          <a:off x="10426700" y="1672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70349</xdr:rowOff>
    </xdr:from>
    <xdr:ext cx="534377" cy="259045"/>
    <xdr:sp macro="" textlink="">
      <xdr:nvSpPr>
        <xdr:cNvPr id="490" name="普通建設事業費 （ うち更新整備　）該当値テキスト"/>
        <xdr:cNvSpPr txBox="1"/>
      </xdr:nvSpPr>
      <xdr:spPr>
        <a:xfrm>
          <a:off x="10528300" y="167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98485</xdr:rowOff>
    </xdr:from>
    <xdr:to>
      <xdr:col>50</xdr:col>
      <xdr:colOff>165100</xdr:colOff>
      <xdr:row>99</xdr:row>
      <xdr:rowOff>28635</xdr:rowOff>
    </xdr:to>
    <xdr:sp macro="" textlink="">
      <xdr:nvSpPr>
        <xdr:cNvPr id="491" name="楕円 490"/>
        <xdr:cNvSpPr/>
      </xdr:nvSpPr>
      <xdr:spPr>
        <a:xfrm>
          <a:off x="9588500" y="169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19762</xdr:rowOff>
    </xdr:from>
    <xdr:ext cx="469744" cy="259045"/>
    <xdr:sp macro="" textlink="">
      <xdr:nvSpPr>
        <xdr:cNvPr id="492" name="テキスト ボックス 491"/>
        <xdr:cNvSpPr txBox="1"/>
      </xdr:nvSpPr>
      <xdr:spPr>
        <a:xfrm>
          <a:off x="9404428" y="169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9657</xdr:rowOff>
    </xdr:from>
    <xdr:to>
      <xdr:col>46</xdr:col>
      <xdr:colOff>38100</xdr:colOff>
      <xdr:row>98</xdr:row>
      <xdr:rowOff>111257</xdr:rowOff>
    </xdr:to>
    <xdr:sp macro="" textlink="">
      <xdr:nvSpPr>
        <xdr:cNvPr id="493" name="楕円 492"/>
        <xdr:cNvSpPr/>
      </xdr:nvSpPr>
      <xdr:spPr>
        <a:xfrm>
          <a:off x="8699500" y="168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102384</xdr:rowOff>
    </xdr:from>
    <xdr:ext cx="534377" cy="259045"/>
    <xdr:sp macro="" textlink="">
      <xdr:nvSpPr>
        <xdr:cNvPr id="494" name="テキスト ボックス 493"/>
        <xdr:cNvSpPr txBox="1"/>
      </xdr:nvSpPr>
      <xdr:spPr>
        <a:xfrm>
          <a:off x="8483111" y="1690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105180</xdr:rowOff>
    </xdr:from>
    <xdr:to>
      <xdr:col>41</xdr:col>
      <xdr:colOff>101600</xdr:colOff>
      <xdr:row>99</xdr:row>
      <xdr:rowOff>35330</xdr:rowOff>
    </xdr:to>
    <xdr:sp macro="" textlink="">
      <xdr:nvSpPr>
        <xdr:cNvPr id="495" name="楕円 494"/>
        <xdr:cNvSpPr/>
      </xdr:nvSpPr>
      <xdr:spPr>
        <a:xfrm>
          <a:off x="7810500" y="1690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26457</xdr:rowOff>
    </xdr:from>
    <xdr:ext cx="469744" cy="259045"/>
    <xdr:sp macro="" textlink="">
      <xdr:nvSpPr>
        <xdr:cNvPr id="496" name="テキスト ボックス 495"/>
        <xdr:cNvSpPr txBox="1"/>
      </xdr:nvSpPr>
      <xdr:spPr>
        <a:xfrm>
          <a:off x="7626428" y="170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80556</xdr:rowOff>
    </xdr:from>
    <xdr:to>
      <xdr:col>36</xdr:col>
      <xdr:colOff>165100</xdr:colOff>
      <xdr:row>97</xdr:row>
      <xdr:rowOff>10706</xdr:rowOff>
    </xdr:to>
    <xdr:sp macro="" textlink="">
      <xdr:nvSpPr>
        <xdr:cNvPr id="497" name="楕円 496"/>
        <xdr:cNvSpPr/>
      </xdr:nvSpPr>
      <xdr:spPr>
        <a:xfrm>
          <a:off x="6921500" y="165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27233</xdr:rowOff>
    </xdr:from>
    <xdr:ext cx="534377" cy="259045"/>
    <xdr:sp macro="" textlink="">
      <xdr:nvSpPr>
        <xdr:cNvPr id="498" name="テキスト ボックス 497"/>
        <xdr:cNvSpPr txBox="1"/>
      </xdr:nvSpPr>
      <xdr:spPr>
        <a:xfrm>
          <a:off x="6705111" y="1631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5" name="直線コネクタ 524"/>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137561</xdr:rowOff>
    </xdr:from>
    <xdr:to>
      <xdr:col>81</xdr:col>
      <xdr:colOff>50800</xdr:colOff>
      <xdr:row>38</xdr:row>
      <xdr:rowOff>139700</xdr:rowOff>
    </xdr:to>
    <xdr:cxnSp macro="">
      <xdr:nvCxnSpPr>
        <xdr:cNvPr id="528" name="直線コネクタ 527"/>
        <xdr:cNvCxnSpPr/>
      </xdr:nvCxnSpPr>
      <xdr:spPr>
        <a:xfrm>
          <a:off x="14592300" y="6652661"/>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137561</xdr:rowOff>
    </xdr:from>
    <xdr:to>
      <xdr:col>76</xdr:col>
      <xdr:colOff>114300</xdr:colOff>
      <xdr:row>38</xdr:row>
      <xdr:rowOff>139700</xdr:rowOff>
    </xdr:to>
    <xdr:cxnSp macro="">
      <xdr:nvCxnSpPr>
        <xdr:cNvPr id="531" name="直線コネクタ 530"/>
        <xdr:cNvCxnSpPr/>
      </xdr:nvCxnSpPr>
      <xdr:spPr>
        <a:xfrm flipV="1">
          <a:off x="13703300" y="6652661"/>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137295</xdr:rowOff>
    </xdr:from>
    <xdr:to>
      <xdr:col>71</xdr:col>
      <xdr:colOff>177800</xdr:colOff>
      <xdr:row>38</xdr:row>
      <xdr:rowOff>139700</xdr:rowOff>
    </xdr:to>
    <xdr:cxnSp macro="">
      <xdr:nvCxnSpPr>
        <xdr:cNvPr id="534" name="直線コネクタ 533"/>
        <xdr:cNvCxnSpPr/>
      </xdr:nvCxnSpPr>
      <xdr:spPr>
        <a:xfrm>
          <a:off x="12814300" y="6652395"/>
          <a:ext cx="8890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4" name="楕円 54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249299" cy="259045"/>
    <xdr:sp macro="" textlink="">
      <xdr:nvSpPr>
        <xdr:cNvPr id="545" name="災害復旧事業費該当値テキスト"/>
        <xdr:cNvSpPr txBox="1"/>
      </xdr:nvSpPr>
      <xdr:spPr>
        <a:xfrm>
          <a:off x="16370300" y="6528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6" name="楕円 545"/>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7" name="テキスト ボックス 546"/>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86761</xdr:rowOff>
    </xdr:from>
    <xdr:to>
      <xdr:col>76</xdr:col>
      <xdr:colOff>165100</xdr:colOff>
      <xdr:row>39</xdr:row>
      <xdr:rowOff>16911</xdr:rowOff>
    </xdr:to>
    <xdr:sp macro="" textlink="">
      <xdr:nvSpPr>
        <xdr:cNvPr id="548" name="楕円 547"/>
        <xdr:cNvSpPr/>
      </xdr:nvSpPr>
      <xdr:spPr>
        <a:xfrm>
          <a:off x="14541500" y="660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8038</xdr:rowOff>
    </xdr:from>
    <xdr:ext cx="378565" cy="259045"/>
    <xdr:sp macro="" textlink="">
      <xdr:nvSpPr>
        <xdr:cNvPr id="549" name="テキスト ボックス 548"/>
        <xdr:cNvSpPr txBox="1"/>
      </xdr:nvSpPr>
      <xdr:spPr>
        <a:xfrm>
          <a:off x="14403017" y="6694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0" name="楕円 549"/>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1" name="テキスト ボックス 550"/>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86495</xdr:rowOff>
    </xdr:from>
    <xdr:to>
      <xdr:col>67</xdr:col>
      <xdr:colOff>101600</xdr:colOff>
      <xdr:row>39</xdr:row>
      <xdr:rowOff>16645</xdr:rowOff>
    </xdr:to>
    <xdr:sp macro="" textlink="">
      <xdr:nvSpPr>
        <xdr:cNvPr id="552" name="楕円 551"/>
        <xdr:cNvSpPr/>
      </xdr:nvSpPr>
      <xdr:spPr>
        <a:xfrm>
          <a:off x="12763500" y="660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7772</xdr:rowOff>
    </xdr:from>
    <xdr:ext cx="378565" cy="259045"/>
    <xdr:sp macro="" textlink="">
      <xdr:nvSpPr>
        <xdr:cNvPr id="553" name="テキスト ボックス 552"/>
        <xdr:cNvSpPr txBox="1"/>
      </xdr:nvSpPr>
      <xdr:spPr>
        <a:xfrm>
          <a:off x="12625017" y="669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41593</xdr:rowOff>
    </xdr:from>
    <xdr:to>
      <xdr:col>85</xdr:col>
      <xdr:colOff>127000</xdr:colOff>
      <xdr:row>77</xdr:row>
      <xdr:rowOff>47664</xdr:rowOff>
    </xdr:to>
    <xdr:cxnSp macro="">
      <xdr:nvCxnSpPr>
        <xdr:cNvPr id="631" name="直線コネクタ 630"/>
        <xdr:cNvCxnSpPr/>
      </xdr:nvCxnSpPr>
      <xdr:spPr>
        <a:xfrm>
          <a:off x="15481300" y="13243243"/>
          <a:ext cx="8382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10579</xdr:rowOff>
    </xdr:from>
    <xdr:to>
      <xdr:col>81</xdr:col>
      <xdr:colOff>50800</xdr:colOff>
      <xdr:row>77</xdr:row>
      <xdr:rowOff>41593</xdr:rowOff>
    </xdr:to>
    <xdr:cxnSp macro="">
      <xdr:nvCxnSpPr>
        <xdr:cNvPr id="634" name="直線コネクタ 633"/>
        <xdr:cNvCxnSpPr/>
      </xdr:nvCxnSpPr>
      <xdr:spPr>
        <a:xfrm>
          <a:off x="14592300" y="13212229"/>
          <a:ext cx="8890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9728</xdr:rowOff>
    </xdr:from>
    <xdr:to>
      <xdr:col>76</xdr:col>
      <xdr:colOff>114300</xdr:colOff>
      <xdr:row>77</xdr:row>
      <xdr:rowOff>10579</xdr:rowOff>
    </xdr:to>
    <xdr:cxnSp macro="">
      <xdr:nvCxnSpPr>
        <xdr:cNvPr id="637" name="直線コネクタ 636"/>
        <xdr:cNvCxnSpPr/>
      </xdr:nvCxnSpPr>
      <xdr:spPr>
        <a:xfrm>
          <a:off x="13703300" y="13211378"/>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148856</xdr:rowOff>
    </xdr:from>
    <xdr:to>
      <xdr:col>71</xdr:col>
      <xdr:colOff>177800</xdr:colOff>
      <xdr:row>77</xdr:row>
      <xdr:rowOff>9728</xdr:rowOff>
    </xdr:to>
    <xdr:cxnSp macro="">
      <xdr:nvCxnSpPr>
        <xdr:cNvPr id="640" name="直線コネクタ 639"/>
        <xdr:cNvCxnSpPr/>
      </xdr:nvCxnSpPr>
      <xdr:spPr>
        <a:xfrm>
          <a:off x="12814300" y="13179056"/>
          <a:ext cx="889000" cy="3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132504</xdr:rowOff>
    </xdr:from>
    <xdr:ext cx="534377" cy="259045"/>
    <xdr:sp macro="" textlink="">
      <xdr:nvSpPr>
        <xdr:cNvPr id="642" name="テキスト ボックス 641"/>
        <xdr:cNvSpPr txBox="1"/>
      </xdr:nvSpPr>
      <xdr:spPr>
        <a:xfrm>
          <a:off x="13436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54792</xdr:rowOff>
    </xdr:from>
    <xdr:ext cx="534377" cy="259045"/>
    <xdr:sp macro="" textlink="">
      <xdr:nvSpPr>
        <xdr:cNvPr id="644" name="テキスト ボックス 643"/>
        <xdr:cNvSpPr txBox="1"/>
      </xdr:nvSpPr>
      <xdr:spPr>
        <a:xfrm>
          <a:off x="12547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168314</xdr:rowOff>
    </xdr:from>
    <xdr:to>
      <xdr:col>85</xdr:col>
      <xdr:colOff>177800</xdr:colOff>
      <xdr:row>77</xdr:row>
      <xdr:rowOff>98464</xdr:rowOff>
    </xdr:to>
    <xdr:sp macro="" textlink="">
      <xdr:nvSpPr>
        <xdr:cNvPr id="650" name="楕円 649"/>
        <xdr:cNvSpPr/>
      </xdr:nvSpPr>
      <xdr:spPr>
        <a:xfrm>
          <a:off x="16268700" y="131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83241</xdr:rowOff>
    </xdr:from>
    <xdr:ext cx="534377" cy="259045"/>
    <xdr:sp macro="" textlink="">
      <xdr:nvSpPr>
        <xdr:cNvPr id="651" name="公債費該当値テキスト"/>
        <xdr:cNvSpPr txBox="1"/>
      </xdr:nvSpPr>
      <xdr:spPr>
        <a:xfrm>
          <a:off x="16370300" y="1311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162243</xdr:rowOff>
    </xdr:from>
    <xdr:to>
      <xdr:col>81</xdr:col>
      <xdr:colOff>101600</xdr:colOff>
      <xdr:row>77</xdr:row>
      <xdr:rowOff>92393</xdr:rowOff>
    </xdr:to>
    <xdr:sp macro="" textlink="">
      <xdr:nvSpPr>
        <xdr:cNvPr id="652" name="楕円 651"/>
        <xdr:cNvSpPr/>
      </xdr:nvSpPr>
      <xdr:spPr>
        <a:xfrm>
          <a:off x="15430500" y="131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83520</xdr:rowOff>
    </xdr:from>
    <xdr:ext cx="534377" cy="259045"/>
    <xdr:sp macro="" textlink="">
      <xdr:nvSpPr>
        <xdr:cNvPr id="653" name="テキスト ボックス 652"/>
        <xdr:cNvSpPr txBox="1"/>
      </xdr:nvSpPr>
      <xdr:spPr>
        <a:xfrm>
          <a:off x="15214111" y="132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131229</xdr:rowOff>
    </xdr:from>
    <xdr:to>
      <xdr:col>76</xdr:col>
      <xdr:colOff>165100</xdr:colOff>
      <xdr:row>77</xdr:row>
      <xdr:rowOff>61379</xdr:rowOff>
    </xdr:to>
    <xdr:sp macro="" textlink="">
      <xdr:nvSpPr>
        <xdr:cNvPr id="654" name="楕円 653"/>
        <xdr:cNvSpPr/>
      </xdr:nvSpPr>
      <xdr:spPr>
        <a:xfrm>
          <a:off x="14541500" y="131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52506</xdr:rowOff>
    </xdr:from>
    <xdr:ext cx="534377" cy="259045"/>
    <xdr:sp macro="" textlink="">
      <xdr:nvSpPr>
        <xdr:cNvPr id="655" name="テキスト ボックス 654"/>
        <xdr:cNvSpPr txBox="1"/>
      </xdr:nvSpPr>
      <xdr:spPr>
        <a:xfrm>
          <a:off x="14325111" y="1325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130378</xdr:rowOff>
    </xdr:from>
    <xdr:to>
      <xdr:col>72</xdr:col>
      <xdr:colOff>38100</xdr:colOff>
      <xdr:row>77</xdr:row>
      <xdr:rowOff>60528</xdr:rowOff>
    </xdr:to>
    <xdr:sp macro="" textlink="">
      <xdr:nvSpPr>
        <xdr:cNvPr id="656" name="楕円 655"/>
        <xdr:cNvSpPr/>
      </xdr:nvSpPr>
      <xdr:spPr>
        <a:xfrm>
          <a:off x="13652500" y="131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51655</xdr:rowOff>
    </xdr:from>
    <xdr:ext cx="534377" cy="259045"/>
    <xdr:sp macro="" textlink="">
      <xdr:nvSpPr>
        <xdr:cNvPr id="657" name="テキスト ボックス 656"/>
        <xdr:cNvSpPr txBox="1"/>
      </xdr:nvSpPr>
      <xdr:spPr>
        <a:xfrm>
          <a:off x="13436111" y="1325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98056</xdr:rowOff>
    </xdr:from>
    <xdr:to>
      <xdr:col>67</xdr:col>
      <xdr:colOff>101600</xdr:colOff>
      <xdr:row>77</xdr:row>
      <xdr:rowOff>28206</xdr:rowOff>
    </xdr:to>
    <xdr:sp macro="" textlink="">
      <xdr:nvSpPr>
        <xdr:cNvPr id="658" name="楕円 657"/>
        <xdr:cNvSpPr/>
      </xdr:nvSpPr>
      <xdr:spPr>
        <a:xfrm>
          <a:off x="12763500" y="131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19333</xdr:rowOff>
    </xdr:from>
    <xdr:ext cx="534377" cy="259045"/>
    <xdr:sp macro="" textlink="">
      <xdr:nvSpPr>
        <xdr:cNvPr id="659" name="テキスト ボックス 658"/>
        <xdr:cNvSpPr txBox="1"/>
      </xdr:nvSpPr>
      <xdr:spPr>
        <a:xfrm>
          <a:off x="12547111" y="1322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124315</xdr:rowOff>
    </xdr:from>
    <xdr:to>
      <xdr:col>85</xdr:col>
      <xdr:colOff>127000</xdr:colOff>
      <xdr:row>98</xdr:row>
      <xdr:rowOff>128155</xdr:rowOff>
    </xdr:to>
    <xdr:cxnSp macro="">
      <xdr:nvCxnSpPr>
        <xdr:cNvPr id="686" name="直線コネクタ 685"/>
        <xdr:cNvCxnSpPr/>
      </xdr:nvCxnSpPr>
      <xdr:spPr>
        <a:xfrm flipV="1">
          <a:off x="15481300" y="16926415"/>
          <a:ext cx="8382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7" name="積立金平均値テキスト"/>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128155</xdr:rowOff>
    </xdr:from>
    <xdr:to>
      <xdr:col>81</xdr:col>
      <xdr:colOff>50800</xdr:colOff>
      <xdr:row>98</xdr:row>
      <xdr:rowOff>135196</xdr:rowOff>
    </xdr:to>
    <xdr:cxnSp macro="">
      <xdr:nvCxnSpPr>
        <xdr:cNvPr id="689" name="直線コネクタ 688"/>
        <xdr:cNvCxnSpPr/>
      </xdr:nvCxnSpPr>
      <xdr:spPr>
        <a:xfrm flipV="1">
          <a:off x="14592300" y="16930255"/>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101592</xdr:rowOff>
    </xdr:from>
    <xdr:to>
      <xdr:col>76</xdr:col>
      <xdr:colOff>114300</xdr:colOff>
      <xdr:row>98</xdr:row>
      <xdr:rowOff>135196</xdr:rowOff>
    </xdr:to>
    <xdr:cxnSp macro="">
      <xdr:nvCxnSpPr>
        <xdr:cNvPr id="692" name="直線コネクタ 691"/>
        <xdr:cNvCxnSpPr/>
      </xdr:nvCxnSpPr>
      <xdr:spPr>
        <a:xfrm>
          <a:off x="13703300" y="16903692"/>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101592</xdr:rowOff>
    </xdr:from>
    <xdr:to>
      <xdr:col>71</xdr:col>
      <xdr:colOff>177800</xdr:colOff>
      <xdr:row>98</xdr:row>
      <xdr:rowOff>137917</xdr:rowOff>
    </xdr:to>
    <xdr:cxnSp macro="">
      <xdr:nvCxnSpPr>
        <xdr:cNvPr id="695" name="直線コネクタ 694"/>
        <xdr:cNvCxnSpPr/>
      </xdr:nvCxnSpPr>
      <xdr:spPr>
        <a:xfrm flipV="1">
          <a:off x="12814300" y="16903692"/>
          <a:ext cx="889000" cy="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73515</xdr:rowOff>
    </xdr:from>
    <xdr:to>
      <xdr:col>85</xdr:col>
      <xdr:colOff>177800</xdr:colOff>
      <xdr:row>99</xdr:row>
      <xdr:rowOff>3665</xdr:rowOff>
    </xdr:to>
    <xdr:sp macro="" textlink="">
      <xdr:nvSpPr>
        <xdr:cNvPr id="705" name="楕円 704"/>
        <xdr:cNvSpPr/>
      </xdr:nvSpPr>
      <xdr:spPr>
        <a:xfrm>
          <a:off x="16268700" y="1687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159892</xdr:rowOff>
    </xdr:from>
    <xdr:ext cx="378565" cy="259045"/>
    <xdr:sp macro="" textlink="">
      <xdr:nvSpPr>
        <xdr:cNvPr id="706" name="積立金該当値テキスト"/>
        <xdr:cNvSpPr txBox="1"/>
      </xdr:nvSpPr>
      <xdr:spPr>
        <a:xfrm>
          <a:off x="16370300" y="16790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77355</xdr:rowOff>
    </xdr:from>
    <xdr:to>
      <xdr:col>81</xdr:col>
      <xdr:colOff>101600</xdr:colOff>
      <xdr:row>99</xdr:row>
      <xdr:rowOff>7505</xdr:rowOff>
    </xdr:to>
    <xdr:sp macro="" textlink="">
      <xdr:nvSpPr>
        <xdr:cNvPr id="707" name="楕円 706"/>
        <xdr:cNvSpPr/>
      </xdr:nvSpPr>
      <xdr:spPr>
        <a:xfrm>
          <a:off x="15430500" y="16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170082</xdr:rowOff>
    </xdr:from>
    <xdr:ext cx="378565" cy="259045"/>
    <xdr:sp macro="" textlink="">
      <xdr:nvSpPr>
        <xdr:cNvPr id="708" name="テキスト ボックス 707"/>
        <xdr:cNvSpPr txBox="1"/>
      </xdr:nvSpPr>
      <xdr:spPr>
        <a:xfrm>
          <a:off x="15292017" y="1697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84396</xdr:rowOff>
    </xdr:from>
    <xdr:to>
      <xdr:col>76</xdr:col>
      <xdr:colOff>165100</xdr:colOff>
      <xdr:row>99</xdr:row>
      <xdr:rowOff>14546</xdr:rowOff>
    </xdr:to>
    <xdr:sp macro="" textlink="">
      <xdr:nvSpPr>
        <xdr:cNvPr id="709" name="楕円 708"/>
        <xdr:cNvSpPr/>
      </xdr:nvSpPr>
      <xdr:spPr>
        <a:xfrm>
          <a:off x="14541500" y="1688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5673</xdr:rowOff>
    </xdr:from>
    <xdr:ext cx="378565" cy="259045"/>
    <xdr:sp macro="" textlink="">
      <xdr:nvSpPr>
        <xdr:cNvPr id="710" name="テキスト ボックス 709"/>
        <xdr:cNvSpPr txBox="1"/>
      </xdr:nvSpPr>
      <xdr:spPr>
        <a:xfrm>
          <a:off x="14403017" y="16979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50792</xdr:rowOff>
    </xdr:from>
    <xdr:to>
      <xdr:col>72</xdr:col>
      <xdr:colOff>38100</xdr:colOff>
      <xdr:row>98</xdr:row>
      <xdr:rowOff>152392</xdr:rowOff>
    </xdr:to>
    <xdr:sp macro="" textlink="">
      <xdr:nvSpPr>
        <xdr:cNvPr id="711" name="楕円 710"/>
        <xdr:cNvSpPr/>
      </xdr:nvSpPr>
      <xdr:spPr>
        <a:xfrm>
          <a:off x="13652500" y="1685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143519</xdr:rowOff>
    </xdr:from>
    <xdr:ext cx="469744" cy="259045"/>
    <xdr:sp macro="" textlink="">
      <xdr:nvSpPr>
        <xdr:cNvPr id="712" name="テキスト ボックス 711"/>
        <xdr:cNvSpPr txBox="1"/>
      </xdr:nvSpPr>
      <xdr:spPr>
        <a:xfrm>
          <a:off x="13468428" y="1694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87117</xdr:rowOff>
    </xdr:from>
    <xdr:to>
      <xdr:col>67</xdr:col>
      <xdr:colOff>101600</xdr:colOff>
      <xdr:row>99</xdr:row>
      <xdr:rowOff>17267</xdr:rowOff>
    </xdr:to>
    <xdr:sp macro="" textlink="">
      <xdr:nvSpPr>
        <xdr:cNvPr id="713" name="楕円 712"/>
        <xdr:cNvSpPr/>
      </xdr:nvSpPr>
      <xdr:spPr>
        <a:xfrm>
          <a:off x="12763500" y="1688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8394</xdr:rowOff>
    </xdr:from>
    <xdr:ext cx="313932" cy="259045"/>
    <xdr:sp macro="" textlink="">
      <xdr:nvSpPr>
        <xdr:cNvPr id="714" name="テキスト ボックス 713"/>
        <xdr:cNvSpPr txBox="1"/>
      </xdr:nvSpPr>
      <xdr:spPr>
        <a:xfrm>
          <a:off x="12657333" y="16981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136017</xdr:rowOff>
    </xdr:from>
    <xdr:to>
      <xdr:col>116</xdr:col>
      <xdr:colOff>63500</xdr:colOff>
      <xdr:row>38</xdr:row>
      <xdr:rowOff>146558</xdr:rowOff>
    </xdr:to>
    <xdr:cxnSp macro="">
      <xdr:nvCxnSpPr>
        <xdr:cNvPr id="743" name="直線コネクタ 742"/>
        <xdr:cNvCxnSpPr/>
      </xdr:nvCxnSpPr>
      <xdr:spPr>
        <a:xfrm>
          <a:off x="21323300" y="6651117"/>
          <a:ext cx="838200"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136017</xdr:rowOff>
    </xdr:from>
    <xdr:to>
      <xdr:col>111</xdr:col>
      <xdr:colOff>177800</xdr:colOff>
      <xdr:row>38</xdr:row>
      <xdr:rowOff>137033</xdr:rowOff>
    </xdr:to>
    <xdr:cxnSp macro="">
      <xdr:nvCxnSpPr>
        <xdr:cNvPr id="746" name="直線コネクタ 745"/>
        <xdr:cNvCxnSpPr/>
      </xdr:nvCxnSpPr>
      <xdr:spPr>
        <a:xfrm flipV="1">
          <a:off x="20434300" y="6651117"/>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137033</xdr:rowOff>
    </xdr:from>
    <xdr:to>
      <xdr:col>107</xdr:col>
      <xdr:colOff>50800</xdr:colOff>
      <xdr:row>38</xdr:row>
      <xdr:rowOff>144780</xdr:rowOff>
    </xdr:to>
    <xdr:cxnSp macro="">
      <xdr:nvCxnSpPr>
        <xdr:cNvPr id="749" name="直線コネクタ 748"/>
        <xdr:cNvCxnSpPr/>
      </xdr:nvCxnSpPr>
      <xdr:spPr>
        <a:xfrm flipV="1">
          <a:off x="19545300" y="6652133"/>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144780</xdr:rowOff>
    </xdr:from>
    <xdr:to>
      <xdr:col>102</xdr:col>
      <xdr:colOff>114300</xdr:colOff>
      <xdr:row>38</xdr:row>
      <xdr:rowOff>147193</xdr:rowOff>
    </xdr:to>
    <xdr:cxnSp macro="">
      <xdr:nvCxnSpPr>
        <xdr:cNvPr id="752" name="直線コネクタ 751"/>
        <xdr:cNvCxnSpPr/>
      </xdr:nvCxnSpPr>
      <xdr:spPr>
        <a:xfrm flipV="1">
          <a:off x="18656300" y="665988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95758</xdr:rowOff>
    </xdr:from>
    <xdr:to>
      <xdr:col>116</xdr:col>
      <xdr:colOff>114300</xdr:colOff>
      <xdr:row>39</xdr:row>
      <xdr:rowOff>25908</xdr:rowOff>
    </xdr:to>
    <xdr:sp macro="" textlink="">
      <xdr:nvSpPr>
        <xdr:cNvPr id="762" name="楕円 761"/>
        <xdr:cNvSpPr/>
      </xdr:nvSpPr>
      <xdr:spPr>
        <a:xfrm>
          <a:off x="221107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10685</xdr:rowOff>
    </xdr:from>
    <xdr:ext cx="378565" cy="259045"/>
    <xdr:sp macro="" textlink="">
      <xdr:nvSpPr>
        <xdr:cNvPr id="763" name="投資及び出資金該当値テキスト"/>
        <xdr:cNvSpPr txBox="1"/>
      </xdr:nvSpPr>
      <xdr:spPr>
        <a:xfrm>
          <a:off x="22212300" y="6525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85217</xdr:rowOff>
    </xdr:from>
    <xdr:to>
      <xdr:col>112</xdr:col>
      <xdr:colOff>38100</xdr:colOff>
      <xdr:row>39</xdr:row>
      <xdr:rowOff>15367</xdr:rowOff>
    </xdr:to>
    <xdr:sp macro="" textlink="">
      <xdr:nvSpPr>
        <xdr:cNvPr id="764" name="楕円 763"/>
        <xdr:cNvSpPr/>
      </xdr:nvSpPr>
      <xdr:spPr>
        <a:xfrm>
          <a:off x="21272500" y="660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6494</xdr:rowOff>
    </xdr:from>
    <xdr:ext cx="378565" cy="259045"/>
    <xdr:sp macro="" textlink="">
      <xdr:nvSpPr>
        <xdr:cNvPr id="765" name="テキスト ボックス 764"/>
        <xdr:cNvSpPr txBox="1"/>
      </xdr:nvSpPr>
      <xdr:spPr>
        <a:xfrm>
          <a:off x="21134017" y="6693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86233</xdr:rowOff>
    </xdr:from>
    <xdr:to>
      <xdr:col>107</xdr:col>
      <xdr:colOff>101600</xdr:colOff>
      <xdr:row>39</xdr:row>
      <xdr:rowOff>16383</xdr:rowOff>
    </xdr:to>
    <xdr:sp macro="" textlink="">
      <xdr:nvSpPr>
        <xdr:cNvPr id="766" name="楕円 765"/>
        <xdr:cNvSpPr/>
      </xdr:nvSpPr>
      <xdr:spPr>
        <a:xfrm>
          <a:off x="20383500" y="66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7510</xdr:rowOff>
    </xdr:from>
    <xdr:ext cx="378565" cy="259045"/>
    <xdr:sp macro="" textlink="">
      <xdr:nvSpPr>
        <xdr:cNvPr id="767" name="テキスト ボックス 766"/>
        <xdr:cNvSpPr txBox="1"/>
      </xdr:nvSpPr>
      <xdr:spPr>
        <a:xfrm>
          <a:off x="20245017" y="669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93980</xdr:rowOff>
    </xdr:from>
    <xdr:to>
      <xdr:col>102</xdr:col>
      <xdr:colOff>165100</xdr:colOff>
      <xdr:row>39</xdr:row>
      <xdr:rowOff>24130</xdr:rowOff>
    </xdr:to>
    <xdr:sp macro="" textlink="">
      <xdr:nvSpPr>
        <xdr:cNvPr id="768" name="楕円 767"/>
        <xdr:cNvSpPr/>
      </xdr:nvSpPr>
      <xdr:spPr>
        <a:xfrm>
          <a:off x="19494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15257</xdr:rowOff>
    </xdr:from>
    <xdr:ext cx="378565" cy="259045"/>
    <xdr:sp macro="" textlink="">
      <xdr:nvSpPr>
        <xdr:cNvPr id="769" name="テキスト ボックス 768"/>
        <xdr:cNvSpPr txBox="1"/>
      </xdr:nvSpPr>
      <xdr:spPr>
        <a:xfrm>
          <a:off x="19356017" y="6701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96393</xdr:rowOff>
    </xdr:from>
    <xdr:to>
      <xdr:col>98</xdr:col>
      <xdr:colOff>38100</xdr:colOff>
      <xdr:row>39</xdr:row>
      <xdr:rowOff>26543</xdr:rowOff>
    </xdr:to>
    <xdr:sp macro="" textlink="">
      <xdr:nvSpPr>
        <xdr:cNvPr id="770" name="楕円 769"/>
        <xdr:cNvSpPr/>
      </xdr:nvSpPr>
      <xdr:spPr>
        <a:xfrm>
          <a:off x="18605500" y="661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17670</xdr:rowOff>
    </xdr:from>
    <xdr:ext cx="378565" cy="259045"/>
    <xdr:sp macro="" textlink="">
      <xdr:nvSpPr>
        <xdr:cNvPr id="771" name="テキスト ボックス 770"/>
        <xdr:cNvSpPr txBox="1"/>
      </xdr:nvSpPr>
      <xdr:spPr>
        <a:xfrm>
          <a:off x="18467017" y="6704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25476</xdr:rowOff>
    </xdr:from>
    <xdr:to>
      <xdr:col>116</xdr:col>
      <xdr:colOff>63500</xdr:colOff>
      <xdr:row>59</xdr:row>
      <xdr:rowOff>25743</xdr:rowOff>
    </xdr:to>
    <xdr:cxnSp macro="">
      <xdr:nvCxnSpPr>
        <xdr:cNvPr id="800" name="直線コネクタ 799"/>
        <xdr:cNvCxnSpPr/>
      </xdr:nvCxnSpPr>
      <xdr:spPr>
        <a:xfrm flipV="1">
          <a:off x="21323300" y="10141026"/>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25743</xdr:rowOff>
    </xdr:from>
    <xdr:to>
      <xdr:col>111</xdr:col>
      <xdr:colOff>177800</xdr:colOff>
      <xdr:row>59</xdr:row>
      <xdr:rowOff>25933</xdr:rowOff>
    </xdr:to>
    <xdr:cxnSp macro="">
      <xdr:nvCxnSpPr>
        <xdr:cNvPr id="803" name="直線コネクタ 802"/>
        <xdr:cNvCxnSpPr/>
      </xdr:nvCxnSpPr>
      <xdr:spPr>
        <a:xfrm flipV="1">
          <a:off x="20434300" y="10141293"/>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25933</xdr:rowOff>
    </xdr:from>
    <xdr:to>
      <xdr:col>107</xdr:col>
      <xdr:colOff>50800</xdr:colOff>
      <xdr:row>59</xdr:row>
      <xdr:rowOff>26124</xdr:rowOff>
    </xdr:to>
    <xdr:cxnSp macro="">
      <xdr:nvCxnSpPr>
        <xdr:cNvPr id="806" name="直線コネクタ 805"/>
        <xdr:cNvCxnSpPr/>
      </xdr:nvCxnSpPr>
      <xdr:spPr>
        <a:xfrm flipV="1">
          <a:off x="19545300" y="1014148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23685</xdr:rowOff>
    </xdr:from>
    <xdr:to>
      <xdr:col>102</xdr:col>
      <xdr:colOff>114300</xdr:colOff>
      <xdr:row>59</xdr:row>
      <xdr:rowOff>26124</xdr:rowOff>
    </xdr:to>
    <xdr:cxnSp macro="">
      <xdr:nvCxnSpPr>
        <xdr:cNvPr id="809" name="直線コネクタ 808"/>
        <xdr:cNvCxnSpPr/>
      </xdr:nvCxnSpPr>
      <xdr:spPr>
        <a:xfrm>
          <a:off x="18656300" y="10139235"/>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146126</xdr:rowOff>
    </xdr:from>
    <xdr:to>
      <xdr:col>116</xdr:col>
      <xdr:colOff>114300</xdr:colOff>
      <xdr:row>59</xdr:row>
      <xdr:rowOff>76276</xdr:rowOff>
    </xdr:to>
    <xdr:sp macro="" textlink="">
      <xdr:nvSpPr>
        <xdr:cNvPr id="819" name="楕円 818"/>
        <xdr:cNvSpPr/>
      </xdr:nvSpPr>
      <xdr:spPr>
        <a:xfrm>
          <a:off x="22110700" y="100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61053</xdr:rowOff>
    </xdr:from>
    <xdr:ext cx="378565" cy="259045"/>
    <xdr:sp macro="" textlink="">
      <xdr:nvSpPr>
        <xdr:cNvPr id="820" name="貸付金該当値テキスト"/>
        <xdr:cNvSpPr txBox="1"/>
      </xdr:nvSpPr>
      <xdr:spPr>
        <a:xfrm>
          <a:off x="22212300" y="10005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146393</xdr:rowOff>
    </xdr:from>
    <xdr:to>
      <xdr:col>112</xdr:col>
      <xdr:colOff>38100</xdr:colOff>
      <xdr:row>59</xdr:row>
      <xdr:rowOff>76543</xdr:rowOff>
    </xdr:to>
    <xdr:sp macro="" textlink="">
      <xdr:nvSpPr>
        <xdr:cNvPr id="821" name="楕円 820"/>
        <xdr:cNvSpPr/>
      </xdr:nvSpPr>
      <xdr:spPr>
        <a:xfrm>
          <a:off x="21272500" y="100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67670</xdr:rowOff>
    </xdr:from>
    <xdr:ext cx="378565" cy="259045"/>
    <xdr:sp macro="" textlink="">
      <xdr:nvSpPr>
        <xdr:cNvPr id="822" name="テキスト ボックス 821"/>
        <xdr:cNvSpPr txBox="1"/>
      </xdr:nvSpPr>
      <xdr:spPr>
        <a:xfrm>
          <a:off x="21134017" y="10183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146583</xdr:rowOff>
    </xdr:from>
    <xdr:to>
      <xdr:col>107</xdr:col>
      <xdr:colOff>101600</xdr:colOff>
      <xdr:row>59</xdr:row>
      <xdr:rowOff>76733</xdr:rowOff>
    </xdr:to>
    <xdr:sp macro="" textlink="">
      <xdr:nvSpPr>
        <xdr:cNvPr id="823" name="楕円 822"/>
        <xdr:cNvSpPr/>
      </xdr:nvSpPr>
      <xdr:spPr>
        <a:xfrm>
          <a:off x="20383500" y="1009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67860</xdr:rowOff>
    </xdr:from>
    <xdr:ext cx="378565" cy="259045"/>
    <xdr:sp macro="" textlink="">
      <xdr:nvSpPr>
        <xdr:cNvPr id="824" name="テキスト ボックス 823"/>
        <xdr:cNvSpPr txBox="1"/>
      </xdr:nvSpPr>
      <xdr:spPr>
        <a:xfrm>
          <a:off x="20245017" y="10183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146774</xdr:rowOff>
    </xdr:from>
    <xdr:to>
      <xdr:col>102</xdr:col>
      <xdr:colOff>165100</xdr:colOff>
      <xdr:row>59</xdr:row>
      <xdr:rowOff>76924</xdr:rowOff>
    </xdr:to>
    <xdr:sp macro="" textlink="">
      <xdr:nvSpPr>
        <xdr:cNvPr id="825" name="楕円 824"/>
        <xdr:cNvSpPr/>
      </xdr:nvSpPr>
      <xdr:spPr>
        <a:xfrm>
          <a:off x="19494500" y="100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68051</xdr:rowOff>
    </xdr:from>
    <xdr:ext cx="378565" cy="259045"/>
    <xdr:sp macro="" textlink="">
      <xdr:nvSpPr>
        <xdr:cNvPr id="826" name="テキスト ボックス 825"/>
        <xdr:cNvSpPr txBox="1"/>
      </xdr:nvSpPr>
      <xdr:spPr>
        <a:xfrm>
          <a:off x="19356017" y="1018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144335</xdr:rowOff>
    </xdr:from>
    <xdr:to>
      <xdr:col>98</xdr:col>
      <xdr:colOff>38100</xdr:colOff>
      <xdr:row>59</xdr:row>
      <xdr:rowOff>74485</xdr:rowOff>
    </xdr:to>
    <xdr:sp macro="" textlink="">
      <xdr:nvSpPr>
        <xdr:cNvPr id="827" name="楕円 826"/>
        <xdr:cNvSpPr/>
      </xdr:nvSpPr>
      <xdr:spPr>
        <a:xfrm>
          <a:off x="18605500" y="100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65612</xdr:rowOff>
    </xdr:from>
    <xdr:ext cx="378565" cy="259045"/>
    <xdr:sp macro="" textlink="">
      <xdr:nvSpPr>
        <xdr:cNvPr id="828" name="テキスト ボックス 827"/>
        <xdr:cNvSpPr txBox="1"/>
      </xdr:nvSpPr>
      <xdr:spPr>
        <a:xfrm>
          <a:off x="18467017" y="10181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141624</xdr:rowOff>
    </xdr:from>
    <xdr:to>
      <xdr:col>116</xdr:col>
      <xdr:colOff>63500</xdr:colOff>
      <xdr:row>77</xdr:row>
      <xdr:rowOff>160122</xdr:rowOff>
    </xdr:to>
    <xdr:cxnSp macro="">
      <xdr:nvCxnSpPr>
        <xdr:cNvPr id="858" name="直線コネクタ 857"/>
        <xdr:cNvCxnSpPr/>
      </xdr:nvCxnSpPr>
      <xdr:spPr>
        <a:xfrm flipV="1">
          <a:off x="21323300" y="13343274"/>
          <a:ext cx="8382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149854</xdr:rowOff>
    </xdr:from>
    <xdr:to>
      <xdr:col>111</xdr:col>
      <xdr:colOff>177800</xdr:colOff>
      <xdr:row>77</xdr:row>
      <xdr:rowOff>160122</xdr:rowOff>
    </xdr:to>
    <xdr:cxnSp macro="">
      <xdr:nvCxnSpPr>
        <xdr:cNvPr id="861" name="直線コネクタ 860"/>
        <xdr:cNvCxnSpPr/>
      </xdr:nvCxnSpPr>
      <xdr:spPr>
        <a:xfrm>
          <a:off x="20434300" y="13351504"/>
          <a:ext cx="8890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149854</xdr:rowOff>
    </xdr:from>
    <xdr:to>
      <xdr:col>107</xdr:col>
      <xdr:colOff>50800</xdr:colOff>
      <xdr:row>78</xdr:row>
      <xdr:rowOff>12694</xdr:rowOff>
    </xdr:to>
    <xdr:cxnSp macro="">
      <xdr:nvCxnSpPr>
        <xdr:cNvPr id="864" name="直線コネクタ 863"/>
        <xdr:cNvCxnSpPr/>
      </xdr:nvCxnSpPr>
      <xdr:spPr>
        <a:xfrm flipV="1">
          <a:off x="19545300" y="133515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12694</xdr:rowOff>
    </xdr:from>
    <xdr:to>
      <xdr:col>102</xdr:col>
      <xdr:colOff>114300</xdr:colOff>
      <xdr:row>78</xdr:row>
      <xdr:rowOff>101733</xdr:rowOff>
    </xdr:to>
    <xdr:cxnSp macro="">
      <xdr:nvCxnSpPr>
        <xdr:cNvPr id="867" name="直線コネクタ 866"/>
        <xdr:cNvCxnSpPr/>
      </xdr:nvCxnSpPr>
      <xdr:spPr>
        <a:xfrm flipV="1">
          <a:off x="18656300" y="13385794"/>
          <a:ext cx="889000" cy="8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24966</xdr:rowOff>
    </xdr:from>
    <xdr:ext cx="534377" cy="259045"/>
    <xdr:sp macro="" textlink="">
      <xdr:nvSpPr>
        <xdr:cNvPr id="869" name="テキスト ボックス 868"/>
        <xdr:cNvSpPr txBox="1"/>
      </xdr:nvSpPr>
      <xdr:spPr>
        <a:xfrm>
          <a:off x="19278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90824</xdr:rowOff>
    </xdr:from>
    <xdr:to>
      <xdr:col>116</xdr:col>
      <xdr:colOff>114300</xdr:colOff>
      <xdr:row>78</xdr:row>
      <xdr:rowOff>20974</xdr:rowOff>
    </xdr:to>
    <xdr:sp macro="" textlink="">
      <xdr:nvSpPr>
        <xdr:cNvPr id="877" name="楕円 876"/>
        <xdr:cNvSpPr/>
      </xdr:nvSpPr>
      <xdr:spPr>
        <a:xfrm>
          <a:off x="22110700" y="132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69251</xdr:rowOff>
    </xdr:from>
    <xdr:ext cx="534377" cy="259045"/>
    <xdr:sp macro="" textlink="">
      <xdr:nvSpPr>
        <xdr:cNvPr id="878" name="繰出金該当値テキスト"/>
        <xdr:cNvSpPr txBox="1"/>
      </xdr:nvSpPr>
      <xdr:spPr>
        <a:xfrm>
          <a:off x="22212300" y="132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109322</xdr:rowOff>
    </xdr:from>
    <xdr:to>
      <xdr:col>112</xdr:col>
      <xdr:colOff>38100</xdr:colOff>
      <xdr:row>78</xdr:row>
      <xdr:rowOff>39472</xdr:rowOff>
    </xdr:to>
    <xdr:sp macro="" textlink="">
      <xdr:nvSpPr>
        <xdr:cNvPr id="879" name="楕円 878"/>
        <xdr:cNvSpPr/>
      </xdr:nvSpPr>
      <xdr:spPr>
        <a:xfrm>
          <a:off x="21272500" y="133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30599</xdr:rowOff>
    </xdr:from>
    <xdr:ext cx="534377" cy="259045"/>
    <xdr:sp macro="" textlink="">
      <xdr:nvSpPr>
        <xdr:cNvPr id="880" name="テキスト ボックス 879"/>
        <xdr:cNvSpPr txBox="1"/>
      </xdr:nvSpPr>
      <xdr:spPr>
        <a:xfrm>
          <a:off x="21056111" y="134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99054</xdr:rowOff>
    </xdr:from>
    <xdr:to>
      <xdr:col>107</xdr:col>
      <xdr:colOff>101600</xdr:colOff>
      <xdr:row>78</xdr:row>
      <xdr:rowOff>29204</xdr:rowOff>
    </xdr:to>
    <xdr:sp macro="" textlink="">
      <xdr:nvSpPr>
        <xdr:cNvPr id="881" name="楕円 880"/>
        <xdr:cNvSpPr/>
      </xdr:nvSpPr>
      <xdr:spPr>
        <a:xfrm>
          <a:off x="20383500" y="1330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20331</xdr:rowOff>
    </xdr:from>
    <xdr:ext cx="534377" cy="259045"/>
    <xdr:sp macro="" textlink="">
      <xdr:nvSpPr>
        <xdr:cNvPr id="882" name="テキスト ボックス 881"/>
        <xdr:cNvSpPr txBox="1"/>
      </xdr:nvSpPr>
      <xdr:spPr>
        <a:xfrm>
          <a:off x="20167111" y="1339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133344</xdr:rowOff>
    </xdr:from>
    <xdr:to>
      <xdr:col>102</xdr:col>
      <xdr:colOff>165100</xdr:colOff>
      <xdr:row>78</xdr:row>
      <xdr:rowOff>63494</xdr:rowOff>
    </xdr:to>
    <xdr:sp macro="" textlink="">
      <xdr:nvSpPr>
        <xdr:cNvPr id="883" name="楕円 882"/>
        <xdr:cNvSpPr/>
      </xdr:nvSpPr>
      <xdr:spPr>
        <a:xfrm>
          <a:off x="19494500" y="133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54621</xdr:rowOff>
    </xdr:from>
    <xdr:ext cx="534377" cy="259045"/>
    <xdr:sp macro="" textlink="">
      <xdr:nvSpPr>
        <xdr:cNvPr id="884" name="テキスト ボックス 883"/>
        <xdr:cNvSpPr txBox="1"/>
      </xdr:nvSpPr>
      <xdr:spPr>
        <a:xfrm>
          <a:off x="19278111" y="1342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50933</xdr:rowOff>
    </xdr:from>
    <xdr:to>
      <xdr:col>98</xdr:col>
      <xdr:colOff>38100</xdr:colOff>
      <xdr:row>78</xdr:row>
      <xdr:rowOff>152533</xdr:rowOff>
    </xdr:to>
    <xdr:sp macro="" textlink="">
      <xdr:nvSpPr>
        <xdr:cNvPr id="885" name="楕円 884"/>
        <xdr:cNvSpPr/>
      </xdr:nvSpPr>
      <xdr:spPr>
        <a:xfrm>
          <a:off x="18605500" y="1342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143660</xdr:rowOff>
    </xdr:from>
    <xdr:ext cx="534377" cy="259045"/>
    <xdr:sp macro="" textlink="">
      <xdr:nvSpPr>
        <xdr:cNvPr id="886" name="テキスト ボックス 885"/>
        <xdr:cNvSpPr txBox="1"/>
      </xdr:nvSpPr>
      <xdr:spPr>
        <a:xfrm>
          <a:off x="18389111" y="1351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財政基盤の弱い本市では、歳入に見合った規模の予算を編成した結果、全体的に類似団体より低くなっている。</a:t>
          </a:r>
        </a:p>
        <a:p>
          <a:r>
            <a:rPr kumimoji="1" lang="ja-JP" altLang="en-US" sz="1300">
              <a:latin typeface="ＭＳ Ｐゴシック" panose="020B0600070205080204" pitchFamily="50" charset="-128"/>
              <a:ea typeface="ＭＳ Ｐゴシック" panose="020B0600070205080204" pitchFamily="50" charset="-128"/>
            </a:rPr>
            <a:t>その中で、普通建設事業費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うち新規整備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年度から増加傾向にある。また、扶助費や繰出金も毎年増加傾向にあり、扶助費は過去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年で住民一人当たり約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千円以上、繰出金は約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千円増加している。</a:t>
          </a:r>
        </a:p>
        <a:p>
          <a:r>
            <a:rPr kumimoji="1" lang="ja-JP" altLang="en-US" sz="1300">
              <a:latin typeface="ＭＳ Ｐゴシック" panose="020B0600070205080204" pitchFamily="50" charset="-128"/>
              <a:ea typeface="ＭＳ Ｐゴシック" panose="020B0600070205080204" pitchFamily="50" charset="-128"/>
            </a:rPr>
            <a:t>一方で減少傾向にあるのは公債費である。過去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年で住民一人当たり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千円以上減少した。今後は大きな建設事業の影響で増加に転じると思われる。</a:t>
          </a:r>
        </a:p>
        <a:p>
          <a:r>
            <a:rPr kumimoji="1" lang="ja-JP" altLang="en-US" sz="1300">
              <a:latin typeface="ＭＳ Ｐゴシック" panose="020B0600070205080204" pitchFamily="50" charset="-128"/>
              <a:ea typeface="ＭＳ Ｐゴシック" panose="020B0600070205080204" pitchFamily="50" charset="-128"/>
            </a:rPr>
            <a:t>他のものについてはほぼ横ばいの傾向がある。給与の削減を行った</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年度に関して変化の大きいものがいくつかある。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70,343
68,168
74.94
22,107,490
21,433,167
624,017
13,107,094
17,531,772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34087</xdr:rowOff>
    </xdr:from>
    <xdr:to>
      <xdr:col>24</xdr:col>
      <xdr:colOff>63500</xdr:colOff>
      <xdr:row>36</xdr:row>
      <xdr:rowOff>81636</xdr:rowOff>
    </xdr:to>
    <xdr:cxnSp macro="">
      <xdr:nvCxnSpPr>
        <xdr:cNvPr id="59" name="直線コネクタ 58"/>
        <xdr:cNvCxnSpPr/>
      </xdr:nvCxnSpPr>
      <xdr:spPr>
        <a:xfrm flipV="1">
          <a:off x="3797300" y="6206287"/>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106748</xdr:rowOff>
    </xdr:from>
    <xdr:ext cx="469744" cy="259045"/>
    <xdr:sp macro="" textlink="">
      <xdr:nvSpPr>
        <xdr:cNvPr id="60" name="議会費平均値テキスト"/>
        <xdr:cNvSpPr txBox="1"/>
      </xdr:nvSpPr>
      <xdr:spPr>
        <a:xfrm>
          <a:off x="4686300" y="5764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70206</xdr:rowOff>
    </xdr:from>
    <xdr:to>
      <xdr:col>19</xdr:col>
      <xdr:colOff>177800</xdr:colOff>
      <xdr:row>36</xdr:row>
      <xdr:rowOff>81636</xdr:rowOff>
    </xdr:to>
    <xdr:cxnSp macro="">
      <xdr:nvCxnSpPr>
        <xdr:cNvPr id="62" name="直線コネクタ 61"/>
        <xdr:cNvCxnSpPr/>
      </xdr:nvCxnSpPr>
      <xdr:spPr>
        <a:xfrm>
          <a:off x="2908300" y="624240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18661</xdr:rowOff>
    </xdr:from>
    <xdr:ext cx="469744" cy="259045"/>
    <xdr:sp macro="" textlink="">
      <xdr:nvSpPr>
        <xdr:cNvPr id="64" name="テキスト ボックス 63"/>
        <xdr:cNvSpPr txBox="1"/>
      </xdr:nvSpPr>
      <xdr:spPr>
        <a:xfrm>
          <a:off x="3562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101295</xdr:rowOff>
    </xdr:from>
    <xdr:to>
      <xdr:col>15</xdr:col>
      <xdr:colOff>50800</xdr:colOff>
      <xdr:row>36</xdr:row>
      <xdr:rowOff>70206</xdr:rowOff>
    </xdr:to>
    <xdr:cxnSp macro="">
      <xdr:nvCxnSpPr>
        <xdr:cNvPr id="65" name="直線コネクタ 64"/>
        <xdr:cNvCxnSpPr/>
      </xdr:nvCxnSpPr>
      <xdr:spPr>
        <a:xfrm>
          <a:off x="2019300" y="6102045"/>
          <a:ext cx="889000" cy="14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32834</xdr:rowOff>
    </xdr:from>
    <xdr:ext cx="469744" cy="259045"/>
    <xdr:sp macro="" textlink="">
      <xdr:nvSpPr>
        <xdr:cNvPr id="67" name="テキスト ボックス 66"/>
        <xdr:cNvSpPr txBox="1"/>
      </xdr:nvSpPr>
      <xdr:spPr>
        <a:xfrm>
          <a:off x="2673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101295</xdr:rowOff>
    </xdr:from>
    <xdr:to>
      <xdr:col>10</xdr:col>
      <xdr:colOff>114300</xdr:colOff>
      <xdr:row>35</xdr:row>
      <xdr:rowOff>105867</xdr:rowOff>
    </xdr:to>
    <xdr:cxnSp macro="">
      <xdr:nvCxnSpPr>
        <xdr:cNvPr id="68" name="直線コネクタ 67"/>
        <xdr:cNvCxnSpPr/>
      </xdr:nvCxnSpPr>
      <xdr:spPr>
        <a:xfrm flipV="1">
          <a:off x="1130300" y="610204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39692</xdr:rowOff>
    </xdr:from>
    <xdr:ext cx="469744" cy="259045"/>
    <xdr:sp macro="" textlink="">
      <xdr:nvSpPr>
        <xdr:cNvPr id="70" name="テキスト ボックス 69"/>
        <xdr:cNvSpPr txBox="1"/>
      </xdr:nvSpPr>
      <xdr:spPr>
        <a:xfrm>
          <a:off x="1784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154737</xdr:rowOff>
    </xdr:from>
    <xdr:to>
      <xdr:col>24</xdr:col>
      <xdr:colOff>114300</xdr:colOff>
      <xdr:row>36</xdr:row>
      <xdr:rowOff>84887</xdr:rowOff>
    </xdr:to>
    <xdr:sp macro="" textlink="">
      <xdr:nvSpPr>
        <xdr:cNvPr id="78" name="楕円 77"/>
        <xdr:cNvSpPr/>
      </xdr:nvSpPr>
      <xdr:spPr>
        <a:xfrm>
          <a:off x="4584700" y="61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133164</xdr:rowOff>
    </xdr:from>
    <xdr:ext cx="469744" cy="259045"/>
    <xdr:sp macro="" textlink="">
      <xdr:nvSpPr>
        <xdr:cNvPr id="79" name="議会費該当値テキスト"/>
        <xdr:cNvSpPr txBox="1"/>
      </xdr:nvSpPr>
      <xdr:spPr>
        <a:xfrm>
          <a:off x="4686300" y="613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30836</xdr:rowOff>
    </xdr:from>
    <xdr:to>
      <xdr:col>20</xdr:col>
      <xdr:colOff>38100</xdr:colOff>
      <xdr:row>36</xdr:row>
      <xdr:rowOff>132436</xdr:rowOff>
    </xdr:to>
    <xdr:sp macro="" textlink="">
      <xdr:nvSpPr>
        <xdr:cNvPr id="80" name="楕円 79"/>
        <xdr:cNvSpPr/>
      </xdr:nvSpPr>
      <xdr:spPr>
        <a:xfrm>
          <a:off x="3746500" y="62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123563</xdr:rowOff>
    </xdr:from>
    <xdr:ext cx="469744" cy="259045"/>
    <xdr:sp macro="" textlink="">
      <xdr:nvSpPr>
        <xdr:cNvPr id="81" name="テキスト ボックス 80"/>
        <xdr:cNvSpPr txBox="1"/>
      </xdr:nvSpPr>
      <xdr:spPr>
        <a:xfrm>
          <a:off x="3562428" y="629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19406</xdr:rowOff>
    </xdr:from>
    <xdr:to>
      <xdr:col>15</xdr:col>
      <xdr:colOff>101600</xdr:colOff>
      <xdr:row>36</xdr:row>
      <xdr:rowOff>121006</xdr:rowOff>
    </xdr:to>
    <xdr:sp macro="" textlink="">
      <xdr:nvSpPr>
        <xdr:cNvPr id="82" name="楕円 81"/>
        <xdr:cNvSpPr/>
      </xdr:nvSpPr>
      <xdr:spPr>
        <a:xfrm>
          <a:off x="28575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112133</xdr:rowOff>
    </xdr:from>
    <xdr:ext cx="469744" cy="259045"/>
    <xdr:sp macro="" textlink="">
      <xdr:nvSpPr>
        <xdr:cNvPr id="83" name="テキスト ボックス 82"/>
        <xdr:cNvSpPr txBox="1"/>
      </xdr:nvSpPr>
      <xdr:spPr>
        <a:xfrm>
          <a:off x="2673428" y="628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50495</xdr:rowOff>
    </xdr:from>
    <xdr:to>
      <xdr:col>10</xdr:col>
      <xdr:colOff>165100</xdr:colOff>
      <xdr:row>35</xdr:row>
      <xdr:rowOff>152095</xdr:rowOff>
    </xdr:to>
    <xdr:sp macro="" textlink="">
      <xdr:nvSpPr>
        <xdr:cNvPr id="84" name="楕円 83"/>
        <xdr:cNvSpPr/>
      </xdr:nvSpPr>
      <xdr:spPr>
        <a:xfrm>
          <a:off x="1968500" y="60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143222</xdr:rowOff>
    </xdr:from>
    <xdr:ext cx="469744" cy="259045"/>
    <xdr:sp macro="" textlink="">
      <xdr:nvSpPr>
        <xdr:cNvPr id="85" name="テキスト ボックス 84"/>
        <xdr:cNvSpPr txBox="1"/>
      </xdr:nvSpPr>
      <xdr:spPr>
        <a:xfrm>
          <a:off x="1784428" y="6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55067</xdr:rowOff>
    </xdr:from>
    <xdr:to>
      <xdr:col>6</xdr:col>
      <xdr:colOff>38100</xdr:colOff>
      <xdr:row>35</xdr:row>
      <xdr:rowOff>156667</xdr:rowOff>
    </xdr:to>
    <xdr:sp macro="" textlink="">
      <xdr:nvSpPr>
        <xdr:cNvPr id="86" name="楕円 85"/>
        <xdr:cNvSpPr/>
      </xdr:nvSpPr>
      <xdr:spPr>
        <a:xfrm>
          <a:off x="1079500" y="60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147794</xdr:rowOff>
    </xdr:from>
    <xdr:ext cx="469744" cy="259045"/>
    <xdr:sp macro="" textlink="">
      <xdr:nvSpPr>
        <xdr:cNvPr id="87" name="テキスト ボックス 86"/>
        <xdr:cNvSpPr txBox="1"/>
      </xdr:nvSpPr>
      <xdr:spPr>
        <a:xfrm>
          <a:off x="895428" y="614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81363</xdr:rowOff>
    </xdr:from>
    <xdr:to>
      <xdr:col>24</xdr:col>
      <xdr:colOff>63500</xdr:colOff>
      <xdr:row>59</xdr:row>
      <xdr:rowOff>134214</xdr:rowOff>
    </xdr:to>
    <xdr:cxnSp macro="">
      <xdr:nvCxnSpPr>
        <xdr:cNvPr id="119" name="直線コネクタ 118"/>
        <xdr:cNvCxnSpPr/>
      </xdr:nvCxnSpPr>
      <xdr:spPr>
        <a:xfrm flipV="1">
          <a:off x="3797300" y="10196913"/>
          <a:ext cx="838200" cy="5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123959</xdr:rowOff>
    </xdr:from>
    <xdr:to>
      <xdr:col>19</xdr:col>
      <xdr:colOff>177800</xdr:colOff>
      <xdr:row>59</xdr:row>
      <xdr:rowOff>134214</xdr:rowOff>
    </xdr:to>
    <xdr:cxnSp macro="">
      <xdr:nvCxnSpPr>
        <xdr:cNvPr id="122" name="直線コネクタ 121"/>
        <xdr:cNvCxnSpPr/>
      </xdr:nvCxnSpPr>
      <xdr:spPr>
        <a:xfrm>
          <a:off x="2908300" y="10239509"/>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123959</xdr:rowOff>
    </xdr:from>
    <xdr:to>
      <xdr:col>15</xdr:col>
      <xdr:colOff>50800</xdr:colOff>
      <xdr:row>59</xdr:row>
      <xdr:rowOff>125450</xdr:rowOff>
    </xdr:to>
    <xdr:cxnSp macro="">
      <xdr:nvCxnSpPr>
        <xdr:cNvPr id="125" name="直線コネクタ 124"/>
        <xdr:cNvCxnSpPr/>
      </xdr:nvCxnSpPr>
      <xdr:spPr>
        <a:xfrm flipV="1">
          <a:off x="2019300" y="10239509"/>
          <a:ext cx="8890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125450</xdr:rowOff>
    </xdr:from>
    <xdr:to>
      <xdr:col>10</xdr:col>
      <xdr:colOff>114300</xdr:colOff>
      <xdr:row>59</xdr:row>
      <xdr:rowOff>148267</xdr:rowOff>
    </xdr:to>
    <xdr:cxnSp macro="">
      <xdr:nvCxnSpPr>
        <xdr:cNvPr id="128" name="直線コネクタ 127"/>
        <xdr:cNvCxnSpPr/>
      </xdr:nvCxnSpPr>
      <xdr:spPr>
        <a:xfrm flipV="1">
          <a:off x="1130300" y="10241000"/>
          <a:ext cx="889000" cy="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30563</xdr:rowOff>
    </xdr:from>
    <xdr:to>
      <xdr:col>24</xdr:col>
      <xdr:colOff>114300</xdr:colOff>
      <xdr:row>59</xdr:row>
      <xdr:rowOff>132163</xdr:rowOff>
    </xdr:to>
    <xdr:sp macro="" textlink="">
      <xdr:nvSpPr>
        <xdr:cNvPr id="138" name="楕円 137"/>
        <xdr:cNvSpPr/>
      </xdr:nvSpPr>
      <xdr:spPr>
        <a:xfrm>
          <a:off x="4584700" y="1014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116940</xdr:rowOff>
    </xdr:from>
    <xdr:ext cx="534377" cy="259045"/>
    <xdr:sp macro="" textlink="">
      <xdr:nvSpPr>
        <xdr:cNvPr id="139" name="総務費該当値テキスト"/>
        <xdr:cNvSpPr txBox="1"/>
      </xdr:nvSpPr>
      <xdr:spPr>
        <a:xfrm>
          <a:off x="4686300" y="100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83414</xdr:rowOff>
    </xdr:from>
    <xdr:to>
      <xdr:col>20</xdr:col>
      <xdr:colOff>38100</xdr:colOff>
      <xdr:row>60</xdr:row>
      <xdr:rowOff>13564</xdr:rowOff>
    </xdr:to>
    <xdr:sp macro="" textlink="">
      <xdr:nvSpPr>
        <xdr:cNvPr id="140" name="楕円 139"/>
        <xdr:cNvSpPr/>
      </xdr:nvSpPr>
      <xdr:spPr>
        <a:xfrm>
          <a:off x="3746500" y="1019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60</xdr:row>
      <xdr:rowOff>4691</xdr:rowOff>
    </xdr:from>
    <xdr:ext cx="534377" cy="259045"/>
    <xdr:sp macro="" textlink="">
      <xdr:nvSpPr>
        <xdr:cNvPr id="141" name="テキスト ボックス 140"/>
        <xdr:cNvSpPr txBox="1"/>
      </xdr:nvSpPr>
      <xdr:spPr>
        <a:xfrm>
          <a:off x="3530111" y="1029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73159</xdr:rowOff>
    </xdr:from>
    <xdr:to>
      <xdr:col>15</xdr:col>
      <xdr:colOff>101600</xdr:colOff>
      <xdr:row>60</xdr:row>
      <xdr:rowOff>3309</xdr:rowOff>
    </xdr:to>
    <xdr:sp macro="" textlink="">
      <xdr:nvSpPr>
        <xdr:cNvPr id="142" name="楕円 141"/>
        <xdr:cNvSpPr/>
      </xdr:nvSpPr>
      <xdr:spPr>
        <a:xfrm>
          <a:off x="2857500" y="1018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165886</xdr:rowOff>
    </xdr:from>
    <xdr:ext cx="534377" cy="259045"/>
    <xdr:sp macro="" textlink="">
      <xdr:nvSpPr>
        <xdr:cNvPr id="143" name="テキスト ボックス 142"/>
        <xdr:cNvSpPr txBox="1"/>
      </xdr:nvSpPr>
      <xdr:spPr>
        <a:xfrm>
          <a:off x="2641111" y="1028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74650</xdr:rowOff>
    </xdr:from>
    <xdr:to>
      <xdr:col>10</xdr:col>
      <xdr:colOff>165100</xdr:colOff>
      <xdr:row>60</xdr:row>
      <xdr:rowOff>4800</xdr:rowOff>
    </xdr:to>
    <xdr:sp macro="" textlink="">
      <xdr:nvSpPr>
        <xdr:cNvPr id="144" name="楕円 143"/>
        <xdr:cNvSpPr/>
      </xdr:nvSpPr>
      <xdr:spPr>
        <a:xfrm>
          <a:off x="1968500" y="101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167377</xdr:rowOff>
    </xdr:from>
    <xdr:ext cx="534377" cy="259045"/>
    <xdr:sp macro="" textlink="">
      <xdr:nvSpPr>
        <xdr:cNvPr id="145" name="テキスト ボックス 144"/>
        <xdr:cNvSpPr txBox="1"/>
      </xdr:nvSpPr>
      <xdr:spPr>
        <a:xfrm>
          <a:off x="1752111" y="1028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97467</xdr:rowOff>
    </xdr:from>
    <xdr:to>
      <xdr:col>6</xdr:col>
      <xdr:colOff>38100</xdr:colOff>
      <xdr:row>60</xdr:row>
      <xdr:rowOff>27617</xdr:rowOff>
    </xdr:to>
    <xdr:sp macro="" textlink="">
      <xdr:nvSpPr>
        <xdr:cNvPr id="146" name="楕円 145"/>
        <xdr:cNvSpPr/>
      </xdr:nvSpPr>
      <xdr:spPr>
        <a:xfrm>
          <a:off x="1079500" y="102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18744</xdr:rowOff>
    </xdr:from>
    <xdr:ext cx="534377" cy="259045"/>
    <xdr:sp macro="" textlink="">
      <xdr:nvSpPr>
        <xdr:cNvPr id="147" name="テキスト ボックス 146"/>
        <xdr:cNvSpPr txBox="1"/>
      </xdr:nvSpPr>
      <xdr:spPr>
        <a:xfrm>
          <a:off x="863111" y="1030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108958</xdr:rowOff>
    </xdr:from>
    <xdr:to>
      <xdr:col>24</xdr:col>
      <xdr:colOff>62865</xdr:colOff>
      <xdr:row>77</xdr:row>
      <xdr:rowOff>94841</xdr:rowOff>
    </xdr:to>
    <xdr:cxnSp macro="">
      <xdr:nvCxnSpPr>
        <xdr:cNvPr id="174" name="直線コネクタ 173"/>
        <xdr:cNvCxnSpPr/>
      </xdr:nvCxnSpPr>
      <xdr:spPr>
        <a:xfrm flipV="1">
          <a:off x="4633595" y="12110458"/>
          <a:ext cx="1270" cy="118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98668</xdr:rowOff>
    </xdr:from>
    <xdr:ext cx="599010" cy="259045"/>
    <xdr:sp macro="" textlink="">
      <xdr:nvSpPr>
        <xdr:cNvPr id="175" name="民生費最小値テキスト"/>
        <xdr:cNvSpPr txBox="1"/>
      </xdr:nvSpPr>
      <xdr:spPr>
        <a:xfrm>
          <a:off x="4686300" y="1330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94841</xdr:rowOff>
    </xdr:from>
    <xdr:to>
      <xdr:col>24</xdr:col>
      <xdr:colOff>152400</xdr:colOff>
      <xdr:row>77</xdr:row>
      <xdr:rowOff>94841</xdr:rowOff>
    </xdr:to>
    <xdr:cxnSp macro="">
      <xdr:nvCxnSpPr>
        <xdr:cNvPr id="176" name="直線コネクタ 175"/>
        <xdr:cNvCxnSpPr/>
      </xdr:nvCxnSpPr>
      <xdr:spPr>
        <a:xfrm>
          <a:off x="4546600" y="13296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55635</xdr:rowOff>
    </xdr:from>
    <xdr:ext cx="599010" cy="259045"/>
    <xdr:sp macro="" textlink="">
      <xdr:nvSpPr>
        <xdr:cNvPr id="177" name="民生費最大値テキスト"/>
        <xdr:cNvSpPr txBox="1"/>
      </xdr:nvSpPr>
      <xdr:spPr>
        <a:xfrm>
          <a:off x="4686300" y="1188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108958</xdr:rowOff>
    </xdr:from>
    <xdr:to>
      <xdr:col>24</xdr:col>
      <xdr:colOff>152400</xdr:colOff>
      <xdr:row>70</xdr:row>
      <xdr:rowOff>108958</xdr:rowOff>
    </xdr:to>
    <xdr:cxnSp macro="">
      <xdr:nvCxnSpPr>
        <xdr:cNvPr id="178" name="直線コネクタ 177"/>
        <xdr:cNvCxnSpPr/>
      </xdr:nvCxnSpPr>
      <xdr:spPr>
        <a:xfrm>
          <a:off x="4546600" y="12110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37702</xdr:rowOff>
    </xdr:from>
    <xdr:to>
      <xdr:col>24</xdr:col>
      <xdr:colOff>63500</xdr:colOff>
      <xdr:row>77</xdr:row>
      <xdr:rowOff>78184</xdr:rowOff>
    </xdr:to>
    <xdr:cxnSp macro="">
      <xdr:nvCxnSpPr>
        <xdr:cNvPr id="179" name="直線コネクタ 178"/>
        <xdr:cNvCxnSpPr/>
      </xdr:nvCxnSpPr>
      <xdr:spPr>
        <a:xfrm flipV="1">
          <a:off x="3797300" y="13239352"/>
          <a:ext cx="838200" cy="4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114706</xdr:rowOff>
    </xdr:from>
    <xdr:ext cx="599010" cy="259045"/>
    <xdr:sp macro="" textlink="">
      <xdr:nvSpPr>
        <xdr:cNvPr id="180" name="民生費平均値テキスト"/>
        <xdr:cNvSpPr txBox="1"/>
      </xdr:nvSpPr>
      <xdr:spPr>
        <a:xfrm>
          <a:off x="4686300" y="12630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91829</xdr:rowOff>
    </xdr:from>
    <xdr:to>
      <xdr:col>24</xdr:col>
      <xdr:colOff>114300</xdr:colOff>
      <xdr:row>75</xdr:row>
      <xdr:rowOff>21979</xdr:rowOff>
    </xdr:to>
    <xdr:sp macro="" textlink="">
      <xdr:nvSpPr>
        <xdr:cNvPr id="181" name="フローチャート: 判断 180"/>
        <xdr:cNvSpPr/>
      </xdr:nvSpPr>
      <xdr:spPr>
        <a:xfrm>
          <a:off x="4584700" y="1277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78184</xdr:rowOff>
    </xdr:from>
    <xdr:to>
      <xdr:col>19</xdr:col>
      <xdr:colOff>177800</xdr:colOff>
      <xdr:row>77</xdr:row>
      <xdr:rowOff>118081</xdr:rowOff>
    </xdr:to>
    <xdr:cxnSp macro="">
      <xdr:nvCxnSpPr>
        <xdr:cNvPr id="182" name="直線コネクタ 181"/>
        <xdr:cNvCxnSpPr/>
      </xdr:nvCxnSpPr>
      <xdr:spPr>
        <a:xfrm flipV="1">
          <a:off x="2908300" y="13279834"/>
          <a:ext cx="889000" cy="3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90849</xdr:rowOff>
    </xdr:from>
    <xdr:to>
      <xdr:col>20</xdr:col>
      <xdr:colOff>38100</xdr:colOff>
      <xdr:row>75</xdr:row>
      <xdr:rowOff>20999</xdr:rowOff>
    </xdr:to>
    <xdr:sp macro="" textlink="">
      <xdr:nvSpPr>
        <xdr:cNvPr id="183" name="フローチャート: 判断 182"/>
        <xdr:cNvSpPr/>
      </xdr:nvSpPr>
      <xdr:spPr>
        <a:xfrm>
          <a:off x="3746500" y="1277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37526</xdr:rowOff>
    </xdr:from>
    <xdr:ext cx="599010" cy="259045"/>
    <xdr:sp macro="" textlink="">
      <xdr:nvSpPr>
        <xdr:cNvPr id="184" name="テキスト ボックス 183"/>
        <xdr:cNvSpPr txBox="1"/>
      </xdr:nvSpPr>
      <xdr:spPr>
        <a:xfrm>
          <a:off x="3497795" y="1255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118081</xdr:rowOff>
    </xdr:from>
    <xdr:to>
      <xdr:col>15</xdr:col>
      <xdr:colOff>50800</xdr:colOff>
      <xdr:row>77</xdr:row>
      <xdr:rowOff>164911</xdr:rowOff>
    </xdr:to>
    <xdr:cxnSp macro="">
      <xdr:nvCxnSpPr>
        <xdr:cNvPr id="185" name="直線コネクタ 184"/>
        <xdr:cNvCxnSpPr/>
      </xdr:nvCxnSpPr>
      <xdr:spPr>
        <a:xfrm flipV="1">
          <a:off x="2019300" y="13319731"/>
          <a:ext cx="889000" cy="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129101</xdr:rowOff>
    </xdr:from>
    <xdr:to>
      <xdr:col>15</xdr:col>
      <xdr:colOff>101600</xdr:colOff>
      <xdr:row>75</xdr:row>
      <xdr:rowOff>59251</xdr:rowOff>
    </xdr:to>
    <xdr:sp macro="" textlink="">
      <xdr:nvSpPr>
        <xdr:cNvPr id="186" name="フローチャート: 判断 185"/>
        <xdr:cNvSpPr/>
      </xdr:nvSpPr>
      <xdr:spPr>
        <a:xfrm>
          <a:off x="2857500" y="128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75778</xdr:rowOff>
    </xdr:from>
    <xdr:ext cx="599010" cy="259045"/>
    <xdr:sp macro="" textlink="">
      <xdr:nvSpPr>
        <xdr:cNvPr id="187" name="テキスト ボックス 186"/>
        <xdr:cNvSpPr txBox="1"/>
      </xdr:nvSpPr>
      <xdr:spPr>
        <a:xfrm>
          <a:off x="2608795" y="1259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164911</xdr:rowOff>
    </xdr:from>
    <xdr:to>
      <xdr:col>10</xdr:col>
      <xdr:colOff>114300</xdr:colOff>
      <xdr:row>78</xdr:row>
      <xdr:rowOff>67070</xdr:rowOff>
    </xdr:to>
    <xdr:cxnSp macro="">
      <xdr:nvCxnSpPr>
        <xdr:cNvPr id="188" name="直線コネクタ 187"/>
        <xdr:cNvCxnSpPr/>
      </xdr:nvCxnSpPr>
      <xdr:spPr>
        <a:xfrm flipV="1">
          <a:off x="1130300" y="13366561"/>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55687</xdr:rowOff>
    </xdr:from>
    <xdr:to>
      <xdr:col>10</xdr:col>
      <xdr:colOff>165100</xdr:colOff>
      <xdr:row>74</xdr:row>
      <xdr:rowOff>157287</xdr:rowOff>
    </xdr:to>
    <xdr:sp macro="" textlink="">
      <xdr:nvSpPr>
        <xdr:cNvPr id="189" name="フローチャート: 判断 188"/>
        <xdr:cNvSpPr/>
      </xdr:nvSpPr>
      <xdr:spPr>
        <a:xfrm>
          <a:off x="1968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2364</xdr:rowOff>
    </xdr:from>
    <xdr:ext cx="599010" cy="259045"/>
    <xdr:sp macro="" textlink="">
      <xdr:nvSpPr>
        <xdr:cNvPr id="190" name="テキスト ボックス 189"/>
        <xdr:cNvSpPr txBox="1"/>
      </xdr:nvSpPr>
      <xdr:spPr>
        <a:xfrm>
          <a:off x="1719795"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158352</xdr:rowOff>
    </xdr:from>
    <xdr:to>
      <xdr:col>24</xdr:col>
      <xdr:colOff>114300</xdr:colOff>
      <xdr:row>77</xdr:row>
      <xdr:rowOff>88502</xdr:rowOff>
    </xdr:to>
    <xdr:sp macro="" textlink="">
      <xdr:nvSpPr>
        <xdr:cNvPr id="198" name="楕円 197"/>
        <xdr:cNvSpPr/>
      </xdr:nvSpPr>
      <xdr:spPr>
        <a:xfrm>
          <a:off x="4584700" y="1318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73279</xdr:rowOff>
    </xdr:from>
    <xdr:ext cx="599010" cy="259045"/>
    <xdr:sp macro="" textlink="">
      <xdr:nvSpPr>
        <xdr:cNvPr id="199" name="民生費該当値テキスト"/>
        <xdr:cNvSpPr txBox="1"/>
      </xdr:nvSpPr>
      <xdr:spPr>
        <a:xfrm>
          <a:off x="4686300" y="1310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27384</xdr:rowOff>
    </xdr:from>
    <xdr:to>
      <xdr:col>20</xdr:col>
      <xdr:colOff>38100</xdr:colOff>
      <xdr:row>77</xdr:row>
      <xdr:rowOff>128984</xdr:rowOff>
    </xdr:to>
    <xdr:sp macro="" textlink="">
      <xdr:nvSpPr>
        <xdr:cNvPr id="200" name="楕円 199"/>
        <xdr:cNvSpPr/>
      </xdr:nvSpPr>
      <xdr:spPr>
        <a:xfrm>
          <a:off x="3746500" y="1322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120111</xdr:rowOff>
    </xdr:from>
    <xdr:ext cx="599010" cy="259045"/>
    <xdr:sp macro="" textlink="">
      <xdr:nvSpPr>
        <xdr:cNvPr id="201" name="テキスト ボックス 200"/>
        <xdr:cNvSpPr txBox="1"/>
      </xdr:nvSpPr>
      <xdr:spPr>
        <a:xfrm>
          <a:off x="3497795" y="1332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67281</xdr:rowOff>
    </xdr:from>
    <xdr:to>
      <xdr:col>15</xdr:col>
      <xdr:colOff>101600</xdr:colOff>
      <xdr:row>77</xdr:row>
      <xdr:rowOff>168881</xdr:rowOff>
    </xdr:to>
    <xdr:sp macro="" textlink="">
      <xdr:nvSpPr>
        <xdr:cNvPr id="202" name="楕円 201"/>
        <xdr:cNvSpPr/>
      </xdr:nvSpPr>
      <xdr:spPr>
        <a:xfrm>
          <a:off x="2857500" y="1326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160008</xdr:rowOff>
    </xdr:from>
    <xdr:ext cx="599010" cy="259045"/>
    <xdr:sp macro="" textlink="">
      <xdr:nvSpPr>
        <xdr:cNvPr id="203" name="テキスト ボックス 202"/>
        <xdr:cNvSpPr txBox="1"/>
      </xdr:nvSpPr>
      <xdr:spPr>
        <a:xfrm>
          <a:off x="2608795" y="1336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114111</xdr:rowOff>
    </xdr:from>
    <xdr:to>
      <xdr:col>10</xdr:col>
      <xdr:colOff>165100</xdr:colOff>
      <xdr:row>78</xdr:row>
      <xdr:rowOff>44261</xdr:rowOff>
    </xdr:to>
    <xdr:sp macro="" textlink="">
      <xdr:nvSpPr>
        <xdr:cNvPr id="204" name="楕円 203"/>
        <xdr:cNvSpPr/>
      </xdr:nvSpPr>
      <xdr:spPr>
        <a:xfrm>
          <a:off x="1968500" y="133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35388</xdr:rowOff>
    </xdr:from>
    <xdr:ext cx="599010" cy="259045"/>
    <xdr:sp macro="" textlink="">
      <xdr:nvSpPr>
        <xdr:cNvPr id="205" name="テキスト ボックス 204"/>
        <xdr:cNvSpPr txBox="1"/>
      </xdr:nvSpPr>
      <xdr:spPr>
        <a:xfrm>
          <a:off x="1719795" y="13408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16270</xdr:rowOff>
    </xdr:from>
    <xdr:to>
      <xdr:col>6</xdr:col>
      <xdr:colOff>38100</xdr:colOff>
      <xdr:row>78</xdr:row>
      <xdr:rowOff>117870</xdr:rowOff>
    </xdr:to>
    <xdr:sp macro="" textlink="">
      <xdr:nvSpPr>
        <xdr:cNvPr id="206" name="楕円 205"/>
        <xdr:cNvSpPr/>
      </xdr:nvSpPr>
      <xdr:spPr>
        <a:xfrm>
          <a:off x="1079500" y="13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108997</xdr:rowOff>
    </xdr:from>
    <xdr:ext cx="599010" cy="259045"/>
    <xdr:sp macro="" textlink="">
      <xdr:nvSpPr>
        <xdr:cNvPr id="207" name="テキスト ボックス 206"/>
        <xdr:cNvSpPr txBox="1"/>
      </xdr:nvSpPr>
      <xdr:spPr>
        <a:xfrm>
          <a:off x="830795" y="1348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2" name="直線コネクタ 231"/>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3"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4" name="直線コネクタ 233"/>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5"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6" name="直線コネクタ 235"/>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54166</xdr:rowOff>
    </xdr:from>
    <xdr:to>
      <xdr:col>24</xdr:col>
      <xdr:colOff>63500</xdr:colOff>
      <xdr:row>98</xdr:row>
      <xdr:rowOff>63385</xdr:rowOff>
    </xdr:to>
    <xdr:cxnSp macro="">
      <xdr:nvCxnSpPr>
        <xdr:cNvPr id="237" name="直線コネクタ 236"/>
        <xdr:cNvCxnSpPr/>
      </xdr:nvCxnSpPr>
      <xdr:spPr>
        <a:xfrm flipV="1">
          <a:off x="3797300" y="16856266"/>
          <a:ext cx="838200" cy="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8" name="衛生費平均値テキスト"/>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9" name="フローチャート: 判断 238"/>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63385</xdr:rowOff>
    </xdr:from>
    <xdr:to>
      <xdr:col>19</xdr:col>
      <xdr:colOff>177800</xdr:colOff>
      <xdr:row>98</xdr:row>
      <xdr:rowOff>69577</xdr:rowOff>
    </xdr:to>
    <xdr:cxnSp macro="">
      <xdr:nvCxnSpPr>
        <xdr:cNvPr id="240" name="直線コネクタ 239"/>
        <xdr:cNvCxnSpPr/>
      </xdr:nvCxnSpPr>
      <xdr:spPr>
        <a:xfrm flipV="1">
          <a:off x="2908300" y="16865485"/>
          <a:ext cx="88900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41" name="フローチャート: 判断 240"/>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2" name="テキスト ボックス 241"/>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69577</xdr:rowOff>
    </xdr:from>
    <xdr:to>
      <xdr:col>15</xdr:col>
      <xdr:colOff>50800</xdr:colOff>
      <xdr:row>98</xdr:row>
      <xdr:rowOff>69862</xdr:rowOff>
    </xdr:to>
    <xdr:cxnSp macro="">
      <xdr:nvCxnSpPr>
        <xdr:cNvPr id="243" name="直線コネクタ 242"/>
        <xdr:cNvCxnSpPr/>
      </xdr:nvCxnSpPr>
      <xdr:spPr>
        <a:xfrm flipV="1">
          <a:off x="2019300" y="16871677"/>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4" name="フローチャート: 判断 243"/>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5" name="テキスト ボックス 244"/>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46470</xdr:rowOff>
    </xdr:from>
    <xdr:to>
      <xdr:col>10</xdr:col>
      <xdr:colOff>114300</xdr:colOff>
      <xdr:row>98</xdr:row>
      <xdr:rowOff>69862</xdr:rowOff>
    </xdr:to>
    <xdr:cxnSp macro="">
      <xdr:nvCxnSpPr>
        <xdr:cNvPr id="246" name="直線コネクタ 245"/>
        <xdr:cNvCxnSpPr/>
      </xdr:nvCxnSpPr>
      <xdr:spPr>
        <a:xfrm>
          <a:off x="1130300" y="16848570"/>
          <a:ext cx="889000" cy="2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7" name="フローチャート: 判断 246"/>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8" name="テキスト ボックス 247"/>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9" name="フローチャート: 判断 248"/>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50" name="テキスト ボックス 249"/>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3366</xdr:rowOff>
    </xdr:from>
    <xdr:to>
      <xdr:col>24</xdr:col>
      <xdr:colOff>114300</xdr:colOff>
      <xdr:row>98</xdr:row>
      <xdr:rowOff>104966</xdr:rowOff>
    </xdr:to>
    <xdr:sp macro="" textlink="">
      <xdr:nvSpPr>
        <xdr:cNvPr id="256" name="楕円 255"/>
        <xdr:cNvSpPr/>
      </xdr:nvSpPr>
      <xdr:spPr>
        <a:xfrm>
          <a:off x="4584700" y="1680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153243</xdr:rowOff>
    </xdr:from>
    <xdr:ext cx="534377" cy="259045"/>
    <xdr:sp macro="" textlink="">
      <xdr:nvSpPr>
        <xdr:cNvPr id="257" name="衛生費該当値テキスト"/>
        <xdr:cNvSpPr txBox="1"/>
      </xdr:nvSpPr>
      <xdr:spPr>
        <a:xfrm>
          <a:off x="4686300" y="167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12585</xdr:rowOff>
    </xdr:from>
    <xdr:to>
      <xdr:col>20</xdr:col>
      <xdr:colOff>38100</xdr:colOff>
      <xdr:row>98</xdr:row>
      <xdr:rowOff>114185</xdr:rowOff>
    </xdr:to>
    <xdr:sp macro="" textlink="">
      <xdr:nvSpPr>
        <xdr:cNvPr id="258" name="楕円 257"/>
        <xdr:cNvSpPr/>
      </xdr:nvSpPr>
      <xdr:spPr>
        <a:xfrm>
          <a:off x="3746500" y="168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105312</xdr:rowOff>
    </xdr:from>
    <xdr:ext cx="534377" cy="259045"/>
    <xdr:sp macro="" textlink="">
      <xdr:nvSpPr>
        <xdr:cNvPr id="259" name="テキスト ボックス 258"/>
        <xdr:cNvSpPr txBox="1"/>
      </xdr:nvSpPr>
      <xdr:spPr>
        <a:xfrm>
          <a:off x="3530111" y="169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18777</xdr:rowOff>
    </xdr:from>
    <xdr:to>
      <xdr:col>15</xdr:col>
      <xdr:colOff>101600</xdr:colOff>
      <xdr:row>98</xdr:row>
      <xdr:rowOff>120377</xdr:rowOff>
    </xdr:to>
    <xdr:sp macro="" textlink="">
      <xdr:nvSpPr>
        <xdr:cNvPr id="260" name="楕円 259"/>
        <xdr:cNvSpPr/>
      </xdr:nvSpPr>
      <xdr:spPr>
        <a:xfrm>
          <a:off x="2857500" y="1682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111504</xdr:rowOff>
    </xdr:from>
    <xdr:ext cx="534377" cy="259045"/>
    <xdr:sp macro="" textlink="">
      <xdr:nvSpPr>
        <xdr:cNvPr id="261" name="テキスト ボックス 260"/>
        <xdr:cNvSpPr txBox="1"/>
      </xdr:nvSpPr>
      <xdr:spPr>
        <a:xfrm>
          <a:off x="2641111" y="169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19062</xdr:rowOff>
    </xdr:from>
    <xdr:to>
      <xdr:col>10</xdr:col>
      <xdr:colOff>165100</xdr:colOff>
      <xdr:row>98</xdr:row>
      <xdr:rowOff>120662</xdr:rowOff>
    </xdr:to>
    <xdr:sp macro="" textlink="">
      <xdr:nvSpPr>
        <xdr:cNvPr id="262" name="楕円 261"/>
        <xdr:cNvSpPr/>
      </xdr:nvSpPr>
      <xdr:spPr>
        <a:xfrm>
          <a:off x="1968500" y="1682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111789</xdr:rowOff>
    </xdr:from>
    <xdr:ext cx="534377" cy="259045"/>
    <xdr:sp macro="" textlink="">
      <xdr:nvSpPr>
        <xdr:cNvPr id="263" name="テキスト ボックス 262"/>
        <xdr:cNvSpPr txBox="1"/>
      </xdr:nvSpPr>
      <xdr:spPr>
        <a:xfrm>
          <a:off x="1752111" y="1691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167120</xdr:rowOff>
    </xdr:from>
    <xdr:to>
      <xdr:col>6</xdr:col>
      <xdr:colOff>38100</xdr:colOff>
      <xdr:row>98</xdr:row>
      <xdr:rowOff>97270</xdr:rowOff>
    </xdr:to>
    <xdr:sp macro="" textlink="">
      <xdr:nvSpPr>
        <xdr:cNvPr id="264" name="楕円 263"/>
        <xdr:cNvSpPr/>
      </xdr:nvSpPr>
      <xdr:spPr>
        <a:xfrm>
          <a:off x="1079500" y="167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88397</xdr:rowOff>
    </xdr:from>
    <xdr:ext cx="534377" cy="259045"/>
    <xdr:sp macro="" textlink="">
      <xdr:nvSpPr>
        <xdr:cNvPr id="265" name="テキスト ボックス 264"/>
        <xdr:cNvSpPr txBox="1"/>
      </xdr:nvSpPr>
      <xdr:spPr>
        <a:xfrm>
          <a:off x="863111" y="168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9" name="直線コネクタ 288"/>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2"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3" name="直線コネクタ 292"/>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5"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6" name="フローチャート: 判断 295"/>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8" name="フローチャート: 判断 297"/>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9" name="テキスト ボックス 298"/>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301" name="フローチャート: 判断 300"/>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2" name="テキスト ボックス 301"/>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4" name="フローチャート: 判断 303"/>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5" name="テキスト ボックス 304"/>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6" name="フローチャート: 判断 305"/>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7" name="テキスト ボックス 306"/>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6" name="直線コネクタ 345"/>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7"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8" name="直線コネクタ 347"/>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9"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50" name="直線コネクタ 349"/>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128156</xdr:rowOff>
    </xdr:from>
    <xdr:to>
      <xdr:col>55</xdr:col>
      <xdr:colOff>0</xdr:colOff>
      <xdr:row>58</xdr:row>
      <xdr:rowOff>147758</xdr:rowOff>
    </xdr:to>
    <xdr:cxnSp macro="">
      <xdr:nvCxnSpPr>
        <xdr:cNvPr id="351" name="直線コネクタ 350"/>
        <xdr:cNvCxnSpPr/>
      </xdr:nvCxnSpPr>
      <xdr:spPr>
        <a:xfrm>
          <a:off x="9639300" y="10072256"/>
          <a:ext cx="8382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2" name="農林水産業費平均値テキスト"/>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3" name="フローチャート: 判断 352"/>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128156</xdr:rowOff>
    </xdr:from>
    <xdr:to>
      <xdr:col>50</xdr:col>
      <xdr:colOff>114300</xdr:colOff>
      <xdr:row>58</xdr:row>
      <xdr:rowOff>156826</xdr:rowOff>
    </xdr:to>
    <xdr:cxnSp macro="">
      <xdr:nvCxnSpPr>
        <xdr:cNvPr id="354" name="直線コネクタ 353"/>
        <xdr:cNvCxnSpPr/>
      </xdr:nvCxnSpPr>
      <xdr:spPr>
        <a:xfrm flipV="1">
          <a:off x="8750300" y="10072256"/>
          <a:ext cx="889000" cy="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5" name="フローチャート: 判断 354"/>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6" name="テキスト ボックス 355"/>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156616</xdr:rowOff>
    </xdr:from>
    <xdr:to>
      <xdr:col>45</xdr:col>
      <xdr:colOff>177800</xdr:colOff>
      <xdr:row>58</xdr:row>
      <xdr:rowOff>156826</xdr:rowOff>
    </xdr:to>
    <xdr:cxnSp macro="">
      <xdr:nvCxnSpPr>
        <xdr:cNvPr id="357" name="直線コネクタ 356"/>
        <xdr:cNvCxnSpPr/>
      </xdr:nvCxnSpPr>
      <xdr:spPr>
        <a:xfrm>
          <a:off x="7861300" y="10100716"/>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8" name="フローチャート: 判断 357"/>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9" name="テキスト ボックス 358"/>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108572</xdr:rowOff>
    </xdr:from>
    <xdr:to>
      <xdr:col>41</xdr:col>
      <xdr:colOff>50800</xdr:colOff>
      <xdr:row>58</xdr:row>
      <xdr:rowOff>156616</xdr:rowOff>
    </xdr:to>
    <xdr:cxnSp macro="">
      <xdr:nvCxnSpPr>
        <xdr:cNvPr id="360" name="直線コネクタ 359"/>
        <xdr:cNvCxnSpPr/>
      </xdr:nvCxnSpPr>
      <xdr:spPr>
        <a:xfrm>
          <a:off x="6972300" y="10052672"/>
          <a:ext cx="889000" cy="4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61" name="フローチャート: 判断 360"/>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2" name="テキスト ボックス 361"/>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3" name="フローチャート: 判断 362"/>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4" name="テキスト ボックス 363"/>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96958</xdr:rowOff>
    </xdr:from>
    <xdr:to>
      <xdr:col>55</xdr:col>
      <xdr:colOff>50800</xdr:colOff>
      <xdr:row>59</xdr:row>
      <xdr:rowOff>27108</xdr:rowOff>
    </xdr:to>
    <xdr:sp macro="" textlink="">
      <xdr:nvSpPr>
        <xdr:cNvPr id="370" name="楕円 369"/>
        <xdr:cNvSpPr/>
      </xdr:nvSpPr>
      <xdr:spPr>
        <a:xfrm>
          <a:off x="10426700" y="100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11885</xdr:rowOff>
    </xdr:from>
    <xdr:ext cx="469744" cy="259045"/>
    <xdr:sp macro="" textlink="">
      <xdr:nvSpPr>
        <xdr:cNvPr id="371" name="農林水産業費該当値テキスト"/>
        <xdr:cNvSpPr txBox="1"/>
      </xdr:nvSpPr>
      <xdr:spPr>
        <a:xfrm>
          <a:off x="10528300" y="99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77356</xdr:rowOff>
    </xdr:from>
    <xdr:to>
      <xdr:col>50</xdr:col>
      <xdr:colOff>165100</xdr:colOff>
      <xdr:row>59</xdr:row>
      <xdr:rowOff>7506</xdr:rowOff>
    </xdr:to>
    <xdr:sp macro="" textlink="">
      <xdr:nvSpPr>
        <xdr:cNvPr id="372" name="楕円 371"/>
        <xdr:cNvSpPr/>
      </xdr:nvSpPr>
      <xdr:spPr>
        <a:xfrm>
          <a:off x="9588500" y="1002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170083</xdr:rowOff>
    </xdr:from>
    <xdr:ext cx="469744" cy="259045"/>
    <xdr:sp macro="" textlink="">
      <xdr:nvSpPr>
        <xdr:cNvPr id="373" name="テキスト ボックス 372"/>
        <xdr:cNvSpPr txBox="1"/>
      </xdr:nvSpPr>
      <xdr:spPr>
        <a:xfrm>
          <a:off x="9404428" y="1011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106026</xdr:rowOff>
    </xdr:from>
    <xdr:to>
      <xdr:col>46</xdr:col>
      <xdr:colOff>38100</xdr:colOff>
      <xdr:row>59</xdr:row>
      <xdr:rowOff>36176</xdr:rowOff>
    </xdr:to>
    <xdr:sp macro="" textlink="">
      <xdr:nvSpPr>
        <xdr:cNvPr id="374" name="楕円 373"/>
        <xdr:cNvSpPr/>
      </xdr:nvSpPr>
      <xdr:spPr>
        <a:xfrm>
          <a:off x="8699500" y="1005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27303</xdr:rowOff>
    </xdr:from>
    <xdr:ext cx="469744" cy="259045"/>
    <xdr:sp macro="" textlink="">
      <xdr:nvSpPr>
        <xdr:cNvPr id="375" name="テキスト ボックス 374"/>
        <xdr:cNvSpPr txBox="1"/>
      </xdr:nvSpPr>
      <xdr:spPr>
        <a:xfrm>
          <a:off x="8515428"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105816</xdr:rowOff>
    </xdr:from>
    <xdr:to>
      <xdr:col>41</xdr:col>
      <xdr:colOff>101600</xdr:colOff>
      <xdr:row>59</xdr:row>
      <xdr:rowOff>35966</xdr:rowOff>
    </xdr:to>
    <xdr:sp macro="" textlink="">
      <xdr:nvSpPr>
        <xdr:cNvPr id="376" name="楕円 375"/>
        <xdr:cNvSpPr/>
      </xdr:nvSpPr>
      <xdr:spPr>
        <a:xfrm>
          <a:off x="7810500" y="100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27093</xdr:rowOff>
    </xdr:from>
    <xdr:ext cx="469744" cy="259045"/>
    <xdr:sp macro="" textlink="">
      <xdr:nvSpPr>
        <xdr:cNvPr id="377" name="テキスト ボックス 376"/>
        <xdr:cNvSpPr txBox="1"/>
      </xdr:nvSpPr>
      <xdr:spPr>
        <a:xfrm>
          <a:off x="7626428" y="101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57772</xdr:rowOff>
    </xdr:from>
    <xdr:to>
      <xdr:col>36</xdr:col>
      <xdr:colOff>165100</xdr:colOff>
      <xdr:row>58</xdr:row>
      <xdr:rowOff>159372</xdr:rowOff>
    </xdr:to>
    <xdr:sp macro="" textlink="">
      <xdr:nvSpPr>
        <xdr:cNvPr id="378" name="楕円 377"/>
        <xdr:cNvSpPr/>
      </xdr:nvSpPr>
      <xdr:spPr>
        <a:xfrm>
          <a:off x="6921500" y="100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150499</xdr:rowOff>
    </xdr:from>
    <xdr:ext cx="469744" cy="259045"/>
    <xdr:sp macro="" textlink="">
      <xdr:nvSpPr>
        <xdr:cNvPr id="379" name="テキスト ボックス 378"/>
        <xdr:cNvSpPr txBox="1"/>
      </xdr:nvSpPr>
      <xdr:spPr>
        <a:xfrm>
          <a:off x="6737428" y="1009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3" name="直線コネクタ 402"/>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4"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5" name="直線コネクタ 404"/>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6"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7" name="直線コネクタ 406"/>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11037</xdr:rowOff>
    </xdr:from>
    <xdr:to>
      <xdr:col>55</xdr:col>
      <xdr:colOff>0</xdr:colOff>
      <xdr:row>79</xdr:row>
      <xdr:rowOff>11131</xdr:rowOff>
    </xdr:to>
    <xdr:cxnSp macro="">
      <xdr:nvCxnSpPr>
        <xdr:cNvPr id="408" name="直線コネクタ 407"/>
        <xdr:cNvCxnSpPr/>
      </xdr:nvCxnSpPr>
      <xdr:spPr>
        <a:xfrm flipV="1">
          <a:off x="9639300" y="13555587"/>
          <a:ext cx="8382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9"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10" name="フローチャート: 判断 409"/>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11131</xdr:rowOff>
    </xdr:from>
    <xdr:to>
      <xdr:col>50</xdr:col>
      <xdr:colOff>114300</xdr:colOff>
      <xdr:row>79</xdr:row>
      <xdr:rowOff>12788</xdr:rowOff>
    </xdr:to>
    <xdr:cxnSp macro="">
      <xdr:nvCxnSpPr>
        <xdr:cNvPr id="411" name="直線コネクタ 410"/>
        <xdr:cNvCxnSpPr/>
      </xdr:nvCxnSpPr>
      <xdr:spPr>
        <a:xfrm flipV="1">
          <a:off x="8750300" y="13555681"/>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2" name="フローチャート: 判断 411"/>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3" name="テキスト ボックス 412"/>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143453</xdr:rowOff>
    </xdr:from>
    <xdr:to>
      <xdr:col>45</xdr:col>
      <xdr:colOff>177800</xdr:colOff>
      <xdr:row>79</xdr:row>
      <xdr:rowOff>12788</xdr:rowOff>
    </xdr:to>
    <xdr:cxnSp macro="">
      <xdr:nvCxnSpPr>
        <xdr:cNvPr id="414" name="直線コネクタ 413"/>
        <xdr:cNvCxnSpPr/>
      </xdr:nvCxnSpPr>
      <xdr:spPr>
        <a:xfrm>
          <a:off x="7861300" y="13516553"/>
          <a:ext cx="889000" cy="4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5" name="フローチャート: 判断 414"/>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6" name="テキスト ボックス 415"/>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143453</xdr:rowOff>
    </xdr:from>
    <xdr:to>
      <xdr:col>41</xdr:col>
      <xdr:colOff>50800</xdr:colOff>
      <xdr:row>79</xdr:row>
      <xdr:rowOff>12046</xdr:rowOff>
    </xdr:to>
    <xdr:cxnSp macro="">
      <xdr:nvCxnSpPr>
        <xdr:cNvPr id="417" name="直線コネクタ 416"/>
        <xdr:cNvCxnSpPr/>
      </xdr:nvCxnSpPr>
      <xdr:spPr>
        <a:xfrm flipV="1">
          <a:off x="6972300" y="13516553"/>
          <a:ext cx="889000" cy="4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8" name="フローチャート: 判断 417"/>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9" name="テキスト ボックス 418"/>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20" name="フローチャート: 判断 419"/>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21" name="テキスト ボックス 420"/>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131687</xdr:rowOff>
    </xdr:from>
    <xdr:to>
      <xdr:col>55</xdr:col>
      <xdr:colOff>50800</xdr:colOff>
      <xdr:row>79</xdr:row>
      <xdr:rowOff>61837</xdr:rowOff>
    </xdr:to>
    <xdr:sp macro="" textlink="">
      <xdr:nvSpPr>
        <xdr:cNvPr id="427" name="楕円 426"/>
        <xdr:cNvSpPr/>
      </xdr:nvSpPr>
      <xdr:spPr>
        <a:xfrm>
          <a:off x="10426700" y="135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46614</xdr:rowOff>
    </xdr:from>
    <xdr:ext cx="469744" cy="259045"/>
    <xdr:sp macro="" textlink="">
      <xdr:nvSpPr>
        <xdr:cNvPr id="428" name="商工費該当値テキスト"/>
        <xdr:cNvSpPr txBox="1"/>
      </xdr:nvSpPr>
      <xdr:spPr>
        <a:xfrm>
          <a:off x="10528300" y="1341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131781</xdr:rowOff>
    </xdr:from>
    <xdr:to>
      <xdr:col>50</xdr:col>
      <xdr:colOff>165100</xdr:colOff>
      <xdr:row>79</xdr:row>
      <xdr:rowOff>61931</xdr:rowOff>
    </xdr:to>
    <xdr:sp macro="" textlink="">
      <xdr:nvSpPr>
        <xdr:cNvPr id="429" name="楕円 428"/>
        <xdr:cNvSpPr/>
      </xdr:nvSpPr>
      <xdr:spPr>
        <a:xfrm>
          <a:off x="9588500" y="1350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53058</xdr:rowOff>
    </xdr:from>
    <xdr:ext cx="469744" cy="259045"/>
    <xdr:sp macro="" textlink="">
      <xdr:nvSpPr>
        <xdr:cNvPr id="430" name="テキスト ボックス 429"/>
        <xdr:cNvSpPr txBox="1"/>
      </xdr:nvSpPr>
      <xdr:spPr>
        <a:xfrm>
          <a:off x="9404428" y="1359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133438</xdr:rowOff>
    </xdr:from>
    <xdr:to>
      <xdr:col>46</xdr:col>
      <xdr:colOff>38100</xdr:colOff>
      <xdr:row>79</xdr:row>
      <xdr:rowOff>63588</xdr:rowOff>
    </xdr:to>
    <xdr:sp macro="" textlink="">
      <xdr:nvSpPr>
        <xdr:cNvPr id="431" name="楕円 430"/>
        <xdr:cNvSpPr/>
      </xdr:nvSpPr>
      <xdr:spPr>
        <a:xfrm>
          <a:off x="8699500" y="1350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54715</xdr:rowOff>
    </xdr:from>
    <xdr:ext cx="469744" cy="259045"/>
    <xdr:sp macro="" textlink="">
      <xdr:nvSpPr>
        <xdr:cNvPr id="432" name="テキスト ボックス 431"/>
        <xdr:cNvSpPr txBox="1"/>
      </xdr:nvSpPr>
      <xdr:spPr>
        <a:xfrm>
          <a:off x="8515428" y="1359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92653</xdr:rowOff>
    </xdr:from>
    <xdr:to>
      <xdr:col>41</xdr:col>
      <xdr:colOff>101600</xdr:colOff>
      <xdr:row>79</xdr:row>
      <xdr:rowOff>22803</xdr:rowOff>
    </xdr:to>
    <xdr:sp macro="" textlink="">
      <xdr:nvSpPr>
        <xdr:cNvPr id="433" name="楕円 432"/>
        <xdr:cNvSpPr/>
      </xdr:nvSpPr>
      <xdr:spPr>
        <a:xfrm>
          <a:off x="7810500" y="1346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13930</xdr:rowOff>
    </xdr:from>
    <xdr:ext cx="469744" cy="259045"/>
    <xdr:sp macro="" textlink="">
      <xdr:nvSpPr>
        <xdr:cNvPr id="434" name="テキスト ボックス 433"/>
        <xdr:cNvSpPr txBox="1"/>
      </xdr:nvSpPr>
      <xdr:spPr>
        <a:xfrm>
          <a:off x="7626428" y="1355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132696</xdr:rowOff>
    </xdr:from>
    <xdr:to>
      <xdr:col>36</xdr:col>
      <xdr:colOff>165100</xdr:colOff>
      <xdr:row>79</xdr:row>
      <xdr:rowOff>62846</xdr:rowOff>
    </xdr:to>
    <xdr:sp macro="" textlink="">
      <xdr:nvSpPr>
        <xdr:cNvPr id="435" name="楕円 434"/>
        <xdr:cNvSpPr/>
      </xdr:nvSpPr>
      <xdr:spPr>
        <a:xfrm>
          <a:off x="6921500" y="1350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53973</xdr:rowOff>
    </xdr:from>
    <xdr:ext cx="469744" cy="259045"/>
    <xdr:sp macro="" textlink="">
      <xdr:nvSpPr>
        <xdr:cNvPr id="436" name="テキスト ボックス 435"/>
        <xdr:cNvSpPr txBox="1"/>
      </xdr:nvSpPr>
      <xdr:spPr>
        <a:xfrm>
          <a:off x="6737428" y="135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60" name="直線コネクタ 459"/>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61"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2" name="直線コネクタ 461"/>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3"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4" name="直線コネクタ 463"/>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125361</xdr:rowOff>
    </xdr:from>
    <xdr:to>
      <xdr:col>55</xdr:col>
      <xdr:colOff>0</xdr:colOff>
      <xdr:row>97</xdr:row>
      <xdr:rowOff>64579</xdr:rowOff>
    </xdr:to>
    <xdr:cxnSp macro="">
      <xdr:nvCxnSpPr>
        <xdr:cNvPr id="465" name="直線コネクタ 464"/>
        <xdr:cNvCxnSpPr/>
      </xdr:nvCxnSpPr>
      <xdr:spPr>
        <a:xfrm flipV="1">
          <a:off x="9639300" y="16584561"/>
          <a:ext cx="838200" cy="1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6"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7" name="フローチャート: 判断 466"/>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64579</xdr:rowOff>
    </xdr:from>
    <xdr:to>
      <xdr:col>50</xdr:col>
      <xdr:colOff>114300</xdr:colOff>
      <xdr:row>97</xdr:row>
      <xdr:rowOff>168656</xdr:rowOff>
    </xdr:to>
    <xdr:cxnSp macro="">
      <xdr:nvCxnSpPr>
        <xdr:cNvPr id="468" name="直線コネクタ 467"/>
        <xdr:cNvCxnSpPr/>
      </xdr:nvCxnSpPr>
      <xdr:spPr>
        <a:xfrm flipV="1">
          <a:off x="8750300" y="16695229"/>
          <a:ext cx="889000" cy="10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9" name="フローチャート: 判断 468"/>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70" name="テキスト ボックス 469"/>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168656</xdr:rowOff>
    </xdr:from>
    <xdr:to>
      <xdr:col>45</xdr:col>
      <xdr:colOff>177800</xdr:colOff>
      <xdr:row>98</xdr:row>
      <xdr:rowOff>42850</xdr:rowOff>
    </xdr:to>
    <xdr:cxnSp macro="">
      <xdr:nvCxnSpPr>
        <xdr:cNvPr id="471" name="直線コネクタ 470"/>
        <xdr:cNvCxnSpPr/>
      </xdr:nvCxnSpPr>
      <xdr:spPr>
        <a:xfrm flipV="1">
          <a:off x="7861300" y="16799306"/>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2" name="フローチャート: 判断 471"/>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3" name="テキスト ボックス 472"/>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120472</xdr:rowOff>
    </xdr:from>
    <xdr:to>
      <xdr:col>41</xdr:col>
      <xdr:colOff>50800</xdr:colOff>
      <xdr:row>98</xdr:row>
      <xdr:rowOff>42850</xdr:rowOff>
    </xdr:to>
    <xdr:cxnSp macro="">
      <xdr:nvCxnSpPr>
        <xdr:cNvPr id="474" name="直線コネクタ 473"/>
        <xdr:cNvCxnSpPr/>
      </xdr:nvCxnSpPr>
      <xdr:spPr>
        <a:xfrm>
          <a:off x="6972300" y="16751122"/>
          <a:ext cx="889000" cy="9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5" name="フローチャート: 判断 474"/>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6" name="テキスト ボックス 475"/>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7" name="フローチャート: 判断 476"/>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8" name="テキスト ボックス 477"/>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74561</xdr:rowOff>
    </xdr:from>
    <xdr:to>
      <xdr:col>55</xdr:col>
      <xdr:colOff>50800</xdr:colOff>
      <xdr:row>97</xdr:row>
      <xdr:rowOff>4711</xdr:rowOff>
    </xdr:to>
    <xdr:sp macro="" textlink="">
      <xdr:nvSpPr>
        <xdr:cNvPr id="484" name="楕円 483"/>
        <xdr:cNvSpPr/>
      </xdr:nvSpPr>
      <xdr:spPr>
        <a:xfrm>
          <a:off x="10426700" y="1653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52988</xdr:rowOff>
    </xdr:from>
    <xdr:ext cx="534377" cy="259045"/>
    <xdr:sp macro="" textlink="">
      <xdr:nvSpPr>
        <xdr:cNvPr id="485" name="土木費該当値テキスト"/>
        <xdr:cNvSpPr txBox="1"/>
      </xdr:nvSpPr>
      <xdr:spPr>
        <a:xfrm>
          <a:off x="10528300" y="1651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13779</xdr:rowOff>
    </xdr:from>
    <xdr:to>
      <xdr:col>50</xdr:col>
      <xdr:colOff>165100</xdr:colOff>
      <xdr:row>97</xdr:row>
      <xdr:rowOff>115379</xdr:rowOff>
    </xdr:to>
    <xdr:sp macro="" textlink="">
      <xdr:nvSpPr>
        <xdr:cNvPr id="486" name="楕円 485"/>
        <xdr:cNvSpPr/>
      </xdr:nvSpPr>
      <xdr:spPr>
        <a:xfrm>
          <a:off x="9588500" y="1664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106506</xdr:rowOff>
    </xdr:from>
    <xdr:ext cx="534377" cy="259045"/>
    <xdr:sp macro="" textlink="">
      <xdr:nvSpPr>
        <xdr:cNvPr id="487" name="テキスト ボックス 486"/>
        <xdr:cNvSpPr txBox="1"/>
      </xdr:nvSpPr>
      <xdr:spPr>
        <a:xfrm>
          <a:off x="9372111" y="1673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117856</xdr:rowOff>
    </xdr:from>
    <xdr:to>
      <xdr:col>46</xdr:col>
      <xdr:colOff>38100</xdr:colOff>
      <xdr:row>98</xdr:row>
      <xdr:rowOff>48006</xdr:rowOff>
    </xdr:to>
    <xdr:sp macro="" textlink="">
      <xdr:nvSpPr>
        <xdr:cNvPr id="488" name="楕円 487"/>
        <xdr:cNvSpPr/>
      </xdr:nvSpPr>
      <xdr:spPr>
        <a:xfrm>
          <a:off x="8699500" y="167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39133</xdr:rowOff>
    </xdr:from>
    <xdr:ext cx="534377" cy="259045"/>
    <xdr:sp macro="" textlink="">
      <xdr:nvSpPr>
        <xdr:cNvPr id="489" name="テキスト ボックス 488"/>
        <xdr:cNvSpPr txBox="1"/>
      </xdr:nvSpPr>
      <xdr:spPr>
        <a:xfrm>
          <a:off x="8483111" y="168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163500</xdr:rowOff>
    </xdr:from>
    <xdr:to>
      <xdr:col>41</xdr:col>
      <xdr:colOff>101600</xdr:colOff>
      <xdr:row>98</xdr:row>
      <xdr:rowOff>93650</xdr:rowOff>
    </xdr:to>
    <xdr:sp macro="" textlink="">
      <xdr:nvSpPr>
        <xdr:cNvPr id="490" name="楕円 489"/>
        <xdr:cNvSpPr/>
      </xdr:nvSpPr>
      <xdr:spPr>
        <a:xfrm>
          <a:off x="7810500" y="167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84777</xdr:rowOff>
    </xdr:from>
    <xdr:ext cx="534377" cy="259045"/>
    <xdr:sp macro="" textlink="">
      <xdr:nvSpPr>
        <xdr:cNvPr id="491" name="テキスト ボックス 490"/>
        <xdr:cNvSpPr txBox="1"/>
      </xdr:nvSpPr>
      <xdr:spPr>
        <a:xfrm>
          <a:off x="7594111" y="1688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69672</xdr:rowOff>
    </xdr:from>
    <xdr:to>
      <xdr:col>36</xdr:col>
      <xdr:colOff>165100</xdr:colOff>
      <xdr:row>97</xdr:row>
      <xdr:rowOff>171272</xdr:rowOff>
    </xdr:to>
    <xdr:sp macro="" textlink="">
      <xdr:nvSpPr>
        <xdr:cNvPr id="492" name="楕円 491"/>
        <xdr:cNvSpPr/>
      </xdr:nvSpPr>
      <xdr:spPr>
        <a:xfrm>
          <a:off x="6921500" y="1670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162399</xdr:rowOff>
    </xdr:from>
    <xdr:ext cx="534377" cy="259045"/>
    <xdr:sp macro="" textlink="">
      <xdr:nvSpPr>
        <xdr:cNvPr id="493" name="テキスト ボックス 492"/>
        <xdr:cNvSpPr txBox="1"/>
      </xdr:nvSpPr>
      <xdr:spPr>
        <a:xfrm>
          <a:off x="6705111" y="1679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6" name="直線コネクタ 515"/>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7"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8" name="直線コネクタ 517"/>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9"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20" name="直線コネクタ 519"/>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69886</xdr:rowOff>
    </xdr:from>
    <xdr:to>
      <xdr:col>85</xdr:col>
      <xdr:colOff>127000</xdr:colOff>
      <xdr:row>36</xdr:row>
      <xdr:rowOff>114600</xdr:rowOff>
    </xdr:to>
    <xdr:cxnSp macro="">
      <xdr:nvCxnSpPr>
        <xdr:cNvPr id="521" name="直線コネクタ 520"/>
        <xdr:cNvCxnSpPr/>
      </xdr:nvCxnSpPr>
      <xdr:spPr>
        <a:xfrm flipV="1">
          <a:off x="15481300" y="6242086"/>
          <a:ext cx="838200" cy="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169648</xdr:rowOff>
    </xdr:from>
    <xdr:ext cx="534377" cy="259045"/>
    <xdr:sp macro="" textlink="">
      <xdr:nvSpPr>
        <xdr:cNvPr id="522" name="消防費平均値テキスト"/>
        <xdr:cNvSpPr txBox="1"/>
      </xdr:nvSpPr>
      <xdr:spPr>
        <a:xfrm>
          <a:off x="16370300" y="6170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3" name="フローチャート: 判断 522"/>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25674</xdr:rowOff>
    </xdr:from>
    <xdr:to>
      <xdr:col>81</xdr:col>
      <xdr:colOff>50800</xdr:colOff>
      <xdr:row>36</xdr:row>
      <xdr:rowOff>114600</xdr:rowOff>
    </xdr:to>
    <xdr:cxnSp macro="">
      <xdr:nvCxnSpPr>
        <xdr:cNvPr id="524" name="直線コネクタ 523"/>
        <xdr:cNvCxnSpPr/>
      </xdr:nvCxnSpPr>
      <xdr:spPr>
        <a:xfrm>
          <a:off x="14592300" y="6197874"/>
          <a:ext cx="889000" cy="8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5" name="フローチャート: 判断 524"/>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6" name="テキスト ボックス 525"/>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25674</xdr:rowOff>
    </xdr:from>
    <xdr:to>
      <xdr:col>76</xdr:col>
      <xdr:colOff>114300</xdr:colOff>
      <xdr:row>37</xdr:row>
      <xdr:rowOff>17628</xdr:rowOff>
    </xdr:to>
    <xdr:cxnSp macro="">
      <xdr:nvCxnSpPr>
        <xdr:cNvPr id="527" name="直線コネクタ 526"/>
        <xdr:cNvCxnSpPr/>
      </xdr:nvCxnSpPr>
      <xdr:spPr>
        <a:xfrm flipV="1">
          <a:off x="13703300" y="6197874"/>
          <a:ext cx="889000" cy="16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8" name="フローチャート: 判断 527"/>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140433</xdr:rowOff>
    </xdr:from>
    <xdr:ext cx="534377" cy="259045"/>
    <xdr:sp macro="" textlink="">
      <xdr:nvSpPr>
        <xdr:cNvPr id="529" name="テキスト ボックス 528"/>
        <xdr:cNvSpPr txBox="1"/>
      </xdr:nvSpPr>
      <xdr:spPr>
        <a:xfrm>
          <a:off x="14325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17628</xdr:rowOff>
    </xdr:from>
    <xdr:to>
      <xdr:col>71</xdr:col>
      <xdr:colOff>177800</xdr:colOff>
      <xdr:row>37</xdr:row>
      <xdr:rowOff>50774</xdr:rowOff>
    </xdr:to>
    <xdr:cxnSp macro="">
      <xdr:nvCxnSpPr>
        <xdr:cNvPr id="530" name="直線コネクタ 529"/>
        <xdr:cNvCxnSpPr/>
      </xdr:nvCxnSpPr>
      <xdr:spPr>
        <a:xfrm flipV="1">
          <a:off x="12814300" y="6361278"/>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31" name="フローチャート: 判断 530"/>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2" name="テキスト ボックス 531"/>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3" name="フローチャート: 判断 532"/>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4" name="テキスト ボックス 533"/>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19086</xdr:rowOff>
    </xdr:from>
    <xdr:to>
      <xdr:col>85</xdr:col>
      <xdr:colOff>177800</xdr:colOff>
      <xdr:row>36</xdr:row>
      <xdr:rowOff>120686</xdr:rowOff>
    </xdr:to>
    <xdr:sp macro="" textlink="">
      <xdr:nvSpPr>
        <xdr:cNvPr id="540" name="楕円 539"/>
        <xdr:cNvSpPr/>
      </xdr:nvSpPr>
      <xdr:spPr>
        <a:xfrm>
          <a:off x="16268700" y="619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41963</xdr:rowOff>
    </xdr:from>
    <xdr:ext cx="534377" cy="259045"/>
    <xdr:sp macro="" textlink="">
      <xdr:nvSpPr>
        <xdr:cNvPr id="541" name="消防費該当値テキスト"/>
        <xdr:cNvSpPr txBox="1"/>
      </xdr:nvSpPr>
      <xdr:spPr>
        <a:xfrm>
          <a:off x="16370300" y="604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63800</xdr:rowOff>
    </xdr:from>
    <xdr:to>
      <xdr:col>81</xdr:col>
      <xdr:colOff>101600</xdr:colOff>
      <xdr:row>36</xdr:row>
      <xdr:rowOff>165400</xdr:rowOff>
    </xdr:to>
    <xdr:sp macro="" textlink="">
      <xdr:nvSpPr>
        <xdr:cNvPr id="542" name="楕円 541"/>
        <xdr:cNvSpPr/>
      </xdr:nvSpPr>
      <xdr:spPr>
        <a:xfrm>
          <a:off x="15430500" y="623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156527</xdr:rowOff>
    </xdr:from>
    <xdr:ext cx="534377" cy="259045"/>
    <xdr:sp macro="" textlink="">
      <xdr:nvSpPr>
        <xdr:cNvPr id="543" name="テキスト ボックス 542"/>
        <xdr:cNvSpPr txBox="1"/>
      </xdr:nvSpPr>
      <xdr:spPr>
        <a:xfrm>
          <a:off x="15214111" y="632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146324</xdr:rowOff>
    </xdr:from>
    <xdr:to>
      <xdr:col>76</xdr:col>
      <xdr:colOff>165100</xdr:colOff>
      <xdr:row>36</xdr:row>
      <xdr:rowOff>76474</xdr:rowOff>
    </xdr:to>
    <xdr:sp macro="" textlink="">
      <xdr:nvSpPr>
        <xdr:cNvPr id="544" name="楕円 543"/>
        <xdr:cNvSpPr/>
      </xdr:nvSpPr>
      <xdr:spPr>
        <a:xfrm>
          <a:off x="14541500" y="614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93001</xdr:rowOff>
    </xdr:from>
    <xdr:ext cx="534377" cy="259045"/>
    <xdr:sp macro="" textlink="">
      <xdr:nvSpPr>
        <xdr:cNvPr id="545" name="テキスト ボックス 544"/>
        <xdr:cNvSpPr txBox="1"/>
      </xdr:nvSpPr>
      <xdr:spPr>
        <a:xfrm>
          <a:off x="14325111" y="592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138278</xdr:rowOff>
    </xdr:from>
    <xdr:to>
      <xdr:col>72</xdr:col>
      <xdr:colOff>38100</xdr:colOff>
      <xdr:row>37</xdr:row>
      <xdr:rowOff>68428</xdr:rowOff>
    </xdr:to>
    <xdr:sp macro="" textlink="">
      <xdr:nvSpPr>
        <xdr:cNvPr id="546" name="楕円 545"/>
        <xdr:cNvSpPr/>
      </xdr:nvSpPr>
      <xdr:spPr>
        <a:xfrm>
          <a:off x="13652500" y="63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59555</xdr:rowOff>
    </xdr:from>
    <xdr:ext cx="534377" cy="259045"/>
    <xdr:sp macro="" textlink="">
      <xdr:nvSpPr>
        <xdr:cNvPr id="547" name="テキスト ボックス 546"/>
        <xdr:cNvSpPr txBox="1"/>
      </xdr:nvSpPr>
      <xdr:spPr>
        <a:xfrm>
          <a:off x="13436111" y="640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171424</xdr:rowOff>
    </xdr:from>
    <xdr:to>
      <xdr:col>67</xdr:col>
      <xdr:colOff>101600</xdr:colOff>
      <xdr:row>37</xdr:row>
      <xdr:rowOff>101574</xdr:rowOff>
    </xdr:to>
    <xdr:sp macro="" textlink="">
      <xdr:nvSpPr>
        <xdr:cNvPr id="548" name="楕円 547"/>
        <xdr:cNvSpPr/>
      </xdr:nvSpPr>
      <xdr:spPr>
        <a:xfrm>
          <a:off x="12763500" y="63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92701</xdr:rowOff>
    </xdr:from>
    <xdr:ext cx="534377" cy="259045"/>
    <xdr:sp macro="" textlink="">
      <xdr:nvSpPr>
        <xdr:cNvPr id="549" name="テキスト ボックス 548"/>
        <xdr:cNvSpPr txBox="1"/>
      </xdr:nvSpPr>
      <xdr:spPr>
        <a:xfrm>
          <a:off x="12547111" y="64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4" name="直線コネクタ 573"/>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5"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6" name="直線コネクタ 575"/>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7"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8" name="直線コネクタ 577"/>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39497</xdr:rowOff>
    </xdr:from>
    <xdr:to>
      <xdr:col>85</xdr:col>
      <xdr:colOff>127000</xdr:colOff>
      <xdr:row>58</xdr:row>
      <xdr:rowOff>103886</xdr:rowOff>
    </xdr:to>
    <xdr:cxnSp macro="">
      <xdr:nvCxnSpPr>
        <xdr:cNvPr id="579" name="直線コネクタ 578"/>
        <xdr:cNvCxnSpPr/>
      </xdr:nvCxnSpPr>
      <xdr:spPr>
        <a:xfrm flipV="1">
          <a:off x="15481300" y="9983597"/>
          <a:ext cx="8382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80" name="教育費平均値テキスト"/>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81" name="フローチャート: 判断 580"/>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71425</xdr:rowOff>
    </xdr:from>
    <xdr:to>
      <xdr:col>81</xdr:col>
      <xdr:colOff>50800</xdr:colOff>
      <xdr:row>58</xdr:row>
      <xdr:rowOff>103886</xdr:rowOff>
    </xdr:to>
    <xdr:cxnSp macro="">
      <xdr:nvCxnSpPr>
        <xdr:cNvPr id="582" name="直線コネクタ 581"/>
        <xdr:cNvCxnSpPr/>
      </xdr:nvCxnSpPr>
      <xdr:spPr>
        <a:xfrm>
          <a:off x="14592300" y="10015525"/>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3" name="フローチャート: 判断 582"/>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4" name="テキスト ボックス 583"/>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71425</xdr:rowOff>
    </xdr:from>
    <xdr:to>
      <xdr:col>76</xdr:col>
      <xdr:colOff>114300</xdr:colOff>
      <xdr:row>58</xdr:row>
      <xdr:rowOff>101619</xdr:rowOff>
    </xdr:to>
    <xdr:cxnSp macro="">
      <xdr:nvCxnSpPr>
        <xdr:cNvPr id="585" name="直線コネクタ 584"/>
        <xdr:cNvCxnSpPr/>
      </xdr:nvCxnSpPr>
      <xdr:spPr>
        <a:xfrm flipV="1">
          <a:off x="13703300" y="10015525"/>
          <a:ext cx="889000" cy="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6" name="フローチャート: 判断 585"/>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7" name="テキスト ボックス 586"/>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67158</xdr:rowOff>
    </xdr:from>
    <xdr:to>
      <xdr:col>71</xdr:col>
      <xdr:colOff>177800</xdr:colOff>
      <xdr:row>58</xdr:row>
      <xdr:rowOff>101619</xdr:rowOff>
    </xdr:to>
    <xdr:cxnSp macro="">
      <xdr:nvCxnSpPr>
        <xdr:cNvPr id="588" name="直線コネクタ 587"/>
        <xdr:cNvCxnSpPr/>
      </xdr:nvCxnSpPr>
      <xdr:spPr>
        <a:xfrm>
          <a:off x="12814300" y="9668358"/>
          <a:ext cx="889000" cy="37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9" name="フローチャート: 判断 588"/>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90" name="テキスト ボックス 589"/>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91" name="フローチャート: 判断 590"/>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2" name="テキスト ボックス 591"/>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160147</xdr:rowOff>
    </xdr:from>
    <xdr:to>
      <xdr:col>85</xdr:col>
      <xdr:colOff>177800</xdr:colOff>
      <xdr:row>58</xdr:row>
      <xdr:rowOff>90297</xdr:rowOff>
    </xdr:to>
    <xdr:sp macro="" textlink="">
      <xdr:nvSpPr>
        <xdr:cNvPr id="598" name="楕円 597"/>
        <xdr:cNvSpPr/>
      </xdr:nvSpPr>
      <xdr:spPr>
        <a:xfrm>
          <a:off x="16268700" y="993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75074</xdr:rowOff>
    </xdr:from>
    <xdr:ext cx="534377" cy="259045"/>
    <xdr:sp macro="" textlink="">
      <xdr:nvSpPr>
        <xdr:cNvPr id="599" name="教育費該当値テキスト"/>
        <xdr:cNvSpPr txBox="1"/>
      </xdr:nvSpPr>
      <xdr:spPr>
        <a:xfrm>
          <a:off x="16370300" y="98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53086</xdr:rowOff>
    </xdr:from>
    <xdr:to>
      <xdr:col>81</xdr:col>
      <xdr:colOff>101600</xdr:colOff>
      <xdr:row>58</xdr:row>
      <xdr:rowOff>154686</xdr:rowOff>
    </xdr:to>
    <xdr:sp macro="" textlink="">
      <xdr:nvSpPr>
        <xdr:cNvPr id="600" name="楕円 599"/>
        <xdr:cNvSpPr/>
      </xdr:nvSpPr>
      <xdr:spPr>
        <a:xfrm>
          <a:off x="15430500" y="999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145813</xdr:rowOff>
    </xdr:from>
    <xdr:ext cx="534377" cy="259045"/>
    <xdr:sp macro="" textlink="">
      <xdr:nvSpPr>
        <xdr:cNvPr id="601" name="テキスト ボックス 600"/>
        <xdr:cNvSpPr txBox="1"/>
      </xdr:nvSpPr>
      <xdr:spPr>
        <a:xfrm>
          <a:off x="15214111" y="1008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20625</xdr:rowOff>
    </xdr:from>
    <xdr:to>
      <xdr:col>76</xdr:col>
      <xdr:colOff>165100</xdr:colOff>
      <xdr:row>58</xdr:row>
      <xdr:rowOff>122225</xdr:rowOff>
    </xdr:to>
    <xdr:sp macro="" textlink="">
      <xdr:nvSpPr>
        <xdr:cNvPr id="602" name="楕円 601"/>
        <xdr:cNvSpPr/>
      </xdr:nvSpPr>
      <xdr:spPr>
        <a:xfrm>
          <a:off x="14541500" y="99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113352</xdr:rowOff>
    </xdr:from>
    <xdr:ext cx="534377" cy="259045"/>
    <xdr:sp macro="" textlink="">
      <xdr:nvSpPr>
        <xdr:cNvPr id="603" name="テキスト ボックス 602"/>
        <xdr:cNvSpPr txBox="1"/>
      </xdr:nvSpPr>
      <xdr:spPr>
        <a:xfrm>
          <a:off x="14325111" y="1005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50819</xdr:rowOff>
    </xdr:from>
    <xdr:to>
      <xdr:col>72</xdr:col>
      <xdr:colOff>38100</xdr:colOff>
      <xdr:row>58</xdr:row>
      <xdr:rowOff>152419</xdr:rowOff>
    </xdr:to>
    <xdr:sp macro="" textlink="">
      <xdr:nvSpPr>
        <xdr:cNvPr id="604" name="楕円 603"/>
        <xdr:cNvSpPr/>
      </xdr:nvSpPr>
      <xdr:spPr>
        <a:xfrm>
          <a:off x="13652500" y="99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143546</xdr:rowOff>
    </xdr:from>
    <xdr:ext cx="534377" cy="259045"/>
    <xdr:sp macro="" textlink="">
      <xdr:nvSpPr>
        <xdr:cNvPr id="605" name="テキスト ボックス 604"/>
        <xdr:cNvSpPr txBox="1"/>
      </xdr:nvSpPr>
      <xdr:spPr>
        <a:xfrm>
          <a:off x="13436111" y="1008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16358</xdr:rowOff>
    </xdr:from>
    <xdr:to>
      <xdr:col>67</xdr:col>
      <xdr:colOff>101600</xdr:colOff>
      <xdr:row>56</xdr:row>
      <xdr:rowOff>117958</xdr:rowOff>
    </xdr:to>
    <xdr:sp macro="" textlink="">
      <xdr:nvSpPr>
        <xdr:cNvPr id="606" name="楕円 605"/>
        <xdr:cNvSpPr/>
      </xdr:nvSpPr>
      <xdr:spPr>
        <a:xfrm>
          <a:off x="12763500" y="961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109085</xdr:rowOff>
    </xdr:from>
    <xdr:ext cx="534377" cy="259045"/>
    <xdr:sp macro="" textlink="">
      <xdr:nvSpPr>
        <xdr:cNvPr id="607" name="テキスト ボックス 606"/>
        <xdr:cNvSpPr txBox="1"/>
      </xdr:nvSpPr>
      <xdr:spPr>
        <a:xfrm>
          <a:off x="12547111" y="971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9" name="直線コネクタ 628"/>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2"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3" name="直線コネクタ 632"/>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5"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6" name="フローチャート: 判断 635"/>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137561</xdr:rowOff>
    </xdr:from>
    <xdr:to>
      <xdr:col>81</xdr:col>
      <xdr:colOff>50800</xdr:colOff>
      <xdr:row>78</xdr:row>
      <xdr:rowOff>139700</xdr:rowOff>
    </xdr:to>
    <xdr:cxnSp macro="">
      <xdr:nvCxnSpPr>
        <xdr:cNvPr id="637" name="直線コネクタ 636"/>
        <xdr:cNvCxnSpPr/>
      </xdr:nvCxnSpPr>
      <xdr:spPr>
        <a:xfrm>
          <a:off x="14592300" y="13510661"/>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8" name="フローチャート: 判断 637"/>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9" name="テキスト ボックス 638"/>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137561</xdr:rowOff>
    </xdr:from>
    <xdr:to>
      <xdr:col>76</xdr:col>
      <xdr:colOff>114300</xdr:colOff>
      <xdr:row>78</xdr:row>
      <xdr:rowOff>139700</xdr:rowOff>
    </xdr:to>
    <xdr:cxnSp macro="">
      <xdr:nvCxnSpPr>
        <xdr:cNvPr id="640" name="直線コネクタ 639"/>
        <xdr:cNvCxnSpPr/>
      </xdr:nvCxnSpPr>
      <xdr:spPr>
        <a:xfrm flipV="1">
          <a:off x="13703300" y="13510661"/>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41" name="フローチャート: 判断 640"/>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2" name="テキスト ボックス 641"/>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137295</xdr:rowOff>
    </xdr:from>
    <xdr:to>
      <xdr:col>71</xdr:col>
      <xdr:colOff>177800</xdr:colOff>
      <xdr:row>78</xdr:row>
      <xdr:rowOff>139700</xdr:rowOff>
    </xdr:to>
    <xdr:cxnSp macro="">
      <xdr:nvCxnSpPr>
        <xdr:cNvPr id="643" name="直線コネクタ 642"/>
        <xdr:cNvCxnSpPr/>
      </xdr:nvCxnSpPr>
      <xdr:spPr>
        <a:xfrm>
          <a:off x="12814300" y="13510395"/>
          <a:ext cx="8890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4" name="フローチャート: 判断 643"/>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5" name="テキスト ボックス 644"/>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6" name="フローチャート: 判断 645"/>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7" name="テキスト ボックス 646"/>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249299" cy="259045"/>
    <xdr:sp macro="" textlink="">
      <xdr:nvSpPr>
        <xdr:cNvPr id="654" name="災害復旧費該当値テキスト"/>
        <xdr:cNvSpPr txBox="1"/>
      </xdr:nvSpPr>
      <xdr:spPr>
        <a:xfrm>
          <a:off x="16370300" y="13386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86761</xdr:rowOff>
    </xdr:from>
    <xdr:to>
      <xdr:col>76</xdr:col>
      <xdr:colOff>165100</xdr:colOff>
      <xdr:row>79</xdr:row>
      <xdr:rowOff>16911</xdr:rowOff>
    </xdr:to>
    <xdr:sp macro="" textlink="">
      <xdr:nvSpPr>
        <xdr:cNvPr id="657" name="楕円 656"/>
        <xdr:cNvSpPr/>
      </xdr:nvSpPr>
      <xdr:spPr>
        <a:xfrm>
          <a:off x="14541500" y="1345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8038</xdr:rowOff>
    </xdr:from>
    <xdr:ext cx="378565" cy="259045"/>
    <xdr:sp macro="" textlink="">
      <xdr:nvSpPr>
        <xdr:cNvPr id="658" name="テキスト ボックス 657"/>
        <xdr:cNvSpPr txBox="1"/>
      </xdr:nvSpPr>
      <xdr:spPr>
        <a:xfrm>
          <a:off x="14403017" y="13552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86495</xdr:rowOff>
    </xdr:from>
    <xdr:to>
      <xdr:col>67</xdr:col>
      <xdr:colOff>101600</xdr:colOff>
      <xdr:row>79</xdr:row>
      <xdr:rowOff>16645</xdr:rowOff>
    </xdr:to>
    <xdr:sp macro="" textlink="">
      <xdr:nvSpPr>
        <xdr:cNvPr id="661" name="楕円 660"/>
        <xdr:cNvSpPr/>
      </xdr:nvSpPr>
      <xdr:spPr>
        <a:xfrm>
          <a:off x="12763500" y="1345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7772</xdr:rowOff>
    </xdr:from>
    <xdr:ext cx="378565" cy="259045"/>
    <xdr:sp macro="" textlink="">
      <xdr:nvSpPr>
        <xdr:cNvPr id="662" name="テキスト ボックス 661"/>
        <xdr:cNvSpPr txBox="1"/>
      </xdr:nvSpPr>
      <xdr:spPr>
        <a:xfrm>
          <a:off x="12625017" y="13552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6" name="直線コネクタ 685"/>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7"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8" name="直線コネクタ 687"/>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9"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90" name="直線コネクタ 689"/>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41593</xdr:rowOff>
    </xdr:from>
    <xdr:to>
      <xdr:col>85</xdr:col>
      <xdr:colOff>127000</xdr:colOff>
      <xdr:row>97</xdr:row>
      <xdr:rowOff>47664</xdr:rowOff>
    </xdr:to>
    <xdr:cxnSp macro="">
      <xdr:nvCxnSpPr>
        <xdr:cNvPr id="691" name="直線コネクタ 690"/>
        <xdr:cNvCxnSpPr/>
      </xdr:nvCxnSpPr>
      <xdr:spPr>
        <a:xfrm>
          <a:off x="15481300" y="16672243"/>
          <a:ext cx="8382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2" name="公債費平均値テキスト"/>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3" name="フローチャート: 判断 692"/>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10579</xdr:rowOff>
    </xdr:from>
    <xdr:to>
      <xdr:col>81</xdr:col>
      <xdr:colOff>50800</xdr:colOff>
      <xdr:row>97</xdr:row>
      <xdr:rowOff>41593</xdr:rowOff>
    </xdr:to>
    <xdr:cxnSp macro="">
      <xdr:nvCxnSpPr>
        <xdr:cNvPr id="694" name="直線コネクタ 693"/>
        <xdr:cNvCxnSpPr/>
      </xdr:nvCxnSpPr>
      <xdr:spPr>
        <a:xfrm>
          <a:off x="14592300" y="16641229"/>
          <a:ext cx="8890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5" name="フローチャート: 判断 694"/>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6" name="テキスト ボックス 695"/>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9728</xdr:rowOff>
    </xdr:from>
    <xdr:to>
      <xdr:col>76</xdr:col>
      <xdr:colOff>114300</xdr:colOff>
      <xdr:row>97</xdr:row>
      <xdr:rowOff>10579</xdr:rowOff>
    </xdr:to>
    <xdr:cxnSp macro="">
      <xdr:nvCxnSpPr>
        <xdr:cNvPr id="697" name="直線コネクタ 696"/>
        <xdr:cNvCxnSpPr/>
      </xdr:nvCxnSpPr>
      <xdr:spPr>
        <a:xfrm>
          <a:off x="13703300" y="16640378"/>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8" name="フローチャート: 判断 697"/>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9" name="テキスト ボックス 698"/>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148856</xdr:rowOff>
    </xdr:from>
    <xdr:to>
      <xdr:col>71</xdr:col>
      <xdr:colOff>177800</xdr:colOff>
      <xdr:row>97</xdr:row>
      <xdr:rowOff>9728</xdr:rowOff>
    </xdr:to>
    <xdr:cxnSp macro="">
      <xdr:nvCxnSpPr>
        <xdr:cNvPr id="700" name="直線コネクタ 699"/>
        <xdr:cNvCxnSpPr/>
      </xdr:nvCxnSpPr>
      <xdr:spPr>
        <a:xfrm>
          <a:off x="12814300" y="16608056"/>
          <a:ext cx="889000" cy="3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701" name="フローチャート: 判断 700"/>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132478</xdr:rowOff>
    </xdr:from>
    <xdr:ext cx="534377" cy="259045"/>
    <xdr:sp macro="" textlink="">
      <xdr:nvSpPr>
        <xdr:cNvPr id="702" name="テキスト ボックス 701"/>
        <xdr:cNvSpPr txBox="1"/>
      </xdr:nvSpPr>
      <xdr:spPr>
        <a:xfrm>
          <a:off x="13436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3" name="フローチャート: 判断 702"/>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54487</xdr:rowOff>
    </xdr:from>
    <xdr:ext cx="534377" cy="259045"/>
    <xdr:sp macro="" textlink="">
      <xdr:nvSpPr>
        <xdr:cNvPr id="704" name="テキスト ボックス 703"/>
        <xdr:cNvSpPr txBox="1"/>
      </xdr:nvSpPr>
      <xdr:spPr>
        <a:xfrm>
          <a:off x="12547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168314</xdr:rowOff>
    </xdr:from>
    <xdr:to>
      <xdr:col>85</xdr:col>
      <xdr:colOff>177800</xdr:colOff>
      <xdr:row>97</xdr:row>
      <xdr:rowOff>98464</xdr:rowOff>
    </xdr:to>
    <xdr:sp macro="" textlink="">
      <xdr:nvSpPr>
        <xdr:cNvPr id="710" name="楕円 709"/>
        <xdr:cNvSpPr/>
      </xdr:nvSpPr>
      <xdr:spPr>
        <a:xfrm>
          <a:off x="16268700" y="166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83241</xdr:rowOff>
    </xdr:from>
    <xdr:ext cx="534377" cy="259045"/>
    <xdr:sp macro="" textlink="">
      <xdr:nvSpPr>
        <xdr:cNvPr id="711" name="公債費該当値テキスト"/>
        <xdr:cNvSpPr txBox="1"/>
      </xdr:nvSpPr>
      <xdr:spPr>
        <a:xfrm>
          <a:off x="16370300" y="1654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162243</xdr:rowOff>
    </xdr:from>
    <xdr:to>
      <xdr:col>81</xdr:col>
      <xdr:colOff>101600</xdr:colOff>
      <xdr:row>97</xdr:row>
      <xdr:rowOff>92393</xdr:rowOff>
    </xdr:to>
    <xdr:sp macro="" textlink="">
      <xdr:nvSpPr>
        <xdr:cNvPr id="712" name="楕円 711"/>
        <xdr:cNvSpPr/>
      </xdr:nvSpPr>
      <xdr:spPr>
        <a:xfrm>
          <a:off x="15430500" y="166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83520</xdr:rowOff>
    </xdr:from>
    <xdr:ext cx="534377" cy="259045"/>
    <xdr:sp macro="" textlink="">
      <xdr:nvSpPr>
        <xdr:cNvPr id="713" name="テキスト ボックス 712"/>
        <xdr:cNvSpPr txBox="1"/>
      </xdr:nvSpPr>
      <xdr:spPr>
        <a:xfrm>
          <a:off x="15214111" y="1671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131229</xdr:rowOff>
    </xdr:from>
    <xdr:to>
      <xdr:col>76</xdr:col>
      <xdr:colOff>165100</xdr:colOff>
      <xdr:row>97</xdr:row>
      <xdr:rowOff>61379</xdr:rowOff>
    </xdr:to>
    <xdr:sp macro="" textlink="">
      <xdr:nvSpPr>
        <xdr:cNvPr id="714" name="楕円 713"/>
        <xdr:cNvSpPr/>
      </xdr:nvSpPr>
      <xdr:spPr>
        <a:xfrm>
          <a:off x="14541500" y="1659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52506</xdr:rowOff>
    </xdr:from>
    <xdr:ext cx="534377" cy="259045"/>
    <xdr:sp macro="" textlink="">
      <xdr:nvSpPr>
        <xdr:cNvPr id="715" name="テキスト ボックス 714"/>
        <xdr:cNvSpPr txBox="1"/>
      </xdr:nvSpPr>
      <xdr:spPr>
        <a:xfrm>
          <a:off x="14325111" y="1668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130378</xdr:rowOff>
    </xdr:from>
    <xdr:to>
      <xdr:col>72</xdr:col>
      <xdr:colOff>38100</xdr:colOff>
      <xdr:row>97</xdr:row>
      <xdr:rowOff>60528</xdr:rowOff>
    </xdr:to>
    <xdr:sp macro="" textlink="">
      <xdr:nvSpPr>
        <xdr:cNvPr id="716" name="楕円 715"/>
        <xdr:cNvSpPr/>
      </xdr:nvSpPr>
      <xdr:spPr>
        <a:xfrm>
          <a:off x="13652500" y="1658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51655</xdr:rowOff>
    </xdr:from>
    <xdr:ext cx="534377" cy="259045"/>
    <xdr:sp macro="" textlink="">
      <xdr:nvSpPr>
        <xdr:cNvPr id="717" name="テキスト ボックス 716"/>
        <xdr:cNvSpPr txBox="1"/>
      </xdr:nvSpPr>
      <xdr:spPr>
        <a:xfrm>
          <a:off x="13436111" y="1668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98056</xdr:rowOff>
    </xdr:from>
    <xdr:to>
      <xdr:col>67</xdr:col>
      <xdr:colOff>101600</xdr:colOff>
      <xdr:row>97</xdr:row>
      <xdr:rowOff>28206</xdr:rowOff>
    </xdr:to>
    <xdr:sp macro="" textlink="">
      <xdr:nvSpPr>
        <xdr:cNvPr id="718" name="楕円 717"/>
        <xdr:cNvSpPr/>
      </xdr:nvSpPr>
      <xdr:spPr>
        <a:xfrm>
          <a:off x="12763500" y="165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19333</xdr:rowOff>
    </xdr:from>
    <xdr:ext cx="534377" cy="259045"/>
    <xdr:sp macro="" textlink="">
      <xdr:nvSpPr>
        <xdr:cNvPr id="719" name="テキスト ボックス 718"/>
        <xdr:cNvSpPr txBox="1"/>
      </xdr:nvSpPr>
      <xdr:spPr>
        <a:xfrm>
          <a:off x="12547111" y="1664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41" name="直線コネクタ 740"/>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2"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4"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5" name="直線コネクタ 744"/>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7"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8" name="フローチャート: 判断 747"/>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50" name="フローチャート: 判断 749"/>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51" name="テキスト ボックス 750"/>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3" name="フローチャート: 判断 752"/>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4" name="テキスト ボックス 753"/>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6" name="フローチャート: 判断 755"/>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7" name="テキスト ボックス 756"/>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8" name="フローチャート: 判断 757"/>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9" name="テキスト ボックス 758"/>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6"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全体的に類似団体平均より住民一人あたりのコストは低くなっている。消防費に関しては類似団体平均に近い数値となっている。</a:t>
          </a:r>
        </a:p>
        <a:p>
          <a:r>
            <a:rPr kumimoji="1" lang="ja-JP" altLang="en-US" sz="1300">
              <a:latin typeface="ＭＳ Ｐゴシック" panose="020B0600070205080204" pitchFamily="50" charset="-128"/>
              <a:ea typeface="ＭＳ Ｐゴシック" panose="020B0600070205080204" pitchFamily="50" charset="-128"/>
            </a:rPr>
            <a:t>消防費の支出の大半は消防組合への負担金であるため、他の費目より経費を削減することが困難であることが要因である。</a:t>
          </a:r>
        </a:p>
        <a:p>
          <a:r>
            <a:rPr kumimoji="1" lang="ja-JP" altLang="en-US" sz="1300">
              <a:latin typeface="ＭＳ Ｐゴシック" panose="020B0600070205080204" pitchFamily="50" charset="-128"/>
              <a:ea typeface="ＭＳ Ｐゴシック" panose="020B0600070205080204" pitchFamily="50" charset="-128"/>
            </a:rPr>
            <a:t>今後、消防組合の予算を精査し、コスト削減を図る必要がある。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財政調整基金は２６年度以降毎年増加しており、３０年度末には目標としていた約２０％に到達した。しかし台風災害の影響により、令和元年度は取り崩しが行われ、大幅な減少が見込まれる。</a:t>
          </a:r>
        </a:p>
        <a:p>
          <a:r>
            <a:rPr kumimoji="1" lang="ja-JP" altLang="en-US" sz="1400">
              <a:latin typeface="ＭＳ ゴシック" pitchFamily="49" charset="-128"/>
              <a:ea typeface="ＭＳ ゴシック" pitchFamily="49" charset="-128"/>
            </a:rPr>
            <a:t>実質収支額については２７年度以降減少が見られる。これは２６年度以降、形式収支が毎年減少していることが主な要因と考えられる。３０年度はその傾向が顕著であった。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一般会計については、３０年度は若干実質収支が減少したが、プラスで推移しており、基金残高が増加している。</a:t>
          </a:r>
        </a:p>
        <a:p>
          <a:r>
            <a:rPr kumimoji="1" lang="ja-JP" altLang="en-US" sz="1400">
              <a:latin typeface="ＭＳ ゴシック" pitchFamily="49" charset="-128"/>
              <a:ea typeface="ＭＳ ゴシック" pitchFamily="49" charset="-128"/>
            </a:rPr>
            <a:t>また、国民健康保険特別会計については、２９年度に黒字となり、３０年度は約２億６千万円の大幅な黒字となった。これは国民健康保険制度改革による県からの交付金の影響が大きいと考えられる。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22107490</v>
      </c>
      <c r="BO4" s="430"/>
      <c r="BP4" s="430"/>
      <c r="BQ4" s="430"/>
      <c r="BR4" s="430"/>
      <c r="BS4" s="430"/>
      <c r="BT4" s="430"/>
      <c r="BU4" s="431"/>
      <c r="BV4" s="429">
        <v>21165946</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4.8</v>
      </c>
      <c r="CU4" s="436"/>
      <c r="CV4" s="436"/>
      <c r="CW4" s="436"/>
      <c r="CX4" s="436"/>
      <c r="CY4" s="436"/>
      <c r="CZ4" s="436"/>
      <c r="DA4" s="437"/>
      <c r="DB4" s="435">
        <v>6.4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21433167</v>
      </c>
      <c r="BO5" s="467"/>
      <c r="BP5" s="467"/>
      <c r="BQ5" s="467"/>
      <c r="BR5" s="467"/>
      <c r="BS5" s="467"/>
      <c r="BT5" s="467"/>
      <c r="BU5" s="468"/>
      <c r="BV5" s="466">
        <v>20243728</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95.5</v>
      </c>
      <c r="CU5" s="464"/>
      <c r="CV5" s="464"/>
      <c r="CW5" s="464"/>
      <c r="CX5" s="464"/>
      <c r="CY5" s="464"/>
      <c r="CZ5" s="464"/>
      <c r="DA5" s="465"/>
      <c r="DB5" s="463">
        <v>93</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674323</v>
      </c>
      <c r="BO6" s="467"/>
      <c r="BP6" s="467"/>
      <c r="BQ6" s="467"/>
      <c r="BR6" s="467"/>
      <c r="BS6" s="467"/>
      <c r="BT6" s="467"/>
      <c r="BU6" s="468"/>
      <c r="BV6" s="466">
        <v>922218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102</v>
      </c>
      <c r="CU6" s="504"/>
      <c r="CV6" s="504"/>
      <c r="CW6" s="504"/>
      <c r="CX6" s="504"/>
      <c r="CY6" s="504"/>
      <c r="CZ6" s="504"/>
      <c r="DA6" s="505"/>
      <c r="DB6" s="503">
        <v>99.3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50306</v>
      </c>
      <c r="BO7" s="467"/>
      <c r="BP7" s="467"/>
      <c r="BQ7" s="467"/>
      <c r="BR7" s="467"/>
      <c r="BS7" s="467"/>
      <c r="BT7" s="467"/>
      <c r="BU7" s="468"/>
      <c r="BV7" s="466">
        <v>92778</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13107094</v>
      </c>
      <c r="CU7" s="467"/>
      <c r="CV7" s="467"/>
      <c r="CW7" s="467"/>
      <c r="CX7" s="467"/>
      <c r="CY7" s="467"/>
      <c r="CZ7" s="467"/>
      <c r="DA7" s="468"/>
      <c r="DB7" s="466">
        <v>13036306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101</v>
      </c>
      <c r="AV8" s="499"/>
      <c r="AW8" s="499"/>
      <c r="AX8" s="499"/>
      <c r="AY8" s="500" t="s">
        <v>109</v>
      </c>
      <c r="AZ8" s="501"/>
      <c r="BA8" s="501"/>
      <c r="BB8" s="501"/>
      <c r="BC8" s="501"/>
      <c r="BD8" s="501"/>
      <c r="BE8" s="501"/>
      <c r="BF8" s="501"/>
      <c r="BG8" s="501"/>
      <c r="BH8" s="501"/>
      <c r="BI8" s="501"/>
      <c r="BJ8" s="501"/>
      <c r="BK8" s="501"/>
      <c r="BL8" s="501"/>
      <c r="BM8" s="502"/>
      <c r="BN8" s="466">
        <v>624017</v>
      </c>
      <c r="BO8" s="467"/>
      <c r="BP8" s="467"/>
      <c r="BQ8" s="467"/>
      <c r="BR8" s="467"/>
      <c r="BS8" s="467"/>
      <c r="BT8" s="467"/>
      <c r="BU8" s="468"/>
      <c r="BV8" s="466">
        <v>829440</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0.66</v>
      </c>
      <c r="CU8" s="507"/>
      <c r="CV8" s="507"/>
      <c r="CW8" s="507"/>
      <c r="CX8" s="507"/>
      <c r="CY8" s="507"/>
      <c r="CZ8" s="507"/>
      <c r="DA8" s="508"/>
      <c r="DB8" s="506">
        <v>0.65</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70734</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101</v>
      </c>
      <c r="AV9" s="499"/>
      <c r="AW9" s="499"/>
      <c r="AX9" s="499"/>
      <c r="AY9" s="500" t="s">
        <v>115</v>
      </c>
      <c r="AZ9" s="501"/>
      <c r="BA9" s="501"/>
      <c r="BB9" s="501"/>
      <c r="BC9" s="501"/>
      <c r="BD9" s="501"/>
      <c r="BE9" s="501"/>
      <c r="BF9" s="501"/>
      <c r="BG9" s="501"/>
      <c r="BH9" s="501"/>
      <c r="BI9" s="501"/>
      <c r="BJ9" s="501"/>
      <c r="BK9" s="501"/>
      <c r="BL9" s="501"/>
      <c r="BM9" s="502"/>
      <c r="BN9" s="466">
        <v>-205423</v>
      </c>
      <c r="BO9" s="467"/>
      <c r="BP9" s="467"/>
      <c r="BQ9" s="467"/>
      <c r="BR9" s="467"/>
      <c r="BS9" s="467"/>
      <c r="BT9" s="467"/>
      <c r="BU9" s="468"/>
      <c r="BV9" s="466">
        <v>-56073</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13</v>
      </c>
      <c r="CU9" s="464"/>
      <c r="CV9" s="464"/>
      <c r="CW9" s="464"/>
      <c r="CX9" s="464"/>
      <c r="CY9" s="464"/>
      <c r="CZ9" s="464"/>
      <c r="DA9" s="465"/>
      <c r="DB9" s="463">
        <v>13.5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73212</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101</v>
      </c>
      <c r="AV10" s="499"/>
      <c r="AW10" s="499"/>
      <c r="AX10" s="499"/>
      <c r="AY10" s="500" t="s">
        <v>119</v>
      </c>
      <c r="AZ10" s="501"/>
      <c r="BA10" s="501"/>
      <c r="BB10" s="501"/>
      <c r="BC10" s="501"/>
      <c r="BD10" s="501"/>
      <c r="BE10" s="501"/>
      <c r="BF10" s="501"/>
      <c r="BG10" s="501"/>
      <c r="BH10" s="501"/>
      <c r="BI10" s="501"/>
      <c r="BJ10" s="501"/>
      <c r="BK10" s="501"/>
      <c r="BL10" s="501"/>
      <c r="BM10" s="502"/>
      <c r="BN10" s="466">
        <v>1707</v>
      </c>
      <c r="BO10" s="467"/>
      <c r="BP10" s="467"/>
      <c r="BQ10" s="467"/>
      <c r="BR10" s="467"/>
      <c r="BS10" s="467"/>
      <c r="BT10" s="467"/>
      <c r="BU10" s="468"/>
      <c r="BV10" s="466">
        <v>1771</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101</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70343</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101</v>
      </c>
      <c r="AV12" s="499"/>
      <c r="AW12" s="499"/>
      <c r="AX12" s="499"/>
      <c r="AY12" s="500" t="s">
        <v>133</v>
      </c>
      <c r="AZ12" s="501"/>
      <c r="BA12" s="501"/>
      <c r="BB12" s="501"/>
      <c r="BC12" s="501"/>
      <c r="BD12" s="501"/>
      <c r="BE12" s="501"/>
      <c r="BF12" s="501"/>
      <c r="BG12" s="501"/>
      <c r="BH12" s="501"/>
      <c r="BI12" s="501"/>
      <c r="BJ12" s="501"/>
      <c r="BK12" s="501"/>
      <c r="BL12" s="501"/>
      <c r="BM12" s="502"/>
      <c r="BN12" s="466">
        <v>309055</v>
      </c>
      <c r="BO12" s="467"/>
      <c r="BP12" s="467"/>
      <c r="BQ12" s="467"/>
      <c r="BR12" s="467"/>
      <c r="BS12" s="467"/>
      <c r="BT12" s="467"/>
      <c r="BU12" s="468"/>
      <c r="BV12" s="466">
        <v>172138</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126</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68168</v>
      </c>
      <c r="S13" s="548"/>
      <c r="T13" s="548"/>
      <c r="U13" s="548"/>
      <c r="V13" s="549"/>
      <c r="W13" s="482" t="s">
        <v>137</v>
      </c>
      <c r="X13" s="483"/>
      <c r="Y13" s="483"/>
      <c r="Z13" s="483"/>
      <c r="AA13" s="483"/>
      <c r="AB13" s="473"/>
      <c r="AC13" s="517">
        <v>2811</v>
      </c>
      <c r="AD13" s="518"/>
      <c r="AE13" s="518"/>
      <c r="AF13" s="518"/>
      <c r="AG13" s="557"/>
      <c r="AH13" s="517">
        <v>2898</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-512771</v>
      </c>
      <c r="BO13" s="467"/>
      <c r="BP13" s="467"/>
      <c r="BQ13" s="467"/>
      <c r="BR13" s="467"/>
      <c r="BS13" s="467"/>
      <c r="BT13" s="467"/>
      <c r="BU13" s="468"/>
      <c r="BV13" s="466">
        <v>-226440</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6.3</v>
      </c>
      <c r="CU13" s="464"/>
      <c r="CV13" s="464"/>
      <c r="CW13" s="464"/>
      <c r="CX13" s="464"/>
      <c r="CY13" s="464"/>
      <c r="CZ13" s="464"/>
      <c r="DA13" s="465"/>
      <c r="DB13" s="463">
        <v>6.9</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71290</v>
      </c>
      <c r="S14" s="548"/>
      <c r="T14" s="548"/>
      <c r="U14" s="548"/>
      <c r="V14" s="549"/>
      <c r="W14" s="456"/>
      <c r="X14" s="457"/>
      <c r="Y14" s="457"/>
      <c r="Z14" s="457"/>
      <c r="AA14" s="457"/>
      <c r="AB14" s="446"/>
      <c r="AC14" s="550">
        <v>8.1</v>
      </c>
      <c r="AD14" s="551"/>
      <c r="AE14" s="551"/>
      <c r="AF14" s="551"/>
      <c r="AG14" s="552"/>
      <c r="AH14" s="550">
        <v>8.3000000000000007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19.899999999999999</v>
      </c>
      <c r="CU14" s="562"/>
      <c r="CV14" s="562"/>
      <c r="CW14" s="562"/>
      <c r="CX14" s="562"/>
      <c r="CY14" s="562"/>
      <c r="CZ14" s="562"/>
      <c r="DA14" s="563"/>
      <c r="DB14" s="561">
        <v>20.3</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136</v>
      </c>
      <c r="N15" s="555"/>
      <c r="O15" s="555"/>
      <c r="P15" s="555"/>
      <c r="Q15" s="556"/>
      <c r="R15" s="547">
        <v>69210</v>
      </c>
      <c r="S15" s="548"/>
      <c r="T15" s="548"/>
      <c r="U15" s="548"/>
      <c r="V15" s="549"/>
      <c r="W15" s="482" t="s">
        <v>144</v>
      </c>
      <c r="X15" s="483"/>
      <c r="Y15" s="483"/>
      <c r="Z15" s="483"/>
      <c r="AA15" s="483"/>
      <c r="AB15" s="473"/>
      <c r="AC15" s="517">
        <v>8979</v>
      </c>
      <c r="AD15" s="518"/>
      <c r="AE15" s="518"/>
      <c r="AF15" s="518"/>
      <c r="AG15" s="557"/>
      <c r="AH15" s="517">
        <v>9052</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6976485</v>
      </c>
      <c r="BO15" s="430"/>
      <c r="BP15" s="430"/>
      <c r="BQ15" s="430"/>
      <c r="BR15" s="430"/>
      <c r="BS15" s="430"/>
      <c r="BT15" s="430"/>
      <c r="BU15" s="431"/>
      <c r="BV15" s="429">
        <v>6874480</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25.8</v>
      </c>
      <c r="AD16" s="551"/>
      <c r="AE16" s="551"/>
      <c r="AF16" s="551"/>
      <c r="AG16" s="552"/>
      <c r="AH16" s="550">
        <v>25.8</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10438731</v>
      </c>
      <c r="BO16" s="467"/>
      <c r="BP16" s="467"/>
      <c r="BQ16" s="467"/>
      <c r="BR16" s="467"/>
      <c r="BS16" s="467"/>
      <c r="BT16" s="467"/>
      <c r="BU16" s="468"/>
      <c r="BV16" s="466">
        <v>10373998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22989</v>
      </c>
      <c r="AD17" s="518"/>
      <c r="AE17" s="518"/>
      <c r="AF17" s="518"/>
      <c r="AG17" s="557"/>
      <c r="AH17" s="517">
        <v>23111</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8814844</v>
      </c>
      <c r="BO17" s="467"/>
      <c r="BP17" s="467"/>
      <c r="BQ17" s="467"/>
      <c r="BR17" s="467"/>
      <c r="BS17" s="467"/>
      <c r="BT17" s="467"/>
      <c r="BU17" s="468"/>
      <c r="BV17" s="466">
        <v>8696628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74.94</v>
      </c>
      <c r="M18" s="579"/>
      <c r="N18" s="579"/>
      <c r="O18" s="579"/>
      <c r="P18" s="579"/>
      <c r="Q18" s="579"/>
      <c r="R18" s="580"/>
      <c r="S18" s="580"/>
      <c r="T18" s="580"/>
      <c r="U18" s="580"/>
      <c r="V18" s="581"/>
      <c r="W18" s="484"/>
      <c r="X18" s="485"/>
      <c r="Y18" s="485"/>
      <c r="Z18" s="485"/>
      <c r="AA18" s="485"/>
      <c r="AB18" s="476"/>
      <c r="AC18" s="582">
        <v>66.099999999999994</v>
      </c>
      <c r="AD18" s="583"/>
      <c r="AE18" s="583"/>
      <c r="AF18" s="583"/>
      <c r="AG18" s="584"/>
      <c r="AH18" s="582">
        <v>65.900000000000006</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12603397</v>
      </c>
      <c r="BO18" s="467"/>
      <c r="BP18" s="467"/>
      <c r="BQ18" s="467"/>
      <c r="BR18" s="467"/>
      <c r="BS18" s="467"/>
      <c r="BT18" s="467"/>
      <c r="BU18" s="468"/>
      <c r="BV18" s="466">
        <v>12338695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944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14422146</v>
      </c>
      <c r="BO19" s="467"/>
      <c r="BP19" s="467"/>
      <c r="BQ19" s="467"/>
      <c r="BR19" s="467"/>
      <c r="BS19" s="467"/>
      <c r="BT19" s="467"/>
      <c r="BU19" s="468"/>
      <c r="BV19" s="466">
        <v>14358725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27074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17531772</v>
      </c>
      <c r="BO23" s="467"/>
      <c r="BP23" s="467"/>
      <c r="BQ23" s="467"/>
      <c r="BR23" s="467"/>
      <c r="BS23" s="467"/>
      <c r="BT23" s="467"/>
      <c r="BU23" s="468"/>
      <c r="BV23" s="466">
        <v>17174704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8300</v>
      </c>
      <c r="R24" s="518"/>
      <c r="S24" s="518"/>
      <c r="T24" s="518"/>
      <c r="U24" s="518"/>
      <c r="V24" s="557"/>
      <c r="W24" s="616"/>
      <c r="X24" s="604"/>
      <c r="Y24" s="605"/>
      <c r="Z24" s="516" t="s">
        <v>168</v>
      </c>
      <c r="AA24" s="496"/>
      <c r="AB24" s="496"/>
      <c r="AC24" s="496"/>
      <c r="AD24" s="496"/>
      <c r="AE24" s="496"/>
      <c r="AF24" s="496"/>
      <c r="AG24" s="497"/>
      <c r="AH24" s="517">
        <v>469</v>
      </c>
      <c r="AI24" s="518"/>
      <c r="AJ24" s="518"/>
      <c r="AK24" s="518"/>
      <c r="AL24" s="557"/>
      <c r="AM24" s="517">
        <v>1497986</v>
      </c>
      <c r="AN24" s="518"/>
      <c r="AO24" s="518"/>
      <c r="AP24" s="518"/>
      <c r="AQ24" s="518"/>
      <c r="AR24" s="557"/>
      <c r="AS24" s="517">
        <v>3194</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13991495</v>
      </c>
      <c r="BO24" s="467"/>
      <c r="BP24" s="467"/>
      <c r="BQ24" s="467"/>
      <c r="BR24" s="467"/>
      <c r="BS24" s="467"/>
      <c r="BT24" s="467"/>
      <c r="BU24" s="468"/>
      <c r="BV24" s="466">
        <v>14614392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6900</v>
      </c>
      <c r="R25" s="518"/>
      <c r="S25" s="518"/>
      <c r="T25" s="518"/>
      <c r="U25" s="518"/>
      <c r="V25" s="557"/>
      <c r="W25" s="616"/>
      <c r="X25" s="604"/>
      <c r="Y25" s="605"/>
      <c r="Z25" s="516" t="s">
        <v>171</v>
      </c>
      <c r="AA25" s="496"/>
      <c r="AB25" s="496"/>
      <c r="AC25" s="496"/>
      <c r="AD25" s="496"/>
      <c r="AE25" s="496"/>
      <c r="AF25" s="496"/>
      <c r="AG25" s="497"/>
      <c r="AH25" s="517" t="s">
        <v>126</v>
      </c>
      <c r="AI25" s="518"/>
      <c r="AJ25" s="518"/>
      <c r="AK25" s="518"/>
      <c r="AL25" s="557"/>
      <c r="AM25" s="517" t="s">
        <v>172</v>
      </c>
      <c r="AN25" s="518"/>
      <c r="AO25" s="518"/>
      <c r="AP25" s="518"/>
      <c r="AQ25" s="518"/>
      <c r="AR25" s="557"/>
      <c r="AS25" s="517" t="s">
        <v>173</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3333896</v>
      </c>
      <c r="BO25" s="430"/>
      <c r="BP25" s="430"/>
      <c r="BQ25" s="430"/>
      <c r="BR25" s="430"/>
      <c r="BS25" s="430"/>
      <c r="BT25" s="430"/>
      <c r="BU25" s="431"/>
      <c r="BV25" s="429">
        <v>3427966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6500</v>
      </c>
      <c r="R26" s="518"/>
      <c r="S26" s="518"/>
      <c r="T26" s="518"/>
      <c r="U26" s="518"/>
      <c r="V26" s="557"/>
      <c r="W26" s="616"/>
      <c r="X26" s="604"/>
      <c r="Y26" s="605"/>
      <c r="Z26" s="516" t="s">
        <v>176</v>
      </c>
      <c r="AA26" s="626"/>
      <c r="AB26" s="626"/>
      <c r="AC26" s="626"/>
      <c r="AD26" s="626"/>
      <c r="AE26" s="626"/>
      <c r="AF26" s="626"/>
      <c r="AG26" s="627"/>
      <c r="AH26" s="517">
        <v>14</v>
      </c>
      <c r="AI26" s="518"/>
      <c r="AJ26" s="518"/>
      <c r="AK26" s="518"/>
      <c r="AL26" s="557"/>
      <c r="AM26" s="517">
        <v>38108</v>
      </c>
      <c r="AN26" s="518"/>
      <c r="AO26" s="518"/>
      <c r="AP26" s="518"/>
      <c r="AQ26" s="518"/>
      <c r="AR26" s="557"/>
      <c r="AS26" s="517">
        <v>2722</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173</v>
      </c>
      <c r="BO26" s="467"/>
      <c r="BP26" s="467"/>
      <c r="BQ26" s="467"/>
      <c r="BR26" s="467"/>
      <c r="BS26" s="467"/>
      <c r="BT26" s="467"/>
      <c r="BU26" s="468"/>
      <c r="BV26" s="466" t="s">
        <v>126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4450</v>
      </c>
      <c r="R27" s="518"/>
      <c r="S27" s="518"/>
      <c r="T27" s="518"/>
      <c r="U27" s="518"/>
      <c r="V27" s="557"/>
      <c r="W27" s="616"/>
      <c r="X27" s="604"/>
      <c r="Y27" s="605"/>
      <c r="Z27" s="516" t="s">
        <v>179</v>
      </c>
      <c r="AA27" s="496"/>
      <c r="AB27" s="496"/>
      <c r="AC27" s="496"/>
      <c r="AD27" s="496"/>
      <c r="AE27" s="496"/>
      <c r="AF27" s="496"/>
      <c r="AG27" s="497"/>
      <c r="AH27" s="517">
        <v>23</v>
      </c>
      <c r="AI27" s="518"/>
      <c r="AJ27" s="518"/>
      <c r="AK27" s="518"/>
      <c r="AL27" s="557"/>
      <c r="AM27" s="517">
        <v>77425</v>
      </c>
      <c r="AN27" s="518"/>
      <c r="AO27" s="518"/>
      <c r="AP27" s="518"/>
      <c r="AQ27" s="518"/>
      <c r="AR27" s="557"/>
      <c r="AS27" s="517">
        <v>3366</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t="s">
        <v>126</v>
      </c>
      <c r="BO27" s="640"/>
      <c r="BP27" s="640"/>
      <c r="BQ27" s="640"/>
      <c r="BR27" s="640"/>
      <c r="BS27" s="640"/>
      <c r="BT27" s="640"/>
      <c r="BU27" s="641"/>
      <c r="BV27" s="639" t="s">
        <v>126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4000</v>
      </c>
      <c r="R28" s="518"/>
      <c r="S28" s="518"/>
      <c r="T28" s="518"/>
      <c r="U28" s="518"/>
      <c r="V28" s="557"/>
      <c r="W28" s="616"/>
      <c r="X28" s="604"/>
      <c r="Y28" s="605"/>
      <c r="Z28" s="516" t="s">
        <v>182</v>
      </c>
      <c r="AA28" s="496"/>
      <c r="AB28" s="496"/>
      <c r="AC28" s="496"/>
      <c r="AD28" s="496"/>
      <c r="AE28" s="496"/>
      <c r="AF28" s="496"/>
      <c r="AG28" s="497"/>
      <c r="AH28" s="517" t="s">
        <v>183</v>
      </c>
      <c r="AI28" s="518"/>
      <c r="AJ28" s="518"/>
      <c r="AK28" s="518"/>
      <c r="AL28" s="557"/>
      <c r="AM28" s="517" t="s">
        <v>135</v>
      </c>
      <c r="AN28" s="518"/>
      <c r="AO28" s="518"/>
      <c r="AP28" s="518"/>
      <c r="AQ28" s="518"/>
      <c r="AR28" s="557"/>
      <c r="AS28" s="517" t="s">
        <v>126</v>
      </c>
      <c r="AT28" s="518"/>
      <c r="AU28" s="518"/>
      <c r="AV28" s="518"/>
      <c r="AW28" s="518"/>
      <c r="AX28" s="519"/>
      <c r="AY28" s="642" t="s">
        <v>184</v>
      </c>
      <c r="AZ28" s="643"/>
      <c r="BA28" s="643"/>
      <c r="BB28" s="644"/>
      <c r="BC28" s="426" t="s">
        <v>47</v>
      </c>
      <c r="BD28" s="427"/>
      <c r="BE28" s="427"/>
      <c r="BF28" s="427"/>
      <c r="BG28" s="427"/>
      <c r="BH28" s="427"/>
      <c r="BI28" s="427"/>
      <c r="BJ28" s="427"/>
      <c r="BK28" s="427"/>
      <c r="BL28" s="427"/>
      <c r="BM28" s="428"/>
      <c r="BN28" s="429">
        <v>2600052</v>
      </c>
      <c r="BO28" s="430"/>
      <c r="BP28" s="430"/>
      <c r="BQ28" s="430"/>
      <c r="BR28" s="430"/>
      <c r="BS28" s="430"/>
      <c r="BT28" s="430"/>
      <c r="BU28" s="431"/>
      <c r="BV28" s="429">
        <v>2407400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18</v>
      </c>
      <c r="M29" s="518"/>
      <c r="N29" s="518"/>
      <c r="O29" s="518"/>
      <c r="P29" s="557"/>
      <c r="Q29" s="517">
        <v>3550</v>
      </c>
      <c r="R29" s="518"/>
      <c r="S29" s="518"/>
      <c r="T29" s="518"/>
      <c r="U29" s="518"/>
      <c r="V29" s="557"/>
      <c r="W29" s="617"/>
      <c r="X29" s="618"/>
      <c r="Y29" s="619"/>
      <c r="Z29" s="516" t="s">
        <v>186</v>
      </c>
      <c r="AA29" s="496"/>
      <c r="AB29" s="496"/>
      <c r="AC29" s="496"/>
      <c r="AD29" s="496"/>
      <c r="AE29" s="496"/>
      <c r="AF29" s="496"/>
      <c r="AG29" s="497"/>
      <c r="AH29" s="517">
        <v>492</v>
      </c>
      <c r="AI29" s="518"/>
      <c r="AJ29" s="518"/>
      <c r="AK29" s="518"/>
      <c r="AL29" s="557"/>
      <c r="AM29" s="517">
        <v>1575411</v>
      </c>
      <c r="AN29" s="518"/>
      <c r="AO29" s="518"/>
      <c r="AP29" s="518"/>
      <c r="AQ29" s="518"/>
      <c r="AR29" s="557"/>
      <c r="AS29" s="517">
        <v>3202</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122496</v>
      </c>
      <c r="BO29" s="467"/>
      <c r="BP29" s="467"/>
      <c r="BQ29" s="467"/>
      <c r="BR29" s="467"/>
      <c r="BS29" s="467"/>
      <c r="BT29" s="467"/>
      <c r="BU29" s="468"/>
      <c r="BV29" s="466">
        <v>122303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98.9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92288</v>
      </c>
      <c r="BO30" s="640"/>
      <c r="BP30" s="640"/>
      <c r="BQ30" s="640"/>
      <c r="BR30" s="640"/>
      <c r="BS30" s="640"/>
      <c r="BT30" s="640"/>
      <c r="BU30" s="641"/>
      <c r="BV30" s="639">
        <v>82250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197</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197</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千葉県市町村総合事務組合（一般会計）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千葉県市町村総合事務組合（千葉県自治会館管理運営特別会計）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千葉県市町村総合事務組合（千葉県自治研修センター特別会計〉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千葉県市町村総合事務組合（千葉県市町村交通災害共済特別会計）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千葉県後期高齢者医療広域連合(一般会計)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千葉県後期高齢者医療広域連合(特別会計)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印旛郡市広域市町村圏事務組合（一般会計）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印旛郡市広域市町村圏事務組合（水道用水供給事業会計）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15</v>
      </c>
      <c r="BX42" s="652"/>
      <c r="BY42" s="653" t="str">
        <f>IF('各会計、関係団体の財政状況及び健全化判断比率'!B76="","",'各会計、関係団体の財政状況及び健全化判断比率'!B76)</f>
        <v>印旛衛生施設管理組合（一般会計）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16</v>
      </c>
      <c r="BX43" s="652"/>
      <c r="BY43" s="653" t="str">
        <f>IF('各会計、関係団体の財政状況及び健全化判断比率'!B77="","",'各会計、関係団体の財政状況及び健全化判断比率'!B77)</f>
        <v>佐倉市八街市酒々井町消防組合（一般会計）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Ig+lBLm5f6dnDrrgJTiaPFUTY8Y55auckbvAhaXhqKTBiJqbLWLrzxP04J88QRRbQCxSPiEitjwZ0uMBeAnUw==" saltValue="WMpi31cG9/aWJmJc8lXbt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44" t="s">
        <v>552</v>
      </c>
      <c r="D34" s="1244"/>
      <c r="E34" s="1245"/>
      <c r="F34" s="32">
        <v>7.09</v>
      </c>
      <c r="G34" s="33">
        <v>7.42</v>
      </c>
      <c r="H34" s="33">
        <v>6.79</v>
      </c>
      <c r="I34" s="33">
        <v>6.36</v>
      </c>
      <c r="J34" s="34">
        <v>4.76</v>
      </c>
      <c r="K34" s="22"/>
      <c r="L34" s="22"/>
      <c r="M34" s="22"/>
      <c r="N34" s="22"/>
      <c r="O34" s="22"/>
      <c r="P34" s="22"/>
    </row>
    <row r="35" spans="1:16" ht="39" customHeight="1" x14ac:dyDescent="0.15">
      <c r="A35" s="22"/>
      <c r="B35" s="35"/>
      <c r="C35" s="1238" t="s">
        <v>553</v>
      </c>
      <c r="D35" s="1239"/>
      <c r="E35" s="1240"/>
      <c r="F35" s="36">
        <v>3.68</v>
      </c>
      <c r="G35" s="37">
        <v>2.61</v>
      </c>
      <c r="H35" s="37">
        <v>1.91</v>
      </c>
      <c r="I35" s="37">
        <v>1.99</v>
      </c>
      <c r="J35" s="38">
        <v>2.73</v>
      </c>
      <c r="K35" s="22"/>
      <c r="L35" s="22"/>
      <c r="M35" s="22"/>
      <c r="N35" s="22"/>
      <c r="O35" s="22"/>
      <c r="P35" s="22"/>
    </row>
    <row r="36" spans="1:16" ht="39" customHeight="1" x14ac:dyDescent="0.15">
      <c r="A36" s="22"/>
      <c r="B36" s="35"/>
      <c r="C36" s="1238" t="s">
        <v>554</v>
      </c>
      <c r="D36" s="1239"/>
      <c r="E36" s="1240"/>
      <c r="F36" s="36" t="s">
        <v>555</v>
      </c>
      <c r="G36" s="37" t="s">
        <v>556</v>
      </c>
      <c r="H36" s="37" t="s">
        <v>557</v>
      </c>
      <c r="I36" s="37">
        <v>0.22</v>
      </c>
      <c r="J36" s="38">
        <v>2.0099999999999998</v>
      </c>
      <c r="K36" s="22"/>
      <c r="L36" s="22"/>
      <c r="M36" s="22"/>
      <c r="N36" s="22"/>
      <c r="O36" s="22"/>
      <c r="P36" s="22"/>
    </row>
    <row r="37" spans="1:16" ht="39" customHeight="1" x14ac:dyDescent="0.15">
      <c r="A37" s="22"/>
      <c r="B37" s="35"/>
      <c r="C37" s="1238" t="s">
        <v>558</v>
      </c>
      <c r="D37" s="1239"/>
      <c r="E37" s="1240"/>
      <c r="F37" s="36">
        <v>0.53</v>
      </c>
      <c r="G37" s="37">
        <v>1</v>
      </c>
      <c r="H37" s="37">
        <v>1.56</v>
      </c>
      <c r="I37" s="37">
        <v>0.71</v>
      </c>
      <c r="J37" s="38">
        <v>0.8</v>
      </c>
      <c r="K37" s="22"/>
      <c r="L37" s="22"/>
      <c r="M37" s="22"/>
      <c r="N37" s="22"/>
      <c r="O37" s="22"/>
      <c r="P37" s="22"/>
    </row>
    <row r="38" spans="1:16" ht="39" customHeight="1" x14ac:dyDescent="0.15">
      <c r="A38" s="22"/>
      <c r="B38" s="35"/>
      <c r="C38" s="1238" t="s">
        <v>559</v>
      </c>
      <c r="D38" s="1239"/>
      <c r="E38" s="1240"/>
      <c r="F38" s="36">
        <v>0.06</v>
      </c>
      <c r="G38" s="37">
        <v>0.14000000000000001</v>
      </c>
      <c r="H38" s="37">
        <v>0.33</v>
      </c>
      <c r="I38" s="37">
        <v>0.46</v>
      </c>
      <c r="J38" s="38">
        <v>0.4</v>
      </c>
      <c r="K38" s="22"/>
      <c r="L38" s="22"/>
      <c r="M38" s="22"/>
      <c r="N38" s="22"/>
      <c r="O38" s="22"/>
      <c r="P38" s="22"/>
    </row>
    <row r="39" spans="1:16" ht="39" customHeight="1" x14ac:dyDescent="0.15">
      <c r="A39" s="22"/>
      <c r="B39" s="35"/>
      <c r="C39" s="1238" t="s">
        <v>560</v>
      </c>
      <c r="D39" s="1239"/>
      <c r="E39" s="1240"/>
      <c r="F39" s="36">
        <v>0.03</v>
      </c>
      <c r="G39" s="37">
        <v>0.03</v>
      </c>
      <c r="H39" s="37">
        <v>0.04</v>
      </c>
      <c r="I39" s="37">
        <v>0.03</v>
      </c>
      <c r="J39" s="38">
        <v>0.03</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561</v>
      </c>
      <c r="D42" s="1239"/>
      <c r="E42" s="1240"/>
      <c r="F42" s="36" t="s">
        <v>502</v>
      </c>
      <c r="G42" s="37" t="s">
        <v>502</v>
      </c>
      <c r="H42" s="37" t="s">
        <v>502</v>
      </c>
      <c r="I42" s="37" t="s">
        <v>502</v>
      </c>
      <c r="J42" s="38" t="s">
        <v>502</v>
      </c>
      <c r="K42" s="22"/>
      <c r="L42" s="22"/>
      <c r="M42" s="22"/>
      <c r="N42" s="22"/>
      <c r="O42" s="22"/>
      <c r="P42" s="22"/>
    </row>
    <row r="43" spans="1:16" ht="39" customHeight="1" thickBot="1" x14ac:dyDescent="0.2">
      <c r="A43" s="22"/>
      <c r="B43" s="40"/>
      <c r="C43" s="1241" t="s">
        <v>562</v>
      </c>
      <c r="D43" s="1242"/>
      <c r="E43" s="1243"/>
      <c r="F43" s="41" t="s">
        <v>502</v>
      </c>
      <c r="G43" s="42" t="s">
        <v>502</v>
      </c>
      <c r="H43" s="42" t="s">
        <v>502</v>
      </c>
      <c r="I43" s="42" t="s">
        <v>502</v>
      </c>
      <c r="J43" s="43" t="s">
        <v>502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KQ6p82q+GTy7fLy8ix/+SedGOrcIJAQYQvgTVDM9dvqtFZBcjuf3+TcfXAXW7YsvOfqOfjGnUmEuXh+0xI7Lg==" saltValue="WuhHWJliUQWsU65xcLxs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2371</v>
      </c>
      <c r="L45" s="60">
        <v>2162</v>
      </c>
      <c r="M45" s="60">
        <v>2136</v>
      </c>
      <c r="N45" s="60">
        <v>1941</v>
      </c>
      <c r="O45" s="61">
        <v>1881</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502</v>
      </c>
      <c r="L46" s="64" t="s">
        <v>502</v>
      </c>
      <c r="M46" s="64" t="s">
        <v>502</v>
      </c>
      <c r="N46" s="64" t="s">
        <v>502</v>
      </c>
      <c r="O46" s="65" t="s">
        <v>502</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502</v>
      </c>
      <c r="L47" s="64" t="s">
        <v>502</v>
      </c>
      <c r="M47" s="64" t="s">
        <v>502</v>
      </c>
      <c r="N47" s="64" t="s">
        <v>502</v>
      </c>
      <c r="O47" s="65" t="s">
        <v>502</v>
      </c>
      <c r="P47" s="48"/>
      <c r="Q47" s="48"/>
      <c r="R47" s="48"/>
      <c r="S47" s="48"/>
      <c r="T47" s="48"/>
      <c r="U47" s="48"/>
    </row>
    <row r="48" spans="1:21" ht="30.75" customHeight="1" x14ac:dyDescent="0.15">
      <c r="A48" s="48"/>
      <c r="B48" s="1248"/>
      <c r="C48" s="1249"/>
      <c r="D48" s="62"/>
      <c r="E48" s="1254" t="s">
        <v>14</v>
      </c>
      <c r="F48" s="1254"/>
      <c r="G48" s="1254"/>
      <c r="H48" s="1254"/>
      <c r="I48" s="1254"/>
      <c r="J48" s="1255"/>
      <c r="K48" s="63">
        <v>224</v>
      </c>
      <c r="L48" s="64">
        <v>216</v>
      </c>
      <c r="M48" s="64">
        <v>225</v>
      </c>
      <c r="N48" s="64">
        <v>274</v>
      </c>
      <c r="O48" s="65">
        <v>277</v>
      </c>
      <c r="P48" s="48"/>
      <c r="Q48" s="48"/>
      <c r="R48" s="48"/>
      <c r="S48" s="48"/>
      <c r="T48" s="48"/>
      <c r="U48" s="48"/>
    </row>
    <row r="49" spans="1:21" ht="30.75" customHeight="1" x14ac:dyDescent="0.15">
      <c r="A49" s="48"/>
      <c r="B49" s="1248"/>
      <c r="C49" s="1249"/>
      <c r="D49" s="62"/>
      <c r="E49" s="1254" t="s">
        <v>15</v>
      </c>
      <c r="F49" s="1254"/>
      <c r="G49" s="1254"/>
      <c r="H49" s="1254"/>
      <c r="I49" s="1254"/>
      <c r="J49" s="1255"/>
      <c r="K49" s="63">
        <v>162</v>
      </c>
      <c r="L49" s="64">
        <v>177</v>
      </c>
      <c r="M49" s="64">
        <v>172</v>
      </c>
      <c r="N49" s="64">
        <v>112</v>
      </c>
      <c r="O49" s="65">
        <v>110</v>
      </c>
      <c r="P49" s="48"/>
      <c r="Q49" s="48"/>
      <c r="R49" s="48"/>
      <c r="S49" s="48"/>
      <c r="T49" s="48"/>
      <c r="U49" s="48"/>
    </row>
    <row r="50" spans="1:21" ht="30.75" customHeight="1" x14ac:dyDescent="0.15">
      <c r="A50" s="48"/>
      <c r="B50" s="1248"/>
      <c r="C50" s="1249"/>
      <c r="D50" s="62"/>
      <c r="E50" s="1254" t="s">
        <v>16</v>
      </c>
      <c r="F50" s="1254"/>
      <c r="G50" s="1254"/>
      <c r="H50" s="1254"/>
      <c r="I50" s="1254"/>
      <c r="J50" s="1255"/>
      <c r="K50" s="63">
        <v>0</v>
      </c>
      <c r="L50" s="64">
        <v>0</v>
      </c>
      <c r="M50" s="64">
        <v>0</v>
      </c>
      <c r="N50" s="64">
        <v>0</v>
      </c>
      <c r="O50" s="65">
        <v>0</v>
      </c>
      <c r="P50" s="48"/>
      <c r="Q50" s="48"/>
      <c r="R50" s="48"/>
      <c r="S50" s="48"/>
      <c r="T50" s="48"/>
      <c r="U50" s="48"/>
    </row>
    <row r="51" spans="1:21" ht="30.75" customHeight="1" x14ac:dyDescent="0.15">
      <c r="A51" s="48"/>
      <c r="B51" s="1250"/>
      <c r="C51" s="1251"/>
      <c r="D51" s="66"/>
      <c r="E51" s="1254" t="s">
        <v>17</v>
      </c>
      <c r="F51" s="1254"/>
      <c r="G51" s="1254"/>
      <c r="H51" s="1254"/>
      <c r="I51" s="1254"/>
      <c r="J51" s="1255"/>
      <c r="K51" s="63">
        <v>0</v>
      </c>
      <c r="L51" s="64" t="s">
        <v>502</v>
      </c>
      <c r="M51" s="64" t="s">
        <v>502</v>
      </c>
      <c r="N51" s="64" t="s">
        <v>502</v>
      </c>
      <c r="O51" s="65" t="s">
        <v>502</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1756</v>
      </c>
      <c r="L52" s="64">
        <v>1685</v>
      </c>
      <c r="M52" s="64">
        <v>1705</v>
      </c>
      <c r="N52" s="64">
        <v>1629</v>
      </c>
      <c r="O52" s="65">
        <v>1587</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1001</v>
      </c>
      <c r="L53" s="69">
        <v>870</v>
      </c>
      <c r="M53" s="69">
        <v>828</v>
      </c>
      <c r="N53" s="69">
        <v>698</v>
      </c>
      <c r="O53" s="70">
        <v>681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581</v>
      </c>
      <c r="L57" s="83" t="s">
        <v>581</v>
      </c>
      <c r="M57" s="83" t="s">
        <v>581</v>
      </c>
      <c r="N57" s="83" t="s">
        <v>581</v>
      </c>
      <c r="O57" s="84" t="s">
        <v>581</v>
      </c>
    </row>
    <row r="58" spans="1:21" ht="31.5" customHeight="1" thickBot="1" x14ac:dyDescent="0.2">
      <c r="B58" s="1264"/>
      <c r="C58" s="1265"/>
      <c r="D58" s="1269" t="s">
        <v>26</v>
      </c>
      <c r="E58" s="1270"/>
      <c r="F58" s="1270"/>
      <c r="G58" s="1270"/>
      <c r="H58" s="1270"/>
      <c r="I58" s="1270"/>
      <c r="J58" s="1271"/>
      <c r="K58" s="85" t="s">
        <v>581</v>
      </c>
      <c r="L58" s="86" t="s">
        <v>581</v>
      </c>
      <c r="M58" s="86" t="s">
        <v>581</v>
      </c>
      <c r="N58" s="86" t="s">
        <v>581</v>
      </c>
      <c r="O58" s="87" t="s">
        <v>582</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wnvbFCgURyQvvoBaX9xo3Ak0NfgGt2XHo5RDA6wxNWItsLRIJdk8g8TxZ+jzRhMW46as4NZYsrxjoU85Ju3hA==" saltValue="SN41EDSwdC1fJpTrbuSyb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543</v>
      </c>
      <c r="J40" s="99" t="s">
        <v>544</v>
      </c>
      <c r="K40" s="99" t="s">
        <v>545</v>
      </c>
      <c r="L40" s="99" t="s">
        <v>546</v>
      </c>
      <c r="M40" s="100" t="s">
        <v>547</v>
      </c>
    </row>
    <row r="41" spans="2:13" ht="27.75" customHeight="1" x14ac:dyDescent="0.15">
      <c r="B41" s="1272" t="s">
        <v>29</v>
      </c>
      <c r="C41" s="1273"/>
      <c r="D41" s="101"/>
      <c r="E41" s="1278" t="s">
        <v>30</v>
      </c>
      <c r="F41" s="1278"/>
      <c r="G41" s="1278"/>
      <c r="H41" s="1279"/>
      <c r="I41" s="102">
        <v>18720</v>
      </c>
      <c r="J41" s="103">
        <v>17982</v>
      </c>
      <c r="K41" s="103">
        <v>17405</v>
      </c>
      <c r="L41" s="103">
        <v>17175</v>
      </c>
      <c r="M41" s="104">
        <v>17532</v>
      </c>
    </row>
    <row r="42" spans="2:13" ht="27.75" customHeight="1" x14ac:dyDescent="0.15">
      <c r="B42" s="1274"/>
      <c r="C42" s="1275"/>
      <c r="D42" s="105"/>
      <c r="E42" s="1280" t="s">
        <v>31</v>
      </c>
      <c r="F42" s="1280"/>
      <c r="G42" s="1280"/>
      <c r="H42" s="1281"/>
      <c r="I42" s="106" t="s">
        <v>502</v>
      </c>
      <c r="J42" s="107" t="s">
        <v>502</v>
      </c>
      <c r="K42" s="107" t="s">
        <v>502</v>
      </c>
      <c r="L42" s="107" t="s">
        <v>502</v>
      </c>
      <c r="M42" s="108" t="s">
        <v>502</v>
      </c>
    </row>
    <row r="43" spans="2:13" ht="27.75" customHeight="1" x14ac:dyDescent="0.15">
      <c r="B43" s="1274"/>
      <c r="C43" s="1275"/>
      <c r="D43" s="105"/>
      <c r="E43" s="1280" t="s">
        <v>32</v>
      </c>
      <c r="F43" s="1280"/>
      <c r="G43" s="1280"/>
      <c r="H43" s="1281"/>
      <c r="I43" s="106">
        <v>2815</v>
      </c>
      <c r="J43" s="107">
        <v>2817</v>
      </c>
      <c r="K43" s="107">
        <v>2869</v>
      </c>
      <c r="L43" s="107">
        <v>3172</v>
      </c>
      <c r="M43" s="108">
        <v>3297</v>
      </c>
    </row>
    <row r="44" spans="2:13" ht="27.75" customHeight="1" x14ac:dyDescent="0.15">
      <c r="B44" s="1274"/>
      <c r="C44" s="1275"/>
      <c r="D44" s="105"/>
      <c r="E44" s="1280" t="s">
        <v>33</v>
      </c>
      <c r="F44" s="1280"/>
      <c r="G44" s="1280"/>
      <c r="H44" s="1281"/>
      <c r="I44" s="106">
        <v>739</v>
      </c>
      <c r="J44" s="107">
        <v>676</v>
      </c>
      <c r="K44" s="107">
        <v>569</v>
      </c>
      <c r="L44" s="107">
        <v>521</v>
      </c>
      <c r="M44" s="108">
        <v>552</v>
      </c>
    </row>
    <row r="45" spans="2:13" ht="27.75" customHeight="1" x14ac:dyDescent="0.15">
      <c r="B45" s="1274"/>
      <c r="C45" s="1275"/>
      <c r="D45" s="105"/>
      <c r="E45" s="1280" t="s">
        <v>34</v>
      </c>
      <c r="F45" s="1280"/>
      <c r="G45" s="1280"/>
      <c r="H45" s="1281"/>
      <c r="I45" s="106">
        <v>2031</v>
      </c>
      <c r="J45" s="107">
        <v>1756</v>
      </c>
      <c r="K45" s="107">
        <v>1726</v>
      </c>
      <c r="L45" s="107">
        <v>1767</v>
      </c>
      <c r="M45" s="108">
        <v>1640</v>
      </c>
    </row>
    <row r="46" spans="2:13" ht="27.75" customHeight="1" x14ac:dyDescent="0.15">
      <c r="B46" s="1274"/>
      <c r="C46" s="1275"/>
      <c r="D46" s="109"/>
      <c r="E46" s="1280" t="s">
        <v>35</v>
      </c>
      <c r="F46" s="1280"/>
      <c r="G46" s="1280"/>
      <c r="H46" s="1281"/>
      <c r="I46" s="106">
        <v>204</v>
      </c>
      <c r="J46" s="107">
        <v>187</v>
      </c>
      <c r="K46" s="107">
        <v>118</v>
      </c>
      <c r="L46" s="107">
        <v>79</v>
      </c>
      <c r="M46" s="108">
        <v>46</v>
      </c>
    </row>
    <row r="47" spans="2:13" ht="27.75" customHeight="1" x14ac:dyDescent="0.15">
      <c r="B47" s="1274"/>
      <c r="C47" s="1275"/>
      <c r="D47" s="110"/>
      <c r="E47" s="1282" t="s">
        <v>36</v>
      </c>
      <c r="F47" s="1283"/>
      <c r="G47" s="1283"/>
      <c r="H47" s="1284"/>
      <c r="I47" s="106" t="s">
        <v>502</v>
      </c>
      <c r="J47" s="107" t="s">
        <v>502</v>
      </c>
      <c r="K47" s="107" t="s">
        <v>502</v>
      </c>
      <c r="L47" s="107" t="s">
        <v>502</v>
      </c>
      <c r="M47" s="108" t="s">
        <v>502</v>
      </c>
    </row>
    <row r="48" spans="2:13" ht="27.75" customHeight="1" x14ac:dyDescent="0.15">
      <c r="B48" s="1274"/>
      <c r="C48" s="1275"/>
      <c r="D48" s="105"/>
      <c r="E48" s="1280" t="s">
        <v>37</v>
      </c>
      <c r="F48" s="1280"/>
      <c r="G48" s="1280"/>
      <c r="H48" s="1281"/>
      <c r="I48" s="106" t="s">
        <v>502</v>
      </c>
      <c r="J48" s="107" t="s">
        <v>502</v>
      </c>
      <c r="K48" s="107" t="s">
        <v>502</v>
      </c>
      <c r="L48" s="107" t="s">
        <v>502</v>
      </c>
      <c r="M48" s="108" t="s">
        <v>502</v>
      </c>
    </row>
    <row r="49" spans="2:13" ht="27.75" customHeight="1" x14ac:dyDescent="0.15">
      <c r="B49" s="1276"/>
      <c r="C49" s="1277"/>
      <c r="D49" s="105"/>
      <c r="E49" s="1280" t="s">
        <v>38</v>
      </c>
      <c r="F49" s="1280"/>
      <c r="G49" s="1280"/>
      <c r="H49" s="1281"/>
      <c r="I49" s="106" t="s">
        <v>502</v>
      </c>
      <c r="J49" s="107" t="s">
        <v>502</v>
      </c>
      <c r="K49" s="107" t="s">
        <v>502</v>
      </c>
      <c r="L49" s="107" t="s">
        <v>502</v>
      </c>
      <c r="M49" s="108" t="s">
        <v>502</v>
      </c>
    </row>
    <row r="50" spans="2:13" ht="27.75" customHeight="1" x14ac:dyDescent="0.15">
      <c r="B50" s="1285" t="s">
        <v>39</v>
      </c>
      <c r="C50" s="1286"/>
      <c r="D50" s="111"/>
      <c r="E50" s="1280" t="s">
        <v>40</v>
      </c>
      <c r="F50" s="1280"/>
      <c r="G50" s="1280"/>
      <c r="H50" s="1281"/>
      <c r="I50" s="106">
        <v>1223</v>
      </c>
      <c r="J50" s="107">
        <v>1905</v>
      </c>
      <c r="K50" s="107">
        <v>2401</v>
      </c>
      <c r="L50" s="107">
        <v>3026</v>
      </c>
      <c r="M50" s="108">
        <v>3238</v>
      </c>
    </row>
    <row r="51" spans="2:13" ht="27.75" customHeight="1" x14ac:dyDescent="0.15">
      <c r="B51" s="1274"/>
      <c r="C51" s="1275"/>
      <c r="D51" s="105"/>
      <c r="E51" s="1280" t="s">
        <v>41</v>
      </c>
      <c r="F51" s="1280"/>
      <c r="G51" s="1280"/>
      <c r="H51" s="1281"/>
      <c r="I51" s="106">
        <v>640</v>
      </c>
      <c r="J51" s="107">
        <v>624</v>
      </c>
      <c r="K51" s="107">
        <v>650</v>
      </c>
      <c r="L51" s="107">
        <v>751</v>
      </c>
      <c r="M51" s="108">
        <v>968</v>
      </c>
    </row>
    <row r="52" spans="2:13" ht="27.75" customHeight="1" x14ac:dyDescent="0.15">
      <c r="B52" s="1276"/>
      <c r="C52" s="1277"/>
      <c r="D52" s="105"/>
      <c r="E52" s="1280" t="s">
        <v>42</v>
      </c>
      <c r="F52" s="1280"/>
      <c r="G52" s="1280"/>
      <c r="H52" s="1281"/>
      <c r="I52" s="106">
        <v>17356</v>
      </c>
      <c r="J52" s="107">
        <v>17312</v>
      </c>
      <c r="K52" s="107">
        <v>16941</v>
      </c>
      <c r="L52" s="107">
        <v>16598</v>
      </c>
      <c r="M52" s="108">
        <v>16541</v>
      </c>
    </row>
    <row r="53" spans="2:13" ht="27.75" customHeight="1" thickBot="1" x14ac:dyDescent="0.2">
      <c r="B53" s="1287" t="s">
        <v>43</v>
      </c>
      <c r="C53" s="1288"/>
      <c r="D53" s="112"/>
      <c r="E53" s="1289" t="s">
        <v>44</v>
      </c>
      <c r="F53" s="1289"/>
      <c r="G53" s="1289"/>
      <c r="H53" s="1290"/>
      <c r="I53" s="113">
        <v>5290</v>
      </c>
      <c r="J53" s="114">
        <v>3578</v>
      </c>
      <c r="K53" s="114">
        <v>2695</v>
      </c>
      <c r="L53" s="114">
        <v>2339</v>
      </c>
      <c r="M53" s="115">
        <v>2319</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n4OrxG5iDVCmGRpvHwApDAKxgJtMivISIjh7yk0QXPg9hUwF2LPDFCeSJfy2eO5GStxvX46+Ot8hmdoNj/LLQ==" saltValue="Ss8hh1Ml8jjT33UJPenf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545</v>
      </c>
      <c r="G54" s="124" t="s">
        <v>546</v>
      </c>
      <c r="H54" s="125" t="s">
        <v>547</v>
      </c>
    </row>
    <row r="55" spans="2:8" ht="52.5" customHeight="1" x14ac:dyDescent="0.15">
      <c r="B55" s="126"/>
      <c r="C55" s="1299" t="s">
        <v>47</v>
      </c>
      <c r="D55" s="1299"/>
      <c r="E55" s="1300"/>
      <c r="F55" s="127">
        <v>2008</v>
      </c>
      <c r="G55" s="127">
        <v>2407</v>
      </c>
      <c r="H55" s="128">
        <v>2600</v>
      </c>
    </row>
    <row r="56" spans="2:8" ht="52.5" customHeight="1" x14ac:dyDescent="0.15">
      <c r="B56" s="129"/>
      <c r="C56" s="1301" t="s">
        <v>48</v>
      </c>
      <c r="D56" s="1301"/>
      <c r="E56" s="1302"/>
      <c r="F56" s="130">
        <v>122</v>
      </c>
      <c r="G56" s="130">
        <v>122</v>
      </c>
      <c r="H56" s="131">
        <v>122</v>
      </c>
    </row>
    <row r="57" spans="2:8" ht="53.25" customHeight="1" x14ac:dyDescent="0.15">
      <c r="B57" s="129"/>
      <c r="C57" s="1303" t="s">
        <v>49</v>
      </c>
      <c r="D57" s="1303"/>
      <c r="E57" s="1304"/>
      <c r="F57" s="132">
        <v>95</v>
      </c>
      <c r="G57" s="132">
        <v>82</v>
      </c>
      <c r="H57" s="133">
        <v>92</v>
      </c>
    </row>
    <row r="58" spans="2:8" ht="45.75" customHeight="1" x14ac:dyDescent="0.15">
      <c r="B58" s="134"/>
      <c r="C58" s="1291" t="s">
        <v>583</v>
      </c>
      <c r="D58" s="1292"/>
      <c r="E58" s="1293"/>
      <c r="F58" s="135">
        <v>13</v>
      </c>
      <c r="G58" s="135">
        <v>36</v>
      </c>
      <c r="H58" s="136">
        <v>53</v>
      </c>
    </row>
    <row r="59" spans="2:8" ht="45.75" customHeight="1" x14ac:dyDescent="0.15">
      <c r="B59" s="134"/>
      <c r="C59" s="1291" t="s">
        <v>584</v>
      </c>
      <c r="D59" s="1292"/>
      <c r="E59" s="1293"/>
      <c r="F59" s="135">
        <v>23</v>
      </c>
      <c r="G59" s="135">
        <v>23</v>
      </c>
      <c r="H59" s="136">
        <v>23</v>
      </c>
    </row>
    <row r="60" spans="2:8" ht="45.75" customHeight="1" x14ac:dyDescent="0.15">
      <c r="B60" s="134"/>
      <c r="C60" s="1291" t="s">
        <v>585</v>
      </c>
      <c r="D60" s="1292"/>
      <c r="E60" s="1293"/>
      <c r="F60" s="135">
        <v>10</v>
      </c>
      <c r="G60" s="135">
        <v>10</v>
      </c>
      <c r="H60" s="136">
        <v>10</v>
      </c>
    </row>
    <row r="61" spans="2:8" ht="45.75" customHeight="1" x14ac:dyDescent="0.15">
      <c r="B61" s="134"/>
      <c r="C61" s="1291" t="s">
        <v>586</v>
      </c>
      <c r="D61" s="1292"/>
      <c r="E61" s="1293"/>
      <c r="F61" s="135">
        <v>2</v>
      </c>
      <c r="G61" s="135">
        <v>3</v>
      </c>
      <c r="H61" s="136">
        <v>3</v>
      </c>
    </row>
    <row r="62" spans="2:8" ht="45.75" customHeight="1" thickBot="1" x14ac:dyDescent="0.2">
      <c r="B62" s="137"/>
      <c r="C62" s="1294" t="s">
        <v>587</v>
      </c>
      <c r="D62" s="1295"/>
      <c r="E62" s="1296"/>
      <c r="F62" s="138">
        <v>2</v>
      </c>
      <c r="G62" s="138">
        <v>2</v>
      </c>
      <c r="H62" s="139">
        <v>2</v>
      </c>
    </row>
    <row r="63" spans="2:8" ht="52.5" customHeight="1" thickBot="1" x14ac:dyDescent="0.2">
      <c r="B63" s="140"/>
      <c r="C63" s="1297" t="s">
        <v>50</v>
      </c>
      <c r="D63" s="1297"/>
      <c r="E63" s="1298"/>
      <c r="F63" s="141">
        <v>2224</v>
      </c>
      <c r="G63" s="141">
        <v>2612</v>
      </c>
      <c r="H63" s="142">
        <v>2815</v>
      </c>
    </row>
    <row r="64" spans="2:8" ht="15" customHeight="1" x14ac:dyDescent="0.15"/>
    <row r="65" ht="0" hidden="1" customHeight="1" x14ac:dyDescent="0.15"/>
    <row r="66" ht="0" hidden="1" customHeight="1" x14ac:dyDescent="0.15"/>
  </sheetData>
  <sheetProtection algorithmName="SHA-512" hashValue="iiCkl+N2MSpTFHz0IX6ofHoKcXlNg3yE+3goYkojtijzREwJdn8IOjflpgiiiRROg+ofbaiw8qXn8JAQ/PWGcg==" saltValue="F86dOKjUb8noxsjpE7QR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70" zoomScaleNormal="70" zoomScaleSheetLayoutView="55" workbookViewId="0">
      <selection activeCell="AM41" sqref="AM41"/>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600</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591</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543</v>
      </c>
      <c r="BQ50" s="1310"/>
      <c r="BR50" s="1310"/>
      <c r="BS50" s="1310"/>
      <c r="BT50" s="1310"/>
      <c r="BU50" s="1310"/>
      <c r="BV50" s="1310"/>
      <c r="BW50" s="1310"/>
      <c r="BX50" s="1310" t="s">
        <v>544</v>
      </c>
      <c r="BY50" s="1310"/>
      <c r="BZ50" s="1310"/>
      <c r="CA50" s="1310"/>
      <c r="CB50" s="1310"/>
      <c r="CC50" s="1310"/>
      <c r="CD50" s="1310"/>
      <c r="CE50" s="1310"/>
      <c r="CF50" s="1310" t="s">
        <v>545</v>
      </c>
      <c r="CG50" s="1310"/>
      <c r="CH50" s="1310"/>
      <c r="CI50" s="1310"/>
      <c r="CJ50" s="1310"/>
      <c r="CK50" s="1310"/>
      <c r="CL50" s="1310"/>
      <c r="CM50" s="1310"/>
      <c r="CN50" s="1310" t="s">
        <v>546</v>
      </c>
      <c r="CO50" s="1310"/>
      <c r="CP50" s="1310"/>
      <c r="CQ50" s="1310"/>
      <c r="CR50" s="1310"/>
      <c r="CS50" s="1310"/>
      <c r="CT50" s="1310"/>
      <c r="CU50" s="1310"/>
      <c r="CV50" s="1310" t="s">
        <v>547</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592</v>
      </c>
      <c r="AO51" s="1308"/>
      <c r="AP51" s="1308"/>
      <c r="AQ51" s="1308"/>
      <c r="AR51" s="1308"/>
      <c r="AS51" s="1308"/>
      <c r="AT51" s="1308"/>
      <c r="AU51" s="1308"/>
      <c r="AV51" s="1308"/>
      <c r="AW51" s="1308"/>
      <c r="AX51" s="1308"/>
      <c r="AY51" s="1308"/>
      <c r="AZ51" s="1308"/>
      <c r="BA51" s="1308"/>
      <c r="BB51" s="1308" t="s">
        <v>593</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31</v>
      </c>
      <c r="BY51" s="1305"/>
      <c r="BZ51" s="1305"/>
      <c r="CA51" s="1305"/>
      <c r="CB51" s="1305"/>
      <c r="CC51" s="1305"/>
      <c r="CD51" s="1305"/>
      <c r="CE51" s="1305"/>
      <c r="CF51" s="1305">
        <v>23.6</v>
      </c>
      <c r="CG51" s="1305"/>
      <c r="CH51" s="1305"/>
      <c r="CI51" s="1305"/>
      <c r="CJ51" s="1305"/>
      <c r="CK51" s="1305"/>
      <c r="CL51" s="1305"/>
      <c r="CM51" s="1305"/>
      <c r="CN51" s="1305">
        <v>20.3</v>
      </c>
      <c r="CO51" s="1305"/>
      <c r="CP51" s="1305"/>
      <c r="CQ51" s="1305"/>
      <c r="CR51" s="1305"/>
      <c r="CS51" s="1305"/>
      <c r="CT51" s="1305"/>
      <c r="CU51" s="1305"/>
      <c r="CV51" s="1305">
        <v>19.899999999999999</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594</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55.4</v>
      </c>
      <c r="BY53" s="1305"/>
      <c r="BZ53" s="1305"/>
      <c r="CA53" s="1305"/>
      <c r="CB53" s="1305"/>
      <c r="CC53" s="1305"/>
      <c r="CD53" s="1305"/>
      <c r="CE53" s="1305"/>
      <c r="CF53" s="1305">
        <v>57.4</v>
      </c>
      <c r="CG53" s="1305"/>
      <c r="CH53" s="1305"/>
      <c r="CI53" s="1305"/>
      <c r="CJ53" s="1305"/>
      <c r="CK53" s="1305"/>
      <c r="CL53" s="1305"/>
      <c r="CM53" s="1305"/>
      <c r="CN53" s="1305">
        <v>59.4</v>
      </c>
      <c r="CO53" s="1305"/>
      <c r="CP53" s="1305"/>
      <c r="CQ53" s="1305"/>
      <c r="CR53" s="1305"/>
      <c r="CS53" s="1305"/>
      <c r="CT53" s="1305"/>
      <c r="CU53" s="1305"/>
      <c r="CV53" s="1305">
        <v>57.3</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595</v>
      </c>
      <c r="AO55" s="1310"/>
      <c r="AP55" s="1310"/>
      <c r="AQ55" s="1310"/>
      <c r="AR55" s="1310"/>
      <c r="AS55" s="1310"/>
      <c r="AT55" s="1310"/>
      <c r="AU55" s="1310"/>
      <c r="AV55" s="1310"/>
      <c r="AW55" s="1310"/>
      <c r="AX55" s="1310"/>
      <c r="AY55" s="1310"/>
      <c r="AZ55" s="1310"/>
      <c r="BA55" s="1310"/>
      <c r="BB55" s="1308" t="s">
        <v>593</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39</v>
      </c>
      <c r="BY55" s="1305"/>
      <c r="BZ55" s="1305"/>
      <c r="CA55" s="1305"/>
      <c r="CB55" s="1305"/>
      <c r="CC55" s="1305"/>
      <c r="CD55" s="1305"/>
      <c r="CE55" s="1305"/>
      <c r="CF55" s="1305">
        <v>32.5</v>
      </c>
      <c r="CG55" s="1305"/>
      <c r="CH55" s="1305"/>
      <c r="CI55" s="1305"/>
      <c r="CJ55" s="1305"/>
      <c r="CK55" s="1305"/>
      <c r="CL55" s="1305"/>
      <c r="CM55" s="1305"/>
      <c r="CN55" s="1305">
        <v>30.2</v>
      </c>
      <c r="CO55" s="1305"/>
      <c r="CP55" s="1305"/>
      <c r="CQ55" s="1305"/>
      <c r="CR55" s="1305"/>
      <c r="CS55" s="1305"/>
      <c r="CT55" s="1305"/>
      <c r="CU55" s="1305"/>
      <c r="CV55" s="1305">
        <v>25.4</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594</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55.4</v>
      </c>
      <c r="BY57" s="1305"/>
      <c r="BZ57" s="1305"/>
      <c r="CA57" s="1305"/>
      <c r="CB57" s="1305"/>
      <c r="CC57" s="1305"/>
      <c r="CD57" s="1305"/>
      <c r="CE57" s="1305"/>
      <c r="CF57" s="1305">
        <v>57</v>
      </c>
      <c r="CG57" s="1305"/>
      <c r="CH57" s="1305"/>
      <c r="CI57" s="1305"/>
      <c r="CJ57" s="1305"/>
      <c r="CK57" s="1305"/>
      <c r="CL57" s="1305"/>
      <c r="CM57" s="1305"/>
      <c r="CN57" s="1305">
        <v>58.9</v>
      </c>
      <c r="CO57" s="1305"/>
      <c r="CP57" s="1305"/>
      <c r="CQ57" s="1305"/>
      <c r="CR57" s="1305"/>
      <c r="CS57" s="1305"/>
      <c r="CT57" s="1305"/>
      <c r="CU57" s="1305"/>
      <c r="CV57" s="1305">
        <v>60.2</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596</v>
      </c>
    </row>
    <row r="64" spans="1:109" x14ac:dyDescent="0.15">
      <c r="B64" s="394"/>
      <c r="G64" s="401"/>
      <c r="I64" s="414"/>
      <c r="J64" s="414"/>
      <c r="K64" s="414"/>
      <c r="L64" s="414"/>
      <c r="M64" s="414"/>
      <c r="N64" s="415"/>
      <c r="AM64" s="401"/>
      <c r="AN64" s="401" t="s">
        <v>590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597</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591</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543</v>
      </c>
      <c r="BQ72" s="1310"/>
      <c r="BR72" s="1310"/>
      <c r="BS72" s="1310"/>
      <c r="BT72" s="1310"/>
      <c r="BU72" s="1310"/>
      <c r="BV72" s="1310"/>
      <c r="BW72" s="1310"/>
      <c r="BX72" s="1310" t="s">
        <v>544</v>
      </c>
      <c r="BY72" s="1310"/>
      <c r="BZ72" s="1310"/>
      <c r="CA72" s="1310"/>
      <c r="CB72" s="1310"/>
      <c r="CC72" s="1310"/>
      <c r="CD72" s="1310"/>
      <c r="CE72" s="1310"/>
      <c r="CF72" s="1310" t="s">
        <v>545</v>
      </c>
      <c r="CG72" s="1310"/>
      <c r="CH72" s="1310"/>
      <c r="CI72" s="1310"/>
      <c r="CJ72" s="1310"/>
      <c r="CK72" s="1310"/>
      <c r="CL72" s="1310"/>
      <c r="CM72" s="1310"/>
      <c r="CN72" s="1310" t="s">
        <v>546</v>
      </c>
      <c r="CO72" s="1310"/>
      <c r="CP72" s="1310"/>
      <c r="CQ72" s="1310"/>
      <c r="CR72" s="1310"/>
      <c r="CS72" s="1310"/>
      <c r="CT72" s="1310"/>
      <c r="CU72" s="1310"/>
      <c r="CV72" s="1310" t="s">
        <v>547</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592</v>
      </c>
      <c r="AO73" s="1308"/>
      <c r="AP73" s="1308"/>
      <c r="AQ73" s="1308"/>
      <c r="AR73" s="1308"/>
      <c r="AS73" s="1308"/>
      <c r="AT73" s="1308"/>
      <c r="AU73" s="1308"/>
      <c r="AV73" s="1308"/>
      <c r="AW73" s="1308"/>
      <c r="AX73" s="1308"/>
      <c r="AY73" s="1308"/>
      <c r="AZ73" s="1308"/>
      <c r="BA73" s="1308"/>
      <c r="BB73" s="1308" t="s">
        <v>593</v>
      </c>
      <c r="BC73" s="1308"/>
      <c r="BD73" s="1308"/>
      <c r="BE73" s="1308"/>
      <c r="BF73" s="1308"/>
      <c r="BG73" s="1308"/>
      <c r="BH73" s="1308"/>
      <c r="BI73" s="1308"/>
      <c r="BJ73" s="1308"/>
      <c r="BK73" s="1308"/>
      <c r="BL73" s="1308"/>
      <c r="BM73" s="1308"/>
      <c r="BN73" s="1308"/>
      <c r="BO73" s="1308"/>
      <c r="BP73" s="1305">
        <v>47.5</v>
      </c>
      <c r="BQ73" s="1305"/>
      <c r="BR73" s="1305"/>
      <c r="BS73" s="1305"/>
      <c r="BT73" s="1305"/>
      <c r="BU73" s="1305"/>
      <c r="BV73" s="1305"/>
      <c r="BW73" s="1305"/>
      <c r="BX73" s="1305">
        <v>31</v>
      </c>
      <c r="BY73" s="1305"/>
      <c r="BZ73" s="1305"/>
      <c r="CA73" s="1305"/>
      <c r="CB73" s="1305"/>
      <c r="CC73" s="1305"/>
      <c r="CD73" s="1305"/>
      <c r="CE73" s="1305"/>
      <c r="CF73" s="1305">
        <v>23.6</v>
      </c>
      <c r="CG73" s="1305"/>
      <c r="CH73" s="1305"/>
      <c r="CI73" s="1305"/>
      <c r="CJ73" s="1305"/>
      <c r="CK73" s="1305"/>
      <c r="CL73" s="1305"/>
      <c r="CM73" s="1305"/>
      <c r="CN73" s="1305">
        <v>20.3</v>
      </c>
      <c r="CO73" s="1305"/>
      <c r="CP73" s="1305"/>
      <c r="CQ73" s="1305"/>
      <c r="CR73" s="1305"/>
      <c r="CS73" s="1305"/>
      <c r="CT73" s="1305"/>
      <c r="CU73" s="1305"/>
      <c r="CV73" s="1305">
        <v>19.899999999999999</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598</v>
      </c>
      <c r="BC75" s="1308"/>
      <c r="BD75" s="1308"/>
      <c r="BE75" s="1308"/>
      <c r="BF75" s="1308"/>
      <c r="BG75" s="1308"/>
      <c r="BH75" s="1308"/>
      <c r="BI75" s="1308"/>
      <c r="BJ75" s="1308"/>
      <c r="BK75" s="1308"/>
      <c r="BL75" s="1308"/>
      <c r="BM75" s="1308"/>
      <c r="BN75" s="1308"/>
      <c r="BO75" s="1308"/>
      <c r="BP75" s="1305">
        <v>9.6999999999999993</v>
      </c>
      <c r="BQ75" s="1305"/>
      <c r="BR75" s="1305"/>
      <c r="BS75" s="1305"/>
      <c r="BT75" s="1305"/>
      <c r="BU75" s="1305"/>
      <c r="BV75" s="1305"/>
      <c r="BW75" s="1305"/>
      <c r="BX75" s="1305">
        <v>8.8000000000000007</v>
      </c>
      <c r="BY75" s="1305"/>
      <c r="BZ75" s="1305"/>
      <c r="CA75" s="1305"/>
      <c r="CB75" s="1305"/>
      <c r="CC75" s="1305"/>
      <c r="CD75" s="1305"/>
      <c r="CE75" s="1305"/>
      <c r="CF75" s="1305">
        <v>7.9</v>
      </c>
      <c r="CG75" s="1305"/>
      <c r="CH75" s="1305"/>
      <c r="CI75" s="1305"/>
      <c r="CJ75" s="1305"/>
      <c r="CK75" s="1305"/>
      <c r="CL75" s="1305"/>
      <c r="CM75" s="1305"/>
      <c r="CN75" s="1305">
        <v>6.9</v>
      </c>
      <c r="CO75" s="1305"/>
      <c r="CP75" s="1305"/>
      <c r="CQ75" s="1305"/>
      <c r="CR75" s="1305"/>
      <c r="CS75" s="1305"/>
      <c r="CT75" s="1305"/>
      <c r="CU75" s="1305"/>
      <c r="CV75" s="1305">
        <v>6.3</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595</v>
      </c>
      <c r="AO77" s="1310"/>
      <c r="AP77" s="1310"/>
      <c r="AQ77" s="1310"/>
      <c r="AR77" s="1310"/>
      <c r="AS77" s="1310"/>
      <c r="AT77" s="1310"/>
      <c r="AU77" s="1310"/>
      <c r="AV77" s="1310"/>
      <c r="AW77" s="1310"/>
      <c r="AX77" s="1310"/>
      <c r="AY77" s="1310"/>
      <c r="AZ77" s="1310"/>
      <c r="BA77" s="1310"/>
      <c r="BB77" s="1308" t="s">
        <v>593</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39</v>
      </c>
      <c r="BY77" s="1305"/>
      <c r="BZ77" s="1305"/>
      <c r="CA77" s="1305"/>
      <c r="CB77" s="1305"/>
      <c r="CC77" s="1305"/>
      <c r="CD77" s="1305"/>
      <c r="CE77" s="1305"/>
      <c r="CF77" s="1305">
        <v>32.5</v>
      </c>
      <c r="CG77" s="1305"/>
      <c r="CH77" s="1305"/>
      <c r="CI77" s="1305"/>
      <c r="CJ77" s="1305"/>
      <c r="CK77" s="1305"/>
      <c r="CL77" s="1305"/>
      <c r="CM77" s="1305"/>
      <c r="CN77" s="1305">
        <v>30.2</v>
      </c>
      <c r="CO77" s="1305"/>
      <c r="CP77" s="1305"/>
      <c r="CQ77" s="1305"/>
      <c r="CR77" s="1305"/>
      <c r="CS77" s="1305"/>
      <c r="CT77" s="1305"/>
      <c r="CU77" s="1305"/>
      <c r="CV77" s="1305">
        <v>25.4</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598</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9</v>
      </c>
      <c r="BY79" s="1305"/>
      <c r="BZ79" s="1305"/>
      <c r="CA79" s="1305"/>
      <c r="CB79" s="1305"/>
      <c r="CC79" s="1305"/>
      <c r="CD79" s="1305"/>
      <c r="CE79" s="1305"/>
      <c r="CF79" s="1305">
        <v>8.1999999999999993</v>
      </c>
      <c r="CG79" s="1305"/>
      <c r="CH79" s="1305"/>
      <c r="CI79" s="1305"/>
      <c r="CJ79" s="1305"/>
      <c r="CK79" s="1305"/>
      <c r="CL79" s="1305"/>
      <c r="CM79" s="1305"/>
      <c r="CN79" s="1305">
        <v>8</v>
      </c>
      <c r="CO79" s="1305"/>
      <c r="CP79" s="1305"/>
      <c r="CQ79" s="1305"/>
      <c r="CR79" s="1305"/>
      <c r="CS79" s="1305"/>
      <c r="CT79" s="1305"/>
      <c r="CU79" s="1305"/>
      <c r="CV79" s="1305">
        <v>7.8</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JIYq3kUa51h9czwoSVhe07AKhce2g01WQ5XKePXTPoRK4ePdyDU6FmrT5OzNejasODvtt4FKGoivn9kd0p9yA==" saltValue="v/dw1IBrk6PlVPKHD9lld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50" zoomScaleNormal="50" zoomScaleSheetLayoutView="70" workbookViewId="0">
      <selection activeCell="A3" sqref="A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OPAUgx5bfGGVIdSZAg+U994jMTB98iDj/B5UlP3KW9IxFmBejHA6wwOz7lb4423RAbVVJEJZVH2HcPHkkle0A==" saltValue="Fo21mZDuckVUzUT41zhQL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60" zoomScaleNormal="60" zoomScaleSheetLayoutView="55" workbookViewId="0">
      <selection activeCell="A3" sqref="A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S7LiRqTy9hB4qwAbPgxAInCC/jJXt8KF+Lo4JlP4iU4TfpRGr2L4E2w7ppKovpQeR9TyTg9ly77BcVgiqk1ag==" saltValue="1CN7zLWfDWdKuZD5gBG5W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540</v>
      </c>
      <c r="G2" s="156"/>
      <c r="H2" s="157"/>
    </row>
    <row r="3" spans="1:8" x14ac:dyDescent="0.15">
      <c r="A3" s="153" t="s">
        <v>533</v>
      </c>
      <c r="B3" s="158"/>
      <c r="C3" s="159"/>
      <c r="D3" s="160">
        <v>35676</v>
      </c>
      <c r="E3" s="161"/>
      <c r="F3" s="162">
        <v>66255</v>
      </c>
      <c r="G3" s="163"/>
      <c r="H3" s="164"/>
    </row>
    <row r="4" spans="1:8" x14ac:dyDescent="0.15">
      <c r="A4" s="165"/>
      <c r="B4" s="166"/>
      <c r="C4" s="167"/>
      <c r="D4" s="168">
        <v>10909</v>
      </c>
      <c r="E4" s="169"/>
      <c r="F4" s="170">
        <v>31822</v>
      </c>
      <c r="G4" s="171"/>
      <c r="H4" s="172"/>
    </row>
    <row r="5" spans="1:8" x14ac:dyDescent="0.15">
      <c r="A5" s="153" t="s">
        <v>535</v>
      </c>
      <c r="B5" s="158"/>
      <c r="C5" s="159"/>
      <c r="D5" s="160">
        <v>8326</v>
      </c>
      <c r="E5" s="161"/>
      <c r="F5" s="162">
        <v>92247</v>
      </c>
      <c r="G5" s="163"/>
      <c r="H5" s="164"/>
    </row>
    <row r="6" spans="1:8" x14ac:dyDescent="0.15">
      <c r="A6" s="165"/>
      <c r="B6" s="166"/>
      <c r="C6" s="167"/>
      <c r="D6" s="168">
        <v>4289</v>
      </c>
      <c r="E6" s="169"/>
      <c r="F6" s="170">
        <v>37204</v>
      </c>
      <c r="G6" s="171"/>
      <c r="H6" s="172"/>
    </row>
    <row r="7" spans="1:8" x14ac:dyDescent="0.15">
      <c r="A7" s="153" t="s">
        <v>536</v>
      </c>
      <c r="B7" s="158"/>
      <c r="C7" s="159"/>
      <c r="D7" s="160">
        <v>16727</v>
      </c>
      <c r="E7" s="161"/>
      <c r="F7" s="162">
        <v>67319</v>
      </c>
      <c r="G7" s="163"/>
      <c r="H7" s="164"/>
    </row>
    <row r="8" spans="1:8" x14ac:dyDescent="0.15">
      <c r="A8" s="165"/>
      <c r="B8" s="166"/>
      <c r="C8" s="167"/>
      <c r="D8" s="168">
        <v>9162</v>
      </c>
      <c r="E8" s="169"/>
      <c r="F8" s="170">
        <v>38101</v>
      </c>
      <c r="G8" s="171"/>
      <c r="H8" s="172"/>
    </row>
    <row r="9" spans="1:8" x14ac:dyDescent="0.15">
      <c r="A9" s="153" t="s">
        <v>537</v>
      </c>
      <c r="B9" s="158"/>
      <c r="C9" s="159"/>
      <c r="D9" s="160">
        <v>20502</v>
      </c>
      <c r="E9" s="161"/>
      <c r="F9" s="162">
        <v>70615</v>
      </c>
      <c r="G9" s="163"/>
      <c r="H9" s="164"/>
    </row>
    <row r="10" spans="1:8" x14ac:dyDescent="0.15">
      <c r="A10" s="165"/>
      <c r="B10" s="166"/>
      <c r="C10" s="167"/>
      <c r="D10" s="168">
        <v>10316</v>
      </c>
      <c r="E10" s="169"/>
      <c r="F10" s="170">
        <v>37382</v>
      </c>
      <c r="G10" s="171"/>
      <c r="H10" s="172"/>
    </row>
    <row r="11" spans="1:8" x14ac:dyDescent="0.15">
      <c r="A11" s="153" t="s">
        <v>538</v>
      </c>
      <c r="B11" s="158"/>
      <c r="C11" s="159"/>
      <c r="D11" s="160">
        <v>35000</v>
      </c>
      <c r="E11" s="161"/>
      <c r="F11" s="162">
        <v>69185</v>
      </c>
      <c r="G11" s="163"/>
      <c r="H11" s="164"/>
    </row>
    <row r="12" spans="1:8" x14ac:dyDescent="0.15">
      <c r="A12" s="165"/>
      <c r="B12" s="166"/>
      <c r="C12" s="173"/>
      <c r="D12" s="168">
        <v>13372</v>
      </c>
      <c r="E12" s="169"/>
      <c r="F12" s="170">
        <v>38519</v>
      </c>
      <c r="G12" s="171"/>
      <c r="H12" s="172"/>
    </row>
    <row r="13" spans="1:8" x14ac:dyDescent="0.15">
      <c r="A13" s="153"/>
      <c r="B13" s="158"/>
      <c r="C13" s="174"/>
      <c r="D13" s="175">
        <v>23246</v>
      </c>
      <c r="E13" s="176"/>
      <c r="F13" s="177">
        <v>73124</v>
      </c>
      <c r="G13" s="178"/>
      <c r="H13" s="164"/>
    </row>
    <row r="14" spans="1:8" x14ac:dyDescent="0.15">
      <c r="A14" s="165"/>
      <c r="B14" s="166"/>
      <c r="C14" s="167"/>
      <c r="D14" s="168">
        <v>9610</v>
      </c>
      <c r="E14" s="169"/>
      <c r="F14" s="170">
        <v>36606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7.09</v>
      </c>
      <c r="C19" s="179">
        <f>ROUND(VALUE(SUBSTITUTE(実質収支比率等に係る経年分析!G$48,"▲","-")),2)</f>
        <v>7.42</v>
      </c>
      <c r="D19" s="179">
        <f>ROUND(VALUE(SUBSTITUTE(実質収支比率等に係る経年分析!H$48,"▲","-")),2)</f>
        <v>6.8</v>
      </c>
      <c r="E19" s="179">
        <f>ROUND(VALUE(SUBSTITUTE(実質収支比率等に係る経年分析!I$48,"▲","-")),2)</f>
        <v>6.36</v>
      </c>
      <c r="F19" s="179">
        <f>ROUND(VALUE(SUBSTITUTE(実質収支比率等に係る経年分析!J$48,"▲","-")),2)</f>
        <v>4.76</v>
      </c>
    </row>
    <row r="20" spans="1:11" x14ac:dyDescent="0.15">
      <c r="A20" s="179" t="s">
        <v>54</v>
      </c>
      <c r="B20" s="179">
        <f>ROUND(VALUE(SUBSTITUTE(実質収支比率等に係る経年分析!F$47,"▲","-")),2)</f>
        <v>7.87</v>
      </c>
      <c r="C20" s="179">
        <f>ROUND(VALUE(SUBSTITUTE(実質収支比率等に係る経年分析!G$47,"▲","-")),2)</f>
        <v>12.26</v>
      </c>
      <c r="D20" s="179">
        <f>ROUND(VALUE(SUBSTITUTE(実質収支比率等に係る経年分析!H$47,"▲","-")),2)</f>
        <v>15.41</v>
      </c>
      <c r="E20" s="179">
        <f>ROUND(VALUE(SUBSTITUTE(実質収支比率等に係る経年分析!I$47,"▲","-")),2)</f>
        <v>18.47</v>
      </c>
      <c r="F20" s="179">
        <f>ROUND(VALUE(SUBSTITUTE(実質収支比率等に係る経年分析!J$47,"▲","-")),2)</f>
        <v>19.84</v>
      </c>
    </row>
    <row r="21" spans="1:11" x14ac:dyDescent="0.15">
      <c r="A21" s="179" t="s">
        <v>55</v>
      </c>
      <c r="B21" s="179">
        <f>IF(ISNUMBER(VALUE(SUBSTITUTE(実質収支比率等に係る経年分析!F$49,"▲","-"))),ROUND(VALUE(SUBSTITUTE(実質収支比率等に係る経年分析!F$49,"▲","-")),2),NA())</f>
        <v>-1.94</v>
      </c>
      <c r="C21" s="179">
        <f>IF(ISNUMBER(VALUE(SUBSTITUTE(実質収支比率等に係る経年分析!G$49,"▲","-"))),ROUND(VALUE(SUBSTITUTE(実質収支比率等に係る経年分析!G$49,"▲","-")),2),NA())</f>
        <v>0.51</v>
      </c>
      <c r="D21" s="179">
        <f>IF(ISNUMBER(VALUE(SUBSTITUTE(実質収支比率等に係る経年分析!H$49,"▲","-"))),ROUND(VALUE(SUBSTITUTE(実質収支比率等に係る経年分析!H$49,"▲","-")),2),NA())</f>
        <v>-2.19</v>
      </c>
      <c r="E21" s="179">
        <f>IF(ISNUMBER(VALUE(SUBSTITUTE(実質収支比率等に係る経年分析!I$49,"▲","-"))),ROUND(VALUE(SUBSTITUTE(実質収支比率等に係る経年分析!I$49,"▲","-")),2),NA())</f>
        <v>-1.74</v>
      </c>
      <c r="F21" s="179">
        <f>IF(ISNUMBER(VALUE(SUBSTITUTE(実質収支比率等に係る経年分析!J$49,"▲","-"))),ROUND(VALUE(SUBSTITUTE(実質収支比率等に係る経年分析!J$49,"▲","-")),2),NA())</f>
        <v>-3.91</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0.14000000000000001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v>
      </c>
    </row>
    <row r="34" spans="1:16" x14ac:dyDescent="0.15">
      <c r="A34" s="180" t="str">
        <f>IF(連結実質赤字比率に係る赤字・黒字の構成分析!C$36="",NA(),連結実質赤字比率に係る赤字・黒字の構成分析!C$36)</f>
        <v>国民健康保険特別会計</v>
      </c>
      <c r="B34" s="180">
        <f>IF(ROUND(VALUE(SUBSTITUTE(連結実質赤字比率に係る赤字・黒字の構成分析!F$36,"▲", "-")), 2) &lt; 0, ABS(ROUND(VALUE(SUBSTITUTE(連結実質赤字比率に係る赤字・黒字の構成分析!F$36,"▲", "-")), 2)), NA())</f>
        <v>2.21</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2.5</v>
      </c>
      <c r="E34" s="180" t="e">
        <f>IF(ROUND(VALUE(SUBSTITUTE(連結実質赤字比率に係る赤字・黒字の構成分析!G$36,"▲", "-")), 2) &gt;= 0, ABS(ROUND(VALUE(SUBSTITUTE(連結実質赤字比率に係る赤字・黒字の構成分析!G$36,"▲", "-")), 2)), NA())</f>
        <v>#N/A</v>
      </c>
      <c r="F34" s="180">
        <f>IF(ROUND(VALUE(SUBSTITUTE(連結実質赤字比率に係る赤字・黒字の構成分析!H$36,"▲", "-")), 2) &lt; 0, ABS(ROUND(VALUE(SUBSTITUTE(連結実質赤字比率に係る赤字・黒字の構成分析!H$36,"▲", "-")), 2)), NA())</f>
        <v>0.64</v>
      </c>
      <c r="G34" s="180" t="e">
        <f>IF(ROUND(VALUE(SUBSTITUTE(連結実質赤字比率に係る赤字・黒字の構成分析!H$36,"▲", "-")), 2) &gt;= 0, ABS(ROUND(VALUE(SUBSTITUTE(連結実質赤字比率に係る赤字・黒字の構成分析!H$36,"▲", "-")), 2)), NA())</f>
        <v>#N/A</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2.0099999999999998</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3.68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2.61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1.91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1.99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2.73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7.09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7.42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6.79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6.36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4.76</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1756</v>
      </c>
      <c r="E42" s="181"/>
      <c r="F42" s="181"/>
      <c r="G42" s="181">
        <f>'実質公債費比率（分子）の構造'!L$52</f>
        <v>1685</v>
      </c>
      <c r="H42" s="181"/>
      <c r="I42" s="181"/>
      <c r="J42" s="181">
        <f>'実質公債費比率（分子）の構造'!M$52</f>
        <v>1705</v>
      </c>
      <c r="K42" s="181"/>
      <c r="L42" s="181"/>
      <c r="M42" s="181">
        <f>'実質公債費比率（分子）の構造'!N$52</f>
        <v>1629</v>
      </c>
      <c r="N42" s="181"/>
      <c r="O42" s="181"/>
      <c r="P42" s="181">
        <f>'実質公債費比率（分子）の構造'!O$52</f>
        <v>1587</v>
      </c>
    </row>
    <row r="43" spans="1:16" x14ac:dyDescent="0.15">
      <c r="A43" s="181" t="s">
        <v>63</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65</v>
      </c>
      <c r="B45" s="181">
        <f>'実質公債費比率（分子）の構造'!K$49</f>
        <v>162</v>
      </c>
      <c r="C45" s="181"/>
      <c r="D45" s="181"/>
      <c r="E45" s="181">
        <f>'実質公債費比率（分子）の構造'!L$49</f>
        <v>177</v>
      </c>
      <c r="F45" s="181"/>
      <c r="G45" s="181"/>
      <c r="H45" s="181">
        <f>'実質公債費比率（分子）の構造'!M$49</f>
        <v>172</v>
      </c>
      <c r="I45" s="181"/>
      <c r="J45" s="181"/>
      <c r="K45" s="181">
        <f>'実質公債費比率（分子）の構造'!N$49</f>
        <v>112</v>
      </c>
      <c r="L45" s="181"/>
      <c r="M45" s="181"/>
      <c r="N45" s="181">
        <f>'実質公債費比率（分子）の構造'!O$49</f>
        <v>110</v>
      </c>
      <c r="O45" s="181"/>
      <c r="P45" s="181"/>
    </row>
    <row r="46" spans="1:16" x14ac:dyDescent="0.15">
      <c r="A46" s="181" t="s">
        <v>66</v>
      </c>
      <c r="B46" s="181">
        <f>'実質公債費比率（分子）の構造'!K$48</f>
        <v>224</v>
      </c>
      <c r="C46" s="181"/>
      <c r="D46" s="181"/>
      <c r="E46" s="181">
        <f>'実質公債費比率（分子）の構造'!L$48</f>
        <v>216</v>
      </c>
      <c r="F46" s="181"/>
      <c r="G46" s="181"/>
      <c r="H46" s="181">
        <f>'実質公債費比率（分子）の構造'!M$48</f>
        <v>225</v>
      </c>
      <c r="I46" s="181"/>
      <c r="J46" s="181"/>
      <c r="K46" s="181">
        <f>'実質公債費比率（分子）の構造'!N$48</f>
        <v>274</v>
      </c>
      <c r="L46" s="181"/>
      <c r="M46" s="181"/>
      <c r="N46" s="181">
        <f>'実質公債費比率（分子）の構造'!O$48</f>
        <v>277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2371</v>
      </c>
      <c r="C49" s="181"/>
      <c r="D49" s="181"/>
      <c r="E49" s="181">
        <f>'実質公債費比率（分子）の構造'!L$45</f>
        <v>2162</v>
      </c>
      <c r="F49" s="181"/>
      <c r="G49" s="181"/>
      <c r="H49" s="181">
        <f>'実質公債費比率（分子）の構造'!M$45</f>
        <v>2136</v>
      </c>
      <c r="I49" s="181"/>
      <c r="J49" s="181"/>
      <c r="K49" s="181">
        <f>'実質公債費比率（分子）の構造'!N$45</f>
        <v>1941</v>
      </c>
      <c r="L49" s="181"/>
      <c r="M49" s="181"/>
      <c r="N49" s="181">
        <f>'実質公債費比率（分子）の構造'!O$45</f>
        <v>1881</v>
      </c>
      <c r="O49" s="181"/>
      <c r="P49" s="181"/>
    </row>
    <row r="50" spans="1:16" x14ac:dyDescent="0.15">
      <c r="A50" s="181" t="s">
        <v>70</v>
      </c>
      <c r="B50" s="181" t="e">
        <f>NA()</f>
        <v>#N/A</v>
      </c>
      <c r="C50" s="181">
        <f>IF(ISNUMBER('実質公債費比率（分子）の構造'!K$53),'実質公債費比率（分子）の構造'!K$53,NA())</f>
        <v>1001</v>
      </c>
      <c r="D50" s="181" t="e">
        <f>NA()</f>
        <v>#N/A</v>
      </c>
      <c r="E50" s="181" t="e">
        <f>NA()</f>
        <v>#N/A</v>
      </c>
      <c r="F50" s="181">
        <f>IF(ISNUMBER('実質公債費比率（分子）の構造'!L$53),'実質公債費比率（分子）の構造'!L$53,NA())</f>
        <v>870</v>
      </c>
      <c r="G50" s="181" t="e">
        <f>NA()</f>
        <v>#N/A</v>
      </c>
      <c r="H50" s="181" t="e">
        <f>NA()</f>
        <v>#N/A</v>
      </c>
      <c r="I50" s="181">
        <f>IF(ISNUMBER('実質公債費比率（分子）の構造'!M$53),'実質公債費比率（分子）の構造'!M$53,NA())</f>
        <v>828</v>
      </c>
      <c r="J50" s="181" t="e">
        <f>NA()</f>
        <v>#N/A</v>
      </c>
      <c r="K50" s="181" t="e">
        <f>NA()</f>
        <v>#N/A</v>
      </c>
      <c r="L50" s="181">
        <f>IF(ISNUMBER('実質公債費比率（分子）の構造'!N$53),'実質公債費比率（分子）の構造'!N$53,NA())</f>
        <v>698</v>
      </c>
      <c r="M50" s="181" t="e">
        <f>NA()</f>
        <v>#N/A</v>
      </c>
      <c r="N50" s="181" t="e">
        <f>NA()</f>
        <v>#N/A</v>
      </c>
      <c r="O50" s="181">
        <f>IF(ISNUMBER('実質公債費比率（分子）の構造'!O$53),'実質公債費比率（分子）の構造'!O$53,NA())</f>
        <v>681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17356</v>
      </c>
      <c r="E56" s="180"/>
      <c r="F56" s="180"/>
      <c r="G56" s="180">
        <f>'将来負担比率（分子）の構造'!J$52</f>
        <v>17312</v>
      </c>
      <c r="H56" s="180"/>
      <c r="I56" s="180"/>
      <c r="J56" s="180">
        <f>'将来負担比率（分子）の構造'!K$52</f>
        <v>16941</v>
      </c>
      <c r="K56" s="180"/>
      <c r="L56" s="180"/>
      <c r="M56" s="180">
        <f>'将来負担比率（分子）の構造'!L$52</f>
        <v>16598</v>
      </c>
      <c r="N56" s="180"/>
      <c r="O56" s="180"/>
      <c r="P56" s="180">
        <f>'将来負担比率（分子）の構造'!M$52</f>
        <v>16541</v>
      </c>
    </row>
    <row r="57" spans="1:16" x14ac:dyDescent="0.15">
      <c r="A57" s="180" t="s">
        <v>41</v>
      </c>
      <c r="B57" s="180"/>
      <c r="C57" s="180"/>
      <c r="D57" s="180">
        <f>'将来負担比率（分子）の構造'!I$51</f>
        <v>640</v>
      </c>
      <c r="E57" s="180"/>
      <c r="F57" s="180"/>
      <c r="G57" s="180">
        <f>'将来負担比率（分子）の構造'!J$51</f>
        <v>624</v>
      </c>
      <c r="H57" s="180"/>
      <c r="I57" s="180"/>
      <c r="J57" s="180">
        <f>'将来負担比率（分子）の構造'!K$51</f>
        <v>650</v>
      </c>
      <c r="K57" s="180"/>
      <c r="L57" s="180"/>
      <c r="M57" s="180">
        <f>'将来負担比率（分子）の構造'!L$51</f>
        <v>751</v>
      </c>
      <c r="N57" s="180"/>
      <c r="O57" s="180"/>
      <c r="P57" s="180">
        <f>'将来負担比率（分子）の構造'!M$51</f>
        <v>968</v>
      </c>
    </row>
    <row r="58" spans="1:16" x14ac:dyDescent="0.15">
      <c r="A58" s="180" t="s">
        <v>40</v>
      </c>
      <c r="B58" s="180"/>
      <c r="C58" s="180"/>
      <c r="D58" s="180">
        <f>'将来負担比率（分子）の構造'!I$50</f>
        <v>1223</v>
      </c>
      <c r="E58" s="180"/>
      <c r="F58" s="180"/>
      <c r="G58" s="180">
        <f>'将来負担比率（分子）の構造'!J$50</f>
        <v>1905</v>
      </c>
      <c r="H58" s="180"/>
      <c r="I58" s="180"/>
      <c r="J58" s="180">
        <f>'将来負担比率（分子）の構造'!K$50</f>
        <v>2401</v>
      </c>
      <c r="K58" s="180"/>
      <c r="L58" s="180"/>
      <c r="M58" s="180">
        <f>'将来負担比率（分子）の構造'!L$50</f>
        <v>3026</v>
      </c>
      <c r="N58" s="180"/>
      <c r="O58" s="180"/>
      <c r="P58" s="180">
        <f>'将来負担比率（分子）の構造'!M$50</f>
        <v>3238</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204</v>
      </c>
      <c r="C61" s="180"/>
      <c r="D61" s="180"/>
      <c r="E61" s="180">
        <f>'将来負担比率（分子）の構造'!J$46</f>
        <v>187</v>
      </c>
      <c r="F61" s="180"/>
      <c r="G61" s="180"/>
      <c r="H61" s="180">
        <f>'将来負担比率（分子）の構造'!K$46</f>
        <v>118</v>
      </c>
      <c r="I61" s="180"/>
      <c r="J61" s="180"/>
      <c r="K61" s="180">
        <f>'将来負担比率（分子）の構造'!L$46</f>
        <v>79</v>
      </c>
      <c r="L61" s="180"/>
      <c r="M61" s="180"/>
      <c r="N61" s="180">
        <f>'将来負担比率（分子）の構造'!M$46</f>
        <v>46</v>
      </c>
      <c r="O61" s="180"/>
      <c r="P61" s="180"/>
    </row>
    <row r="62" spans="1:16" x14ac:dyDescent="0.15">
      <c r="A62" s="180" t="s">
        <v>34</v>
      </c>
      <c r="B62" s="180">
        <f>'将来負担比率（分子）の構造'!I$45</f>
        <v>2031</v>
      </c>
      <c r="C62" s="180"/>
      <c r="D62" s="180"/>
      <c r="E62" s="180">
        <f>'将来負担比率（分子）の構造'!J$45</f>
        <v>1756</v>
      </c>
      <c r="F62" s="180"/>
      <c r="G62" s="180"/>
      <c r="H62" s="180">
        <f>'将来負担比率（分子）の構造'!K$45</f>
        <v>1726</v>
      </c>
      <c r="I62" s="180"/>
      <c r="J62" s="180"/>
      <c r="K62" s="180">
        <f>'将来負担比率（分子）の構造'!L$45</f>
        <v>1767</v>
      </c>
      <c r="L62" s="180"/>
      <c r="M62" s="180"/>
      <c r="N62" s="180">
        <f>'将来負担比率（分子）の構造'!M$45</f>
        <v>1640</v>
      </c>
      <c r="O62" s="180"/>
      <c r="P62" s="180"/>
    </row>
    <row r="63" spans="1:16" x14ac:dyDescent="0.15">
      <c r="A63" s="180" t="s">
        <v>33</v>
      </c>
      <c r="B63" s="180">
        <f>'将来負担比率（分子）の構造'!I$44</f>
        <v>739</v>
      </c>
      <c r="C63" s="180"/>
      <c r="D63" s="180"/>
      <c r="E63" s="180">
        <f>'将来負担比率（分子）の構造'!J$44</f>
        <v>676</v>
      </c>
      <c r="F63" s="180"/>
      <c r="G63" s="180"/>
      <c r="H63" s="180">
        <f>'将来負担比率（分子）の構造'!K$44</f>
        <v>569</v>
      </c>
      <c r="I63" s="180"/>
      <c r="J63" s="180"/>
      <c r="K63" s="180">
        <f>'将来負担比率（分子）の構造'!L$44</f>
        <v>521</v>
      </c>
      <c r="L63" s="180"/>
      <c r="M63" s="180"/>
      <c r="N63" s="180">
        <f>'将来負担比率（分子）の構造'!M$44</f>
        <v>552</v>
      </c>
      <c r="O63" s="180"/>
      <c r="P63" s="180"/>
    </row>
    <row r="64" spans="1:16" x14ac:dyDescent="0.15">
      <c r="A64" s="180" t="s">
        <v>32</v>
      </c>
      <c r="B64" s="180">
        <f>'将来負担比率（分子）の構造'!I$43</f>
        <v>2815</v>
      </c>
      <c r="C64" s="180"/>
      <c r="D64" s="180"/>
      <c r="E64" s="180">
        <f>'将来負担比率（分子）の構造'!J$43</f>
        <v>2817</v>
      </c>
      <c r="F64" s="180"/>
      <c r="G64" s="180"/>
      <c r="H64" s="180">
        <f>'将来負担比率（分子）の構造'!K$43</f>
        <v>2869</v>
      </c>
      <c r="I64" s="180"/>
      <c r="J64" s="180"/>
      <c r="K64" s="180">
        <f>'将来負担比率（分子）の構造'!L$43</f>
        <v>3172</v>
      </c>
      <c r="L64" s="180"/>
      <c r="M64" s="180"/>
      <c r="N64" s="180">
        <f>'将来負担比率（分子）の構造'!M$43</f>
        <v>3297</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18720</v>
      </c>
      <c r="C66" s="180"/>
      <c r="D66" s="180"/>
      <c r="E66" s="180">
        <f>'将来負担比率（分子）の構造'!J$41</f>
        <v>17982</v>
      </c>
      <c r="F66" s="180"/>
      <c r="G66" s="180"/>
      <c r="H66" s="180">
        <f>'将来負担比率（分子）の構造'!K$41</f>
        <v>17405</v>
      </c>
      <c r="I66" s="180"/>
      <c r="J66" s="180"/>
      <c r="K66" s="180">
        <f>'将来負担比率（分子）の構造'!L$41</f>
        <v>17175</v>
      </c>
      <c r="L66" s="180"/>
      <c r="M66" s="180"/>
      <c r="N66" s="180">
        <f>'将来負担比率（分子）の構造'!M$41</f>
        <v>17532</v>
      </c>
      <c r="O66" s="180"/>
      <c r="P66" s="180"/>
    </row>
    <row r="67" spans="1:16" x14ac:dyDescent="0.15">
      <c r="A67" s="180" t="s">
        <v>74</v>
      </c>
      <c r="B67" s="180" t="e">
        <f>NA()</f>
        <v>#N/A</v>
      </c>
      <c r="C67" s="180">
        <f>IF(ISNUMBER('将来負担比率（分子）の構造'!I$53), IF('将来負担比率（分子）の構造'!I$53 &lt; 0, 0, '将来負担比率（分子）の構造'!I$53), NA())</f>
        <v>5290</v>
      </c>
      <c r="D67" s="180" t="e">
        <f>NA()</f>
        <v>#N/A</v>
      </c>
      <c r="E67" s="180" t="e">
        <f>NA()</f>
        <v>#N/A</v>
      </c>
      <c r="F67" s="180">
        <f>IF(ISNUMBER('将来負担比率（分子）の構造'!J$53), IF('将来負担比率（分子）の構造'!J$53 &lt; 0, 0, '将来負担比率（分子）の構造'!J$53), NA())</f>
        <v>3578</v>
      </c>
      <c r="G67" s="180" t="e">
        <f>NA()</f>
        <v>#N/A</v>
      </c>
      <c r="H67" s="180" t="e">
        <f>NA()</f>
        <v>#N/A</v>
      </c>
      <c r="I67" s="180">
        <f>IF(ISNUMBER('将来負担比率（分子）の構造'!K$53), IF('将来負担比率（分子）の構造'!K$53 &lt; 0, 0, '将来負担比率（分子）の構造'!K$53), NA())</f>
        <v>2695</v>
      </c>
      <c r="J67" s="180" t="e">
        <f>NA()</f>
        <v>#N/A</v>
      </c>
      <c r="K67" s="180" t="e">
        <f>NA()</f>
        <v>#N/A</v>
      </c>
      <c r="L67" s="180">
        <f>IF(ISNUMBER('将来負担比率（分子）の構造'!L$53), IF('将来負担比率（分子）の構造'!L$53 &lt; 0, 0, '将来負担比率（分子）の構造'!L$53), NA())</f>
        <v>2339</v>
      </c>
      <c r="M67" s="180" t="e">
        <f>NA()</f>
        <v>#N/A</v>
      </c>
      <c r="N67" s="180" t="e">
        <f>NA()</f>
        <v>#N/A</v>
      </c>
      <c r="O67" s="180">
        <f>IF(ISNUMBER('将来負担比率（分子）の構造'!M$53), IF('将来負担比率（分子）の構造'!M$53 &lt; 0, 0, '将来負担比率（分子）の構造'!M$53), NA())</f>
        <v>2319</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2008</v>
      </c>
      <c r="C72" s="184">
        <f>基金残高に係る経年分析!G55</f>
        <v>2407</v>
      </c>
      <c r="D72" s="184">
        <f>基金残高に係る経年分析!H55</f>
        <v>2600</v>
      </c>
    </row>
    <row r="73" spans="1:16" x14ac:dyDescent="0.15">
      <c r="A73" s="183" t="s">
        <v>77</v>
      </c>
      <c r="B73" s="184">
        <f>基金残高に係る経年分析!F56</f>
        <v>122</v>
      </c>
      <c r="C73" s="184">
        <f>基金残高に係る経年分析!G56</f>
        <v>122</v>
      </c>
      <c r="D73" s="184">
        <f>基金残高に係る経年分析!H56</f>
        <v>122</v>
      </c>
    </row>
    <row r="74" spans="1:16" x14ac:dyDescent="0.15">
      <c r="A74" s="183" t="s">
        <v>78</v>
      </c>
      <c r="B74" s="184">
        <f>基金残高に係る経年分析!F57</f>
        <v>95</v>
      </c>
      <c r="C74" s="184">
        <f>基金残高に係る経年分析!G57</f>
        <v>82</v>
      </c>
      <c r="D74" s="184">
        <f>基金残高に係る経年分析!H57</f>
        <v>92</v>
      </c>
    </row>
  </sheetData>
  <sheetProtection algorithmName="SHA-512" hashValue="ZyChr43GOTrH8CySMMnn21pTCB2y2r4ASbHqILjfA2Y3lAzjiGhaqSWXZIJPGomqp2CaWNYtPNR7QtYmbx0P9w==" saltValue="7Flsa5N8QJsjBiokgIl4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7409003</v>
      </c>
      <c r="S5" s="669"/>
      <c r="T5" s="669"/>
      <c r="U5" s="669"/>
      <c r="V5" s="669"/>
      <c r="W5" s="669"/>
      <c r="X5" s="669"/>
      <c r="Y5" s="670"/>
      <c r="Z5" s="671">
        <v>33.5</v>
      </c>
      <c r="AA5" s="671"/>
      <c r="AB5" s="671"/>
      <c r="AC5" s="671"/>
      <c r="AD5" s="672">
        <v>7288697</v>
      </c>
      <c r="AE5" s="672"/>
      <c r="AF5" s="672"/>
      <c r="AG5" s="672"/>
      <c r="AH5" s="672"/>
      <c r="AI5" s="672"/>
      <c r="AJ5" s="672"/>
      <c r="AK5" s="672"/>
      <c r="AL5" s="673">
        <v>59</v>
      </c>
      <c r="AM5" s="674"/>
      <c r="AN5" s="674"/>
      <c r="AO5" s="675"/>
      <c r="AP5" s="665" t="s">
        <v>227</v>
      </c>
      <c r="AQ5" s="666"/>
      <c r="AR5" s="666"/>
      <c r="AS5" s="666"/>
      <c r="AT5" s="666"/>
      <c r="AU5" s="666"/>
      <c r="AV5" s="666"/>
      <c r="AW5" s="666"/>
      <c r="AX5" s="666"/>
      <c r="AY5" s="666"/>
      <c r="AZ5" s="666"/>
      <c r="BA5" s="666"/>
      <c r="BB5" s="666"/>
      <c r="BC5" s="666"/>
      <c r="BD5" s="666"/>
      <c r="BE5" s="666"/>
      <c r="BF5" s="667"/>
      <c r="BG5" s="679">
        <v>7288697</v>
      </c>
      <c r="BH5" s="680"/>
      <c r="BI5" s="680"/>
      <c r="BJ5" s="680"/>
      <c r="BK5" s="680"/>
      <c r="BL5" s="680"/>
      <c r="BM5" s="680"/>
      <c r="BN5" s="681"/>
      <c r="BO5" s="682">
        <v>98.4</v>
      </c>
      <c r="BP5" s="682"/>
      <c r="BQ5" s="682"/>
      <c r="BR5" s="682"/>
      <c r="BS5" s="683" t="s">
        <v>228</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220</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172365</v>
      </c>
      <c r="S6" s="680"/>
      <c r="T6" s="680"/>
      <c r="U6" s="680"/>
      <c r="V6" s="680"/>
      <c r="W6" s="680"/>
      <c r="X6" s="680"/>
      <c r="Y6" s="681"/>
      <c r="Z6" s="682">
        <v>0.8</v>
      </c>
      <c r="AA6" s="682"/>
      <c r="AB6" s="682"/>
      <c r="AC6" s="682"/>
      <c r="AD6" s="683">
        <v>172365</v>
      </c>
      <c r="AE6" s="683"/>
      <c r="AF6" s="683"/>
      <c r="AG6" s="683"/>
      <c r="AH6" s="683"/>
      <c r="AI6" s="683"/>
      <c r="AJ6" s="683"/>
      <c r="AK6" s="683"/>
      <c r="AL6" s="684">
        <v>1.4</v>
      </c>
      <c r="AM6" s="685"/>
      <c r="AN6" s="685"/>
      <c r="AO6" s="686"/>
      <c r="AP6" s="676" t="s">
        <v>233</v>
      </c>
      <c r="AQ6" s="677"/>
      <c r="AR6" s="677"/>
      <c r="AS6" s="677"/>
      <c r="AT6" s="677"/>
      <c r="AU6" s="677"/>
      <c r="AV6" s="677"/>
      <c r="AW6" s="677"/>
      <c r="AX6" s="677"/>
      <c r="AY6" s="677"/>
      <c r="AZ6" s="677"/>
      <c r="BA6" s="677"/>
      <c r="BB6" s="677"/>
      <c r="BC6" s="677"/>
      <c r="BD6" s="677"/>
      <c r="BE6" s="677"/>
      <c r="BF6" s="678"/>
      <c r="BG6" s="679">
        <v>7288697</v>
      </c>
      <c r="BH6" s="680"/>
      <c r="BI6" s="680"/>
      <c r="BJ6" s="680"/>
      <c r="BK6" s="680"/>
      <c r="BL6" s="680"/>
      <c r="BM6" s="680"/>
      <c r="BN6" s="681"/>
      <c r="BO6" s="682">
        <v>98.4</v>
      </c>
      <c r="BP6" s="682"/>
      <c r="BQ6" s="682"/>
      <c r="BR6" s="682"/>
      <c r="BS6" s="683" t="s">
        <v>126</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209720</v>
      </c>
      <c r="CS6" s="680"/>
      <c r="CT6" s="680"/>
      <c r="CU6" s="680"/>
      <c r="CV6" s="680"/>
      <c r="CW6" s="680"/>
      <c r="CX6" s="680"/>
      <c r="CY6" s="681"/>
      <c r="CZ6" s="673">
        <v>1</v>
      </c>
      <c r="DA6" s="674"/>
      <c r="DB6" s="674"/>
      <c r="DC6" s="693"/>
      <c r="DD6" s="688">
        <v>6469</v>
      </c>
      <c r="DE6" s="680"/>
      <c r="DF6" s="680"/>
      <c r="DG6" s="680"/>
      <c r="DH6" s="680"/>
      <c r="DI6" s="680"/>
      <c r="DJ6" s="680"/>
      <c r="DK6" s="680"/>
      <c r="DL6" s="680"/>
      <c r="DM6" s="680"/>
      <c r="DN6" s="680"/>
      <c r="DO6" s="680"/>
      <c r="DP6" s="681"/>
      <c r="DQ6" s="688">
        <v>209720</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10965</v>
      </c>
      <c r="S7" s="680"/>
      <c r="T7" s="680"/>
      <c r="U7" s="680"/>
      <c r="V7" s="680"/>
      <c r="W7" s="680"/>
      <c r="X7" s="680"/>
      <c r="Y7" s="681"/>
      <c r="Z7" s="682">
        <v>0</v>
      </c>
      <c r="AA7" s="682"/>
      <c r="AB7" s="682"/>
      <c r="AC7" s="682"/>
      <c r="AD7" s="683">
        <v>10965</v>
      </c>
      <c r="AE7" s="683"/>
      <c r="AF7" s="683"/>
      <c r="AG7" s="683"/>
      <c r="AH7" s="683"/>
      <c r="AI7" s="683"/>
      <c r="AJ7" s="683"/>
      <c r="AK7" s="683"/>
      <c r="AL7" s="684">
        <v>0.1</v>
      </c>
      <c r="AM7" s="685"/>
      <c r="AN7" s="685"/>
      <c r="AO7" s="686"/>
      <c r="AP7" s="676" t="s">
        <v>236</v>
      </c>
      <c r="AQ7" s="677"/>
      <c r="AR7" s="677"/>
      <c r="AS7" s="677"/>
      <c r="AT7" s="677"/>
      <c r="AU7" s="677"/>
      <c r="AV7" s="677"/>
      <c r="AW7" s="677"/>
      <c r="AX7" s="677"/>
      <c r="AY7" s="677"/>
      <c r="AZ7" s="677"/>
      <c r="BA7" s="677"/>
      <c r="BB7" s="677"/>
      <c r="BC7" s="677"/>
      <c r="BD7" s="677"/>
      <c r="BE7" s="677"/>
      <c r="BF7" s="678"/>
      <c r="BG7" s="679">
        <v>3635989</v>
      </c>
      <c r="BH7" s="680"/>
      <c r="BI7" s="680"/>
      <c r="BJ7" s="680"/>
      <c r="BK7" s="680"/>
      <c r="BL7" s="680"/>
      <c r="BM7" s="680"/>
      <c r="BN7" s="681"/>
      <c r="BO7" s="682">
        <v>49.1</v>
      </c>
      <c r="BP7" s="682"/>
      <c r="BQ7" s="682"/>
      <c r="BR7" s="682"/>
      <c r="BS7" s="683" t="s">
        <v>173</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2223444</v>
      </c>
      <c r="CS7" s="680"/>
      <c r="CT7" s="680"/>
      <c r="CU7" s="680"/>
      <c r="CV7" s="680"/>
      <c r="CW7" s="680"/>
      <c r="CX7" s="680"/>
      <c r="CY7" s="681"/>
      <c r="CZ7" s="682">
        <v>10.4</v>
      </c>
      <c r="DA7" s="682"/>
      <c r="DB7" s="682"/>
      <c r="DC7" s="682"/>
      <c r="DD7" s="688">
        <v>323471</v>
      </c>
      <c r="DE7" s="680"/>
      <c r="DF7" s="680"/>
      <c r="DG7" s="680"/>
      <c r="DH7" s="680"/>
      <c r="DI7" s="680"/>
      <c r="DJ7" s="680"/>
      <c r="DK7" s="680"/>
      <c r="DL7" s="680"/>
      <c r="DM7" s="680"/>
      <c r="DN7" s="680"/>
      <c r="DO7" s="680"/>
      <c r="DP7" s="681"/>
      <c r="DQ7" s="688">
        <v>1696715</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36012</v>
      </c>
      <c r="S8" s="680"/>
      <c r="T8" s="680"/>
      <c r="U8" s="680"/>
      <c r="V8" s="680"/>
      <c r="W8" s="680"/>
      <c r="X8" s="680"/>
      <c r="Y8" s="681"/>
      <c r="Z8" s="682">
        <v>0.2</v>
      </c>
      <c r="AA8" s="682"/>
      <c r="AB8" s="682"/>
      <c r="AC8" s="682"/>
      <c r="AD8" s="683">
        <v>36012</v>
      </c>
      <c r="AE8" s="683"/>
      <c r="AF8" s="683"/>
      <c r="AG8" s="683"/>
      <c r="AH8" s="683"/>
      <c r="AI8" s="683"/>
      <c r="AJ8" s="683"/>
      <c r="AK8" s="683"/>
      <c r="AL8" s="684">
        <v>0.3</v>
      </c>
      <c r="AM8" s="685"/>
      <c r="AN8" s="685"/>
      <c r="AO8" s="686"/>
      <c r="AP8" s="676" t="s">
        <v>239</v>
      </c>
      <c r="AQ8" s="677"/>
      <c r="AR8" s="677"/>
      <c r="AS8" s="677"/>
      <c r="AT8" s="677"/>
      <c r="AU8" s="677"/>
      <c r="AV8" s="677"/>
      <c r="AW8" s="677"/>
      <c r="AX8" s="677"/>
      <c r="AY8" s="677"/>
      <c r="AZ8" s="677"/>
      <c r="BA8" s="677"/>
      <c r="BB8" s="677"/>
      <c r="BC8" s="677"/>
      <c r="BD8" s="677"/>
      <c r="BE8" s="677"/>
      <c r="BF8" s="678"/>
      <c r="BG8" s="679">
        <v>126925</v>
      </c>
      <c r="BH8" s="680"/>
      <c r="BI8" s="680"/>
      <c r="BJ8" s="680"/>
      <c r="BK8" s="680"/>
      <c r="BL8" s="680"/>
      <c r="BM8" s="680"/>
      <c r="BN8" s="681"/>
      <c r="BO8" s="682">
        <v>1.7</v>
      </c>
      <c r="BP8" s="682"/>
      <c r="BQ8" s="682"/>
      <c r="BR8" s="682"/>
      <c r="BS8" s="688" t="s">
        <v>240</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8942000</v>
      </c>
      <c r="CS8" s="680"/>
      <c r="CT8" s="680"/>
      <c r="CU8" s="680"/>
      <c r="CV8" s="680"/>
      <c r="CW8" s="680"/>
      <c r="CX8" s="680"/>
      <c r="CY8" s="681"/>
      <c r="CZ8" s="682">
        <v>41.7</v>
      </c>
      <c r="DA8" s="682"/>
      <c r="DB8" s="682"/>
      <c r="DC8" s="682"/>
      <c r="DD8" s="688">
        <v>90071</v>
      </c>
      <c r="DE8" s="680"/>
      <c r="DF8" s="680"/>
      <c r="DG8" s="680"/>
      <c r="DH8" s="680"/>
      <c r="DI8" s="680"/>
      <c r="DJ8" s="680"/>
      <c r="DK8" s="680"/>
      <c r="DL8" s="680"/>
      <c r="DM8" s="680"/>
      <c r="DN8" s="680"/>
      <c r="DO8" s="680"/>
      <c r="DP8" s="681"/>
      <c r="DQ8" s="688">
        <v>4154550</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33203</v>
      </c>
      <c r="S9" s="680"/>
      <c r="T9" s="680"/>
      <c r="U9" s="680"/>
      <c r="V9" s="680"/>
      <c r="W9" s="680"/>
      <c r="X9" s="680"/>
      <c r="Y9" s="681"/>
      <c r="Z9" s="682">
        <v>0.2</v>
      </c>
      <c r="AA9" s="682"/>
      <c r="AB9" s="682"/>
      <c r="AC9" s="682"/>
      <c r="AD9" s="683">
        <v>33203</v>
      </c>
      <c r="AE9" s="683"/>
      <c r="AF9" s="683"/>
      <c r="AG9" s="683"/>
      <c r="AH9" s="683"/>
      <c r="AI9" s="683"/>
      <c r="AJ9" s="683"/>
      <c r="AK9" s="683"/>
      <c r="AL9" s="684">
        <v>0.3</v>
      </c>
      <c r="AM9" s="685"/>
      <c r="AN9" s="685"/>
      <c r="AO9" s="686"/>
      <c r="AP9" s="676" t="s">
        <v>243</v>
      </c>
      <c r="AQ9" s="677"/>
      <c r="AR9" s="677"/>
      <c r="AS9" s="677"/>
      <c r="AT9" s="677"/>
      <c r="AU9" s="677"/>
      <c r="AV9" s="677"/>
      <c r="AW9" s="677"/>
      <c r="AX9" s="677"/>
      <c r="AY9" s="677"/>
      <c r="AZ9" s="677"/>
      <c r="BA9" s="677"/>
      <c r="BB9" s="677"/>
      <c r="BC9" s="677"/>
      <c r="BD9" s="677"/>
      <c r="BE9" s="677"/>
      <c r="BF9" s="678"/>
      <c r="BG9" s="679">
        <v>3143682</v>
      </c>
      <c r="BH9" s="680"/>
      <c r="BI9" s="680"/>
      <c r="BJ9" s="680"/>
      <c r="BK9" s="680"/>
      <c r="BL9" s="680"/>
      <c r="BM9" s="680"/>
      <c r="BN9" s="681"/>
      <c r="BO9" s="682">
        <v>42.4</v>
      </c>
      <c r="BP9" s="682"/>
      <c r="BQ9" s="682"/>
      <c r="BR9" s="682"/>
      <c r="BS9" s="688" t="s">
        <v>228</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2004046</v>
      </c>
      <c r="CS9" s="680"/>
      <c r="CT9" s="680"/>
      <c r="CU9" s="680"/>
      <c r="CV9" s="680"/>
      <c r="CW9" s="680"/>
      <c r="CX9" s="680"/>
      <c r="CY9" s="681"/>
      <c r="CZ9" s="682">
        <v>9.4</v>
      </c>
      <c r="DA9" s="682"/>
      <c r="DB9" s="682"/>
      <c r="DC9" s="682"/>
      <c r="DD9" s="688">
        <v>15785</v>
      </c>
      <c r="DE9" s="680"/>
      <c r="DF9" s="680"/>
      <c r="DG9" s="680"/>
      <c r="DH9" s="680"/>
      <c r="DI9" s="680"/>
      <c r="DJ9" s="680"/>
      <c r="DK9" s="680"/>
      <c r="DL9" s="680"/>
      <c r="DM9" s="680"/>
      <c r="DN9" s="680"/>
      <c r="DO9" s="680"/>
      <c r="DP9" s="681"/>
      <c r="DQ9" s="688">
        <v>1784080</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240</v>
      </c>
      <c r="S10" s="680"/>
      <c r="T10" s="680"/>
      <c r="U10" s="680"/>
      <c r="V10" s="680"/>
      <c r="W10" s="680"/>
      <c r="X10" s="680"/>
      <c r="Y10" s="681"/>
      <c r="Z10" s="682" t="s">
        <v>240</v>
      </c>
      <c r="AA10" s="682"/>
      <c r="AB10" s="682"/>
      <c r="AC10" s="682"/>
      <c r="AD10" s="683" t="s">
        <v>228</v>
      </c>
      <c r="AE10" s="683"/>
      <c r="AF10" s="683"/>
      <c r="AG10" s="683"/>
      <c r="AH10" s="683"/>
      <c r="AI10" s="683"/>
      <c r="AJ10" s="683"/>
      <c r="AK10" s="683"/>
      <c r="AL10" s="684" t="s">
        <v>228</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171003</v>
      </c>
      <c r="BH10" s="680"/>
      <c r="BI10" s="680"/>
      <c r="BJ10" s="680"/>
      <c r="BK10" s="680"/>
      <c r="BL10" s="680"/>
      <c r="BM10" s="680"/>
      <c r="BN10" s="681"/>
      <c r="BO10" s="682">
        <v>2.2999999999999998</v>
      </c>
      <c r="BP10" s="682"/>
      <c r="BQ10" s="682"/>
      <c r="BR10" s="682"/>
      <c r="BS10" s="688" t="s">
        <v>173</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t="s">
        <v>126</v>
      </c>
      <c r="CS10" s="680"/>
      <c r="CT10" s="680"/>
      <c r="CU10" s="680"/>
      <c r="CV10" s="680"/>
      <c r="CW10" s="680"/>
      <c r="CX10" s="680"/>
      <c r="CY10" s="681"/>
      <c r="CZ10" s="682" t="s">
        <v>228</v>
      </c>
      <c r="DA10" s="682"/>
      <c r="DB10" s="682"/>
      <c r="DC10" s="682"/>
      <c r="DD10" s="688" t="s">
        <v>228</v>
      </c>
      <c r="DE10" s="680"/>
      <c r="DF10" s="680"/>
      <c r="DG10" s="680"/>
      <c r="DH10" s="680"/>
      <c r="DI10" s="680"/>
      <c r="DJ10" s="680"/>
      <c r="DK10" s="680"/>
      <c r="DL10" s="680"/>
      <c r="DM10" s="680"/>
      <c r="DN10" s="680"/>
      <c r="DO10" s="680"/>
      <c r="DP10" s="681"/>
      <c r="DQ10" s="688" t="s">
        <v>126</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240</v>
      </c>
      <c r="S11" s="680"/>
      <c r="T11" s="680"/>
      <c r="U11" s="680"/>
      <c r="V11" s="680"/>
      <c r="W11" s="680"/>
      <c r="X11" s="680"/>
      <c r="Y11" s="681"/>
      <c r="Z11" s="682" t="s">
        <v>126</v>
      </c>
      <c r="AA11" s="682"/>
      <c r="AB11" s="682"/>
      <c r="AC11" s="682"/>
      <c r="AD11" s="683" t="s">
        <v>240</v>
      </c>
      <c r="AE11" s="683"/>
      <c r="AF11" s="683"/>
      <c r="AG11" s="683"/>
      <c r="AH11" s="683"/>
      <c r="AI11" s="683"/>
      <c r="AJ11" s="683"/>
      <c r="AK11" s="683"/>
      <c r="AL11" s="684" t="s">
        <v>173</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194379</v>
      </c>
      <c r="BH11" s="680"/>
      <c r="BI11" s="680"/>
      <c r="BJ11" s="680"/>
      <c r="BK11" s="680"/>
      <c r="BL11" s="680"/>
      <c r="BM11" s="680"/>
      <c r="BN11" s="681"/>
      <c r="BO11" s="682">
        <v>2.6</v>
      </c>
      <c r="BP11" s="682"/>
      <c r="BQ11" s="682"/>
      <c r="BR11" s="682"/>
      <c r="BS11" s="688" t="s">
        <v>173</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251637</v>
      </c>
      <c r="CS11" s="680"/>
      <c r="CT11" s="680"/>
      <c r="CU11" s="680"/>
      <c r="CV11" s="680"/>
      <c r="CW11" s="680"/>
      <c r="CX11" s="680"/>
      <c r="CY11" s="681"/>
      <c r="CZ11" s="682">
        <v>1.2</v>
      </c>
      <c r="DA11" s="682"/>
      <c r="DB11" s="682"/>
      <c r="DC11" s="682"/>
      <c r="DD11" s="688">
        <v>26431</v>
      </c>
      <c r="DE11" s="680"/>
      <c r="DF11" s="680"/>
      <c r="DG11" s="680"/>
      <c r="DH11" s="680"/>
      <c r="DI11" s="680"/>
      <c r="DJ11" s="680"/>
      <c r="DK11" s="680"/>
      <c r="DL11" s="680"/>
      <c r="DM11" s="680"/>
      <c r="DN11" s="680"/>
      <c r="DO11" s="680"/>
      <c r="DP11" s="681"/>
      <c r="DQ11" s="688">
        <v>179497</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1200668</v>
      </c>
      <c r="S12" s="680"/>
      <c r="T12" s="680"/>
      <c r="U12" s="680"/>
      <c r="V12" s="680"/>
      <c r="W12" s="680"/>
      <c r="X12" s="680"/>
      <c r="Y12" s="681"/>
      <c r="Z12" s="682">
        <v>5.4</v>
      </c>
      <c r="AA12" s="682"/>
      <c r="AB12" s="682"/>
      <c r="AC12" s="682"/>
      <c r="AD12" s="683">
        <v>1200668</v>
      </c>
      <c r="AE12" s="683"/>
      <c r="AF12" s="683"/>
      <c r="AG12" s="683"/>
      <c r="AH12" s="683"/>
      <c r="AI12" s="683"/>
      <c r="AJ12" s="683"/>
      <c r="AK12" s="683"/>
      <c r="AL12" s="684">
        <v>9.6999999999999993</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2856983</v>
      </c>
      <c r="BH12" s="680"/>
      <c r="BI12" s="680"/>
      <c r="BJ12" s="680"/>
      <c r="BK12" s="680"/>
      <c r="BL12" s="680"/>
      <c r="BM12" s="680"/>
      <c r="BN12" s="681"/>
      <c r="BO12" s="682">
        <v>38.6</v>
      </c>
      <c r="BP12" s="682"/>
      <c r="BQ12" s="682"/>
      <c r="BR12" s="682"/>
      <c r="BS12" s="688" t="s">
        <v>240</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123402</v>
      </c>
      <c r="CS12" s="680"/>
      <c r="CT12" s="680"/>
      <c r="CU12" s="680"/>
      <c r="CV12" s="680"/>
      <c r="CW12" s="680"/>
      <c r="CX12" s="680"/>
      <c r="CY12" s="681"/>
      <c r="CZ12" s="682">
        <v>0.6</v>
      </c>
      <c r="DA12" s="682"/>
      <c r="DB12" s="682"/>
      <c r="DC12" s="682"/>
      <c r="DD12" s="688" t="s">
        <v>240</v>
      </c>
      <c r="DE12" s="680"/>
      <c r="DF12" s="680"/>
      <c r="DG12" s="680"/>
      <c r="DH12" s="680"/>
      <c r="DI12" s="680"/>
      <c r="DJ12" s="680"/>
      <c r="DK12" s="680"/>
      <c r="DL12" s="680"/>
      <c r="DM12" s="680"/>
      <c r="DN12" s="680"/>
      <c r="DO12" s="680"/>
      <c r="DP12" s="681"/>
      <c r="DQ12" s="688">
        <v>82601</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v>19217</v>
      </c>
      <c r="S13" s="680"/>
      <c r="T13" s="680"/>
      <c r="U13" s="680"/>
      <c r="V13" s="680"/>
      <c r="W13" s="680"/>
      <c r="X13" s="680"/>
      <c r="Y13" s="681"/>
      <c r="Z13" s="682">
        <v>0.1</v>
      </c>
      <c r="AA13" s="682"/>
      <c r="AB13" s="682"/>
      <c r="AC13" s="682"/>
      <c r="AD13" s="683">
        <v>19217</v>
      </c>
      <c r="AE13" s="683"/>
      <c r="AF13" s="683"/>
      <c r="AG13" s="683"/>
      <c r="AH13" s="683"/>
      <c r="AI13" s="683"/>
      <c r="AJ13" s="683"/>
      <c r="AK13" s="683"/>
      <c r="AL13" s="684">
        <v>0.2</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2852088</v>
      </c>
      <c r="BH13" s="680"/>
      <c r="BI13" s="680"/>
      <c r="BJ13" s="680"/>
      <c r="BK13" s="680"/>
      <c r="BL13" s="680"/>
      <c r="BM13" s="680"/>
      <c r="BN13" s="681"/>
      <c r="BO13" s="682">
        <v>38.5</v>
      </c>
      <c r="BP13" s="682"/>
      <c r="BQ13" s="682"/>
      <c r="BR13" s="682"/>
      <c r="BS13" s="688" t="s">
        <v>228</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2400769</v>
      </c>
      <c r="CS13" s="680"/>
      <c r="CT13" s="680"/>
      <c r="CU13" s="680"/>
      <c r="CV13" s="680"/>
      <c r="CW13" s="680"/>
      <c r="CX13" s="680"/>
      <c r="CY13" s="681"/>
      <c r="CZ13" s="682">
        <v>11.2</v>
      </c>
      <c r="DA13" s="682"/>
      <c r="DB13" s="682"/>
      <c r="DC13" s="682"/>
      <c r="DD13" s="688">
        <v>1685105</v>
      </c>
      <c r="DE13" s="680"/>
      <c r="DF13" s="680"/>
      <c r="DG13" s="680"/>
      <c r="DH13" s="680"/>
      <c r="DI13" s="680"/>
      <c r="DJ13" s="680"/>
      <c r="DK13" s="680"/>
      <c r="DL13" s="680"/>
      <c r="DM13" s="680"/>
      <c r="DN13" s="680"/>
      <c r="DO13" s="680"/>
      <c r="DP13" s="681"/>
      <c r="DQ13" s="688">
        <v>917058</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240</v>
      </c>
      <c r="S14" s="680"/>
      <c r="T14" s="680"/>
      <c r="U14" s="680"/>
      <c r="V14" s="680"/>
      <c r="W14" s="680"/>
      <c r="X14" s="680"/>
      <c r="Y14" s="681"/>
      <c r="Z14" s="682" t="s">
        <v>228</v>
      </c>
      <c r="AA14" s="682"/>
      <c r="AB14" s="682"/>
      <c r="AC14" s="682"/>
      <c r="AD14" s="683" t="s">
        <v>126</v>
      </c>
      <c r="AE14" s="683"/>
      <c r="AF14" s="683"/>
      <c r="AG14" s="683"/>
      <c r="AH14" s="683"/>
      <c r="AI14" s="683"/>
      <c r="AJ14" s="683"/>
      <c r="AK14" s="683"/>
      <c r="AL14" s="684" t="s">
        <v>126</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215713</v>
      </c>
      <c r="BH14" s="680"/>
      <c r="BI14" s="680"/>
      <c r="BJ14" s="680"/>
      <c r="BK14" s="680"/>
      <c r="BL14" s="680"/>
      <c r="BM14" s="680"/>
      <c r="BN14" s="681"/>
      <c r="BO14" s="682">
        <v>2.9</v>
      </c>
      <c r="BP14" s="682"/>
      <c r="BQ14" s="682"/>
      <c r="BR14" s="682"/>
      <c r="BS14" s="688" t="s">
        <v>126</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1338448</v>
      </c>
      <c r="CS14" s="680"/>
      <c r="CT14" s="680"/>
      <c r="CU14" s="680"/>
      <c r="CV14" s="680"/>
      <c r="CW14" s="680"/>
      <c r="CX14" s="680"/>
      <c r="CY14" s="681"/>
      <c r="CZ14" s="682">
        <v>6.2</v>
      </c>
      <c r="DA14" s="682"/>
      <c r="DB14" s="682"/>
      <c r="DC14" s="682"/>
      <c r="DD14" s="688">
        <v>39246</v>
      </c>
      <c r="DE14" s="680"/>
      <c r="DF14" s="680"/>
      <c r="DG14" s="680"/>
      <c r="DH14" s="680"/>
      <c r="DI14" s="680"/>
      <c r="DJ14" s="680"/>
      <c r="DK14" s="680"/>
      <c r="DL14" s="680"/>
      <c r="DM14" s="680"/>
      <c r="DN14" s="680"/>
      <c r="DO14" s="680"/>
      <c r="DP14" s="681"/>
      <c r="DQ14" s="688">
        <v>1300682</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62122</v>
      </c>
      <c r="S15" s="680"/>
      <c r="T15" s="680"/>
      <c r="U15" s="680"/>
      <c r="V15" s="680"/>
      <c r="W15" s="680"/>
      <c r="X15" s="680"/>
      <c r="Y15" s="681"/>
      <c r="Z15" s="682">
        <v>0.3</v>
      </c>
      <c r="AA15" s="682"/>
      <c r="AB15" s="682"/>
      <c r="AC15" s="682"/>
      <c r="AD15" s="683">
        <v>62122</v>
      </c>
      <c r="AE15" s="683"/>
      <c r="AF15" s="683"/>
      <c r="AG15" s="683"/>
      <c r="AH15" s="683"/>
      <c r="AI15" s="683"/>
      <c r="AJ15" s="683"/>
      <c r="AK15" s="683"/>
      <c r="AL15" s="684">
        <v>0.5</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580012</v>
      </c>
      <c r="BH15" s="680"/>
      <c r="BI15" s="680"/>
      <c r="BJ15" s="680"/>
      <c r="BK15" s="680"/>
      <c r="BL15" s="680"/>
      <c r="BM15" s="680"/>
      <c r="BN15" s="681"/>
      <c r="BO15" s="682">
        <v>7.8</v>
      </c>
      <c r="BP15" s="682"/>
      <c r="BQ15" s="682"/>
      <c r="BR15" s="682"/>
      <c r="BS15" s="688" t="s">
        <v>240</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2058215</v>
      </c>
      <c r="CS15" s="680"/>
      <c r="CT15" s="680"/>
      <c r="CU15" s="680"/>
      <c r="CV15" s="680"/>
      <c r="CW15" s="680"/>
      <c r="CX15" s="680"/>
      <c r="CY15" s="681"/>
      <c r="CZ15" s="682">
        <v>9.6</v>
      </c>
      <c r="DA15" s="682"/>
      <c r="DB15" s="682"/>
      <c r="DC15" s="682"/>
      <c r="DD15" s="688">
        <v>275445</v>
      </c>
      <c r="DE15" s="680"/>
      <c r="DF15" s="680"/>
      <c r="DG15" s="680"/>
      <c r="DH15" s="680"/>
      <c r="DI15" s="680"/>
      <c r="DJ15" s="680"/>
      <c r="DK15" s="680"/>
      <c r="DL15" s="680"/>
      <c r="DM15" s="680"/>
      <c r="DN15" s="680"/>
      <c r="DO15" s="680"/>
      <c r="DP15" s="681"/>
      <c r="DQ15" s="688">
        <v>1548044</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228</v>
      </c>
      <c r="S16" s="680"/>
      <c r="T16" s="680"/>
      <c r="U16" s="680"/>
      <c r="V16" s="680"/>
      <c r="W16" s="680"/>
      <c r="X16" s="680"/>
      <c r="Y16" s="681"/>
      <c r="Z16" s="682" t="s">
        <v>173</v>
      </c>
      <c r="AA16" s="682"/>
      <c r="AB16" s="682"/>
      <c r="AC16" s="682"/>
      <c r="AD16" s="683" t="s">
        <v>228</v>
      </c>
      <c r="AE16" s="683"/>
      <c r="AF16" s="683"/>
      <c r="AG16" s="683"/>
      <c r="AH16" s="683"/>
      <c r="AI16" s="683"/>
      <c r="AJ16" s="683"/>
      <c r="AK16" s="683"/>
      <c r="AL16" s="684" t="s">
        <v>228</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126</v>
      </c>
      <c r="BH16" s="680"/>
      <c r="BI16" s="680"/>
      <c r="BJ16" s="680"/>
      <c r="BK16" s="680"/>
      <c r="BL16" s="680"/>
      <c r="BM16" s="680"/>
      <c r="BN16" s="681"/>
      <c r="BO16" s="682" t="s">
        <v>240</v>
      </c>
      <c r="BP16" s="682"/>
      <c r="BQ16" s="682"/>
      <c r="BR16" s="682"/>
      <c r="BS16" s="688" t="s">
        <v>126</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t="s">
        <v>240</v>
      </c>
      <c r="CS16" s="680"/>
      <c r="CT16" s="680"/>
      <c r="CU16" s="680"/>
      <c r="CV16" s="680"/>
      <c r="CW16" s="680"/>
      <c r="CX16" s="680"/>
      <c r="CY16" s="681"/>
      <c r="CZ16" s="682" t="s">
        <v>228</v>
      </c>
      <c r="DA16" s="682"/>
      <c r="DB16" s="682"/>
      <c r="DC16" s="682"/>
      <c r="DD16" s="688" t="s">
        <v>228</v>
      </c>
      <c r="DE16" s="680"/>
      <c r="DF16" s="680"/>
      <c r="DG16" s="680"/>
      <c r="DH16" s="680"/>
      <c r="DI16" s="680"/>
      <c r="DJ16" s="680"/>
      <c r="DK16" s="680"/>
      <c r="DL16" s="680"/>
      <c r="DM16" s="680"/>
      <c r="DN16" s="680"/>
      <c r="DO16" s="680"/>
      <c r="DP16" s="681"/>
      <c r="DQ16" s="688" t="s">
        <v>173</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32245</v>
      </c>
      <c r="S17" s="680"/>
      <c r="T17" s="680"/>
      <c r="U17" s="680"/>
      <c r="V17" s="680"/>
      <c r="W17" s="680"/>
      <c r="X17" s="680"/>
      <c r="Y17" s="681"/>
      <c r="Z17" s="682">
        <v>0.1</v>
      </c>
      <c r="AA17" s="682"/>
      <c r="AB17" s="682"/>
      <c r="AC17" s="682"/>
      <c r="AD17" s="683">
        <v>32245</v>
      </c>
      <c r="AE17" s="683"/>
      <c r="AF17" s="683"/>
      <c r="AG17" s="683"/>
      <c r="AH17" s="683"/>
      <c r="AI17" s="683"/>
      <c r="AJ17" s="683"/>
      <c r="AK17" s="683"/>
      <c r="AL17" s="684">
        <v>0.3</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126</v>
      </c>
      <c r="BH17" s="680"/>
      <c r="BI17" s="680"/>
      <c r="BJ17" s="680"/>
      <c r="BK17" s="680"/>
      <c r="BL17" s="680"/>
      <c r="BM17" s="680"/>
      <c r="BN17" s="681"/>
      <c r="BO17" s="682" t="s">
        <v>228</v>
      </c>
      <c r="BP17" s="682"/>
      <c r="BQ17" s="682"/>
      <c r="BR17" s="682"/>
      <c r="BS17" s="688" t="s">
        <v>228</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1881486</v>
      </c>
      <c r="CS17" s="680"/>
      <c r="CT17" s="680"/>
      <c r="CU17" s="680"/>
      <c r="CV17" s="680"/>
      <c r="CW17" s="680"/>
      <c r="CX17" s="680"/>
      <c r="CY17" s="681"/>
      <c r="CZ17" s="682">
        <v>8.8000000000000007</v>
      </c>
      <c r="DA17" s="682"/>
      <c r="DB17" s="682"/>
      <c r="DC17" s="682"/>
      <c r="DD17" s="688" t="s">
        <v>240</v>
      </c>
      <c r="DE17" s="680"/>
      <c r="DF17" s="680"/>
      <c r="DG17" s="680"/>
      <c r="DH17" s="680"/>
      <c r="DI17" s="680"/>
      <c r="DJ17" s="680"/>
      <c r="DK17" s="680"/>
      <c r="DL17" s="680"/>
      <c r="DM17" s="680"/>
      <c r="DN17" s="680"/>
      <c r="DO17" s="680"/>
      <c r="DP17" s="681"/>
      <c r="DQ17" s="688">
        <v>1874876</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3631032</v>
      </c>
      <c r="S18" s="680"/>
      <c r="T18" s="680"/>
      <c r="U18" s="680"/>
      <c r="V18" s="680"/>
      <c r="W18" s="680"/>
      <c r="X18" s="680"/>
      <c r="Y18" s="681"/>
      <c r="Z18" s="682">
        <v>16.399999999999999</v>
      </c>
      <c r="AA18" s="682"/>
      <c r="AB18" s="682"/>
      <c r="AC18" s="682"/>
      <c r="AD18" s="683">
        <v>3455644</v>
      </c>
      <c r="AE18" s="683"/>
      <c r="AF18" s="683"/>
      <c r="AG18" s="683"/>
      <c r="AH18" s="683"/>
      <c r="AI18" s="683"/>
      <c r="AJ18" s="683"/>
      <c r="AK18" s="683"/>
      <c r="AL18" s="684">
        <v>28</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240</v>
      </c>
      <c r="BH18" s="680"/>
      <c r="BI18" s="680"/>
      <c r="BJ18" s="680"/>
      <c r="BK18" s="680"/>
      <c r="BL18" s="680"/>
      <c r="BM18" s="680"/>
      <c r="BN18" s="681"/>
      <c r="BO18" s="682" t="s">
        <v>240</v>
      </c>
      <c r="BP18" s="682"/>
      <c r="BQ18" s="682"/>
      <c r="BR18" s="682"/>
      <c r="BS18" s="688" t="s">
        <v>126</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126</v>
      </c>
      <c r="CS18" s="680"/>
      <c r="CT18" s="680"/>
      <c r="CU18" s="680"/>
      <c r="CV18" s="680"/>
      <c r="CW18" s="680"/>
      <c r="CX18" s="680"/>
      <c r="CY18" s="681"/>
      <c r="CZ18" s="682" t="s">
        <v>126</v>
      </c>
      <c r="DA18" s="682"/>
      <c r="DB18" s="682"/>
      <c r="DC18" s="682"/>
      <c r="DD18" s="688" t="s">
        <v>228</v>
      </c>
      <c r="DE18" s="680"/>
      <c r="DF18" s="680"/>
      <c r="DG18" s="680"/>
      <c r="DH18" s="680"/>
      <c r="DI18" s="680"/>
      <c r="DJ18" s="680"/>
      <c r="DK18" s="680"/>
      <c r="DL18" s="680"/>
      <c r="DM18" s="680"/>
      <c r="DN18" s="680"/>
      <c r="DO18" s="680"/>
      <c r="DP18" s="681"/>
      <c r="DQ18" s="688" t="s">
        <v>240</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3455644</v>
      </c>
      <c r="S19" s="680"/>
      <c r="T19" s="680"/>
      <c r="U19" s="680"/>
      <c r="V19" s="680"/>
      <c r="W19" s="680"/>
      <c r="X19" s="680"/>
      <c r="Y19" s="681"/>
      <c r="Z19" s="682">
        <v>15.6</v>
      </c>
      <c r="AA19" s="682"/>
      <c r="AB19" s="682"/>
      <c r="AC19" s="682"/>
      <c r="AD19" s="683">
        <v>3455644</v>
      </c>
      <c r="AE19" s="683"/>
      <c r="AF19" s="683"/>
      <c r="AG19" s="683"/>
      <c r="AH19" s="683"/>
      <c r="AI19" s="683"/>
      <c r="AJ19" s="683"/>
      <c r="AK19" s="683"/>
      <c r="AL19" s="684">
        <v>28</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120306</v>
      </c>
      <c r="BH19" s="680"/>
      <c r="BI19" s="680"/>
      <c r="BJ19" s="680"/>
      <c r="BK19" s="680"/>
      <c r="BL19" s="680"/>
      <c r="BM19" s="680"/>
      <c r="BN19" s="681"/>
      <c r="BO19" s="682">
        <v>1.6</v>
      </c>
      <c r="BP19" s="682"/>
      <c r="BQ19" s="682"/>
      <c r="BR19" s="682"/>
      <c r="BS19" s="688" t="s">
        <v>173</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240</v>
      </c>
      <c r="CS19" s="680"/>
      <c r="CT19" s="680"/>
      <c r="CU19" s="680"/>
      <c r="CV19" s="680"/>
      <c r="CW19" s="680"/>
      <c r="CX19" s="680"/>
      <c r="CY19" s="681"/>
      <c r="CZ19" s="682" t="s">
        <v>240</v>
      </c>
      <c r="DA19" s="682"/>
      <c r="DB19" s="682"/>
      <c r="DC19" s="682"/>
      <c r="DD19" s="688" t="s">
        <v>240</v>
      </c>
      <c r="DE19" s="680"/>
      <c r="DF19" s="680"/>
      <c r="DG19" s="680"/>
      <c r="DH19" s="680"/>
      <c r="DI19" s="680"/>
      <c r="DJ19" s="680"/>
      <c r="DK19" s="680"/>
      <c r="DL19" s="680"/>
      <c r="DM19" s="680"/>
      <c r="DN19" s="680"/>
      <c r="DO19" s="680"/>
      <c r="DP19" s="681"/>
      <c r="DQ19" s="688" t="s">
        <v>228</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175283</v>
      </c>
      <c r="S20" s="680"/>
      <c r="T20" s="680"/>
      <c r="U20" s="680"/>
      <c r="V20" s="680"/>
      <c r="W20" s="680"/>
      <c r="X20" s="680"/>
      <c r="Y20" s="681"/>
      <c r="Z20" s="682">
        <v>0.8</v>
      </c>
      <c r="AA20" s="682"/>
      <c r="AB20" s="682"/>
      <c r="AC20" s="682"/>
      <c r="AD20" s="683" t="s">
        <v>173</v>
      </c>
      <c r="AE20" s="683"/>
      <c r="AF20" s="683"/>
      <c r="AG20" s="683"/>
      <c r="AH20" s="683"/>
      <c r="AI20" s="683"/>
      <c r="AJ20" s="683"/>
      <c r="AK20" s="683"/>
      <c r="AL20" s="684" t="s">
        <v>173</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120306</v>
      </c>
      <c r="BH20" s="680"/>
      <c r="BI20" s="680"/>
      <c r="BJ20" s="680"/>
      <c r="BK20" s="680"/>
      <c r="BL20" s="680"/>
      <c r="BM20" s="680"/>
      <c r="BN20" s="681"/>
      <c r="BO20" s="682">
        <v>1.6</v>
      </c>
      <c r="BP20" s="682"/>
      <c r="BQ20" s="682"/>
      <c r="BR20" s="682"/>
      <c r="BS20" s="688" t="s">
        <v>126</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21433167</v>
      </c>
      <c r="CS20" s="680"/>
      <c r="CT20" s="680"/>
      <c r="CU20" s="680"/>
      <c r="CV20" s="680"/>
      <c r="CW20" s="680"/>
      <c r="CX20" s="680"/>
      <c r="CY20" s="681"/>
      <c r="CZ20" s="682">
        <v>100</v>
      </c>
      <c r="DA20" s="682"/>
      <c r="DB20" s="682"/>
      <c r="DC20" s="682"/>
      <c r="DD20" s="688">
        <v>2462023</v>
      </c>
      <c r="DE20" s="680"/>
      <c r="DF20" s="680"/>
      <c r="DG20" s="680"/>
      <c r="DH20" s="680"/>
      <c r="DI20" s="680"/>
      <c r="DJ20" s="680"/>
      <c r="DK20" s="680"/>
      <c r="DL20" s="680"/>
      <c r="DM20" s="680"/>
      <c r="DN20" s="680"/>
      <c r="DO20" s="680"/>
      <c r="DP20" s="681"/>
      <c r="DQ20" s="688">
        <v>13747823</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v>105</v>
      </c>
      <c r="S21" s="680"/>
      <c r="T21" s="680"/>
      <c r="U21" s="680"/>
      <c r="V21" s="680"/>
      <c r="W21" s="680"/>
      <c r="X21" s="680"/>
      <c r="Y21" s="681"/>
      <c r="Z21" s="682">
        <v>0</v>
      </c>
      <c r="AA21" s="682"/>
      <c r="AB21" s="682"/>
      <c r="AC21" s="682"/>
      <c r="AD21" s="683" t="s">
        <v>228</v>
      </c>
      <c r="AE21" s="683"/>
      <c r="AF21" s="683"/>
      <c r="AG21" s="683"/>
      <c r="AH21" s="683"/>
      <c r="AI21" s="683"/>
      <c r="AJ21" s="683"/>
      <c r="AK21" s="683"/>
      <c r="AL21" s="684" t="s">
        <v>126</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t="s">
        <v>126</v>
      </c>
      <c r="BH21" s="680"/>
      <c r="BI21" s="680"/>
      <c r="BJ21" s="680"/>
      <c r="BK21" s="680"/>
      <c r="BL21" s="680"/>
      <c r="BM21" s="680"/>
      <c r="BN21" s="681"/>
      <c r="BO21" s="682" t="s">
        <v>228</v>
      </c>
      <c r="BP21" s="682"/>
      <c r="BQ21" s="682"/>
      <c r="BR21" s="682"/>
      <c r="BS21" s="688" t="s">
        <v>173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12606832</v>
      </c>
      <c r="S22" s="680"/>
      <c r="T22" s="680"/>
      <c r="U22" s="680"/>
      <c r="V22" s="680"/>
      <c r="W22" s="680"/>
      <c r="X22" s="680"/>
      <c r="Y22" s="681"/>
      <c r="Z22" s="682">
        <v>57</v>
      </c>
      <c r="AA22" s="682"/>
      <c r="AB22" s="682"/>
      <c r="AC22" s="682"/>
      <c r="AD22" s="683">
        <v>12311138</v>
      </c>
      <c r="AE22" s="683"/>
      <c r="AF22" s="683"/>
      <c r="AG22" s="683"/>
      <c r="AH22" s="683"/>
      <c r="AI22" s="683"/>
      <c r="AJ22" s="683"/>
      <c r="AK22" s="683"/>
      <c r="AL22" s="684">
        <v>99.6</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240</v>
      </c>
      <c r="BH22" s="680"/>
      <c r="BI22" s="680"/>
      <c r="BJ22" s="680"/>
      <c r="BK22" s="680"/>
      <c r="BL22" s="680"/>
      <c r="BM22" s="680"/>
      <c r="BN22" s="681"/>
      <c r="BO22" s="682" t="s">
        <v>240</v>
      </c>
      <c r="BP22" s="682"/>
      <c r="BQ22" s="682"/>
      <c r="BR22" s="682"/>
      <c r="BS22" s="688" t="s">
        <v>173</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6393</v>
      </c>
      <c r="S23" s="680"/>
      <c r="T23" s="680"/>
      <c r="U23" s="680"/>
      <c r="V23" s="680"/>
      <c r="W23" s="680"/>
      <c r="X23" s="680"/>
      <c r="Y23" s="681"/>
      <c r="Z23" s="682">
        <v>0</v>
      </c>
      <c r="AA23" s="682"/>
      <c r="AB23" s="682"/>
      <c r="AC23" s="682"/>
      <c r="AD23" s="683">
        <v>6393</v>
      </c>
      <c r="AE23" s="683"/>
      <c r="AF23" s="683"/>
      <c r="AG23" s="683"/>
      <c r="AH23" s="683"/>
      <c r="AI23" s="683"/>
      <c r="AJ23" s="683"/>
      <c r="AK23" s="683"/>
      <c r="AL23" s="684">
        <v>0.1</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v>120306</v>
      </c>
      <c r="BH23" s="680"/>
      <c r="BI23" s="680"/>
      <c r="BJ23" s="680"/>
      <c r="BK23" s="680"/>
      <c r="BL23" s="680"/>
      <c r="BM23" s="680"/>
      <c r="BN23" s="681"/>
      <c r="BO23" s="682">
        <v>1.6</v>
      </c>
      <c r="BP23" s="682"/>
      <c r="BQ23" s="682"/>
      <c r="BR23" s="682"/>
      <c r="BS23" s="688" t="s">
        <v>126</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45213</v>
      </c>
      <c r="S24" s="680"/>
      <c r="T24" s="680"/>
      <c r="U24" s="680"/>
      <c r="V24" s="680"/>
      <c r="W24" s="680"/>
      <c r="X24" s="680"/>
      <c r="Y24" s="681"/>
      <c r="Z24" s="682">
        <v>0.2</v>
      </c>
      <c r="AA24" s="682"/>
      <c r="AB24" s="682"/>
      <c r="AC24" s="682"/>
      <c r="AD24" s="683">
        <v>370</v>
      </c>
      <c r="AE24" s="683"/>
      <c r="AF24" s="683"/>
      <c r="AG24" s="683"/>
      <c r="AH24" s="683"/>
      <c r="AI24" s="683"/>
      <c r="AJ24" s="683"/>
      <c r="AK24" s="683"/>
      <c r="AL24" s="684">
        <v>0</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228</v>
      </c>
      <c r="BH24" s="680"/>
      <c r="BI24" s="680"/>
      <c r="BJ24" s="680"/>
      <c r="BK24" s="680"/>
      <c r="BL24" s="680"/>
      <c r="BM24" s="680"/>
      <c r="BN24" s="681"/>
      <c r="BO24" s="682" t="s">
        <v>228</v>
      </c>
      <c r="BP24" s="682"/>
      <c r="BQ24" s="682"/>
      <c r="BR24" s="682"/>
      <c r="BS24" s="688" t="s">
        <v>240</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11377855</v>
      </c>
      <c r="CS24" s="669"/>
      <c r="CT24" s="669"/>
      <c r="CU24" s="669"/>
      <c r="CV24" s="669"/>
      <c r="CW24" s="669"/>
      <c r="CX24" s="669"/>
      <c r="CY24" s="670"/>
      <c r="CZ24" s="673">
        <v>53.1</v>
      </c>
      <c r="DA24" s="674"/>
      <c r="DB24" s="674"/>
      <c r="DC24" s="693"/>
      <c r="DD24" s="714">
        <v>7055227</v>
      </c>
      <c r="DE24" s="669"/>
      <c r="DF24" s="669"/>
      <c r="DG24" s="669"/>
      <c r="DH24" s="669"/>
      <c r="DI24" s="669"/>
      <c r="DJ24" s="669"/>
      <c r="DK24" s="670"/>
      <c r="DL24" s="714">
        <v>7053524</v>
      </c>
      <c r="DM24" s="669"/>
      <c r="DN24" s="669"/>
      <c r="DO24" s="669"/>
      <c r="DP24" s="669"/>
      <c r="DQ24" s="669"/>
      <c r="DR24" s="669"/>
      <c r="DS24" s="669"/>
      <c r="DT24" s="669"/>
      <c r="DU24" s="669"/>
      <c r="DV24" s="670"/>
      <c r="DW24" s="673">
        <v>53.4</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273792</v>
      </c>
      <c r="S25" s="680"/>
      <c r="T25" s="680"/>
      <c r="U25" s="680"/>
      <c r="V25" s="680"/>
      <c r="W25" s="680"/>
      <c r="X25" s="680"/>
      <c r="Y25" s="681"/>
      <c r="Z25" s="682">
        <v>1.2</v>
      </c>
      <c r="AA25" s="682"/>
      <c r="AB25" s="682"/>
      <c r="AC25" s="682"/>
      <c r="AD25" s="683">
        <v>25649</v>
      </c>
      <c r="AE25" s="683"/>
      <c r="AF25" s="683"/>
      <c r="AG25" s="683"/>
      <c r="AH25" s="683"/>
      <c r="AI25" s="683"/>
      <c r="AJ25" s="683"/>
      <c r="AK25" s="683"/>
      <c r="AL25" s="684">
        <v>0.2</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240</v>
      </c>
      <c r="BH25" s="680"/>
      <c r="BI25" s="680"/>
      <c r="BJ25" s="680"/>
      <c r="BK25" s="680"/>
      <c r="BL25" s="680"/>
      <c r="BM25" s="680"/>
      <c r="BN25" s="681"/>
      <c r="BO25" s="682" t="s">
        <v>126</v>
      </c>
      <c r="BP25" s="682"/>
      <c r="BQ25" s="682"/>
      <c r="BR25" s="682"/>
      <c r="BS25" s="688" t="s">
        <v>126</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3930443</v>
      </c>
      <c r="CS25" s="715"/>
      <c r="CT25" s="715"/>
      <c r="CU25" s="715"/>
      <c r="CV25" s="715"/>
      <c r="CW25" s="715"/>
      <c r="CX25" s="715"/>
      <c r="CY25" s="716"/>
      <c r="CZ25" s="684">
        <v>18.3</v>
      </c>
      <c r="DA25" s="712"/>
      <c r="DB25" s="712"/>
      <c r="DC25" s="717"/>
      <c r="DD25" s="688">
        <v>3625620</v>
      </c>
      <c r="DE25" s="715"/>
      <c r="DF25" s="715"/>
      <c r="DG25" s="715"/>
      <c r="DH25" s="715"/>
      <c r="DI25" s="715"/>
      <c r="DJ25" s="715"/>
      <c r="DK25" s="716"/>
      <c r="DL25" s="688">
        <v>3624462</v>
      </c>
      <c r="DM25" s="715"/>
      <c r="DN25" s="715"/>
      <c r="DO25" s="715"/>
      <c r="DP25" s="715"/>
      <c r="DQ25" s="715"/>
      <c r="DR25" s="715"/>
      <c r="DS25" s="715"/>
      <c r="DT25" s="715"/>
      <c r="DU25" s="715"/>
      <c r="DV25" s="716"/>
      <c r="DW25" s="684">
        <v>27.5</v>
      </c>
      <c r="DX25" s="712"/>
      <c r="DY25" s="712"/>
      <c r="DZ25" s="712"/>
      <c r="EA25" s="712"/>
      <c r="EB25" s="712"/>
      <c r="EC25" s="713"/>
    </row>
    <row r="26" spans="2:133" ht="11.25" customHeight="1" x14ac:dyDescent="0.15">
      <c r="B26" s="676" t="s">
        <v>296</v>
      </c>
      <c r="C26" s="677"/>
      <c r="D26" s="677"/>
      <c r="E26" s="677"/>
      <c r="F26" s="677"/>
      <c r="G26" s="677"/>
      <c r="H26" s="677"/>
      <c r="I26" s="677"/>
      <c r="J26" s="677"/>
      <c r="K26" s="677"/>
      <c r="L26" s="677"/>
      <c r="M26" s="677"/>
      <c r="N26" s="677"/>
      <c r="O26" s="677"/>
      <c r="P26" s="677"/>
      <c r="Q26" s="678"/>
      <c r="R26" s="679">
        <v>143804</v>
      </c>
      <c r="S26" s="680"/>
      <c r="T26" s="680"/>
      <c r="U26" s="680"/>
      <c r="V26" s="680"/>
      <c r="W26" s="680"/>
      <c r="X26" s="680"/>
      <c r="Y26" s="681"/>
      <c r="Z26" s="682">
        <v>0.7</v>
      </c>
      <c r="AA26" s="682"/>
      <c r="AB26" s="682"/>
      <c r="AC26" s="682"/>
      <c r="AD26" s="683" t="s">
        <v>240</v>
      </c>
      <c r="AE26" s="683"/>
      <c r="AF26" s="683"/>
      <c r="AG26" s="683"/>
      <c r="AH26" s="683"/>
      <c r="AI26" s="683"/>
      <c r="AJ26" s="683"/>
      <c r="AK26" s="683"/>
      <c r="AL26" s="684" t="s">
        <v>240</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173</v>
      </c>
      <c r="BH26" s="680"/>
      <c r="BI26" s="680"/>
      <c r="BJ26" s="680"/>
      <c r="BK26" s="680"/>
      <c r="BL26" s="680"/>
      <c r="BM26" s="680"/>
      <c r="BN26" s="681"/>
      <c r="BO26" s="682" t="s">
        <v>228</v>
      </c>
      <c r="BP26" s="682"/>
      <c r="BQ26" s="682"/>
      <c r="BR26" s="682"/>
      <c r="BS26" s="688" t="s">
        <v>228</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2764280</v>
      </c>
      <c r="CS26" s="680"/>
      <c r="CT26" s="680"/>
      <c r="CU26" s="680"/>
      <c r="CV26" s="680"/>
      <c r="CW26" s="680"/>
      <c r="CX26" s="680"/>
      <c r="CY26" s="681"/>
      <c r="CZ26" s="684">
        <v>12.9</v>
      </c>
      <c r="DA26" s="712"/>
      <c r="DB26" s="712"/>
      <c r="DC26" s="717"/>
      <c r="DD26" s="688">
        <v>2475039</v>
      </c>
      <c r="DE26" s="680"/>
      <c r="DF26" s="680"/>
      <c r="DG26" s="680"/>
      <c r="DH26" s="680"/>
      <c r="DI26" s="680"/>
      <c r="DJ26" s="680"/>
      <c r="DK26" s="681"/>
      <c r="DL26" s="688" t="s">
        <v>126</v>
      </c>
      <c r="DM26" s="680"/>
      <c r="DN26" s="680"/>
      <c r="DO26" s="680"/>
      <c r="DP26" s="680"/>
      <c r="DQ26" s="680"/>
      <c r="DR26" s="680"/>
      <c r="DS26" s="680"/>
      <c r="DT26" s="680"/>
      <c r="DU26" s="680"/>
      <c r="DV26" s="681"/>
      <c r="DW26" s="684" t="s">
        <v>240</v>
      </c>
      <c r="DX26" s="712"/>
      <c r="DY26" s="712"/>
      <c r="DZ26" s="712"/>
      <c r="EA26" s="712"/>
      <c r="EB26" s="712"/>
      <c r="EC26" s="713"/>
    </row>
    <row r="27" spans="2:133" ht="11.25" customHeight="1" x14ac:dyDescent="0.15">
      <c r="B27" s="676" t="s">
        <v>299</v>
      </c>
      <c r="C27" s="677"/>
      <c r="D27" s="677"/>
      <c r="E27" s="677"/>
      <c r="F27" s="677"/>
      <c r="G27" s="677"/>
      <c r="H27" s="677"/>
      <c r="I27" s="677"/>
      <c r="J27" s="677"/>
      <c r="K27" s="677"/>
      <c r="L27" s="677"/>
      <c r="M27" s="677"/>
      <c r="N27" s="677"/>
      <c r="O27" s="677"/>
      <c r="P27" s="677"/>
      <c r="Q27" s="678"/>
      <c r="R27" s="679">
        <v>3973933</v>
      </c>
      <c r="S27" s="680"/>
      <c r="T27" s="680"/>
      <c r="U27" s="680"/>
      <c r="V27" s="680"/>
      <c r="W27" s="680"/>
      <c r="X27" s="680"/>
      <c r="Y27" s="681"/>
      <c r="Z27" s="682">
        <v>18</v>
      </c>
      <c r="AA27" s="682"/>
      <c r="AB27" s="682"/>
      <c r="AC27" s="682"/>
      <c r="AD27" s="683" t="s">
        <v>240</v>
      </c>
      <c r="AE27" s="683"/>
      <c r="AF27" s="683"/>
      <c r="AG27" s="683"/>
      <c r="AH27" s="683"/>
      <c r="AI27" s="683"/>
      <c r="AJ27" s="683"/>
      <c r="AK27" s="683"/>
      <c r="AL27" s="684" t="s">
        <v>240</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7409003</v>
      </c>
      <c r="BH27" s="680"/>
      <c r="BI27" s="680"/>
      <c r="BJ27" s="680"/>
      <c r="BK27" s="680"/>
      <c r="BL27" s="680"/>
      <c r="BM27" s="680"/>
      <c r="BN27" s="681"/>
      <c r="BO27" s="682">
        <v>100</v>
      </c>
      <c r="BP27" s="682"/>
      <c r="BQ27" s="682"/>
      <c r="BR27" s="682"/>
      <c r="BS27" s="688" t="s">
        <v>240</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5565926</v>
      </c>
      <c r="CS27" s="715"/>
      <c r="CT27" s="715"/>
      <c r="CU27" s="715"/>
      <c r="CV27" s="715"/>
      <c r="CW27" s="715"/>
      <c r="CX27" s="715"/>
      <c r="CY27" s="716"/>
      <c r="CZ27" s="684">
        <v>26</v>
      </c>
      <c r="DA27" s="712"/>
      <c r="DB27" s="712"/>
      <c r="DC27" s="717"/>
      <c r="DD27" s="688">
        <v>1554731</v>
      </c>
      <c r="DE27" s="715"/>
      <c r="DF27" s="715"/>
      <c r="DG27" s="715"/>
      <c r="DH27" s="715"/>
      <c r="DI27" s="715"/>
      <c r="DJ27" s="715"/>
      <c r="DK27" s="716"/>
      <c r="DL27" s="688">
        <v>1554186</v>
      </c>
      <c r="DM27" s="715"/>
      <c r="DN27" s="715"/>
      <c r="DO27" s="715"/>
      <c r="DP27" s="715"/>
      <c r="DQ27" s="715"/>
      <c r="DR27" s="715"/>
      <c r="DS27" s="715"/>
      <c r="DT27" s="715"/>
      <c r="DU27" s="715"/>
      <c r="DV27" s="716"/>
      <c r="DW27" s="684">
        <v>11.8</v>
      </c>
      <c r="DX27" s="712"/>
      <c r="DY27" s="712"/>
      <c r="DZ27" s="712"/>
      <c r="EA27" s="712"/>
      <c r="EB27" s="712"/>
      <c r="EC27" s="713"/>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240</v>
      </c>
      <c r="S28" s="680"/>
      <c r="T28" s="680"/>
      <c r="U28" s="680"/>
      <c r="V28" s="680"/>
      <c r="W28" s="680"/>
      <c r="X28" s="680"/>
      <c r="Y28" s="681"/>
      <c r="Z28" s="682" t="s">
        <v>126</v>
      </c>
      <c r="AA28" s="682"/>
      <c r="AB28" s="682"/>
      <c r="AC28" s="682"/>
      <c r="AD28" s="683" t="s">
        <v>240</v>
      </c>
      <c r="AE28" s="683"/>
      <c r="AF28" s="683"/>
      <c r="AG28" s="683"/>
      <c r="AH28" s="683"/>
      <c r="AI28" s="683"/>
      <c r="AJ28" s="683"/>
      <c r="AK28" s="683"/>
      <c r="AL28" s="684" t="s">
        <v>240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1881486</v>
      </c>
      <c r="CS28" s="680"/>
      <c r="CT28" s="680"/>
      <c r="CU28" s="680"/>
      <c r="CV28" s="680"/>
      <c r="CW28" s="680"/>
      <c r="CX28" s="680"/>
      <c r="CY28" s="681"/>
      <c r="CZ28" s="684">
        <v>8.8000000000000007</v>
      </c>
      <c r="DA28" s="712"/>
      <c r="DB28" s="712"/>
      <c r="DC28" s="717"/>
      <c r="DD28" s="688">
        <v>1874876</v>
      </c>
      <c r="DE28" s="680"/>
      <c r="DF28" s="680"/>
      <c r="DG28" s="680"/>
      <c r="DH28" s="680"/>
      <c r="DI28" s="680"/>
      <c r="DJ28" s="680"/>
      <c r="DK28" s="681"/>
      <c r="DL28" s="688">
        <v>1874876</v>
      </c>
      <c r="DM28" s="680"/>
      <c r="DN28" s="680"/>
      <c r="DO28" s="680"/>
      <c r="DP28" s="680"/>
      <c r="DQ28" s="680"/>
      <c r="DR28" s="680"/>
      <c r="DS28" s="680"/>
      <c r="DT28" s="680"/>
      <c r="DU28" s="680"/>
      <c r="DV28" s="681"/>
      <c r="DW28" s="684">
        <v>14.2</v>
      </c>
      <c r="DX28" s="712"/>
      <c r="DY28" s="712"/>
      <c r="DZ28" s="712"/>
      <c r="EA28" s="712"/>
      <c r="EB28" s="712"/>
      <c r="EC28" s="713"/>
    </row>
    <row r="29" spans="2:133" ht="11.25" customHeight="1" x14ac:dyDescent="0.15">
      <c r="B29" s="676" t="s">
        <v>304</v>
      </c>
      <c r="C29" s="677"/>
      <c r="D29" s="677"/>
      <c r="E29" s="677"/>
      <c r="F29" s="677"/>
      <c r="G29" s="677"/>
      <c r="H29" s="677"/>
      <c r="I29" s="677"/>
      <c r="J29" s="677"/>
      <c r="K29" s="677"/>
      <c r="L29" s="677"/>
      <c r="M29" s="677"/>
      <c r="N29" s="677"/>
      <c r="O29" s="677"/>
      <c r="P29" s="677"/>
      <c r="Q29" s="678"/>
      <c r="R29" s="679">
        <v>1431785</v>
      </c>
      <c r="S29" s="680"/>
      <c r="T29" s="680"/>
      <c r="U29" s="680"/>
      <c r="V29" s="680"/>
      <c r="W29" s="680"/>
      <c r="X29" s="680"/>
      <c r="Y29" s="681"/>
      <c r="Z29" s="682">
        <v>6.5</v>
      </c>
      <c r="AA29" s="682"/>
      <c r="AB29" s="682"/>
      <c r="AC29" s="682"/>
      <c r="AD29" s="683" t="s">
        <v>228</v>
      </c>
      <c r="AE29" s="683"/>
      <c r="AF29" s="683"/>
      <c r="AG29" s="683"/>
      <c r="AH29" s="683"/>
      <c r="AI29" s="683"/>
      <c r="AJ29" s="683"/>
      <c r="AK29" s="683"/>
      <c r="AL29" s="684" t="s">
        <v>126</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69</v>
      </c>
      <c r="CG29" s="695"/>
      <c r="CH29" s="695"/>
      <c r="CI29" s="695"/>
      <c r="CJ29" s="695"/>
      <c r="CK29" s="695"/>
      <c r="CL29" s="695"/>
      <c r="CM29" s="695"/>
      <c r="CN29" s="695"/>
      <c r="CO29" s="695"/>
      <c r="CP29" s="695"/>
      <c r="CQ29" s="696"/>
      <c r="CR29" s="679">
        <v>1881486</v>
      </c>
      <c r="CS29" s="715"/>
      <c r="CT29" s="715"/>
      <c r="CU29" s="715"/>
      <c r="CV29" s="715"/>
      <c r="CW29" s="715"/>
      <c r="CX29" s="715"/>
      <c r="CY29" s="716"/>
      <c r="CZ29" s="684">
        <v>8.8000000000000007</v>
      </c>
      <c r="DA29" s="712"/>
      <c r="DB29" s="712"/>
      <c r="DC29" s="717"/>
      <c r="DD29" s="688">
        <v>1874876</v>
      </c>
      <c r="DE29" s="715"/>
      <c r="DF29" s="715"/>
      <c r="DG29" s="715"/>
      <c r="DH29" s="715"/>
      <c r="DI29" s="715"/>
      <c r="DJ29" s="715"/>
      <c r="DK29" s="716"/>
      <c r="DL29" s="688">
        <v>1874876</v>
      </c>
      <c r="DM29" s="715"/>
      <c r="DN29" s="715"/>
      <c r="DO29" s="715"/>
      <c r="DP29" s="715"/>
      <c r="DQ29" s="715"/>
      <c r="DR29" s="715"/>
      <c r="DS29" s="715"/>
      <c r="DT29" s="715"/>
      <c r="DU29" s="715"/>
      <c r="DV29" s="716"/>
      <c r="DW29" s="684">
        <v>14.2</v>
      </c>
      <c r="DX29" s="712"/>
      <c r="DY29" s="712"/>
      <c r="DZ29" s="712"/>
      <c r="EA29" s="712"/>
      <c r="EB29" s="712"/>
      <c r="EC29" s="713"/>
    </row>
    <row r="30" spans="2:133" ht="11.25" customHeight="1" x14ac:dyDescent="0.15">
      <c r="B30" s="676" t="s">
        <v>308</v>
      </c>
      <c r="C30" s="677"/>
      <c r="D30" s="677"/>
      <c r="E30" s="677"/>
      <c r="F30" s="677"/>
      <c r="G30" s="677"/>
      <c r="H30" s="677"/>
      <c r="I30" s="677"/>
      <c r="J30" s="677"/>
      <c r="K30" s="677"/>
      <c r="L30" s="677"/>
      <c r="M30" s="677"/>
      <c r="N30" s="677"/>
      <c r="O30" s="677"/>
      <c r="P30" s="677"/>
      <c r="Q30" s="678"/>
      <c r="R30" s="679">
        <v>26888</v>
      </c>
      <c r="S30" s="680"/>
      <c r="T30" s="680"/>
      <c r="U30" s="680"/>
      <c r="V30" s="680"/>
      <c r="W30" s="680"/>
      <c r="X30" s="680"/>
      <c r="Y30" s="681"/>
      <c r="Z30" s="682">
        <v>0.1</v>
      </c>
      <c r="AA30" s="682"/>
      <c r="AB30" s="682"/>
      <c r="AC30" s="682"/>
      <c r="AD30" s="683">
        <v>11690</v>
      </c>
      <c r="AE30" s="683"/>
      <c r="AF30" s="683"/>
      <c r="AG30" s="683"/>
      <c r="AH30" s="683"/>
      <c r="AI30" s="683"/>
      <c r="AJ30" s="683"/>
      <c r="AK30" s="683"/>
      <c r="AL30" s="684">
        <v>0.1</v>
      </c>
      <c r="AM30" s="685"/>
      <c r="AN30" s="685"/>
      <c r="AO30" s="686"/>
      <c r="AP30" s="727" t="s">
        <v>309</v>
      </c>
      <c r="AQ30" s="728"/>
      <c r="AR30" s="728"/>
      <c r="AS30" s="728"/>
      <c r="AT30" s="733" t="s">
        <v>310</v>
      </c>
      <c r="AU30" s="230"/>
      <c r="AV30" s="230"/>
      <c r="AW30" s="230"/>
      <c r="AX30" s="665" t="s">
        <v>186</v>
      </c>
      <c r="AY30" s="666"/>
      <c r="AZ30" s="666"/>
      <c r="BA30" s="666"/>
      <c r="BB30" s="666"/>
      <c r="BC30" s="666"/>
      <c r="BD30" s="666"/>
      <c r="BE30" s="666"/>
      <c r="BF30" s="667"/>
      <c r="BG30" s="739">
        <v>97.2</v>
      </c>
      <c r="BH30" s="740"/>
      <c r="BI30" s="740"/>
      <c r="BJ30" s="740"/>
      <c r="BK30" s="740"/>
      <c r="BL30" s="740"/>
      <c r="BM30" s="674">
        <v>85.9</v>
      </c>
      <c r="BN30" s="740"/>
      <c r="BO30" s="740"/>
      <c r="BP30" s="740"/>
      <c r="BQ30" s="741"/>
      <c r="BR30" s="739">
        <v>97.1</v>
      </c>
      <c r="BS30" s="740"/>
      <c r="BT30" s="740"/>
      <c r="BU30" s="740"/>
      <c r="BV30" s="740"/>
      <c r="BW30" s="740"/>
      <c r="BX30" s="674">
        <v>84.4</v>
      </c>
      <c r="BY30" s="740"/>
      <c r="BZ30" s="740"/>
      <c r="CA30" s="740"/>
      <c r="CB30" s="741"/>
      <c r="CD30" s="744"/>
      <c r="CE30" s="745"/>
      <c r="CF30" s="694" t="s">
        <v>311</v>
      </c>
      <c r="CG30" s="695"/>
      <c r="CH30" s="695"/>
      <c r="CI30" s="695"/>
      <c r="CJ30" s="695"/>
      <c r="CK30" s="695"/>
      <c r="CL30" s="695"/>
      <c r="CM30" s="695"/>
      <c r="CN30" s="695"/>
      <c r="CO30" s="695"/>
      <c r="CP30" s="695"/>
      <c r="CQ30" s="696"/>
      <c r="CR30" s="679">
        <v>1767032</v>
      </c>
      <c r="CS30" s="680"/>
      <c r="CT30" s="680"/>
      <c r="CU30" s="680"/>
      <c r="CV30" s="680"/>
      <c r="CW30" s="680"/>
      <c r="CX30" s="680"/>
      <c r="CY30" s="681"/>
      <c r="CZ30" s="684">
        <v>8.1999999999999993</v>
      </c>
      <c r="DA30" s="712"/>
      <c r="DB30" s="712"/>
      <c r="DC30" s="717"/>
      <c r="DD30" s="688">
        <v>1760422</v>
      </c>
      <c r="DE30" s="680"/>
      <c r="DF30" s="680"/>
      <c r="DG30" s="680"/>
      <c r="DH30" s="680"/>
      <c r="DI30" s="680"/>
      <c r="DJ30" s="680"/>
      <c r="DK30" s="681"/>
      <c r="DL30" s="688">
        <v>1760422</v>
      </c>
      <c r="DM30" s="680"/>
      <c r="DN30" s="680"/>
      <c r="DO30" s="680"/>
      <c r="DP30" s="680"/>
      <c r="DQ30" s="680"/>
      <c r="DR30" s="680"/>
      <c r="DS30" s="680"/>
      <c r="DT30" s="680"/>
      <c r="DU30" s="680"/>
      <c r="DV30" s="681"/>
      <c r="DW30" s="684">
        <v>13.3</v>
      </c>
      <c r="DX30" s="712"/>
      <c r="DY30" s="712"/>
      <c r="DZ30" s="712"/>
      <c r="EA30" s="712"/>
      <c r="EB30" s="712"/>
      <c r="EC30" s="713"/>
    </row>
    <row r="31" spans="2:133" ht="11.25" customHeight="1" x14ac:dyDescent="0.15">
      <c r="B31" s="676" t="s">
        <v>312</v>
      </c>
      <c r="C31" s="677"/>
      <c r="D31" s="677"/>
      <c r="E31" s="677"/>
      <c r="F31" s="677"/>
      <c r="G31" s="677"/>
      <c r="H31" s="677"/>
      <c r="I31" s="677"/>
      <c r="J31" s="677"/>
      <c r="K31" s="677"/>
      <c r="L31" s="677"/>
      <c r="M31" s="677"/>
      <c r="N31" s="677"/>
      <c r="O31" s="677"/>
      <c r="P31" s="677"/>
      <c r="Q31" s="678"/>
      <c r="R31" s="679">
        <v>48518</v>
      </c>
      <c r="S31" s="680"/>
      <c r="T31" s="680"/>
      <c r="U31" s="680"/>
      <c r="V31" s="680"/>
      <c r="W31" s="680"/>
      <c r="X31" s="680"/>
      <c r="Y31" s="681"/>
      <c r="Z31" s="682">
        <v>0.2</v>
      </c>
      <c r="AA31" s="682"/>
      <c r="AB31" s="682"/>
      <c r="AC31" s="682"/>
      <c r="AD31" s="683" t="s">
        <v>228</v>
      </c>
      <c r="AE31" s="683"/>
      <c r="AF31" s="683"/>
      <c r="AG31" s="683"/>
      <c r="AH31" s="683"/>
      <c r="AI31" s="683"/>
      <c r="AJ31" s="683"/>
      <c r="AK31" s="683"/>
      <c r="AL31" s="684" t="s">
        <v>228</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97</v>
      </c>
      <c r="BH31" s="715"/>
      <c r="BI31" s="715"/>
      <c r="BJ31" s="715"/>
      <c r="BK31" s="715"/>
      <c r="BL31" s="715"/>
      <c r="BM31" s="685">
        <v>86.9</v>
      </c>
      <c r="BN31" s="737"/>
      <c r="BO31" s="737"/>
      <c r="BP31" s="737"/>
      <c r="BQ31" s="738"/>
      <c r="BR31" s="736">
        <v>97.1</v>
      </c>
      <c r="BS31" s="715"/>
      <c r="BT31" s="715"/>
      <c r="BU31" s="715"/>
      <c r="BV31" s="715"/>
      <c r="BW31" s="715"/>
      <c r="BX31" s="685">
        <v>85.5</v>
      </c>
      <c r="BY31" s="737"/>
      <c r="BZ31" s="737"/>
      <c r="CA31" s="737"/>
      <c r="CB31" s="738"/>
      <c r="CD31" s="744"/>
      <c r="CE31" s="745"/>
      <c r="CF31" s="694" t="s">
        <v>315</v>
      </c>
      <c r="CG31" s="695"/>
      <c r="CH31" s="695"/>
      <c r="CI31" s="695"/>
      <c r="CJ31" s="695"/>
      <c r="CK31" s="695"/>
      <c r="CL31" s="695"/>
      <c r="CM31" s="695"/>
      <c r="CN31" s="695"/>
      <c r="CO31" s="695"/>
      <c r="CP31" s="695"/>
      <c r="CQ31" s="696"/>
      <c r="CR31" s="679">
        <v>114454</v>
      </c>
      <c r="CS31" s="715"/>
      <c r="CT31" s="715"/>
      <c r="CU31" s="715"/>
      <c r="CV31" s="715"/>
      <c r="CW31" s="715"/>
      <c r="CX31" s="715"/>
      <c r="CY31" s="716"/>
      <c r="CZ31" s="684">
        <v>0.5</v>
      </c>
      <c r="DA31" s="712"/>
      <c r="DB31" s="712"/>
      <c r="DC31" s="717"/>
      <c r="DD31" s="688">
        <v>114454</v>
      </c>
      <c r="DE31" s="715"/>
      <c r="DF31" s="715"/>
      <c r="DG31" s="715"/>
      <c r="DH31" s="715"/>
      <c r="DI31" s="715"/>
      <c r="DJ31" s="715"/>
      <c r="DK31" s="716"/>
      <c r="DL31" s="688">
        <v>114454</v>
      </c>
      <c r="DM31" s="715"/>
      <c r="DN31" s="715"/>
      <c r="DO31" s="715"/>
      <c r="DP31" s="715"/>
      <c r="DQ31" s="715"/>
      <c r="DR31" s="715"/>
      <c r="DS31" s="715"/>
      <c r="DT31" s="715"/>
      <c r="DU31" s="715"/>
      <c r="DV31" s="716"/>
      <c r="DW31" s="684">
        <v>0.9</v>
      </c>
      <c r="DX31" s="712"/>
      <c r="DY31" s="712"/>
      <c r="DZ31" s="712"/>
      <c r="EA31" s="712"/>
      <c r="EB31" s="712"/>
      <c r="EC31" s="713"/>
    </row>
    <row r="32" spans="2:133" ht="11.25" customHeight="1" x14ac:dyDescent="0.15">
      <c r="B32" s="676" t="s">
        <v>316</v>
      </c>
      <c r="C32" s="677"/>
      <c r="D32" s="677"/>
      <c r="E32" s="677"/>
      <c r="F32" s="677"/>
      <c r="G32" s="677"/>
      <c r="H32" s="677"/>
      <c r="I32" s="677"/>
      <c r="J32" s="677"/>
      <c r="K32" s="677"/>
      <c r="L32" s="677"/>
      <c r="M32" s="677"/>
      <c r="N32" s="677"/>
      <c r="O32" s="677"/>
      <c r="P32" s="677"/>
      <c r="Q32" s="678"/>
      <c r="R32" s="679">
        <v>374446</v>
      </c>
      <c r="S32" s="680"/>
      <c r="T32" s="680"/>
      <c r="U32" s="680"/>
      <c r="V32" s="680"/>
      <c r="W32" s="680"/>
      <c r="X32" s="680"/>
      <c r="Y32" s="681"/>
      <c r="Z32" s="682">
        <v>1.7</v>
      </c>
      <c r="AA32" s="682"/>
      <c r="AB32" s="682"/>
      <c r="AC32" s="682"/>
      <c r="AD32" s="683" t="s">
        <v>228</v>
      </c>
      <c r="AE32" s="683"/>
      <c r="AF32" s="683"/>
      <c r="AG32" s="683"/>
      <c r="AH32" s="683"/>
      <c r="AI32" s="683"/>
      <c r="AJ32" s="683"/>
      <c r="AK32" s="683"/>
      <c r="AL32" s="684" t="s">
        <v>126</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97</v>
      </c>
      <c r="BH32" s="749"/>
      <c r="BI32" s="749"/>
      <c r="BJ32" s="749"/>
      <c r="BK32" s="749"/>
      <c r="BL32" s="749"/>
      <c r="BM32" s="750">
        <v>82.7</v>
      </c>
      <c r="BN32" s="749"/>
      <c r="BO32" s="749"/>
      <c r="BP32" s="749"/>
      <c r="BQ32" s="751"/>
      <c r="BR32" s="748">
        <v>96.7</v>
      </c>
      <c r="BS32" s="749"/>
      <c r="BT32" s="749"/>
      <c r="BU32" s="749"/>
      <c r="BV32" s="749"/>
      <c r="BW32" s="749"/>
      <c r="BX32" s="750">
        <v>80.900000000000006</v>
      </c>
      <c r="BY32" s="749"/>
      <c r="BZ32" s="749"/>
      <c r="CA32" s="749"/>
      <c r="CB32" s="751"/>
      <c r="CD32" s="746"/>
      <c r="CE32" s="747"/>
      <c r="CF32" s="694" t="s">
        <v>318</v>
      </c>
      <c r="CG32" s="695"/>
      <c r="CH32" s="695"/>
      <c r="CI32" s="695"/>
      <c r="CJ32" s="695"/>
      <c r="CK32" s="695"/>
      <c r="CL32" s="695"/>
      <c r="CM32" s="695"/>
      <c r="CN32" s="695"/>
      <c r="CO32" s="695"/>
      <c r="CP32" s="695"/>
      <c r="CQ32" s="696"/>
      <c r="CR32" s="679" t="s">
        <v>240</v>
      </c>
      <c r="CS32" s="680"/>
      <c r="CT32" s="680"/>
      <c r="CU32" s="680"/>
      <c r="CV32" s="680"/>
      <c r="CW32" s="680"/>
      <c r="CX32" s="680"/>
      <c r="CY32" s="681"/>
      <c r="CZ32" s="684" t="s">
        <v>228</v>
      </c>
      <c r="DA32" s="712"/>
      <c r="DB32" s="712"/>
      <c r="DC32" s="717"/>
      <c r="DD32" s="688" t="s">
        <v>173</v>
      </c>
      <c r="DE32" s="680"/>
      <c r="DF32" s="680"/>
      <c r="DG32" s="680"/>
      <c r="DH32" s="680"/>
      <c r="DI32" s="680"/>
      <c r="DJ32" s="680"/>
      <c r="DK32" s="681"/>
      <c r="DL32" s="688" t="s">
        <v>228</v>
      </c>
      <c r="DM32" s="680"/>
      <c r="DN32" s="680"/>
      <c r="DO32" s="680"/>
      <c r="DP32" s="680"/>
      <c r="DQ32" s="680"/>
      <c r="DR32" s="680"/>
      <c r="DS32" s="680"/>
      <c r="DT32" s="680"/>
      <c r="DU32" s="680"/>
      <c r="DV32" s="681"/>
      <c r="DW32" s="684" t="s">
        <v>228</v>
      </c>
      <c r="DX32" s="712"/>
      <c r="DY32" s="712"/>
      <c r="DZ32" s="712"/>
      <c r="EA32" s="712"/>
      <c r="EB32" s="712"/>
      <c r="EC32" s="713"/>
    </row>
    <row r="33" spans="2:133" ht="11.25" customHeight="1" x14ac:dyDescent="0.15">
      <c r="B33" s="676" t="s">
        <v>319</v>
      </c>
      <c r="C33" s="677"/>
      <c r="D33" s="677"/>
      <c r="E33" s="677"/>
      <c r="F33" s="677"/>
      <c r="G33" s="677"/>
      <c r="H33" s="677"/>
      <c r="I33" s="677"/>
      <c r="J33" s="677"/>
      <c r="K33" s="677"/>
      <c r="L33" s="677"/>
      <c r="M33" s="677"/>
      <c r="N33" s="677"/>
      <c r="O33" s="677"/>
      <c r="P33" s="677"/>
      <c r="Q33" s="678"/>
      <c r="R33" s="679">
        <v>422218</v>
      </c>
      <c r="S33" s="680"/>
      <c r="T33" s="680"/>
      <c r="U33" s="680"/>
      <c r="V33" s="680"/>
      <c r="W33" s="680"/>
      <c r="X33" s="680"/>
      <c r="Y33" s="681"/>
      <c r="Z33" s="682">
        <v>1.9</v>
      </c>
      <c r="AA33" s="682"/>
      <c r="AB33" s="682"/>
      <c r="AC33" s="682"/>
      <c r="AD33" s="683" t="s">
        <v>240</v>
      </c>
      <c r="AE33" s="683"/>
      <c r="AF33" s="683"/>
      <c r="AG33" s="683"/>
      <c r="AH33" s="683"/>
      <c r="AI33" s="683"/>
      <c r="AJ33" s="683"/>
      <c r="AK33" s="683"/>
      <c r="AL33" s="684" t="s">
        <v>126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7593289</v>
      </c>
      <c r="CS33" s="715"/>
      <c r="CT33" s="715"/>
      <c r="CU33" s="715"/>
      <c r="CV33" s="715"/>
      <c r="CW33" s="715"/>
      <c r="CX33" s="715"/>
      <c r="CY33" s="716"/>
      <c r="CZ33" s="684">
        <v>35.4</v>
      </c>
      <c r="DA33" s="712"/>
      <c r="DB33" s="712"/>
      <c r="DC33" s="717"/>
      <c r="DD33" s="688">
        <v>6249271</v>
      </c>
      <c r="DE33" s="715"/>
      <c r="DF33" s="715"/>
      <c r="DG33" s="715"/>
      <c r="DH33" s="715"/>
      <c r="DI33" s="715"/>
      <c r="DJ33" s="715"/>
      <c r="DK33" s="716"/>
      <c r="DL33" s="688">
        <v>5549873</v>
      </c>
      <c r="DM33" s="715"/>
      <c r="DN33" s="715"/>
      <c r="DO33" s="715"/>
      <c r="DP33" s="715"/>
      <c r="DQ33" s="715"/>
      <c r="DR33" s="715"/>
      <c r="DS33" s="715"/>
      <c r="DT33" s="715"/>
      <c r="DU33" s="715"/>
      <c r="DV33" s="716"/>
      <c r="DW33" s="684">
        <v>42.1</v>
      </c>
      <c r="DX33" s="712"/>
      <c r="DY33" s="712"/>
      <c r="DZ33" s="712"/>
      <c r="EA33" s="712"/>
      <c r="EB33" s="712"/>
      <c r="EC33" s="713"/>
    </row>
    <row r="34" spans="2:133" ht="11.25" customHeight="1" x14ac:dyDescent="0.15">
      <c r="B34" s="676" t="s">
        <v>321</v>
      </c>
      <c r="C34" s="677"/>
      <c r="D34" s="677"/>
      <c r="E34" s="677"/>
      <c r="F34" s="677"/>
      <c r="G34" s="677"/>
      <c r="H34" s="677"/>
      <c r="I34" s="677"/>
      <c r="J34" s="677"/>
      <c r="K34" s="677"/>
      <c r="L34" s="677"/>
      <c r="M34" s="677"/>
      <c r="N34" s="677"/>
      <c r="O34" s="677"/>
      <c r="P34" s="677"/>
      <c r="Q34" s="678"/>
      <c r="R34" s="679">
        <v>629568</v>
      </c>
      <c r="S34" s="680"/>
      <c r="T34" s="680"/>
      <c r="U34" s="680"/>
      <c r="V34" s="680"/>
      <c r="W34" s="680"/>
      <c r="X34" s="680"/>
      <c r="Y34" s="681"/>
      <c r="Z34" s="682">
        <v>2.8</v>
      </c>
      <c r="AA34" s="682"/>
      <c r="AB34" s="682"/>
      <c r="AC34" s="682"/>
      <c r="AD34" s="683">
        <v>5354</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2904205</v>
      </c>
      <c r="CS34" s="680"/>
      <c r="CT34" s="680"/>
      <c r="CU34" s="680"/>
      <c r="CV34" s="680"/>
      <c r="CW34" s="680"/>
      <c r="CX34" s="680"/>
      <c r="CY34" s="681"/>
      <c r="CZ34" s="684">
        <v>13.6</v>
      </c>
      <c r="DA34" s="712"/>
      <c r="DB34" s="712"/>
      <c r="DC34" s="717"/>
      <c r="DD34" s="688">
        <v>2287285</v>
      </c>
      <c r="DE34" s="680"/>
      <c r="DF34" s="680"/>
      <c r="DG34" s="680"/>
      <c r="DH34" s="680"/>
      <c r="DI34" s="680"/>
      <c r="DJ34" s="680"/>
      <c r="DK34" s="681"/>
      <c r="DL34" s="688">
        <v>2254773</v>
      </c>
      <c r="DM34" s="680"/>
      <c r="DN34" s="680"/>
      <c r="DO34" s="680"/>
      <c r="DP34" s="680"/>
      <c r="DQ34" s="680"/>
      <c r="DR34" s="680"/>
      <c r="DS34" s="680"/>
      <c r="DT34" s="680"/>
      <c r="DU34" s="680"/>
      <c r="DV34" s="681"/>
      <c r="DW34" s="684">
        <v>17.100000000000001</v>
      </c>
      <c r="DX34" s="712"/>
      <c r="DY34" s="712"/>
      <c r="DZ34" s="712"/>
      <c r="EA34" s="712"/>
      <c r="EB34" s="712"/>
      <c r="EC34" s="713"/>
    </row>
    <row r="35" spans="2:133" ht="11.25" customHeight="1" x14ac:dyDescent="0.15">
      <c r="B35" s="676" t="s">
        <v>325</v>
      </c>
      <c r="C35" s="677"/>
      <c r="D35" s="677"/>
      <c r="E35" s="677"/>
      <c r="F35" s="677"/>
      <c r="G35" s="677"/>
      <c r="H35" s="677"/>
      <c r="I35" s="677"/>
      <c r="J35" s="677"/>
      <c r="K35" s="677"/>
      <c r="L35" s="677"/>
      <c r="M35" s="677"/>
      <c r="N35" s="677"/>
      <c r="O35" s="677"/>
      <c r="P35" s="677"/>
      <c r="Q35" s="678"/>
      <c r="R35" s="679">
        <v>2124100</v>
      </c>
      <c r="S35" s="680"/>
      <c r="T35" s="680"/>
      <c r="U35" s="680"/>
      <c r="V35" s="680"/>
      <c r="W35" s="680"/>
      <c r="X35" s="680"/>
      <c r="Y35" s="681"/>
      <c r="Z35" s="682">
        <v>9.6</v>
      </c>
      <c r="AA35" s="682"/>
      <c r="AB35" s="682"/>
      <c r="AC35" s="682"/>
      <c r="AD35" s="683" t="s">
        <v>240</v>
      </c>
      <c r="AE35" s="683"/>
      <c r="AF35" s="683"/>
      <c r="AG35" s="683"/>
      <c r="AH35" s="683"/>
      <c r="AI35" s="683"/>
      <c r="AJ35" s="683"/>
      <c r="AK35" s="683"/>
      <c r="AL35" s="684" t="s">
        <v>173</v>
      </c>
      <c r="AM35" s="685"/>
      <c r="AN35" s="685"/>
      <c r="AO35" s="686"/>
      <c r="AP35" s="234"/>
      <c r="AQ35" s="752" t="s">
        <v>326</v>
      </c>
      <c r="AR35" s="753"/>
      <c r="AS35" s="753"/>
      <c r="AT35" s="753"/>
      <c r="AU35" s="753"/>
      <c r="AV35" s="753"/>
      <c r="AW35" s="753"/>
      <c r="AX35" s="753"/>
      <c r="AY35" s="754"/>
      <c r="AZ35" s="668">
        <v>2520761</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263905</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164939</v>
      </c>
      <c r="CS35" s="715"/>
      <c r="CT35" s="715"/>
      <c r="CU35" s="715"/>
      <c r="CV35" s="715"/>
      <c r="CW35" s="715"/>
      <c r="CX35" s="715"/>
      <c r="CY35" s="716"/>
      <c r="CZ35" s="684">
        <v>0.8</v>
      </c>
      <c r="DA35" s="712"/>
      <c r="DB35" s="712"/>
      <c r="DC35" s="717"/>
      <c r="DD35" s="688">
        <v>144602</v>
      </c>
      <c r="DE35" s="715"/>
      <c r="DF35" s="715"/>
      <c r="DG35" s="715"/>
      <c r="DH35" s="715"/>
      <c r="DI35" s="715"/>
      <c r="DJ35" s="715"/>
      <c r="DK35" s="716"/>
      <c r="DL35" s="688">
        <v>144602</v>
      </c>
      <c r="DM35" s="715"/>
      <c r="DN35" s="715"/>
      <c r="DO35" s="715"/>
      <c r="DP35" s="715"/>
      <c r="DQ35" s="715"/>
      <c r="DR35" s="715"/>
      <c r="DS35" s="715"/>
      <c r="DT35" s="715"/>
      <c r="DU35" s="715"/>
      <c r="DV35" s="716"/>
      <c r="DW35" s="684">
        <v>1.1000000000000001</v>
      </c>
      <c r="DX35" s="712"/>
      <c r="DY35" s="712"/>
      <c r="DZ35" s="712"/>
      <c r="EA35" s="712"/>
      <c r="EB35" s="712"/>
      <c r="EC35" s="713"/>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173</v>
      </c>
      <c r="S36" s="680"/>
      <c r="T36" s="680"/>
      <c r="U36" s="680"/>
      <c r="V36" s="680"/>
      <c r="W36" s="680"/>
      <c r="X36" s="680"/>
      <c r="Y36" s="681"/>
      <c r="Z36" s="682" t="s">
        <v>240</v>
      </c>
      <c r="AA36" s="682"/>
      <c r="AB36" s="682"/>
      <c r="AC36" s="682"/>
      <c r="AD36" s="683" t="s">
        <v>228</v>
      </c>
      <c r="AE36" s="683"/>
      <c r="AF36" s="683"/>
      <c r="AG36" s="683"/>
      <c r="AH36" s="683"/>
      <c r="AI36" s="683"/>
      <c r="AJ36" s="683"/>
      <c r="AK36" s="683"/>
      <c r="AL36" s="684" t="s">
        <v>240</v>
      </c>
      <c r="AM36" s="685"/>
      <c r="AN36" s="685"/>
      <c r="AO36" s="686"/>
      <c r="AQ36" s="756" t="s">
        <v>330</v>
      </c>
      <c r="AR36" s="757"/>
      <c r="AS36" s="757"/>
      <c r="AT36" s="757"/>
      <c r="AU36" s="757"/>
      <c r="AV36" s="757"/>
      <c r="AW36" s="757"/>
      <c r="AX36" s="757"/>
      <c r="AY36" s="758"/>
      <c r="AZ36" s="679">
        <v>263200</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250689</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2089244</v>
      </c>
      <c r="CS36" s="680"/>
      <c r="CT36" s="680"/>
      <c r="CU36" s="680"/>
      <c r="CV36" s="680"/>
      <c r="CW36" s="680"/>
      <c r="CX36" s="680"/>
      <c r="CY36" s="681"/>
      <c r="CZ36" s="684">
        <v>9.6999999999999993</v>
      </c>
      <c r="DA36" s="712"/>
      <c r="DB36" s="712"/>
      <c r="DC36" s="717"/>
      <c r="DD36" s="688">
        <v>1970999</v>
      </c>
      <c r="DE36" s="680"/>
      <c r="DF36" s="680"/>
      <c r="DG36" s="680"/>
      <c r="DH36" s="680"/>
      <c r="DI36" s="680"/>
      <c r="DJ36" s="680"/>
      <c r="DK36" s="681"/>
      <c r="DL36" s="688">
        <v>1359487</v>
      </c>
      <c r="DM36" s="680"/>
      <c r="DN36" s="680"/>
      <c r="DO36" s="680"/>
      <c r="DP36" s="680"/>
      <c r="DQ36" s="680"/>
      <c r="DR36" s="680"/>
      <c r="DS36" s="680"/>
      <c r="DT36" s="680"/>
      <c r="DU36" s="680"/>
      <c r="DV36" s="681"/>
      <c r="DW36" s="684">
        <v>10.3</v>
      </c>
      <c r="DX36" s="712"/>
      <c r="DY36" s="712"/>
      <c r="DZ36" s="712"/>
      <c r="EA36" s="712"/>
      <c r="EB36" s="712"/>
      <c r="EC36" s="713"/>
    </row>
    <row r="37" spans="2:133" ht="11.25" customHeight="1" x14ac:dyDescent="0.15">
      <c r="B37" s="676" t="s">
        <v>333</v>
      </c>
      <c r="C37" s="677"/>
      <c r="D37" s="677"/>
      <c r="E37" s="677"/>
      <c r="F37" s="677"/>
      <c r="G37" s="677"/>
      <c r="H37" s="677"/>
      <c r="I37" s="677"/>
      <c r="J37" s="677"/>
      <c r="K37" s="677"/>
      <c r="L37" s="677"/>
      <c r="M37" s="677"/>
      <c r="N37" s="677"/>
      <c r="O37" s="677"/>
      <c r="P37" s="677"/>
      <c r="Q37" s="678"/>
      <c r="R37" s="679">
        <v>836500</v>
      </c>
      <c r="S37" s="680"/>
      <c r="T37" s="680"/>
      <c r="U37" s="680"/>
      <c r="V37" s="680"/>
      <c r="W37" s="680"/>
      <c r="X37" s="680"/>
      <c r="Y37" s="681"/>
      <c r="Z37" s="682">
        <v>3.8</v>
      </c>
      <c r="AA37" s="682"/>
      <c r="AB37" s="682"/>
      <c r="AC37" s="682"/>
      <c r="AD37" s="683" t="s">
        <v>228</v>
      </c>
      <c r="AE37" s="683"/>
      <c r="AF37" s="683"/>
      <c r="AG37" s="683"/>
      <c r="AH37" s="683"/>
      <c r="AI37" s="683"/>
      <c r="AJ37" s="683"/>
      <c r="AK37" s="683"/>
      <c r="AL37" s="684" t="s">
        <v>228</v>
      </c>
      <c r="AM37" s="685"/>
      <c r="AN37" s="685"/>
      <c r="AO37" s="686"/>
      <c r="AQ37" s="756" t="s">
        <v>334</v>
      </c>
      <c r="AR37" s="757"/>
      <c r="AS37" s="757"/>
      <c r="AT37" s="757"/>
      <c r="AU37" s="757"/>
      <c r="AV37" s="757"/>
      <c r="AW37" s="757"/>
      <c r="AX37" s="757"/>
      <c r="AY37" s="758"/>
      <c r="AZ37" s="679">
        <v>206571</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12328</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1342930</v>
      </c>
      <c r="CS37" s="715"/>
      <c r="CT37" s="715"/>
      <c r="CU37" s="715"/>
      <c r="CV37" s="715"/>
      <c r="CW37" s="715"/>
      <c r="CX37" s="715"/>
      <c r="CY37" s="716"/>
      <c r="CZ37" s="684">
        <v>6.3</v>
      </c>
      <c r="DA37" s="712"/>
      <c r="DB37" s="712"/>
      <c r="DC37" s="717"/>
      <c r="DD37" s="688">
        <v>1342841</v>
      </c>
      <c r="DE37" s="715"/>
      <c r="DF37" s="715"/>
      <c r="DG37" s="715"/>
      <c r="DH37" s="715"/>
      <c r="DI37" s="715"/>
      <c r="DJ37" s="715"/>
      <c r="DK37" s="716"/>
      <c r="DL37" s="688">
        <v>1226579</v>
      </c>
      <c r="DM37" s="715"/>
      <c r="DN37" s="715"/>
      <c r="DO37" s="715"/>
      <c r="DP37" s="715"/>
      <c r="DQ37" s="715"/>
      <c r="DR37" s="715"/>
      <c r="DS37" s="715"/>
      <c r="DT37" s="715"/>
      <c r="DU37" s="715"/>
      <c r="DV37" s="716"/>
      <c r="DW37" s="684">
        <v>9.3000000000000007</v>
      </c>
      <c r="DX37" s="712"/>
      <c r="DY37" s="712"/>
      <c r="DZ37" s="712"/>
      <c r="EA37" s="712"/>
      <c r="EB37" s="712"/>
      <c r="EC37" s="713"/>
    </row>
    <row r="38" spans="2:133" ht="11.25" customHeight="1" x14ac:dyDescent="0.15">
      <c r="B38" s="724" t="s">
        <v>337</v>
      </c>
      <c r="C38" s="725"/>
      <c r="D38" s="725"/>
      <c r="E38" s="725"/>
      <c r="F38" s="725"/>
      <c r="G38" s="725"/>
      <c r="H38" s="725"/>
      <c r="I38" s="725"/>
      <c r="J38" s="725"/>
      <c r="K38" s="725"/>
      <c r="L38" s="725"/>
      <c r="M38" s="725"/>
      <c r="N38" s="725"/>
      <c r="O38" s="725"/>
      <c r="P38" s="725"/>
      <c r="Q38" s="726"/>
      <c r="R38" s="759">
        <v>22107490</v>
      </c>
      <c r="S38" s="760"/>
      <c r="T38" s="760"/>
      <c r="U38" s="760"/>
      <c r="V38" s="760"/>
      <c r="W38" s="760"/>
      <c r="X38" s="760"/>
      <c r="Y38" s="761"/>
      <c r="Z38" s="762">
        <v>100</v>
      </c>
      <c r="AA38" s="762"/>
      <c r="AB38" s="762"/>
      <c r="AC38" s="762"/>
      <c r="AD38" s="763">
        <v>12360594</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t="s">
        <v>126</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20522</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2314190</v>
      </c>
      <c r="CS38" s="680"/>
      <c r="CT38" s="680"/>
      <c r="CU38" s="680"/>
      <c r="CV38" s="680"/>
      <c r="CW38" s="680"/>
      <c r="CX38" s="680"/>
      <c r="CY38" s="681"/>
      <c r="CZ38" s="684">
        <v>10.8</v>
      </c>
      <c r="DA38" s="712"/>
      <c r="DB38" s="712"/>
      <c r="DC38" s="717"/>
      <c r="DD38" s="688">
        <v>1836299</v>
      </c>
      <c r="DE38" s="680"/>
      <c r="DF38" s="680"/>
      <c r="DG38" s="680"/>
      <c r="DH38" s="680"/>
      <c r="DI38" s="680"/>
      <c r="DJ38" s="680"/>
      <c r="DK38" s="681"/>
      <c r="DL38" s="688">
        <v>1791011</v>
      </c>
      <c r="DM38" s="680"/>
      <c r="DN38" s="680"/>
      <c r="DO38" s="680"/>
      <c r="DP38" s="680"/>
      <c r="DQ38" s="680"/>
      <c r="DR38" s="680"/>
      <c r="DS38" s="680"/>
      <c r="DT38" s="680"/>
      <c r="DU38" s="680"/>
      <c r="DV38" s="681"/>
      <c r="DW38" s="684">
        <v>13.6</v>
      </c>
      <c r="DX38" s="712"/>
      <c r="DY38" s="712"/>
      <c r="DZ38" s="712"/>
      <c r="EA38" s="712"/>
      <c r="EB38" s="712"/>
      <c r="EC38" s="713"/>
    </row>
    <row r="39" spans="2:133" ht="11.25" customHeight="1" x14ac:dyDescent="0.15">
      <c r="AQ39" s="756" t="s">
        <v>341</v>
      </c>
      <c r="AR39" s="757"/>
      <c r="AS39" s="757"/>
      <c r="AT39" s="757"/>
      <c r="AU39" s="757"/>
      <c r="AV39" s="757"/>
      <c r="AW39" s="757"/>
      <c r="AX39" s="757"/>
      <c r="AY39" s="758"/>
      <c r="AZ39" s="679" t="s">
        <v>126</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103</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47325</v>
      </c>
      <c r="CS39" s="715"/>
      <c r="CT39" s="715"/>
      <c r="CU39" s="715"/>
      <c r="CV39" s="715"/>
      <c r="CW39" s="715"/>
      <c r="CX39" s="715"/>
      <c r="CY39" s="716"/>
      <c r="CZ39" s="684">
        <v>0.2</v>
      </c>
      <c r="DA39" s="712"/>
      <c r="DB39" s="712"/>
      <c r="DC39" s="717"/>
      <c r="DD39" s="688" t="s">
        <v>126</v>
      </c>
      <c r="DE39" s="715"/>
      <c r="DF39" s="715"/>
      <c r="DG39" s="715"/>
      <c r="DH39" s="715"/>
      <c r="DI39" s="715"/>
      <c r="DJ39" s="715"/>
      <c r="DK39" s="716"/>
      <c r="DL39" s="688" t="s">
        <v>228</v>
      </c>
      <c r="DM39" s="715"/>
      <c r="DN39" s="715"/>
      <c r="DO39" s="715"/>
      <c r="DP39" s="715"/>
      <c r="DQ39" s="715"/>
      <c r="DR39" s="715"/>
      <c r="DS39" s="715"/>
      <c r="DT39" s="715"/>
      <c r="DU39" s="715"/>
      <c r="DV39" s="716"/>
      <c r="DW39" s="684" t="s">
        <v>126</v>
      </c>
      <c r="DX39" s="712"/>
      <c r="DY39" s="712"/>
      <c r="DZ39" s="712"/>
      <c r="EA39" s="712"/>
      <c r="EB39" s="712"/>
      <c r="EC39" s="713"/>
    </row>
    <row r="40" spans="2:133" ht="11.25" customHeight="1" x14ac:dyDescent="0.15">
      <c r="AQ40" s="756" t="s">
        <v>345</v>
      </c>
      <c r="AR40" s="757"/>
      <c r="AS40" s="757"/>
      <c r="AT40" s="757"/>
      <c r="AU40" s="757"/>
      <c r="AV40" s="757"/>
      <c r="AW40" s="757"/>
      <c r="AX40" s="757"/>
      <c r="AY40" s="758"/>
      <c r="AZ40" s="679">
        <v>646125</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228</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73386</v>
      </c>
      <c r="CS40" s="680"/>
      <c r="CT40" s="680"/>
      <c r="CU40" s="680"/>
      <c r="CV40" s="680"/>
      <c r="CW40" s="680"/>
      <c r="CX40" s="680"/>
      <c r="CY40" s="681"/>
      <c r="CZ40" s="684">
        <v>0.3</v>
      </c>
      <c r="DA40" s="712"/>
      <c r="DB40" s="712"/>
      <c r="DC40" s="717"/>
      <c r="DD40" s="688">
        <v>10086</v>
      </c>
      <c r="DE40" s="680"/>
      <c r="DF40" s="680"/>
      <c r="DG40" s="680"/>
      <c r="DH40" s="680"/>
      <c r="DI40" s="680"/>
      <c r="DJ40" s="680"/>
      <c r="DK40" s="681"/>
      <c r="DL40" s="688" t="s">
        <v>126</v>
      </c>
      <c r="DM40" s="680"/>
      <c r="DN40" s="680"/>
      <c r="DO40" s="680"/>
      <c r="DP40" s="680"/>
      <c r="DQ40" s="680"/>
      <c r="DR40" s="680"/>
      <c r="DS40" s="680"/>
      <c r="DT40" s="680"/>
      <c r="DU40" s="680"/>
      <c r="DV40" s="681"/>
      <c r="DW40" s="684" t="s">
        <v>126</v>
      </c>
      <c r="DX40" s="712"/>
      <c r="DY40" s="712"/>
      <c r="DZ40" s="712"/>
      <c r="EA40" s="712"/>
      <c r="EB40" s="712"/>
      <c r="EC40" s="713"/>
    </row>
    <row r="41" spans="2:133" ht="11.25" customHeight="1" x14ac:dyDescent="0.15">
      <c r="AQ41" s="766" t="s">
        <v>348</v>
      </c>
      <c r="AR41" s="767"/>
      <c r="AS41" s="767"/>
      <c r="AT41" s="767"/>
      <c r="AU41" s="767"/>
      <c r="AV41" s="767"/>
      <c r="AW41" s="767"/>
      <c r="AX41" s="767"/>
      <c r="AY41" s="768"/>
      <c r="AZ41" s="759">
        <v>1404865</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286</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126</v>
      </c>
      <c r="CS41" s="715"/>
      <c r="CT41" s="715"/>
      <c r="CU41" s="715"/>
      <c r="CV41" s="715"/>
      <c r="CW41" s="715"/>
      <c r="CX41" s="715"/>
      <c r="CY41" s="716"/>
      <c r="CZ41" s="684" t="s">
        <v>126</v>
      </c>
      <c r="DA41" s="712"/>
      <c r="DB41" s="712"/>
      <c r="DC41" s="717"/>
      <c r="DD41" s="688" t="s">
        <v>126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2462023</v>
      </c>
      <c r="CS42" s="680"/>
      <c r="CT42" s="680"/>
      <c r="CU42" s="680"/>
      <c r="CV42" s="680"/>
      <c r="CW42" s="680"/>
      <c r="CX42" s="680"/>
      <c r="CY42" s="681"/>
      <c r="CZ42" s="684">
        <v>11.5</v>
      </c>
      <c r="DA42" s="685"/>
      <c r="DB42" s="685"/>
      <c r="DC42" s="780"/>
      <c r="DD42" s="688">
        <v>443325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85489</v>
      </c>
      <c r="CS43" s="715"/>
      <c r="CT43" s="715"/>
      <c r="CU43" s="715"/>
      <c r="CV43" s="715"/>
      <c r="CW43" s="715"/>
      <c r="CX43" s="715"/>
      <c r="CY43" s="716"/>
      <c r="CZ43" s="684">
        <v>0.4</v>
      </c>
      <c r="DA43" s="712"/>
      <c r="DB43" s="712"/>
      <c r="DC43" s="717"/>
      <c r="DD43" s="688">
        <v>78875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307</v>
      </c>
      <c r="CE44" s="792"/>
      <c r="CF44" s="676" t="s">
        <v>356</v>
      </c>
      <c r="CG44" s="677"/>
      <c r="CH44" s="677"/>
      <c r="CI44" s="677"/>
      <c r="CJ44" s="677"/>
      <c r="CK44" s="677"/>
      <c r="CL44" s="677"/>
      <c r="CM44" s="677"/>
      <c r="CN44" s="677"/>
      <c r="CO44" s="677"/>
      <c r="CP44" s="677"/>
      <c r="CQ44" s="678"/>
      <c r="CR44" s="679">
        <v>2462023</v>
      </c>
      <c r="CS44" s="680"/>
      <c r="CT44" s="680"/>
      <c r="CU44" s="680"/>
      <c r="CV44" s="680"/>
      <c r="CW44" s="680"/>
      <c r="CX44" s="680"/>
      <c r="CY44" s="681"/>
      <c r="CZ44" s="684">
        <v>11.5</v>
      </c>
      <c r="DA44" s="685"/>
      <c r="DB44" s="685"/>
      <c r="DC44" s="780"/>
      <c r="DD44" s="688">
        <v>443325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1520225</v>
      </c>
      <c r="CS45" s="715"/>
      <c r="CT45" s="715"/>
      <c r="CU45" s="715"/>
      <c r="CV45" s="715"/>
      <c r="CW45" s="715"/>
      <c r="CX45" s="715"/>
      <c r="CY45" s="716"/>
      <c r="CZ45" s="684">
        <v>7.1</v>
      </c>
      <c r="DA45" s="712"/>
      <c r="DB45" s="712"/>
      <c r="DC45" s="717"/>
      <c r="DD45" s="688">
        <v>21242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940621</v>
      </c>
      <c r="CS46" s="680"/>
      <c r="CT46" s="680"/>
      <c r="CU46" s="680"/>
      <c r="CV46" s="680"/>
      <c r="CW46" s="680"/>
      <c r="CX46" s="680"/>
      <c r="CY46" s="681"/>
      <c r="CZ46" s="684">
        <v>4.4000000000000004</v>
      </c>
      <c r="DA46" s="685"/>
      <c r="DB46" s="685"/>
      <c r="DC46" s="780"/>
      <c r="DD46" s="688">
        <v>421906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t="s">
        <v>126</v>
      </c>
      <c r="CS47" s="715"/>
      <c r="CT47" s="715"/>
      <c r="CU47" s="715"/>
      <c r="CV47" s="715"/>
      <c r="CW47" s="715"/>
      <c r="CX47" s="715"/>
      <c r="CY47" s="716"/>
      <c r="CZ47" s="684" t="s">
        <v>126</v>
      </c>
      <c r="DA47" s="712"/>
      <c r="DB47" s="712"/>
      <c r="DC47" s="717"/>
      <c r="DD47" s="688" t="s">
        <v>126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126</v>
      </c>
      <c r="CS48" s="680"/>
      <c r="CT48" s="680"/>
      <c r="CU48" s="680"/>
      <c r="CV48" s="680"/>
      <c r="CW48" s="680"/>
      <c r="CX48" s="680"/>
      <c r="CY48" s="681"/>
      <c r="CZ48" s="684" t="s">
        <v>126</v>
      </c>
      <c r="DA48" s="685"/>
      <c r="DB48" s="685"/>
      <c r="DC48" s="780"/>
      <c r="DD48" s="688" t="s">
        <v>126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21433167</v>
      </c>
      <c r="CS49" s="749"/>
      <c r="CT49" s="749"/>
      <c r="CU49" s="749"/>
      <c r="CV49" s="749"/>
      <c r="CW49" s="749"/>
      <c r="CX49" s="749"/>
      <c r="CY49" s="781"/>
      <c r="CZ49" s="764">
        <v>100</v>
      </c>
      <c r="DA49" s="782"/>
      <c r="DB49" s="782"/>
      <c r="DC49" s="783"/>
      <c r="DD49" s="784">
        <v>13747823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u7XNmbLVPwqxjtUQdBMCfJz/Keu8Y9jECGbL/8oyymN8aZbxePk6zHA9jBVAj+D3PEBa7bHis0tcgQ12RAm/Sg==" saltValue="rKgz/gapTFSf9SX4KWZd8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22120</v>
      </c>
      <c r="R7" s="815"/>
      <c r="S7" s="815"/>
      <c r="T7" s="815"/>
      <c r="U7" s="815"/>
      <c r="V7" s="815">
        <v>21446</v>
      </c>
      <c r="W7" s="815"/>
      <c r="X7" s="815"/>
      <c r="Y7" s="815"/>
      <c r="Z7" s="815"/>
      <c r="AA7" s="815">
        <v>674</v>
      </c>
      <c r="AB7" s="815"/>
      <c r="AC7" s="815"/>
      <c r="AD7" s="815"/>
      <c r="AE7" s="816"/>
      <c r="AF7" s="817">
        <v>624</v>
      </c>
      <c r="AG7" s="818"/>
      <c r="AH7" s="818"/>
      <c r="AI7" s="818"/>
      <c r="AJ7" s="819"/>
      <c r="AK7" s="854">
        <v>374</v>
      </c>
      <c r="AL7" s="855"/>
      <c r="AM7" s="855"/>
      <c r="AN7" s="855"/>
      <c r="AO7" s="855"/>
      <c r="AP7" s="855">
        <v>17532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22120</v>
      </c>
      <c r="R23" s="874"/>
      <c r="S23" s="874"/>
      <c r="T23" s="874"/>
      <c r="U23" s="874"/>
      <c r="V23" s="874">
        <v>21446</v>
      </c>
      <c r="W23" s="874"/>
      <c r="X23" s="874"/>
      <c r="Y23" s="874"/>
      <c r="Z23" s="874"/>
      <c r="AA23" s="874">
        <v>674</v>
      </c>
      <c r="AB23" s="874"/>
      <c r="AC23" s="874"/>
      <c r="AD23" s="874"/>
      <c r="AE23" s="875"/>
      <c r="AF23" s="876">
        <v>624</v>
      </c>
      <c r="AG23" s="874"/>
      <c r="AH23" s="874"/>
      <c r="AI23" s="874"/>
      <c r="AJ23" s="877"/>
      <c r="AK23" s="878"/>
      <c r="AL23" s="879"/>
      <c r="AM23" s="879"/>
      <c r="AN23" s="879"/>
      <c r="AO23" s="879"/>
      <c r="AP23" s="874">
        <v>17532</v>
      </c>
      <c r="AQ23" s="874"/>
      <c r="AR23" s="874"/>
      <c r="AS23" s="874"/>
      <c r="AT23" s="874"/>
      <c r="AU23" s="880"/>
      <c r="AV23" s="880"/>
      <c r="AW23" s="880"/>
      <c r="AX23" s="880"/>
      <c r="AY23" s="881"/>
      <c r="AZ23" s="889" t="s">
        <v>126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398</v>
      </c>
      <c r="C28" s="812"/>
      <c r="D28" s="812"/>
      <c r="E28" s="812"/>
      <c r="F28" s="812"/>
      <c r="G28" s="812"/>
      <c r="H28" s="812"/>
      <c r="I28" s="812"/>
      <c r="J28" s="812"/>
      <c r="K28" s="812"/>
      <c r="L28" s="812"/>
      <c r="M28" s="812"/>
      <c r="N28" s="812"/>
      <c r="O28" s="812"/>
      <c r="P28" s="813"/>
      <c r="Q28" s="902">
        <v>8719</v>
      </c>
      <c r="R28" s="903"/>
      <c r="S28" s="903"/>
      <c r="T28" s="903"/>
      <c r="U28" s="903"/>
      <c r="V28" s="903">
        <v>8455</v>
      </c>
      <c r="W28" s="903"/>
      <c r="X28" s="903"/>
      <c r="Y28" s="903"/>
      <c r="Z28" s="903"/>
      <c r="AA28" s="903">
        <v>264</v>
      </c>
      <c r="AB28" s="903"/>
      <c r="AC28" s="903"/>
      <c r="AD28" s="903"/>
      <c r="AE28" s="904"/>
      <c r="AF28" s="905">
        <v>264</v>
      </c>
      <c r="AG28" s="903"/>
      <c r="AH28" s="903"/>
      <c r="AI28" s="903"/>
      <c r="AJ28" s="906"/>
      <c r="AK28" s="907">
        <v>565</v>
      </c>
      <c r="AL28" s="898"/>
      <c r="AM28" s="898"/>
      <c r="AN28" s="898"/>
      <c r="AO28" s="898"/>
      <c r="AP28" s="898" t="s">
        <v>568</v>
      </c>
      <c r="AQ28" s="898"/>
      <c r="AR28" s="898"/>
      <c r="AS28" s="898"/>
      <c r="AT28" s="898"/>
      <c r="AU28" s="898" t="s">
        <v>569</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399</v>
      </c>
      <c r="C29" s="836"/>
      <c r="D29" s="836"/>
      <c r="E29" s="836"/>
      <c r="F29" s="836"/>
      <c r="G29" s="836"/>
      <c r="H29" s="836"/>
      <c r="I29" s="836"/>
      <c r="J29" s="836"/>
      <c r="K29" s="836"/>
      <c r="L29" s="836"/>
      <c r="M29" s="836"/>
      <c r="N29" s="836"/>
      <c r="O29" s="836"/>
      <c r="P29" s="837"/>
      <c r="Q29" s="838">
        <v>4464</v>
      </c>
      <c r="R29" s="839"/>
      <c r="S29" s="839"/>
      <c r="T29" s="839"/>
      <c r="U29" s="839"/>
      <c r="V29" s="839">
        <v>4358</v>
      </c>
      <c r="W29" s="839"/>
      <c r="X29" s="839"/>
      <c r="Y29" s="839"/>
      <c r="Z29" s="839"/>
      <c r="AA29" s="839">
        <v>106</v>
      </c>
      <c r="AB29" s="839"/>
      <c r="AC29" s="839"/>
      <c r="AD29" s="839"/>
      <c r="AE29" s="840"/>
      <c r="AF29" s="841">
        <v>106</v>
      </c>
      <c r="AG29" s="842"/>
      <c r="AH29" s="842"/>
      <c r="AI29" s="842"/>
      <c r="AJ29" s="843"/>
      <c r="AK29" s="910">
        <v>605</v>
      </c>
      <c r="AL29" s="911"/>
      <c r="AM29" s="911"/>
      <c r="AN29" s="911"/>
      <c r="AO29" s="911"/>
      <c r="AP29" s="911" t="s">
        <v>580</v>
      </c>
      <c r="AQ29" s="911"/>
      <c r="AR29" s="911"/>
      <c r="AS29" s="911"/>
      <c r="AT29" s="911"/>
      <c r="AU29" s="911" t="s">
        <v>568</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400</v>
      </c>
      <c r="C30" s="836"/>
      <c r="D30" s="836"/>
      <c r="E30" s="836"/>
      <c r="F30" s="836"/>
      <c r="G30" s="836"/>
      <c r="H30" s="836"/>
      <c r="I30" s="836"/>
      <c r="J30" s="836"/>
      <c r="K30" s="836"/>
      <c r="L30" s="836"/>
      <c r="M30" s="836"/>
      <c r="N30" s="836"/>
      <c r="O30" s="836"/>
      <c r="P30" s="837"/>
      <c r="Q30" s="838">
        <v>601</v>
      </c>
      <c r="R30" s="839"/>
      <c r="S30" s="839"/>
      <c r="T30" s="839"/>
      <c r="U30" s="839"/>
      <c r="V30" s="839">
        <v>596</v>
      </c>
      <c r="W30" s="839"/>
      <c r="X30" s="839"/>
      <c r="Y30" s="839"/>
      <c r="Z30" s="839"/>
      <c r="AA30" s="839">
        <v>5</v>
      </c>
      <c r="AB30" s="839"/>
      <c r="AC30" s="839"/>
      <c r="AD30" s="839"/>
      <c r="AE30" s="840"/>
      <c r="AF30" s="841">
        <v>5</v>
      </c>
      <c r="AG30" s="842"/>
      <c r="AH30" s="842"/>
      <c r="AI30" s="842"/>
      <c r="AJ30" s="843"/>
      <c r="AK30" s="910">
        <v>135</v>
      </c>
      <c r="AL30" s="911"/>
      <c r="AM30" s="911"/>
      <c r="AN30" s="911"/>
      <c r="AO30" s="911"/>
      <c r="AP30" s="911" t="s">
        <v>569</v>
      </c>
      <c r="AQ30" s="911"/>
      <c r="AR30" s="911"/>
      <c r="AS30" s="911"/>
      <c r="AT30" s="911"/>
      <c r="AU30" s="911" t="s">
        <v>568</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401</v>
      </c>
      <c r="C31" s="836"/>
      <c r="D31" s="836"/>
      <c r="E31" s="836"/>
      <c r="F31" s="836"/>
      <c r="G31" s="836"/>
      <c r="H31" s="836"/>
      <c r="I31" s="836"/>
      <c r="J31" s="836"/>
      <c r="K31" s="836"/>
      <c r="L31" s="836"/>
      <c r="M31" s="836"/>
      <c r="N31" s="836"/>
      <c r="O31" s="836"/>
      <c r="P31" s="837"/>
      <c r="Q31" s="838">
        <v>1137</v>
      </c>
      <c r="R31" s="839"/>
      <c r="S31" s="839"/>
      <c r="T31" s="839"/>
      <c r="U31" s="839"/>
      <c r="V31" s="839">
        <v>946</v>
      </c>
      <c r="W31" s="839"/>
      <c r="X31" s="839"/>
      <c r="Y31" s="839"/>
      <c r="Z31" s="839"/>
      <c r="AA31" s="839">
        <v>191</v>
      </c>
      <c r="AB31" s="839"/>
      <c r="AC31" s="839"/>
      <c r="AD31" s="839"/>
      <c r="AE31" s="840"/>
      <c r="AF31" s="841">
        <v>359</v>
      </c>
      <c r="AG31" s="842"/>
      <c r="AH31" s="842"/>
      <c r="AI31" s="842"/>
      <c r="AJ31" s="843"/>
      <c r="AK31" s="910">
        <v>172</v>
      </c>
      <c r="AL31" s="911"/>
      <c r="AM31" s="911"/>
      <c r="AN31" s="911"/>
      <c r="AO31" s="911"/>
      <c r="AP31" s="911">
        <v>2245</v>
      </c>
      <c r="AQ31" s="911"/>
      <c r="AR31" s="911"/>
      <c r="AS31" s="911"/>
      <c r="AT31" s="911"/>
      <c r="AU31" s="911">
        <v>346</v>
      </c>
      <c r="AV31" s="911"/>
      <c r="AW31" s="911"/>
      <c r="AX31" s="911"/>
      <c r="AY31" s="911"/>
      <c r="AZ31" s="912" t="s">
        <v>569</v>
      </c>
      <c r="BA31" s="912"/>
      <c r="BB31" s="912"/>
      <c r="BC31" s="912"/>
      <c r="BD31" s="912"/>
      <c r="BE31" s="908" t="s">
        <v>402</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403</v>
      </c>
      <c r="C32" s="836"/>
      <c r="D32" s="836"/>
      <c r="E32" s="836"/>
      <c r="F32" s="836"/>
      <c r="G32" s="836"/>
      <c r="H32" s="836"/>
      <c r="I32" s="836"/>
      <c r="J32" s="836"/>
      <c r="K32" s="836"/>
      <c r="L32" s="836"/>
      <c r="M32" s="836"/>
      <c r="N32" s="836"/>
      <c r="O32" s="836"/>
      <c r="P32" s="837"/>
      <c r="Q32" s="838">
        <v>778</v>
      </c>
      <c r="R32" s="839"/>
      <c r="S32" s="839"/>
      <c r="T32" s="839"/>
      <c r="U32" s="839"/>
      <c r="V32" s="839">
        <v>725</v>
      </c>
      <c r="W32" s="839"/>
      <c r="X32" s="839"/>
      <c r="Y32" s="839"/>
      <c r="Z32" s="839"/>
      <c r="AA32" s="839">
        <v>53</v>
      </c>
      <c r="AB32" s="839"/>
      <c r="AC32" s="839"/>
      <c r="AD32" s="839"/>
      <c r="AE32" s="840"/>
      <c r="AF32" s="841">
        <v>53</v>
      </c>
      <c r="AG32" s="842"/>
      <c r="AH32" s="842"/>
      <c r="AI32" s="842"/>
      <c r="AJ32" s="843"/>
      <c r="AK32" s="910">
        <v>263</v>
      </c>
      <c r="AL32" s="911"/>
      <c r="AM32" s="911"/>
      <c r="AN32" s="911"/>
      <c r="AO32" s="911"/>
      <c r="AP32" s="911">
        <v>4216</v>
      </c>
      <c r="AQ32" s="911"/>
      <c r="AR32" s="911"/>
      <c r="AS32" s="911"/>
      <c r="AT32" s="911"/>
      <c r="AU32" s="911">
        <v>2951</v>
      </c>
      <c r="AV32" s="911"/>
      <c r="AW32" s="911"/>
      <c r="AX32" s="911"/>
      <c r="AY32" s="911"/>
      <c r="AZ32" s="912" t="s">
        <v>569</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787</v>
      </c>
      <c r="AG63" s="922"/>
      <c r="AH63" s="922"/>
      <c r="AI63" s="922"/>
      <c r="AJ63" s="923"/>
      <c r="AK63" s="924"/>
      <c r="AL63" s="919"/>
      <c r="AM63" s="919"/>
      <c r="AN63" s="919"/>
      <c r="AO63" s="919"/>
      <c r="AP63" s="922">
        <v>6461</v>
      </c>
      <c r="AQ63" s="922"/>
      <c r="AR63" s="922"/>
      <c r="AS63" s="922"/>
      <c r="AT63" s="922"/>
      <c r="AU63" s="922">
        <v>3297</v>
      </c>
      <c r="AV63" s="922"/>
      <c r="AW63" s="922"/>
      <c r="AX63" s="922"/>
      <c r="AY63" s="922"/>
      <c r="AZ63" s="926"/>
      <c r="BA63" s="926"/>
      <c r="BB63" s="926"/>
      <c r="BC63" s="926"/>
      <c r="BD63" s="926"/>
      <c r="BE63" s="927"/>
      <c r="BF63" s="927"/>
      <c r="BG63" s="927"/>
      <c r="BH63" s="927"/>
      <c r="BI63" s="928"/>
      <c r="BJ63" s="929" t="s">
        <v>126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409</v>
      </c>
      <c r="R66" s="798"/>
      <c r="S66" s="798"/>
      <c r="T66" s="798"/>
      <c r="U66" s="799"/>
      <c r="V66" s="797" t="s">
        <v>391</v>
      </c>
      <c r="W66" s="798"/>
      <c r="X66" s="798"/>
      <c r="Y66" s="798"/>
      <c r="Z66" s="799"/>
      <c r="AA66" s="797" t="s">
        <v>392</v>
      </c>
      <c r="AB66" s="798"/>
      <c r="AC66" s="798"/>
      <c r="AD66" s="798"/>
      <c r="AE66" s="799"/>
      <c r="AF66" s="932" t="s">
        <v>393</v>
      </c>
      <c r="AG66" s="893"/>
      <c r="AH66" s="893"/>
      <c r="AI66" s="893"/>
      <c r="AJ66" s="933"/>
      <c r="AK66" s="797" t="s">
        <v>394</v>
      </c>
      <c r="AL66" s="821"/>
      <c r="AM66" s="821"/>
      <c r="AN66" s="821"/>
      <c r="AO66" s="822"/>
      <c r="AP66" s="797" t="s">
        <v>395</v>
      </c>
      <c r="AQ66" s="798"/>
      <c r="AR66" s="798"/>
      <c r="AS66" s="798"/>
      <c r="AT66" s="799"/>
      <c r="AU66" s="797" t="s">
        <v>410</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570</v>
      </c>
      <c r="C68" s="950"/>
      <c r="D68" s="950"/>
      <c r="E68" s="950"/>
      <c r="F68" s="950"/>
      <c r="G68" s="950"/>
      <c r="H68" s="950"/>
      <c r="I68" s="950"/>
      <c r="J68" s="950"/>
      <c r="K68" s="950"/>
      <c r="L68" s="950"/>
      <c r="M68" s="950"/>
      <c r="N68" s="950"/>
      <c r="O68" s="950"/>
      <c r="P68" s="951"/>
      <c r="Q68" s="952">
        <v>24333</v>
      </c>
      <c r="R68" s="946"/>
      <c r="S68" s="946"/>
      <c r="T68" s="946"/>
      <c r="U68" s="946"/>
      <c r="V68" s="946">
        <v>23280</v>
      </c>
      <c r="W68" s="946"/>
      <c r="X68" s="946"/>
      <c r="Y68" s="946"/>
      <c r="Z68" s="946"/>
      <c r="AA68" s="946">
        <v>1053</v>
      </c>
      <c r="AB68" s="946"/>
      <c r="AC68" s="946"/>
      <c r="AD68" s="946"/>
      <c r="AE68" s="946"/>
      <c r="AF68" s="946">
        <v>1053</v>
      </c>
      <c r="AG68" s="946"/>
      <c r="AH68" s="946"/>
      <c r="AI68" s="946"/>
      <c r="AJ68" s="946"/>
      <c r="AK68" s="946">
        <v>30</v>
      </c>
      <c r="AL68" s="946"/>
      <c r="AM68" s="946"/>
      <c r="AN68" s="946"/>
      <c r="AO68" s="946"/>
      <c r="AP68" s="946" t="s">
        <v>568</v>
      </c>
      <c r="AQ68" s="946"/>
      <c r="AR68" s="946"/>
      <c r="AS68" s="946"/>
      <c r="AT68" s="946"/>
      <c r="AU68" s="946" t="s">
        <v>568</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571</v>
      </c>
      <c r="C69" s="954"/>
      <c r="D69" s="954"/>
      <c r="E69" s="954"/>
      <c r="F69" s="954"/>
      <c r="G69" s="954"/>
      <c r="H69" s="954"/>
      <c r="I69" s="954"/>
      <c r="J69" s="954"/>
      <c r="K69" s="954"/>
      <c r="L69" s="954"/>
      <c r="M69" s="954"/>
      <c r="N69" s="954"/>
      <c r="O69" s="954"/>
      <c r="P69" s="955"/>
      <c r="Q69" s="956">
        <v>180</v>
      </c>
      <c r="R69" s="911"/>
      <c r="S69" s="911"/>
      <c r="T69" s="911"/>
      <c r="U69" s="911"/>
      <c r="V69" s="911">
        <v>132</v>
      </c>
      <c r="W69" s="911"/>
      <c r="X69" s="911"/>
      <c r="Y69" s="911"/>
      <c r="Z69" s="911"/>
      <c r="AA69" s="911">
        <v>48</v>
      </c>
      <c r="AB69" s="911"/>
      <c r="AC69" s="911"/>
      <c r="AD69" s="911"/>
      <c r="AE69" s="911"/>
      <c r="AF69" s="911">
        <v>48</v>
      </c>
      <c r="AG69" s="911"/>
      <c r="AH69" s="911"/>
      <c r="AI69" s="911"/>
      <c r="AJ69" s="911"/>
      <c r="AK69" s="911" t="s">
        <v>569</v>
      </c>
      <c r="AL69" s="911"/>
      <c r="AM69" s="911"/>
      <c r="AN69" s="911"/>
      <c r="AO69" s="911"/>
      <c r="AP69" s="911" t="s">
        <v>568</v>
      </c>
      <c r="AQ69" s="911"/>
      <c r="AR69" s="911"/>
      <c r="AS69" s="911"/>
      <c r="AT69" s="911"/>
      <c r="AU69" s="911" t="s">
        <v>569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572</v>
      </c>
      <c r="C70" s="954"/>
      <c r="D70" s="954"/>
      <c r="E70" s="954"/>
      <c r="F70" s="954"/>
      <c r="G70" s="954"/>
      <c r="H70" s="954"/>
      <c r="I70" s="954"/>
      <c r="J70" s="954"/>
      <c r="K70" s="954"/>
      <c r="L70" s="954"/>
      <c r="M70" s="954"/>
      <c r="N70" s="954"/>
      <c r="O70" s="954"/>
      <c r="P70" s="955"/>
      <c r="Q70" s="956">
        <v>109</v>
      </c>
      <c r="R70" s="911"/>
      <c r="S70" s="911"/>
      <c r="T70" s="911"/>
      <c r="U70" s="911"/>
      <c r="V70" s="911">
        <v>98</v>
      </c>
      <c r="W70" s="911"/>
      <c r="X70" s="911"/>
      <c r="Y70" s="911"/>
      <c r="Z70" s="911"/>
      <c r="AA70" s="911">
        <v>10</v>
      </c>
      <c r="AB70" s="911"/>
      <c r="AC70" s="911"/>
      <c r="AD70" s="911"/>
      <c r="AE70" s="911"/>
      <c r="AF70" s="911">
        <v>10</v>
      </c>
      <c r="AG70" s="911"/>
      <c r="AH70" s="911"/>
      <c r="AI70" s="911"/>
      <c r="AJ70" s="911"/>
      <c r="AK70" s="911">
        <v>2</v>
      </c>
      <c r="AL70" s="911"/>
      <c r="AM70" s="911"/>
      <c r="AN70" s="911"/>
      <c r="AO70" s="911"/>
      <c r="AP70" s="911" t="s">
        <v>569</v>
      </c>
      <c r="AQ70" s="911"/>
      <c r="AR70" s="911"/>
      <c r="AS70" s="911"/>
      <c r="AT70" s="911"/>
      <c r="AU70" s="911" t="s">
        <v>569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573</v>
      </c>
      <c r="C71" s="954"/>
      <c r="D71" s="954"/>
      <c r="E71" s="954"/>
      <c r="F71" s="954"/>
      <c r="G71" s="954"/>
      <c r="H71" s="954"/>
      <c r="I71" s="954"/>
      <c r="J71" s="954"/>
      <c r="K71" s="954"/>
      <c r="L71" s="954"/>
      <c r="M71" s="954"/>
      <c r="N71" s="954"/>
      <c r="O71" s="954"/>
      <c r="P71" s="955"/>
      <c r="Q71" s="956">
        <v>110</v>
      </c>
      <c r="R71" s="911"/>
      <c r="S71" s="911"/>
      <c r="T71" s="911"/>
      <c r="U71" s="911"/>
      <c r="V71" s="911">
        <v>81</v>
      </c>
      <c r="W71" s="911"/>
      <c r="X71" s="911"/>
      <c r="Y71" s="911"/>
      <c r="Z71" s="911"/>
      <c r="AA71" s="911">
        <v>29</v>
      </c>
      <c r="AB71" s="911"/>
      <c r="AC71" s="911"/>
      <c r="AD71" s="911"/>
      <c r="AE71" s="911"/>
      <c r="AF71" s="911">
        <v>29</v>
      </c>
      <c r="AG71" s="911"/>
      <c r="AH71" s="911"/>
      <c r="AI71" s="911"/>
      <c r="AJ71" s="911"/>
      <c r="AK71" s="911" t="s">
        <v>569</v>
      </c>
      <c r="AL71" s="911"/>
      <c r="AM71" s="911"/>
      <c r="AN71" s="911"/>
      <c r="AO71" s="911"/>
      <c r="AP71" s="911" t="s">
        <v>569</v>
      </c>
      <c r="AQ71" s="911"/>
      <c r="AR71" s="911"/>
      <c r="AS71" s="911"/>
      <c r="AT71" s="911"/>
      <c r="AU71" s="911" t="s">
        <v>569</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574</v>
      </c>
      <c r="C72" s="954"/>
      <c r="D72" s="954"/>
      <c r="E72" s="954"/>
      <c r="F72" s="954"/>
      <c r="G72" s="954"/>
      <c r="H72" s="954"/>
      <c r="I72" s="954"/>
      <c r="J72" s="954"/>
      <c r="K72" s="954"/>
      <c r="L72" s="954"/>
      <c r="M72" s="954"/>
      <c r="N72" s="954"/>
      <c r="O72" s="954"/>
      <c r="P72" s="955"/>
      <c r="Q72" s="956">
        <v>2810</v>
      </c>
      <c r="R72" s="911"/>
      <c r="S72" s="911"/>
      <c r="T72" s="911"/>
      <c r="U72" s="911"/>
      <c r="V72" s="911">
        <v>2577</v>
      </c>
      <c r="W72" s="911"/>
      <c r="X72" s="911"/>
      <c r="Y72" s="911"/>
      <c r="Z72" s="911"/>
      <c r="AA72" s="911">
        <v>233</v>
      </c>
      <c r="AB72" s="911"/>
      <c r="AC72" s="911"/>
      <c r="AD72" s="911"/>
      <c r="AE72" s="911"/>
      <c r="AF72" s="911">
        <v>233</v>
      </c>
      <c r="AG72" s="911"/>
      <c r="AH72" s="911"/>
      <c r="AI72" s="911"/>
      <c r="AJ72" s="911"/>
      <c r="AK72" s="911">
        <v>317</v>
      </c>
      <c r="AL72" s="911"/>
      <c r="AM72" s="911"/>
      <c r="AN72" s="911"/>
      <c r="AO72" s="911"/>
      <c r="AP72" s="911" t="s">
        <v>569</v>
      </c>
      <c r="AQ72" s="911"/>
      <c r="AR72" s="911"/>
      <c r="AS72" s="911"/>
      <c r="AT72" s="911"/>
      <c r="AU72" s="911" t="s">
        <v>569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575</v>
      </c>
      <c r="C73" s="954"/>
      <c r="D73" s="954"/>
      <c r="E73" s="954"/>
      <c r="F73" s="954"/>
      <c r="G73" s="954"/>
      <c r="H73" s="954"/>
      <c r="I73" s="954"/>
      <c r="J73" s="954"/>
      <c r="K73" s="954"/>
      <c r="L73" s="954"/>
      <c r="M73" s="954"/>
      <c r="N73" s="954"/>
      <c r="O73" s="954"/>
      <c r="P73" s="955"/>
      <c r="Q73" s="956">
        <v>620140</v>
      </c>
      <c r="R73" s="911"/>
      <c r="S73" s="911"/>
      <c r="T73" s="911"/>
      <c r="U73" s="911"/>
      <c r="V73" s="911">
        <v>610214</v>
      </c>
      <c r="W73" s="911"/>
      <c r="X73" s="911"/>
      <c r="Y73" s="911"/>
      <c r="Z73" s="911"/>
      <c r="AA73" s="911">
        <v>9926</v>
      </c>
      <c r="AB73" s="911"/>
      <c r="AC73" s="911"/>
      <c r="AD73" s="911"/>
      <c r="AE73" s="911"/>
      <c r="AF73" s="911">
        <v>9926</v>
      </c>
      <c r="AG73" s="911"/>
      <c r="AH73" s="911"/>
      <c r="AI73" s="911"/>
      <c r="AJ73" s="911"/>
      <c r="AK73" s="911">
        <v>3973</v>
      </c>
      <c r="AL73" s="911"/>
      <c r="AM73" s="911"/>
      <c r="AN73" s="911"/>
      <c r="AO73" s="911"/>
      <c r="AP73" s="911" t="s">
        <v>569</v>
      </c>
      <c r="AQ73" s="911"/>
      <c r="AR73" s="911"/>
      <c r="AS73" s="911"/>
      <c r="AT73" s="911"/>
      <c r="AU73" s="911" t="s">
        <v>569</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576</v>
      </c>
      <c r="C74" s="954"/>
      <c r="D74" s="954"/>
      <c r="E74" s="954"/>
      <c r="F74" s="954"/>
      <c r="G74" s="954"/>
      <c r="H74" s="954"/>
      <c r="I74" s="954"/>
      <c r="J74" s="954"/>
      <c r="K74" s="954"/>
      <c r="L74" s="954"/>
      <c r="M74" s="954"/>
      <c r="N74" s="954"/>
      <c r="O74" s="954"/>
      <c r="P74" s="955"/>
      <c r="Q74" s="956">
        <v>203</v>
      </c>
      <c r="R74" s="911"/>
      <c r="S74" s="911"/>
      <c r="T74" s="911"/>
      <c r="U74" s="911"/>
      <c r="V74" s="911">
        <v>179</v>
      </c>
      <c r="W74" s="911"/>
      <c r="X74" s="911"/>
      <c r="Y74" s="911"/>
      <c r="Z74" s="911"/>
      <c r="AA74" s="911">
        <v>24</v>
      </c>
      <c r="AB74" s="911"/>
      <c r="AC74" s="911"/>
      <c r="AD74" s="911"/>
      <c r="AE74" s="911"/>
      <c r="AF74" s="911">
        <v>24</v>
      </c>
      <c r="AG74" s="911"/>
      <c r="AH74" s="911"/>
      <c r="AI74" s="911"/>
      <c r="AJ74" s="911"/>
      <c r="AK74" s="911" t="s">
        <v>568</v>
      </c>
      <c r="AL74" s="911"/>
      <c r="AM74" s="911"/>
      <c r="AN74" s="911"/>
      <c r="AO74" s="911"/>
      <c r="AP74" s="911" t="s">
        <v>569</v>
      </c>
      <c r="AQ74" s="911"/>
      <c r="AR74" s="911"/>
      <c r="AS74" s="911"/>
      <c r="AT74" s="911"/>
      <c r="AU74" s="911" t="s">
        <v>569</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577</v>
      </c>
      <c r="C75" s="954"/>
      <c r="D75" s="954"/>
      <c r="E75" s="954"/>
      <c r="F75" s="954"/>
      <c r="G75" s="954"/>
      <c r="H75" s="954"/>
      <c r="I75" s="954"/>
      <c r="J75" s="954"/>
      <c r="K75" s="954"/>
      <c r="L75" s="954"/>
      <c r="M75" s="954"/>
      <c r="N75" s="954"/>
      <c r="O75" s="954"/>
      <c r="P75" s="955"/>
      <c r="Q75" s="959">
        <v>3369</v>
      </c>
      <c r="R75" s="960"/>
      <c r="S75" s="960"/>
      <c r="T75" s="960"/>
      <c r="U75" s="910"/>
      <c r="V75" s="961">
        <v>2863</v>
      </c>
      <c r="W75" s="960"/>
      <c r="X75" s="960"/>
      <c r="Y75" s="960"/>
      <c r="Z75" s="910"/>
      <c r="AA75" s="961">
        <v>506</v>
      </c>
      <c r="AB75" s="960"/>
      <c r="AC75" s="960"/>
      <c r="AD75" s="960"/>
      <c r="AE75" s="910"/>
      <c r="AF75" s="961">
        <v>4188</v>
      </c>
      <c r="AG75" s="960"/>
      <c r="AH75" s="960"/>
      <c r="AI75" s="960"/>
      <c r="AJ75" s="910"/>
      <c r="AK75" s="961" t="s">
        <v>569</v>
      </c>
      <c r="AL75" s="960"/>
      <c r="AM75" s="960"/>
      <c r="AN75" s="960"/>
      <c r="AO75" s="910"/>
      <c r="AP75" s="961">
        <v>3565</v>
      </c>
      <c r="AQ75" s="960"/>
      <c r="AR75" s="960"/>
      <c r="AS75" s="960"/>
      <c r="AT75" s="910"/>
      <c r="AU75" s="961">
        <v>0</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578</v>
      </c>
      <c r="C76" s="954"/>
      <c r="D76" s="954"/>
      <c r="E76" s="954"/>
      <c r="F76" s="954"/>
      <c r="G76" s="954"/>
      <c r="H76" s="954"/>
      <c r="I76" s="954"/>
      <c r="J76" s="954"/>
      <c r="K76" s="954"/>
      <c r="L76" s="954"/>
      <c r="M76" s="954"/>
      <c r="N76" s="954"/>
      <c r="O76" s="954"/>
      <c r="P76" s="955"/>
      <c r="Q76" s="959">
        <v>352</v>
      </c>
      <c r="R76" s="960"/>
      <c r="S76" s="960"/>
      <c r="T76" s="960"/>
      <c r="U76" s="910"/>
      <c r="V76" s="961">
        <v>343</v>
      </c>
      <c r="W76" s="960"/>
      <c r="X76" s="960"/>
      <c r="Y76" s="960"/>
      <c r="Z76" s="910"/>
      <c r="AA76" s="961">
        <v>9</v>
      </c>
      <c r="AB76" s="960"/>
      <c r="AC76" s="960"/>
      <c r="AD76" s="960"/>
      <c r="AE76" s="910"/>
      <c r="AF76" s="961">
        <v>9</v>
      </c>
      <c r="AG76" s="960"/>
      <c r="AH76" s="960"/>
      <c r="AI76" s="960"/>
      <c r="AJ76" s="910"/>
      <c r="AK76" s="961" t="s">
        <v>569</v>
      </c>
      <c r="AL76" s="960"/>
      <c r="AM76" s="960"/>
      <c r="AN76" s="960"/>
      <c r="AO76" s="910"/>
      <c r="AP76" s="961" t="s">
        <v>569</v>
      </c>
      <c r="AQ76" s="960"/>
      <c r="AR76" s="960"/>
      <c r="AS76" s="960"/>
      <c r="AT76" s="910"/>
      <c r="AU76" s="961" t="s">
        <v>569</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579</v>
      </c>
      <c r="C77" s="954"/>
      <c r="D77" s="954"/>
      <c r="E77" s="954"/>
      <c r="F77" s="954"/>
      <c r="G77" s="954"/>
      <c r="H77" s="954"/>
      <c r="I77" s="954"/>
      <c r="J77" s="954"/>
      <c r="K77" s="954"/>
      <c r="L77" s="954"/>
      <c r="M77" s="954"/>
      <c r="N77" s="954"/>
      <c r="O77" s="954"/>
      <c r="P77" s="955"/>
      <c r="Q77" s="959">
        <v>5127</v>
      </c>
      <c r="R77" s="960"/>
      <c r="S77" s="960"/>
      <c r="T77" s="960"/>
      <c r="U77" s="910"/>
      <c r="V77" s="961">
        <v>4998</v>
      </c>
      <c r="W77" s="960"/>
      <c r="X77" s="960"/>
      <c r="Y77" s="960"/>
      <c r="Z77" s="910"/>
      <c r="AA77" s="961">
        <v>129</v>
      </c>
      <c r="AB77" s="960"/>
      <c r="AC77" s="960"/>
      <c r="AD77" s="960"/>
      <c r="AE77" s="910"/>
      <c r="AF77" s="961">
        <v>129</v>
      </c>
      <c r="AG77" s="960"/>
      <c r="AH77" s="960"/>
      <c r="AI77" s="960"/>
      <c r="AJ77" s="910"/>
      <c r="AK77" s="961" t="s">
        <v>568</v>
      </c>
      <c r="AL77" s="960"/>
      <c r="AM77" s="960"/>
      <c r="AN77" s="960"/>
      <c r="AO77" s="910"/>
      <c r="AP77" s="961">
        <v>2316</v>
      </c>
      <c r="AQ77" s="960"/>
      <c r="AR77" s="960"/>
      <c r="AS77" s="960"/>
      <c r="AT77" s="910"/>
      <c r="AU77" s="961">
        <v>552</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411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15649</v>
      </c>
      <c r="AG88" s="922"/>
      <c r="AH88" s="922"/>
      <c r="AI88" s="922"/>
      <c r="AJ88" s="922"/>
      <c r="AK88" s="919"/>
      <c r="AL88" s="919"/>
      <c r="AM88" s="919"/>
      <c r="AN88" s="919"/>
      <c r="AO88" s="919"/>
      <c r="AP88" s="922">
        <v>5881</v>
      </c>
      <c r="AQ88" s="922"/>
      <c r="AR88" s="922"/>
      <c r="AS88" s="922"/>
      <c r="AT88" s="922"/>
      <c r="AU88" s="922">
        <v>552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419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420</v>
      </c>
      <c r="AB109" s="975"/>
      <c r="AC109" s="975"/>
      <c r="AD109" s="975"/>
      <c r="AE109" s="976"/>
      <c r="AF109" s="974" t="s">
        <v>306</v>
      </c>
      <c r="AG109" s="975"/>
      <c r="AH109" s="975"/>
      <c r="AI109" s="975"/>
      <c r="AJ109" s="976"/>
      <c r="AK109" s="974" t="s">
        <v>305</v>
      </c>
      <c r="AL109" s="975"/>
      <c r="AM109" s="975"/>
      <c r="AN109" s="975"/>
      <c r="AO109" s="976"/>
      <c r="AP109" s="974" t="s">
        <v>421</v>
      </c>
      <c r="AQ109" s="975"/>
      <c r="AR109" s="975"/>
      <c r="AS109" s="975"/>
      <c r="AT109" s="977"/>
      <c r="AU109" s="994" t="s">
        <v>419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420</v>
      </c>
      <c r="BR109" s="975"/>
      <c r="BS109" s="975"/>
      <c r="BT109" s="975"/>
      <c r="BU109" s="976"/>
      <c r="BV109" s="974" t="s">
        <v>306</v>
      </c>
      <c r="BW109" s="975"/>
      <c r="BX109" s="975"/>
      <c r="BY109" s="975"/>
      <c r="BZ109" s="976"/>
      <c r="CA109" s="974" t="s">
        <v>305</v>
      </c>
      <c r="CB109" s="975"/>
      <c r="CC109" s="975"/>
      <c r="CD109" s="975"/>
      <c r="CE109" s="976"/>
      <c r="CF109" s="995" t="s">
        <v>421</v>
      </c>
      <c r="CG109" s="995"/>
      <c r="CH109" s="995"/>
      <c r="CI109" s="995"/>
      <c r="CJ109" s="995"/>
      <c r="CK109" s="974" t="s">
        <v>422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420</v>
      </c>
      <c r="DH109" s="975"/>
      <c r="DI109" s="975"/>
      <c r="DJ109" s="975"/>
      <c r="DK109" s="976"/>
      <c r="DL109" s="974" t="s">
        <v>306</v>
      </c>
      <c r="DM109" s="975"/>
      <c r="DN109" s="975"/>
      <c r="DO109" s="975"/>
      <c r="DP109" s="976"/>
      <c r="DQ109" s="974" t="s">
        <v>305</v>
      </c>
      <c r="DR109" s="975"/>
      <c r="DS109" s="975"/>
      <c r="DT109" s="975"/>
      <c r="DU109" s="976"/>
      <c r="DV109" s="974" t="s">
        <v>421</v>
      </c>
      <c r="DW109" s="975"/>
      <c r="DX109" s="975"/>
      <c r="DY109" s="975"/>
      <c r="DZ109" s="977"/>
    </row>
    <row r="110" spans="1:131" s="246" customFormat="1" ht="26.25" customHeight="1" x14ac:dyDescent="0.15">
      <c r="A110" s="978" t="s">
        <v>423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2136211</v>
      </c>
      <c r="AB110" s="982"/>
      <c r="AC110" s="982"/>
      <c r="AD110" s="982"/>
      <c r="AE110" s="983"/>
      <c r="AF110" s="984">
        <v>1940903</v>
      </c>
      <c r="AG110" s="982"/>
      <c r="AH110" s="982"/>
      <c r="AI110" s="982"/>
      <c r="AJ110" s="983"/>
      <c r="AK110" s="984">
        <v>1881486</v>
      </c>
      <c r="AL110" s="982"/>
      <c r="AM110" s="982"/>
      <c r="AN110" s="982"/>
      <c r="AO110" s="983"/>
      <c r="AP110" s="985">
        <v>16.2</v>
      </c>
      <c r="AQ110" s="986"/>
      <c r="AR110" s="986"/>
      <c r="AS110" s="986"/>
      <c r="AT110" s="987"/>
      <c r="AU110" s="988" t="s">
        <v>72</v>
      </c>
      <c r="AV110" s="989"/>
      <c r="AW110" s="989"/>
      <c r="AX110" s="989"/>
      <c r="AY110" s="989"/>
      <c r="AZ110" s="1030" t="s">
        <v>424</v>
      </c>
      <c r="BA110" s="979"/>
      <c r="BB110" s="979"/>
      <c r="BC110" s="979"/>
      <c r="BD110" s="979"/>
      <c r="BE110" s="979"/>
      <c r="BF110" s="979"/>
      <c r="BG110" s="979"/>
      <c r="BH110" s="979"/>
      <c r="BI110" s="979"/>
      <c r="BJ110" s="979"/>
      <c r="BK110" s="979"/>
      <c r="BL110" s="979"/>
      <c r="BM110" s="979"/>
      <c r="BN110" s="979"/>
      <c r="BO110" s="979"/>
      <c r="BP110" s="980"/>
      <c r="BQ110" s="1016">
        <v>17405219</v>
      </c>
      <c r="BR110" s="1017"/>
      <c r="BS110" s="1017"/>
      <c r="BT110" s="1017"/>
      <c r="BU110" s="1017"/>
      <c r="BV110" s="1017">
        <v>17174704</v>
      </c>
      <c r="BW110" s="1017"/>
      <c r="BX110" s="1017"/>
      <c r="BY110" s="1017"/>
      <c r="BZ110" s="1017"/>
      <c r="CA110" s="1017">
        <v>17531772</v>
      </c>
      <c r="CB110" s="1017"/>
      <c r="CC110" s="1017"/>
      <c r="CD110" s="1017"/>
      <c r="CE110" s="1017"/>
      <c r="CF110" s="1031">
        <v>150.80000000000001</v>
      </c>
      <c r="CG110" s="1032"/>
      <c r="CH110" s="1032"/>
      <c r="CI110" s="1032"/>
      <c r="CJ110" s="1032"/>
      <c r="CK110" s="1033" t="s">
        <v>425</v>
      </c>
      <c r="CL110" s="1034"/>
      <c r="CM110" s="1013" t="s">
        <v>426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427</v>
      </c>
      <c r="DH110" s="1017"/>
      <c r="DI110" s="1017"/>
      <c r="DJ110" s="1017"/>
      <c r="DK110" s="1017"/>
      <c r="DL110" s="1017" t="s">
        <v>427</v>
      </c>
      <c r="DM110" s="1017"/>
      <c r="DN110" s="1017"/>
      <c r="DO110" s="1017"/>
      <c r="DP110" s="1017"/>
      <c r="DQ110" s="1017" t="s">
        <v>427</v>
      </c>
      <c r="DR110" s="1017"/>
      <c r="DS110" s="1017"/>
      <c r="DT110" s="1017"/>
      <c r="DU110" s="1017"/>
      <c r="DV110" s="1018" t="s">
        <v>427</v>
      </c>
      <c r="DW110" s="1018"/>
      <c r="DX110" s="1018"/>
      <c r="DY110" s="1018"/>
      <c r="DZ110" s="1019"/>
    </row>
    <row r="111" spans="1:131" s="246" customFormat="1" ht="26.25" customHeight="1" x14ac:dyDescent="0.15">
      <c r="A111" s="1020" t="s">
        <v>428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126</v>
      </c>
      <c r="AB111" s="1024"/>
      <c r="AC111" s="1024"/>
      <c r="AD111" s="1024"/>
      <c r="AE111" s="1025"/>
      <c r="AF111" s="1026" t="s">
        <v>427</v>
      </c>
      <c r="AG111" s="1024"/>
      <c r="AH111" s="1024"/>
      <c r="AI111" s="1024"/>
      <c r="AJ111" s="1025"/>
      <c r="AK111" s="1026" t="s">
        <v>126</v>
      </c>
      <c r="AL111" s="1024"/>
      <c r="AM111" s="1024"/>
      <c r="AN111" s="1024"/>
      <c r="AO111" s="1025"/>
      <c r="AP111" s="1027" t="s">
        <v>427</v>
      </c>
      <c r="AQ111" s="1028"/>
      <c r="AR111" s="1028"/>
      <c r="AS111" s="1028"/>
      <c r="AT111" s="1029"/>
      <c r="AU111" s="990"/>
      <c r="AV111" s="991"/>
      <c r="AW111" s="991"/>
      <c r="AX111" s="991"/>
      <c r="AY111" s="991"/>
      <c r="AZ111" s="1039" t="s">
        <v>429</v>
      </c>
      <c r="BA111" s="1040"/>
      <c r="BB111" s="1040"/>
      <c r="BC111" s="1040"/>
      <c r="BD111" s="1040"/>
      <c r="BE111" s="1040"/>
      <c r="BF111" s="1040"/>
      <c r="BG111" s="1040"/>
      <c r="BH111" s="1040"/>
      <c r="BI111" s="1040"/>
      <c r="BJ111" s="1040"/>
      <c r="BK111" s="1040"/>
      <c r="BL111" s="1040"/>
      <c r="BM111" s="1040"/>
      <c r="BN111" s="1040"/>
      <c r="BO111" s="1040"/>
      <c r="BP111" s="1041"/>
      <c r="BQ111" s="1009" t="s">
        <v>427</v>
      </c>
      <c r="BR111" s="1010"/>
      <c r="BS111" s="1010"/>
      <c r="BT111" s="1010"/>
      <c r="BU111" s="1010"/>
      <c r="BV111" s="1010" t="s">
        <v>427</v>
      </c>
      <c r="BW111" s="1010"/>
      <c r="BX111" s="1010"/>
      <c r="BY111" s="1010"/>
      <c r="BZ111" s="1010"/>
      <c r="CA111" s="1010" t="s">
        <v>126</v>
      </c>
      <c r="CB111" s="1010"/>
      <c r="CC111" s="1010"/>
      <c r="CD111" s="1010"/>
      <c r="CE111" s="1010"/>
      <c r="CF111" s="1004" t="s">
        <v>126</v>
      </c>
      <c r="CG111" s="1005"/>
      <c r="CH111" s="1005"/>
      <c r="CI111" s="1005"/>
      <c r="CJ111" s="1005"/>
      <c r="CK111" s="1035"/>
      <c r="CL111" s="1036"/>
      <c r="CM111" s="1006" t="s">
        <v>430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126</v>
      </c>
      <c r="DH111" s="1010"/>
      <c r="DI111" s="1010"/>
      <c r="DJ111" s="1010"/>
      <c r="DK111" s="1010"/>
      <c r="DL111" s="1010" t="s">
        <v>126</v>
      </c>
      <c r="DM111" s="1010"/>
      <c r="DN111" s="1010"/>
      <c r="DO111" s="1010"/>
      <c r="DP111" s="1010"/>
      <c r="DQ111" s="1010" t="s">
        <v>427</v>
      </c>
      <c r="DR111" s="1010"/>
      <c r="DS111" s="1010"/>
      <c r="DT111" s="1010"/>
      <c r="DU111" s="1010"/>
      <c r="DV111" s="1011" t="s">
        <v>126</v>
      </c>
      <c r="DW111" s="1011"/>
      <c r="DX111" s="1011"/>
      <c r="DY111" s="1011"/>
      <c r="DZ111" s="1012"/>
    </row>
    <row r="112" spans="1:131" s="246" customFormat="1" ht="26.25" customHeight="1" x14ac:dyDescent="0.15">
      <c r="A112" s="1042" t="s">
        <v>431</v>
      </c>
      <c r="B112" s="1043"/>
      <c r="C112" s="1040" t="s">
        <v>432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126</v>
      </c>
      <c r="AB112" s="1049"/>
      <c r="AC112" s="1049"/>
      <c r="AD112" s="1049"/>
      <c r="AE112" s="1050"/>
      <c r="AF112" s="1051" t="s">
        <v>126</v>
      </c>
      <c r="AG112" s="1049"/>
      <c r="AH112" s="1049"/>
      <c r="AI112" s="1049"/>
      <c r="AJ112" s="1050"/>
      <c r="AK112" s="1051" t="s">
        <v>126</v>
      </c>
      <c r="AL112" s="1049"/>
      <c r="AM112" s="1049"/>
      <c r="AN112" s="1049"/>
      <c r="AO112" s="1050"/>
      <c r="AP112" s="1052" t="s">
        <v>126</v>
      </c>
      <c r="AQ112" s="1053"/>
      <c r="AR112" s="1053"/>
      <c r="AS112" s="1053"/>
      <c r="AT112" s="1054"/>
      <c r="AU112" s="990"/>
      <c r="AV112" s="991"/>
      <c r="AW112" s="991"/>
      <c r="AX112" s="991"/>
      <c r="AY112" s="991"/>
      <c r="AZ112" s="1039" t="s">
        <v>433</v>
      </c>
      <c r="BA112" s="1040"/>
      <c r="BB112" s="1040"/>
      <c r="BC112" s="1040"/>
      <c r="BD112" s="1040"/>
      <c r="BE112" s="1040"/>
      <c r="BF112" s="1040"/>
      <c r="BG112" s="1040"/>
      <c r="BH112" s="1040"/>
      <c r="BI112" s="1040"/>
      <c r="BJ112" s="1040"/>
      <c r="BK112" s="1040"/>
      <c r="BL112" s="1040"/>
      <c r="BM112" s="1040"/>
      <c r="BN112" s="1040"/>
      <c r="BO112" s="1040"/>
      <c r="BP112" s="1041"/>
      <c r="BQ112" s="1009">
        <v>2868640</v>
      </c>
      <c r="BR112" s="1010"/>
      <c r="BS112" s="1010"/>
      <c r="BT112" s="1010"/>
      <c r="BU112" s="1010"/>
      <c r="BV112" s="1010">
        <v>3172192</v>
      </c>
      <c r="BW112" s="1010"/>
      <c r="BX112" s="1010"/>
      <c r="BY112" s="1010"/>
      <c r="BZ112" s="1010"/>
      <c r="CA112" s="1010">
        <v>3296563</v>
      </c>
      <c r="CB112" s="1010"/>
      <c r="CC112" s="1010"/>
      <c r="CD112" s="1010"/>
      <c r="CE112" s="1010"/>
      <c r="CF112" s="1004">
        <v>28.4</v>
      </c>
      <c r="CG112" s="1005"/>
      <c r="CH112" s="1005"/>
      <c r="CI112" s="1005"/>
      <c r="CJ112" s="1005"/>
      <c r="CK112" s="1035"/>
      <c r="CL112" s="1036"/>
      <c r="CM112" s="1006" t="s">
        <v>434</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427</v>
      </c>
      <c r="DH112" s="1010"/>
      <c r="DI112" s="1010"/>
      <c r="DJ112" s="1010"/>
      <c r="DK112" s="1010"/>
      <c r="DL112" s="1010" t="s">
        <v>427</v>
      </c>
      <c r="DM112" s="1010"/>
      <c r="DN112" s="1010"/>
      <c r="DO112" s="1010"/>
      <c r="DP112" s="1010"/>
      <c r="DQ112" s="1010" t="s">
        <v>427</v>
      </c>
      <c r="DR112" s="1010"/>
      <c r="DS112" s="1010"/>
      <c r="DT112" s="1010"/>
      <c r="DU112" s="1010"/>
      <c r="DV112" s="1011" t="s">
        <v>427</v>
      </c>
      <c r="DW112" s="1011"/>
      <c r="DX112" s="1011"/>
      <c r="DY112" s="1011"/>
      <c r="DZ112" s="1012"/>
    </row>
    <row r="113" spans="1:130" s="246" customFormat="1" ht="26.25" customHeight="1" x14ac:dyDescent="0.15">
      <c r="A113" s="1044"/>
      <c r="B113" s="1045"/>
      <c r="C113" s="1040" t="s">
        <v>435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225086</v>
      </c>
      <c r="AB113" s="1024"/>
      <c r="AC113" s="1024"/>
      <c r="AD113" s="1024"/>
      <c r="AE113" s="1025"/>
      <c r="AF113" s="1026">
        <v>274449</v>
      </c>
      <c r="AG113" s="1024"/>
      <c r="AH113" s="1024"/>
      <c r="AI113" s="1024"/>
      <c r="AJ113" s="1025"/>
      <c r="AK113" s="1026">
        <v>277047</v>
      </c>
      <c r="AL113" s="1024"/>
      <c r="AM113" s="1024"/>
      <c r="AN113" s="1024"/>
      <c r="AO113" s="1025"/>
      <c r="AP113" s="1027">
        <v>2.4</v>
      </c>
      <c r="AQ113" s="1028"/>
      <c r="AR113" s="1028"/>
      <c r="AS113" s="1028"/>
      <c r="AT113" s="1029"/>
      <c r="AU113" s="990"/>
      <c r="AV113" s="991"/>
      <c r="AW113" s="991"/>
      <c r="AX113" s="991"/>
      <c r="AY113" s="991"/>
      <c r="AZ113" s="1039" t="s">
        <v>436</v>
      </c>
      <c r="BA113" s="1040"/>
      <c r="BB113" s="1040"/>
      <c r="BC113" s="1040"/>
      <c r="BD113" s="1040"/>
      <c r="BE113" s="1040"/>
      <c r="BF113" s="1040"/>
      <c r="BG113" s="1040"/>
      <c r="BH113" s="1040"/>
      <c r="BI113" s="1040"/>
      <c r="BJ113" s="1040"/>
      <c r="BK113" s="1040"/>
      <c r="BL113" s="1040"/>
      <c r="BM113" s="1040"/>
      <c r="BN113" s="1040"/>
      <c r="BO113" s="1040"/>
      <c r="BP113" s="1041"/>
      <c r="BQ113" s="1009">
        <v>569065</v>
      </c>
      <c r="BR113" s="1010"/>
      <c r="BS113" s="1010"/>
      <c r="BT113" s="1010"/>
      <c r="BU113" s="1010"/>
      <c r="BV113" s="1010">
        <v>520657</v>
      </c>
      <c r="BW113" s="1010"/>
      <c r="BX113" s="1010"/>
      <c r="BY113" s="1010"/>
      <c r="BZ113" s="1010"/>
      <c r="CA113" s="1010">
        <v>552450</v>
      </c>
      <c r="CB113" s="1010"/>
      <c r="CC113" s="1010"/>
      <c r="CD113" s="1010"/>
      <c r="CE113" s="1010"/>
      <c r="CF113" s="1004">
        <v>4.8</v>
      </c>
      <c r="CG113" s="1005"/>
      <c r="CH113" s="1005"/>
      <c r="CI113" s="1005"/>
      <c r="CJ113" s="1005"/>
      <c r="CK113" s="1035"/>
      <c r="CL113" s="1036"/>
      <c r="CM113" s="1006" t="s">
        <v>437</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126</v>
      </c>
      <c r="DH113" s="1049"/>
      <c r="DI113" s="1049"/>
      <c r="DJ113" s="1049"/>
      <c r="DK113" s="1050"/>
      <c r="DL113" s="1051" t="s">
        <v>427</v>
      </c>
      <c r="DM113" s="1049"/>
      <c r="DN113" s="1049"/>
      <c r="DO113" s="1049"/>
      <c r="DP113" s="1050"/>
      <c r="DQ113" s="1051" t="s">
        <v>126</v>
      </c>
      <c r="DR113" s="1049"/>
      <c r="DS113" s="1049"/>
      <c r="DT113" s="1049"/>
      <c r="DU113" s="1050"/>
      <c r="DV113" s="1052" t="s">
        <v>126</v>
      </c>
      <c r="DW113" s="1053"/>
      <c r="DX113" s="1053"/>
      <c r="DY113" s="1053"/>
      <c r="DZ113" s="1054"/>
    </row>
    <row r="114" spans="1:130" s="246" customFormat="1" ht="26.25" customHeight="1" x14ac:dyDescent="0.15">
      <c r="A114" s="1044"/>
      <c r="B114" s="1045"/>
      <c r="C114" s="1040" t="s">
        <v>438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172377</v>
      </c>
      <c r="AB114" s="1049"/>
      <c r="AC114" s="1049"/>
      <c r="AD114" s="1049"/>
      <c r="AE114" s="1050"/>
      <c r="AF114" s="1051">
        <v>112203</v>
      </c>
      <c r="AG114" s="1049"/>
      <c r="AH114" s="1049"/>
      <c r="AI114" s="1049"/>
      <c r="AJ114" s="1050"/>
      <c r="AK114" s="1051">
        <v>109971</v>
      </c>
      <c r="AL114" s="1049"/>
      <c r="AM114" s="1049"/>
      <c r="AN114" s="1049"/>
      <c r="AO114" s="1050"/>
      <c r="AP114" s="1052">
        <v>0.9</v>
      </c>
      <c r="AQ114" s="1053"/>
      <c r="AR114" s="1053"/>
      <c r="AS114" s="1053"/>
      <c r="AT114" s="1054"/>
      <c r="AU114" s="990"/>
      <c r="AV114" s="991"/>
      <c r="AW114" s="991"/>
      <c r="AX114" s="991"/>
      <c r="AY114" s="991"/>
      <c r="AZ114" s="1039" t="s">
        <v>439</v>
      </c>
      <c r="BA114" s="1040"/>
      <c r="BB114" s="1040"/>
      <c r="BC114" s="1040"/>
      <c r="BD114" s="1040"/>
      <c r="BE114" s="1040"/>
      <c r="BF114" s="1040"/>
      <c r="BG114" s="1040"/>
      <c r="BH114" s="1040"/>
      <c r="BI114" s="1040"/>
      <c r="BJ114" s="1040"/>
      <c r="BK114" s="1040"/>
      <c r="BL114" s="1040"/>
      <c r="BM114" s="1040"/>
      <c r="BN114" s="1040"/>
      <c r="BO114" s="1040"/>
      <c r="BP114" s="1041"/>
      <c r="BQ114" s="1009">
        <v>1726020</v>
      </c>
      <c r="BR114" s="1010"/>
      <c r="BS114" s="1010"/>
      <c r="BT114" s="1010"/>
      <c r="BU114" s="1010"/>
      <c r="BV114" s="1010">
        <v>1767075</v>
      </c>
      <c r="BW114" s="1010"/>
      <c r="BX114" s="1010"/>
      <c r="BY114" s="1010"/>
      <c r="BZ114" s="1010"/>
      <c r="CA114" s="1010">
        <v>1639773</v>
      </c>
      <c r="CB114" s="1010"/>
      <c r="CC114" s="1010"/>
      <c r="CD114" s="1010"/>
      <c r="CE114" s="1010"/>
      <c r="CF114" s="1004">
        <v>14.1</v>
      </c>
      <c r="CG114" s="1005"/>
      <c r="CH114" s="1005"/>
      <c r="CI114" s="1005"/>
      <c r="CJ114" s="1005"/>
      <c r="CK114" s="1035"/>
      <c r="CL114" s="1036"/>
      <c r="CM114" s="1006" t="s">
        <v>440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126</v>
      </c>
      <c r="DH114" s="1049"/>
      <c r="DI114" s="1049"/>
      <c r="DJ114" s="1049"/>
      <c r="DK114" s="1050"/>
      <c r="DL114" s="1051" t="s">
        <v>427</v>
      </c>
      <c r="DM114" s="1049"/>
      <c r="DN114" s="1049"/>
      <c r="DO114" s="1049"/>
      <c r="DP114" s="1050"/>
      <c r="DQ114" s="1051" t="s">
        <v>126</v>
      </c>
      <c r="DR114" s="1049"/>
      <c r="DS114" s="1049"/>
      <c r="DT114" s="1049"/>
      <c r="DU114" s="1050"/>
      <c r="DV114" s="1052" t="s">
        <v>126</v>
      </c>
      <c r="DW114" s="1053"/>
      <c r="DX114" s="1053"/>
      <c r="DY114" s="1053"/>
      <c r="DZ114" s="1054"/>
    </row>
    <row r="115" spans="1:130" s="246" customFormat="1" ht="26.25" customHeight="1" x14ac:dyDescent="0.15">
      <c r="A115" s="1044"/>
      <c r="B115" s="1045"/>
      <c r="C115" s="1040" t="s">
        <v>441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133</v>
      </c>
      <c r="AB115" s="1024"/>
      <c r="AC115" s="1024"/>
      <c r="AD115" s="1024"/>
      <c r="AE115" s="1025"/>
      <c r="AF115" s="1026">
        <v>139</v>
      </c>
      <c r="AG115" s="1024"/>
      <c r="AH115" s="1024"/>
      <c r="AI115" s="1024"/>
      <c r="AJ115" s="1025"/>
      <c r="AK115" s="1026">
        <v>183</v>
      </c>
      <c r="AL115" s="1024"/>
      <c r="AM115" s="1024"/>
      <c r="AN115" s="1024"/>
      <c r="AO115" s="1025"/>
      <c r="AP115" s="1027">
        <v>0</v>
      </c>
      <c r="AQ115" s="1028"/>
      <c r="AR115" s="1028"/>
      <c r="AS115" s="1028"/>
      <c r="AT115" s="1029"/>
      <c r="AU115" s="990"/>
      <c r="AV115" s="991"/>
      <c r="AW115" s="991"/>
      <c r="AX115" s="991"/>
      <c r="AY115" s="991"/>
      <c r="AZ115" s="1039" t="s">
        <v>442</v>
      </c>
      <c r="BA115" s="1040"/>
      <c r="BB115" s="1040"/>
      <c r="BC115" s="1040"/>
      <c r="BD115" s="1040"/>
      <c r="BE115" s="1040"/>
      <c r="BF115" s="1040"/>
      <c r="BG115" s="1040"/>
      <c r="BH115" s="1040"/>
      <c r="BI115" s="1040"/>
      <c r="BJ115" s="1040"/>
      <c r="BK115" s="1040"/>
      <c r="BL115" s="1040"/>
      <c r="BM115" s="1040"/>
      <c r="BN115" s="1040"/>
      <c r="BO115" s="1040"/>
      <c r="BP115" s="1041"/>
      <c r="BQ115" s="1009">
        <v>118269</v>
      </c>
      <c r="BR115" s="1010"/>
      <c r="BS115" s="1010"/>
      <c r="BT115" s="1010"/>
      <c r="BU115" s="1010"/>
      <c r="BV115" s="1010">
        <v>79363</v>
      </c>
      <c r="BW115" s="1010"/>
      <c r="BX115" s="1010"/>
      <c r="BY115" s="1010"/>
      <c r="BZ115" s="1010"/>
      <c r="CA115" s="1010">
        <v>45952</v>
      </c>
      <c r="CB115" s="1010"/>
      <c r="CC115" s="1010"/>
      <c r="CD115" s="1010"/>
      <c r="CE115" s="1010"/>
      <c r="CF115" s="1004">
        <v>0.4</v>
      </c>
      <c r="CG115" s="1005"/>
      <c r="CH115" s="1005"/>
      <c r="CI115" s="1005"/>
      <c r="CJ115" s="1005"/>
      <c r="CK115" s="1035"/>
      <c r="CL115" s="1036"/>
      <c r="CM115" s="1039" t="s">
        <v>443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427</v>
      </c>
      <c r="DH115" s="1049"/>
      <c r="DI115" s="1049"/>
      <c r="DJ115" s="1049"/>
      <c r="DK115" s="1050"/>
      <c r="DL115" s="1051" t="s">
        <v>126</v>
      </c>
      <c r="DM115" s="1049"/>
      <c r="DN115" s="1049"/>
      <c r="DO115" s="1049"/>
      <c r="DP115" s="1050"/>
      <c r="DQ115" s="1051" t="s">
        <v>126</v>
      </c>
      <c r="DR115" s="1049"/>
      <c r="DS115" s="1049"/>
      <c r="DT115" s="1049"/>
      <c r="DU115" s="1050"/>
      <c r="DV115" s="1052" t="s">
        <v>427</v>
      </c>
      <c r="DW115" s="1053"/>
      <c r="DX115" s="1053"/>
      <c r="DY115" s="1053"/>
      <c r="DZ115" s="1054"/>
    </row>
    <row r="116" spans="1:130" s="246" customFormat="1" ht="26.25" customHeight="1" x14ac:dyDescent="0.15">
      <c r="A116" s="1046"/>
      <c r="B116" s="1047"/>
      <c r="C116" s="1055" t="s">
        <v>444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427</v>
      </c>
      <c r="AB116" s="1049"/>
      <c r="AC116" s="1049"/>
      <c r="AD116" s="1049"/>
      <c r="AE116" s="1050"/>
      <c r="AF116" s="1051" t="s">
        <v>427</v>
      </c>
      <c r="AG116" s="1049"/>
      <c r="AH116" s="1049"/>
      <c r="AI116" s="1049"/>
      <c r="AJ116" s="1050"/>
      <c r="AK116" s="1051" t="s">
        <v>126</v>
      </c>
      <c r="AL116" s="1049"/>
      <c r="AM116" s="1049"/>
      <c r="AN116" s="1049"/>
      <c r="AO116" s="1050"/>
      <c r="AP116" s="1052" t="s">
        <v>126</v>
      </c>
      <c r="AQ116" s="1053"/>
      <c r="AR116" s="1053"/>
      <c r="AS116" s="1053"/>
      <c r="AT116" s="1054"/>
      <c r="AU116" s="990"/>
      <c r="AV116" s="991"/>
      <c r="AW116" s="991"/>
      <c r="AX116" s="991"/>
      <c r="AY116" s="991"/>
      <c r="AZ116" s="1057" t="s">
        <v>445</v>
      </c>
      <c r="BA116" s="1058"/>
      <c r="BB116" s="1058"/>
      <c r="BC116" s="1058"/>
      <c r="BD116" s="1058"/>
      <c r="BE116" s="1058"/>
      <c r="BF116" s="1058"/>
      <c r="BG116" s="1058"/>
      <c r="BH116" s="1058"/>
      <c r="BI116" s="1058"/>
      <c r="BJ116" s="1058"/>
      <c r="BK116" s="1058"/>
      <c r="BL116" s="1058"/>
      <c r="BM116" s="1058"/>
      <c r="BN116" s="1058"/>
      <c r="BO116" s="1058"/>
      <c r="BP116" s="1059"/>
      <c r="BQ116" s="1009" t="s">
        <v>126</v>
      </c>
      <c r="BR116" s="1010"/>
      <c r="BS116" s="1010"/>
      <c r="BT116" s="1010"/>
      <c r="BU116" s="1010"/>
      <c r="BV116" s="1010" t="s">
        <v>126</v>
      </c>
      <c r="BW116" s="1010"/>
      <c r="BX116" s="1010"/>
      <c r="BY116" s="1010"/>
      <c r="BZ116" s="1010"/>
      <c r="CA116" s="1010" t="s">
        <v>126</v>
      </c>
      <c r="CB116" s="1010"/>
      <c r="CC116" s="1010"/>
      <c r="CD116" s="1010"/>
      <c r="CE116" s="1010"/>
      <c r="CF116" s="1004" t="s">
        <v>427</v>
      </c>
      <c r="CG116" s="1005"/>
      <c r="CH116" s="1005"/>
      <c r="CI116" s="1005"/>
      <c r="CJ116" s="1005"/>
      <c r="CK116" s="1035"/>
      <c r="CL116" s="1036"/>
      <c r="CM116" s="1006" t="s">
        <v>446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126</v>
      </c>
      <c r="DH116" s="1049"/>
      <c r="DI116" s="1049"/>
      <c r="DJ116" s="1049"/>
      <c r="DK116" s="1050"/>
      <c r="DL116" s="1051" t="s">
        <v>126</v>
      </c>
      <c r="DM116" s="1049"/>
      <c r="DN116" s="1049"/>
      <c r="DO116" s="1049"/>
      <c r="DP116" s="1050"/>
      <c r="DQ116" s="1051" t="s">
        <v>126</v>
      </c>
      <c r="DR116" s="1049"/>
      <c r="DS116" s="1049"/>
      <c r="DT116" s="1049"/>
      <c r="DU116" s="1050"/>
      <c r="DV116" s="1052" t="s">
        <v>126</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447</v>
      </c>
      <c r="Z117" s="976"/>
      <c r="AA117" s="1066">
        <v>2533807</v>
      </c>
      <c r="AB117" s="1067"/>
      <c r="AC117" s="1067"/>
      <c r="AD117" s="1067"/>
      <c r="AE117" s="1068"/>
      <c r="AF117" s="1069">
        <v>2327694</v>
      </c>
      <c r="AG117" s="1067"/>
      <c r="AH117" s="1067"/>
      <c r="AI117" s="1067"/>
      <c r="AJ117" s="1068"/>
      <c r="AK117" s="1069">
        <v>2268687</v>
      </c>
      <c r="AL117" s="1067"/>
      <c r="AM117" s="1067"/>
      <c r="AN117" s="1067"/>
      <c r="AO117" s="1068"/>
      <c r="AP117" s="1070"/>
      <c r="AQ117" s="1071"/>
      <c r="AR117" s="1071"/>
      <c r="AS117" s="1071"/>
      <c r="AT117" s="1072"/>
      <c r="AU117" s="990"/>
      <c r="AV117" s="991"/>
      <c r="AW117" s="991"/>
      <c r="AX117" s="991"/>
      <c r="AY117" s="991"/>
      <c r="AZ117" s="1057" t="s">
        <v>448</v>
      </c>
      <c r="BA117" s="1058"/>
      <c r="BB117" s="1058"/>
      <c r="BC117" s="1058"/>
      <c r="BD117" s="1058"/>
      <c r="BE117" s="1058"/>
      <c r="BF117" s="1058"/>
      <c r="BG117" s="1058"/>
      <c r="BH117" s="1058"/>
      <c r="BI117" s="1058"/>
      <c r="BJ117" s="1058"/>
      <c r="BK117" s="1058"/>
      <c r="BL117" s="1058"/>
      <c r="BM117" s="1058"/>
      <c r="BN117" s="1058"/>
      <c r="BO117" s="1058"/>
      <c r="BP117" s="1059"/>
      <c r="BQ117" s="1009" t="s">
        <v>126</v>
      </c>
      <c r="BR117" s="1010"/>
      <c r="BS117" s="1010"/>
      <c r="BT117" s="1010"/>
      <c r="BU117" s="1010"/>
      <c r="BV117" s="1010" t="s">
        <v>427</v>
      </c>
      <c r="BW117" s="1010"/>
      <c r="BX117" s="1010"/>
      <c r="BY117" s="1010"/>
      <c r="BZ117" s="1010"/>
      <c r="CA117" s="1010" t="s">
        <v>126</v>
      </c>
      <c r="CB117" s="1010"/>
      <c r="CC117" s="1010"/>
      <c r="CD117" s="1010"/>
      <c r="CE117" s="1010"/>
      <c r="CF117" s="1004" t="s">
        <v>126</v>
      </c>
      <c r="CG117" s="1005"/>
      <c r="CH117" s="1005"/>
      <c r="CI117" s="1005"/>
      <c r="CJ117" s="1005"/>
      <c r="CK117" s="1035"/>
      <c r="CL117" s="1036"/>
      <c r="CM117" s="1006" t="s">
        <v>449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427</v>
      </c>
      <c r="DH117" s="1049"/>
      <c r="DI117" s="1049"/>
      <c r="DJ117" s="1049"/>
      <c r="DK117" s="1050"/>
      <c r="DL117" s="1051" t="s">
        <v>126</v>
      </c>
      <c r="DM117" s="1049"/>
      <c r="DN117" s="1049"/>
      <c r="DO117" s="1049"/>
      <c r="DP117" s="1050"/>
      <c r="DQ117" s="1051" t="s">
        <v>427</v>
      </c>
      <c r="DR117" s="1049"/>
      <c r="DS117" s="1049"/>
      <c r="DT117" s="1049"/>
      <c r="DU117" s="1050"/>
      <c r="DV117" s="1052" t="s">
        <v>427</v>
      </c>
      <c r="DW117" s="1053"/>
      <c r="DX117" s="1053"/>
      <c r="DY117" s="1053"/>
      <c r="DZ117" s="1054"/>
    </row>
    <row r="118" spans="1:130" s="246" customFormat="1" ht="26.25" customHeight="1" x14ac:dyDescent="0.15">
      <c r="A118" s="994" t="s">
        <v>422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420</v>
      </c>
      <c r="AB118" s="975"/>
      <c r="AC118" s="975"/>
      <c r="AD118" s="975"/>
      <c r="AE118" s="976"/>
      <c r="AF118" s="974" t="s">
        <v>306</v>
      </c>
      <c r="AG118" s="975"/>
      <c r="AH118" s="975"/>
      <c r="AI118" s="975"/>
      <c r="AJ118" s="976"/>
      <c r="AK118" s="974" t="s">
        <v>305</v>
      </c>
      <c r="AL118" s="975"/>
      <c r="AM118" s="975"/>
      <c r="AN118" s="975"/>
      <c r="AO118" s="976"/>
      <c r="AP118" s="1061" t="s">
        <v>421</v>
      </c>
      <c r="AQ118" s="1062"/>
      <c r="AR118" s="1062"/>
      <c r="AS118" s="1062"/>
      <c r="AT118" s="1063"/>
      <c r="AU118" s="990"/>
      <c r="AV118" s="991"/>
      <c r="AW118" s="991"/>
      <c r="AX118" s="991"/>
      <c r="AY118" s="991"/>
      <c r="AZ118" s="1064" t="s">
        <v>450</v>
      </c>
      <c r="BA118" s="1055"/>
      <c r="BB118" s="1055"/>
      <c r="BC118" s="1055"/>
      <c r="BD118" s="1055"/>
      <c r="BE118" s="1055"/>
      <c r="BF118" s="1055"/>
      <c r="BG118" s="1055"/>
      <c r="BH118" s="1055"/>
      <c r="BI118" s="1055"/>
      <c r="BJ118" s="1055"/>
      <c r="BK118" s="1055"/>
      <c r="BL118" s="1055"/>
      <c r="BM118" s="1055"/>
      <c r="BN118" s="1055"/>
      <c r="BO118" s="1055"/>
      <c r="BP118" s="1056"/>
      <c r="BQ118" s="1087" t="s">
        <v>126</v>
      </c>
      <c r="BR118" s="1088"/>
      <c r="BS118" s="1088"/>
      <c r="BT118" s="1088"/>
      <c r="BU118" s="1088"/>
      <c r="BV118" s="1088" t="s">
        <v>126</v>
      </c>
      <c r="BW118" s="1088"/>
      <c r="BX118" s="1088"/>
      <c r="BY118" s="1088"/>
      <c r="BZ118" s="1088"/>
      <c r="CA118" s="1088" t="s">
        <v>427</v>
      </c>
      <c r="CB118" s="1088"/>
      <c r="CC118" s="1088"/>
      <c r="CD118" s="1088"/>
      <c r="CE118" s="1088"/>
      <c r="CF118" s="1004" t="s">
        <v>126</v>
      </c>
      <c r="CG118" s="1005"/>
      <c r="CH118" s="1005"/>
      <c r="CI118" s="1005"/>
      <c r="CJ118" s="1005"/>
      <c r="CK118" s="1035"/>
      <c r="CL118" s="1036"/>
      <c r="CM118" s="1006" t="s">
        <v>451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126</v>
      </c>
      <c r="DH118" s="1049"/>
      <c r="DI118" s="1049"/>
      <c r="DJ118" s="1049"/>
      <c r="DK118" s="1050"/>
      <c r="DL118" s="1051" t="s">
        <v>126</v>
      </c>
      <c r="DM118" s="1049"/>
      <c r="DN118" s="1049"/>
      <c r="DO118" s="1049"/>
      <c r="DP118" s="1050"/>
      <c r="DQ118" s="1051" t="s">
        <v>427</v>
      </c>
      <c r="DR118" s="1049"/>
      <c r="DS118" s="1049"/>
      <c r="DT118" s="1049"/>
      <c r="DU118" s="1050"/>
      <c r="DV118" s="1052" t="s">
        <v>427</v>
      </c>
      <c r="DW118" s="1053"/>
      <c r="DX118" s="1053"/>
      <c r="DY118" s="1053"/>
      <c r="DZ118" s="1054"/>
    </row>
    <row r="119" spans="1:130" s="246" customFormat="1" ht="26.25" customHeight="1" x14ac:dyDescent="0.15">
      <c r="A119" s="1148" t="s">
        <v>425</v>
      </c>
      <c r="B119" s="1034"/>
      <c r="C119" s="1013" t="s">
        <v>426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427</v>
      </c>
      <c r="AB119" s="982"/>
      <c r="AC119" s="982"/>
      <c r="AD119" s="982"/>
      <c r="AE119" s="983"/>
      <c r="AF119" s="984" t="s">
        <v>427</v>
      </c>
      <c r="AG119" s="982"/>
      <c r="AH119" s="982"/>
      <c r="AI119" s="982"/>
      <c r="AJ119" s="983"/>
      <c r="AK119" s="984" t="s">
        <v>126</v>
      </c>
      <c r="AL119" s="982"/>
      <c r="AM119" s="982"/>
      <c r="AN119" s="982"/>
      <c r="AO119" s="983"/>
      <c r="AP119" s="985" t="s">
        <v>427</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452</v>
      </c>
      <c r="BP119" s="1096"/>
      <c r="BQ119" s="1087">
        <v>22687213</v>
      </c>
      <c r="BR119" s="1088"/>
      <c r="BS119" s="1088"/>
      <c r="BT119" s="1088"/>
      <c r="BU119" s="1088"/>
      <c r="BV119" s="1088">
        <v>22713991</v>
      </c>
      <c r="BW119" s="1088"/>
      <c r="BX119" s="1088"/>
      <c r="BY119" s="1088"/>
      <c r="BZ119" s="1088"/>
      <c r="CA119" s="1088">
        <v>23066510</v>
      </c>
      <c r="CB119" s="1088"/>
      <c r="CC119" s="1088"/>
      <c r="CD119" s="1088"/>
      <c r="CE119" s="1088"/>
      <c r="CF119" s="1089"/>
      <c r="CG119" s="1090"/>
      <c r="CH119" s="1090"/>
      <c r="CI119" s="1090"/>
      <c r="CJ119" s="1091"/>
      <c r="CK119" s="1037"/>
      <c r="CL119" s="1038"/>
      <c r="CM119" s="1092" t="s">
        <v>453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126</v>
      </c>
      <c r="DH119" s="1074"/>
      <c r="DI119" s="1074"/>
      <c r="DJ119" s="1074"/>
      <c r="DK119" s="1075"/>
      <c r="DL119" s="1073" t="s">
        <v>427</v>
      </c>
      <c r="DM119" s="1074"/>
      <c r="DN119" s="1074"/>
      <c r="DO119" s="1074"/>
      <c r="DP119" s="1075"/>
      <c r="DQ119" s="1073" t="s">
        <v>427</v>
      </c>
      <c r="DR119" s="1074"/>
      <c r="DS119" s="1074"/>
      <c r="DT119" s="1074"/>
      <c r="DU119" s="1075"/>
      <c r="DV119" s="1076" t="s">
        <v>427</v>
      </c>
      <c r="DW119" s="1077"/>
      <c r="DX119" s="1077"/>
      <c r="DY119" s="1077"/>
      <c r="DZ119" s="1078"/>
    </row>
    <row r="120" spans="1:130" s="246" customFormat="1" ht="26.25" customHeight="1" x14ac:dyDescent="0.15">
      <c r="A120" s="1149"/>
      <c r="B120" s="1036"/>
      <c r="C120" s="1006" t="s">
        <v>430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126</v>
      </c>
      <c r="AB120" s="1049"/>
      <c r="AC120" s="1049"/>
      <c r="AD120" s="1049"/>
      <c r="AE120" s="1050"/>
      <c r="AF120" s="1051" t="s">
        <v>126</v>
      </c>
      <c r="AG120" s="1049"/>
      <c r="AH120" s="1049"/>
      <c r="AI120" s="1049"/>
      <c r="AJ120" s="1050"/>
      <c r="AK120" s="1051" t="s">
        <v>126</v>
      </c>
      <c r="AL120" s="1049"/>
      <c r="AM120" s="1049"/>
      <c r="AN120" s="1049"/>
      <c r="AO120" s="1050"/>
      <c r="AP120" s="1052" t="s">
        <v>427</v>
      </c>
      <c r="AQ120" s="1053"/>
      <c r="AR120" s="1053"/>
      <c r="AS120" s="1053"/>
      <c r="AT120" s="1054"/>
      <c r="AU120" s="1079" t="s">
        <v>454</v>
      </c>
      <c r="AV120" s="1080"/>
      <c r="AW120" s="1080"/>
      <c r="AX120" s="1080"/>
      <c r="AY120" s="1081"/>
      <c r="AZ120" s="1030" t="s">
        <v>455</v>
      </c>
      <c r="BA120" s="979"/>
      <c r="BB120" s="979"/>
      <c r="BC120" s="979"/>
      <c r="BD120" s="979"/>
      <c r="BE120" s="979"/>
      <c r="BF120" s="979"/>
      <c r="BG120" s="979"/>
      <c r="BH120" s="979"/>
      <c r="BI120" s="979"/>
      <c r="BJ120" s="979"/>
      <c r="BK120" s="979"/>
      <c r="BL120" s="979"/>
      <c r="BM120" s="979"/>
      <c r="BN120" s="979"/>
      <c r="BO120" s="979"/>
      <c r="BP120" s="980"/>
      <c r="BQ120" s="1016">
        <v>2401464</v>
      </c>
      <c r="BR120" s="1017"/>
      <c r="BS120" s="1017"/>
      <c r="BT120" s="1017"/>
      <c r="BU120" s="1017"/>
      <c r="BV120" s="1017">
        <v>3025614</v>
      </c>
      <c r="BW120" s="1017"/>
      <c r="BX120" s="1017"/>
      <c r="BY120" s="1017"/>
      <c r="BZ120" s="1017"/>
      <c r="CA120" s="1017">
        <v>3237962</v>
      </c>
      <c r="CB120" s="1017"/>
      <c r="CC120" s="1017"/>
      <c r="CD120" s="1017"/>
      <c r="CE120" s="1017"/>
      <c r="CF120" s="1031">
        <v>27.9</v>
      </c>
      <c r="CG120" s="1032"/>
      <c r="CH120" s="1032"/>
      <c r="CI120" s="1032"/>
      <c r="CJ120" s="1032"/>
      <c r="CK120" s="1097" t="s">
        <v>456</v>
      </c>
      <c r="CL120" s="1098"/>
      <c r="CM120" s="1098"/>
      <c r="CN120" s="1098"/>
      <c r="CO120" s="1099"/>
      <c r="CP120" s="1105" t="s">
        <v>457</v>
      </c>
      <c r="CQ120" s="1106"/>
      <c r="CR120" s="1106"/>
      <c r="CS120" s="1106"/>
      <c r="CT120" s="1106"/>
      <c r="CU120" s="1106"/>
      <c r="CV120" s="1106"/>
      <c r="CW120" s="1106"/>
      <c r="CX120" s="1106"/>
      <c r="CY120" s="1106"/>
      <c r="CZ120" s="1106"/>
      <c r="DA120" s="1106"/>
      <c r="DB120" s="1106"/>
      <c r="DC120" s="1106"/>
      <c r="DD120" s="1106"/>
      <c r="DE120" s="1106"/>
      <c r="DF120" s="1107"/>
      <c r="DG120" s="1016">
        <v>2525347</v>
      </c>
      <c r="DH120" s="1017"/>
      <c r="DI120" s="1017"/>
      <c r="DJ120" s="1017"/>
      <c r="DK120" s="1017"/>
      <c r="DL120" s="1017">
        <v>2835915</v>
      </c>
      <c r="DM120" s="1017"/>
      <c r="DN120" s="1017"/>
      <c r="DO120" s="1017"/>
      <c r="DP120" s="1017"/>
      <c r="DQ120" s="1017">
        <v>2950865</v>
      </c>
      <c r="DR120" s="1017"/>
      <c r="DS120" s="1017"/>
      <c r="DT120" s="1017"/>
      <c r="DU120" s="1017"/>
      <c r="DV120" s="1018">
        <v>25.4</v>
      </c>
      <c r="DW120" s="1018"/>
      <c r="DX120" s="1018"/>
      <c r="DY120" s="1018"/>
      <c r="DZ120" s="1019"/>
    </row>
    <row r="121" spans="1:130" s="246" customFormat="1" ht="26.25" customHeight="1" x14ac:dyDescent="0.15">
      <c r="A121" s="1149"/>
      <c r="B121" s="1036"/>
      <c r="C121" s="1057" t="s">
        <v>458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126</v>
      </c>
      <c r="AB121" s="1049"/>
      <c r="AC121" s="1049"/>
      <c r="AD121" s="1049"/>
      <c r="AE121" s="1050"/>
      <c r="AF121" s="1051" t="s">
        <v>126</v>
      </c>
      <c r="AG121" s="1049"/>
      <c r="AH121" s="1049"/>
      <c r="AI121" s="1049"/>
      <c r="AJ121" s="1050"/>
      <c r="AK121" s="1051" t="s">
        <v>126</v>
      </c>
      <c r="AL121" s="1049"/>
      <c r="AM121" s="1049"/>
      <c r="AN121" s="1049"/>
      <c r="AO121" s="1050"/>
      <c r="AP121" s="1052" t="s">
        <v>427</v>
      </c>
      <c r="AQ121" s="1053"/>
      <c r="AR121" s="1053"/>
      <c r="AS121" s="1053"/>
      <c r="AT121" s="1054"/>
      <c r="AU121" s="1082"/>
      <c r="AV121" s="1083"/>
      <c r="AW121" s="1083"/>
      <c r="AX121" s="1083"/>
      <c r="AY121" s="1084"/>
      <c r="AZ121" s="1039" t="s">
        <v>459</v>
      </c>
      <c r="BA121" s="1040"/>
      <c r="BB121" s="1040"/>
      <c r="BC121" s="1040"/>
      <c r="BD121" s="1040"/>
      <c r="BE121" s="1040"/>
      <c r="BF121" s="1040"/>
      <c r="BG121" s="1040"/>
      <c r="BH121" s="1040"/>
      <c r="BI121" s="1040"/>
      <c r="BJ121" s="1040"/>
      <c r="BK121" s="1040"/>
      <c r="BL121" s="1040"/>
      <c r="BM121" s="1040"/>
      <c r="BN121" s="1040"/>
      <c r="BO121" s="1040"/>
      <c r="BP121" s="1041"/>
      <c r="BQ121" s="1009">
        <v>649505</v>
      </c>
      <c r="BR121" s="1010"/>
      <c r="BS121" s="1010"/>
      <c r="BT121" s="1010"/>
      <c r="BU121" s="1010"/>
      <c r="BV121" s="1010">
        <v>751457</v>
      </c>
      <c r="BW121" s="1010"/>
      <c r="BX121" s="1010"/>
      <c r="BY121" s="1010"/>
      <c r="BZ121" s="1010"/>
      <c r="CA121" s="1010">
        <v>968377</v>
      </c>
      <c r="CB121" s="1010"/>
      <c r="CC121" s="1010"/>
      <c r="CD121" s="1010"/>
      <c r="CE121" s="1010"/>
      <c r="CF121" s="1004">
        <v>8.3000000000000007</v>
      </c>
      <c r="CG121" s="1005"/>
      <c r="CH121" s="1005"/>
      <c r="CI121" s="1005"/>
      <c r="CJ121" s="1005"/>
      <c r="CK121" s="1100"/>
      <c r="CL121" s="1101"/>
      <c r="CM121" s="1101"/>
      <c r="CN121" s="1101"/>
      <c r="CO121" s="1102"/>
      <c r="CP121" s="1110" t="s">
        <v>401</v>
      </c>
      <c r="CQ121" s="1111"/>
      <c r="CR121" s="1111"/>
      <c r="CS121" s="1111"/>
      <c r="CT121" s="1111"/>
      <c r="CU121" s="1111"/>
      <c r="CV121" s="1111"/>
      <c r="CW121" s="1111"/>
      <c r="CX121" s="1111"/>
      <c r="CY121" s="1111"/>
      <c r="CZ121" s="1111"/>
      <c r="DA121" s="1111"/>
      <c r="DB121" s="1111"/>
      <c r="DC121" s="1111"/>
      <c r="DD121" s="1111"/>
      <c r="DE121" s="1111"/>
      <c r="DF121" s="1112"/>
      <c r="DG121" s="1009">
        <v>343293</v>
      </c>
      <c r="DH121" s="1010"/>
      <c r="DI121" s="1010"/>
      <c r="DJ121" s="1010"/>
      <c r="DK121" s="1010"/>
      <c r="DL121" s="1010">
        <v>336277</v>
      </c>
      <c r="DM121" s="1010"/>
      <c r="DN121" s="1010"/>
      <c r="DO121" s="1010"/>
      <c r="DP121" s="1010"/>
      <c r="DQ121" s="1010">
        <v>345698</v>
      </c>
      <c r="DR121" s="1010"/>
      <c r="DS121" s="1010"/>
      <c r="DT121" s="1010"/>
      <c r="DU121" s="1010"/>
      <c r="DV121" s="1011">
        <v>3</v>
      </c>
      <c r="DW121" s="1011"/>
      <c r="DX121" s="1011"/>
      <c r="DY121" s="1011"/>
      <c r="DZ121" s="1012"/>
    </row>
    <row r="122" spans="1:130" s="246" customFormat="1" ht="26.25" customHeight="1" x14ac:dyDescent="0.15">
      <c r="A122" s="1149"/>
      <c r="B122" s="1036"/>
      <c r="C122" s="1006" t="s">
        <v>440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126</v>
      </c>
      <c r="AB122" s="1049"/>
      <c r="AC122" s="1049"/>
      <c r="AD122" s="1049"/>
      <c r="AE122" s="1050"/>
      <c r="AF122" s="1051" t="s">
        <v>427</v>
      </c>
      <c r="AG122" s="1049"/>
      <c r="AH122" s="1049"/>
      <c r="AI122" s="1049"/>
      <c r="AJ122" s="1050"/>
      <c r="AK122" s="1051" t="s">
        <v>427</v>
      </c>
      <c r="AL122" s="1049"/>
      <c r="AM122" s="1049"/>
      <c r="AN122" s="1049"/>
      <c r="AO122" s="1050"/>
      <c r="AP122" s="1052" t="s">
        <v>427</v>
      </c>
      <c r="AQ122" s="1053"/>
      <c r="AR122" s="1053"/>
      <c r="AS122" s="1053"/>
      <c r="AT122" s="1054"/>
      <c r="AU122" s="1082"/>
      <c r="AV122" s="1083"/>
      <c r="AW122" s="1083"/>
      <c r="AX122" s="1083"/>
      <c r="AY122" s="1084"/>
      <c r="AZ122" s="1064" t="s">
        <v>460</v>
      </c>
      <c r="BA122" s="1055"/>
      <c r="BB122" s="1055"/>
      <c r="BC122" s="1055"/>
      <c r="BD122" s="1055"/>
      <c r="BE122" s="1055"/>
      <c r="BF122" s="1055"/>
      <c r="BG122" s="1055"/>
      <c r="BH122" s="1055"/>
      <c r="BI122" s="1055"/>
      <c r="BJ122" s="1055"/>
      <c r="BK122" s="1055"/>
      <c r="BL122" s="1055"/>
      <c r="BM122" s="1055"/>
      <c r="BN122" s="1055"/>
      <c r="BO122" s="1055"/>
      <c r="BP122" s="1056"/>
      <c r="BQ122" s="1087">
        <v>16941057</v>
      </c>
      <c r="BR122" s="1088"/>
      <c r="BS122" s="1088"/>
      <c r="BT122" s="1088"/>
      <c r="BU122" s="1088"/>
      <c r="BV122" s="1088">
        <v>16597670</v>
      </c>
      <c r="BW122" s="1088"/>
      <c r="BX122" s="1088"/>
      <c r="BY122" s="1088"/>
      <c r="BZ122" s="1088"/>
      <c r="CA122" s="1088">
        <v>16541366</v>
      </c>
      <c r="CB122" s="1088"/>
      <c r="CC122" s="1088"/>
      <c r="CD122" s="1088"/>
      <c r="CE122" s="1088"/>
      <c r="CF122" s="1108">
        <v>142.30000000000001</v>
      </c>
      <c r="CG122" s="1109"/>
      <c r="CH122" s="1109"/>
      <c r="CI122" s="1109"/>
      <c r="CJ122" s="1109"/>
      <c r="CK122" s="1100"/>
      <c r="CL122" s="1101"/>
      <c r="CM122" s="1101"/>
      <c r="CN122" s="1101"/>
      <c r="CO122" s="1102"/>
      <c r="CP122" s="1110" t="s">
        <v>461</v>
      </c>
      <c r="CQ122" s="1111"/>
      <c r="CR122" s="1111"/>
      <c r="CS122" s="1111"/>
      <c r="CT122" s="1111"/>
      <c r="CU122" s="1111"/>
      <c r="CV122" s="1111"/>
      <c r="CW122" s="1111"/>
      <c r="CX122" s="1111"/>
      <c r="CY122" s="1111"/>
      <c r="CZ122" s="1111"/>
      <c r="DA122" s="1111"/>
      <c r="DB122" s="1111"/>
      <c r="DC122" s="1111"/>
      <c r="DD122" s="1111"/>
      <c r="DE122" s="1111"/>
      <c r="DF122" s="1112"/>
      <c r="DG122" s="1009" t="s">
        <v>126</v>
      </c>
      <c r="DH122" s="1010"/>
      <c r="DI122" s="1010"/>
      <c r="DJ122" s="1010"/>
      <c r="DK122" s="1010"/>
      <c r="DL122" s="1010" t="s">
        <v>126</v>
      </c>
      <c r="DM122" s="1010"/>
      <c r="DN122" s="1010"/>
      <c r="DO122" s="1010"/>
      <c r="DP122" s="1010"/>
      <c r="DQ122" s="1010" t="s">
        <v>126</v>
      </c>
      <c r="DR122" s="1010"/>
      <c r="DS122" s="1010"/>
      <c r="DT122" s="1010"/>
      <c r="DU122" s="1010"/>
      <c r="DV122" s="1011" t="s">
        <v>126</v>
      </c>
      <c r="DW122" s="1011"/>
      <c r="DX122" s="1011"/>
      <c r="DY122" s="1011"/>
      <c r="DZ122" s="1012"/>
    </row>
    <row r="123" spans="1:130" s="246" customFormat="1" ht="26.25" customHeight="1" x14ac:dyDescent="0.15">
      <c r="A123" s="1149"/>
      <c r="B123" s="1036"/>
      <c r="C123" s="1006" t="s">
        <v>446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126</v>
      </c>
      <c r="AB123" s="1049"/>
      <c r="AC123" s="1049"/>
      <c r="AD123" s="1049"/>
      <c r="AE123" s="1050"/>
      <c r="AF123" s="1051" t="s">
        <v>126</v>
      </c>
      <c r="AG123" s="1049"/>
      <c r="AH123" s="1049"/>
      <c r="AI123" s="1049"/>
      <c r="AJ123" s="1050"/>
      <c r="AK123" s="1051" t="s">
        <v>126</v>
      </c>
      <c r="AL123" s="1049"/>
      <c r="AM123" s="1049"/>
      <c r="AN123" s="1049"/>
      <c r="AO123" s="1050"/>
      <c r="AP123" s="1052" t="s">
        <v>126</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462</v>
      </c>
      <c r="BP123" s="1096"/>
      <c r="BQ123" s="1155">
        <v>19992026</v>
      </c>
      <c r="BR123" s="1156"/>
      <c r="BS123" s="1156"/>
      <c r="BT123" s="1156"/>
      <c r="BU123" s="1156"/>
      <c r="BV123" s="1156">
        <v>20374741</v>
      </c>
      <c r="BW123" s="1156"/>
      <c r="BX123" s="1156"/>
      <c r="BY123" s="1156"/>
      <c r="BZ123" s="1156"/>
      <c r="CA123" s="1156">
        <v>20747705</v>
      </c>
      <c r="CB123" s="1156"/>
      <c r="CC123" s="1156"/>
      <c r="CD123" s="1156"/>
      <c r="CE123" s="1156"/>
      <c r="CF123" s="1089"/>
      <c r="CG123" s="1090"/>
      <c r="CH123" s="1090"/>
      <c r="CI123" s="1090"/>
      <c r="CJ123" s="1091"/>
      <c r="CK123" s="1100"/>
      <c r="CL123" s="1101"/>
      <c r="CM123" s="1101"/>
      <c r="CN123" s="1101"/>
      <c r="CO123" s="1102"/>
      <c r="CP123" s="1110" t="s">
        <v>463</v>
      </c>
      <c r="CQ123" s="1111"/>
      <c r="CR123" s="1111"/>
      <c r="CS123" s="1111"/>
      <c r="CT123" s="1111"/>
      <c r="CU123" s="1111"/>
      <c r="CV123" s="1111"/>
      <c r="CW123" s="1111"/>
      <c r="CX123" s="1111"/>
      <c r="CY123" s="1111"/>
      <c r="CZ123" s="1111"/>
      <c r="DA123" s="1111"/>
      <c r="DB123" s="1111"/>
      <c r="DC123" s="1111"/>
      <c r="DD123" s="1111"/>
      <c r="DE123" s="1111"/>
      <c r="DF123" s="1112"/>
      <c r="DG123" s="1048" t="s">
        <v>126</v>
      </c>
      <c r="DH123" s="1049"/>
      <c r="DI123" s="1049"/>
      <c r="DJ123" s="1049"/>
      <c r="DK123" s="1050"/>
      <c r="DL123" s="1051" t="s">
        <v>427</v>
      </c>
      <c r="DM123" s="1049"/>
      <c r="DN123" s="1049"/>
      <c r="DO123" s="1049"/>
      <c r="DP123" s="1050"/>
      <c r="DQ123" s="1051" t="s">
        <v>126</v>
      </c>
      <c r="DR123" s="1049"/>
      <c r="DS123" s="1049"/>
      <c r="DT123" s="1049"/>
      <c r="DU123" s="1050"/>
      <c r="DV123" s="1052" t="s">
        <v>427</v>
      </c>
      <c r="DW123" s="1053"/>
      <c r="DX123" s="1053"/>
      <c r="DY123" s="1053"/>
      <c r="DZ123" s="1054"/>
    </row>
    <row r="124" spans="1:130" s="246" customFormat="1" ht="26.25" customHeight="1" thickBot="1" x14ac:dyDescent="0.2">
      <c r="A124" s="1149"/>
      <c r="B124" s="1036"/>
      <c r="C124" s="1006" t="s">
        <v>449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126</v>
      </c>
      <c r="AB124" s="1049"/>
      <c r="AC124" s="1049"/>
      <c r="AD124" s="1049"/>
      <c r="AE124" s="1050"/>
      <c r="AF124" s="1051" t="s">
        <v>126</v>
      </c>
      <c r="AG124" s="1049"/>
      <c r="AH124" s="1049"/>
      <c r="AI124" s="1049"/>
      <c r="AJ124" s="1050"/>
      <c r="AK124" s="1051" t="s">
        <v>126</v>
      </c>
      <c r="AL124" s="1049"/>
      <c r="AM124" s="1049"/>
      <c r="AN124" s="1049"/>
      <c r="AO124" s="1050"/>
      <c r="AP124" s="1052" t="s">
        <v>126</v>
      </c>
      <c r="AQ124" s="1053"/>
      <c r="AR124" s="1053"/>
      <c r="AS124" s="1053"/>
      <c r="AT124" s="1054"/>
      <c r="AU124" s="1151" t="s">
        <v>464</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23.6</v>
      </c>
      <c r="BR124" s="1118"/>
      <c r="BS124" s="1118"/>
      <c r="BT124" s="1118"/>
      <c r="BU124" s="1118"/>
      <c r="BV124" s="1118">
        <v>20.3</v>
      </c>
      <c r="BW124" s="1118"/>
      <c r="BX124" s="1118"/>
      <c r="BY124" s="1118"/>
      <c r="BZ124" s="1118"/>
      <c r="CA124" s="1118">
        <v>19.899999999999999</v>
      </c>
      <c r="CB124" s="1118"/>
      <c r="CC124" s="1118"/>
      <c r="CD124" s="1118"/>
      <c r="CE124" s="1118"/>
      <c r="CF124" s="1119"/>
      <c r="CG124" s="1120"/>
      <c r="CH124" s="1120"/>
      <c r="CI124" s="1120"/>
      <c r="CJ124" s="1121"/>
      <c r="CK124" s="1103"/>
      <c r="CL124" s="1103"/>
      <c r="CM124" s="1103"/>
      <c r="CN124" s="1103"/>
      <c r="CO124" s="1104"/>
      <c r="CP124" s="1110" t="s">
        <v>465</v>
      </c>
      <c r="CQ124" s="1111"/>
      <c r="CR124" s="1111"/>
      <c r="CS124" s="1111"/>
      <c r="CT124" s="1111"/>
      <c r="CU124" s="1111"/>
      <c r="CV124" s="1111"/>
      <c r="CW124" s="1111"/>
      <c r="CX124" s="1111"/>
      <c r="CY124" s="1111"/>
      <c r="CZ124" s="1111"/>
      <c r="DA124" s="1111"/>
      <c r="DB124" s="1111"/>
      <c r="DC124" s="1111"/>
      <c r="DD124" s="1111"/>
      <c r="DE124" s="1111"/>
      <c r="DF124" s="1112"/>
      <c r="DG124" s="1095" t="s">
        <v>126</v>
      </c>
      <c r="DH124" s="1074"/>
      <c r="DI124" s="1074"/>
      <c r="DJ124" s="1074"/>
      <c r="DK124" s="1075"/>
      <c r="DL124" s="1073" t="s">
        <v>126</v>
      </c>
      <c r="DM124" s="1074"/>
      <c r="DN124" s="1074"/>
      <c r="DO124" s="1074"/>
      <c r="DP124" s="1075"/>
      <c r="DQ124" s="1073" t="s">
        <v>126</v>
      </c>
      <c r="DR124" s="1074"/>
      <c r="DS124" s="1074"/>
      <c r="DT124" s="1074"/>
      <c r="DU124" s="1075"/>
      <c r="DV124" s="1076" t="s">
        <v>126</v>
      </c>
      <c r="DW124" s="1077"/>
      <c r="DX124" s="1077"/>
      <c r="DY124" s="1077"/>
      <c r="DZ124" s="1078"/>
    </row>
    <row r="125" spans="1:130" s="246" customFormat="1" ht="26.25" customHeight="1" x14ac:dyDescent="0.15">
      <c r="A125" s="1149"/>
      <c r="B125" s="1036"/>
      <c r="C125" s="1006" t="s">
        <v>451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126</v>
      </c>
      <c r="AB125" s="1049"/>
      <c r="AC125" s="1049"/>
      <c r="AD125" s="1049"/>
      <c r="AE125" s="1050"/>
      <c r="AF125" s="1051" t="s">
        <v>126</v>
      </c>
      <c r="AG125" s="1049"/>
      <c r="AH125" s="1049"/>
      <c r="AI125" s="1049"/>
      <c r="AJ125" s="1050"/>
      <c r="AK125" s="1051" t="s">
        <v>126</v>
      </c>
      <c r="AL125" s="1049"/>
      <c r="AM125" s="1049"/>
      <c r="AN125" s="1049"/>
      <c r="AO125" s="1050"/>
      <c r="AP125" s="1052" t="s">
        <v>126</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466</v>
      </c>
      <c r="CL125" s="1098"/>
      <c r="CM125" s="1098"/>
      <c r="CN125" s="1098"/>
      <c r="CO125" s="1099"/>
      <c r="CP125" s="1030" t="s">
        <v>467</v>
      </c>
      <c r="CQ125" s="979"/>
      <c r="CR125" s="979"/>
      <c r="CS125" s="979"/>
      <c r="CT125" s="979"/>
      <c r="CU125" s="979"/>
      <c r="CV125" s="979"/>
      <c r="CW125" s="979"/>
      <c r="CX125" s="979"/>
      <c r="CY125" s="979"/>
      <c r="CZ125" s="979"/>
      <c r="DA125" s="979"/>
      <c r="DB125" s="979"/>
      <c r="DC125" s="979"/>
      <c r="DD125" s="979"/>
      <c r="DE125" s="979"/>
      <c r="DF125" s="980"/>
      <c r="DG125" s="1016" t="s">
        <v>126</v>
      </c>
      <c r="DH125" s="1017"/>
      <c r="DI125" s="1017"/>
      <c r="DJ125" s="1017"/>
      <c r="DK125" s="1017"/>
      <c r="DL125" s="1017" t="s">
        <v>126</v>
      </c>
      <c r="DM125" s="1017"/>
      <c r="DN125" s="1017"/>
      <c r="DO125" s="1017"/>
      <c r="DP125" s="1017"/>
      <c r="DQ125" s="1017" t="s">
        <v>126</v>
      </c>
      <c r="DR125" s="1017"/>
      <c r="DS125" s="1017"/>
      <c r="DT125" s="1017"/>
      <c r="DU125" s="1017"/>
      <c r="DV125" s="1018" t="s">
        <v>126</v>
      </c>
      <c r="DW125" s="1018"/>
      <c r="DX125" s="1018"/>
      <c r="DY125" s="1018"/>
      <c r="DZ125" s="1019"/>
    </row>
    <row r="126" spans="1:130" s="246" customFormat="1" ht="26.25" customHeight="1" thickBot="1" x14ac:dyDescent="0.2">
      <c r="A126" s="1149"/>
      <c r="B126" s="1036"/>
      <c r="C126" s="1006" t="s">
        <v>453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126</v>
      </c>
      <c r="AB126" s="1049"/>
      <c r="AC126" s="1049"/>
      <c r="AD126" s="1049"/>
      <c r="AE126" s="1050"/>
      <c r="AF126" s="1051" t="s">
        <v>126</v>
      </c>
      <c r="AG126" s="1049"/>
      <c r="AH126" s="1049"/>
      <c r="AI126" s="1049"/>
      <c r="AJ126" s="1050"/>
      <c r="AK126" s="1051" t="s">
        <v>126</v>
      </c>
      <c r="AL126" s="1049"/>
      <c r="AM126" s="1049"/>
      <c r="AN126" s="1049"/>
      <c r="AO126" s="1050"/>
      <c r="AP126" s="1052" t="s">
        <v>126</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468</v>
      </c>
      <c r="CQ126" s="1040"/>
      <c r="CR126" s="1040"/>
      <c r="CS126" s="1040"/>
      <c r="CT126" s="1040"/>
      <c r="CU126" s="1040"/>
      <c r="CV126" s="1040"/>
      <c r="CW126" s="1040"/>
      <c r="CX126" s="1040"/>
      <c r="CY126" s="1040"/>
      <c r="CZ126" s="1040"/>
      <c r="DA126" s="1040"/>
      <c r="DB126" s="1040"/>
      <c r="DC126" s="1040"/>
      <c r="DD126" s="1040"/>
      <c r="DE126" s="1040"/>
      <c r="DF126" s="1041"/>
      <c r="DG126" s="1009" t="s">
        <v>126</v>
      </c>
      <c r="DH126" s="1010"/>
      <c r="DI126" s="1010"/>
      <c r="DJ126" s="1010"/>
      <c r="DK126" s="1010"/>
      <c r="DL126" s="1010" t="s">
        <v>126</v>
      </c>
      <c r="DM126" s="1010"/>
      <c r="DN126" s="1010"/>
      <c r="DO126" s="1010"/>
      <c r="DP126" s="1010"/>
      <c r="DQ126" s="1010" t="s">
        <v>126</v>
      </c>
      <c r="DR126" s="1010"/>
      <c r="DS126" s="1010"/>
      <c r="DT126" s="1010"/>
      <c r="DU126" s="1010"/>
      <c r="DV126" s="1011" t="s">
        <v>126</v>
      </c>
      <c r="DW126" s="1011"/>
      <c r="DX126" s="1011"/>
      <c r="DY126" s="1011"/>
      <c r="DZ126" s="1012"/>
    </row>
    <row r="127" spans="1:130" s="246" customFormat="1" ht="26.25" customHeight="1" x14ac:dyDescent="0.15">
      <c r="A127" s="1150"/>
      <c r="B127" s="1038"/>
      <c r="C127" s="1092" t="s">
        <v>469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133</v>
      </c>
      <c r="AB127" s="1049"/>
      <c r="AC127" s="1049"/>
      <c r="AD127" s="1049"/>
      <c r="AE127" s="1050"/>
      <c r="AF127" s="1051">
        <v>139</v>
      </c>
      <c r="AG127" s="1049"/>
      <c r="AH127" s="1049"/>
      <c r="AI127" s="1049"/>
      <c r="AJ127" s="1050"/>
      <c r="AK127" s="1051">
        <v>183</v>
      </c>
      <c r="AL127" s="1049"/>
      <c r="AM127" s="1049"/>
      <c r="AN127" s="1049"/>
      <c r="AO127" s="1050"/>
      <c r="AP127" s="1052">
        <v>0</v>
      </c>
      <c r="AQ127" s="1053"/>
      <c r="AR127" s="1053"/>
      <c r="AS127" s="1053"/>
      <c r="AT127" s="1054"/>
      <c r="AU127" s="282"/>
      <c r="AV127" s="282"/>
      <c r="AW127" s="282"/>
      <c r="AX127" s="1122" t="s">
        <v>470</v>
      </c>
      <c r="AY127" s="1123"/>
      <c r="AZ127" s="1123"/>
      <c r="BA127" s="1123"/>
      <c r="BB127" s="1123"/>
      <c r="BC127" s="1123"/>
      <c r="BD127" s="1123"/>
      <c r="BE127" s="1124"/>
      <c r="BF127" s="1125" t="s">
        <v>471</v>
      </c>
      <c r="BG127" s="1123"/>
      <c r="BH127" s="1123"/>
      <c r="BI127" s="1123"/>
      <c r="BJ127" s="1123"/>
      <c r="BK127" s="1123"/>
      <c r="BL127" s="1124"/>
      <c r="BM127" s="1125" t="s">
        <v>472</v>
      </c>
      <c r="BN127" s="1123"/>
      <c r="BO127" s="1123"/>
      <c r="BP127" s="1123"/>
      <c r="BQ127" s="1123"/>
      <c r="BR127" s="1123"/>
      <c r="BS127" s="1124"/>
      <c r="BT127" s="1125" t="s">
        <v>473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474</v>
      </c>
      <c r="CQ127" s="1040"/>
      <c r="CR127" s="1040"/>
      <c r="CS127" s="1040"/>
      <c r="CT127" s="1040"/>
      <c r="CU127" s="1040"/>
      <c r="CV127" s="1040"/>
      <c r="CW127" s="1040"/>
      <c r="CX127" s="1040"/>
      <c r="CY127" s="1040"/>
      <c r="CZ127" s="1040"/>
      <c r="DA127" s="1040"/>
      <c r="DB127" s="1040"/>
      <c r="DC127" s="1040"/>
      <c r="DD127" s="1040"/>
      <c r="DE127" s="1040"/>
      <c r="DF127" s="1041"/>
      <c r="DG127" s="1009" t="s">
        <v>126</v>
      </c>
      <c r="DH127" s="1010"/>
      <c r="DI127" s="1010"/>
      <c r="DJ127" s="1010"/>
      <c r="DK127" s="1010"/>
      <c r="DL127" s="1010" t="s">
        <v>126</v>
      </c>
      <c r="DM127" s="1010"/>
      <c r="DN127" s="1010"/>
      <c r="DO127" s="1010"/>
      <c r="DP127" s="1010"/>
      <c r="DQ127" s="1010" t="s">
        <v>126</v>
      </c>
      <c r="DR127" s="1010"/>
      <c r="DS127" s="1010"/>
      <c r="DT127" s="1010"/>
      <c r="DU127" s="1010"/>
      <c r="DV127" s="1011" t="s">
        <v>126</v>
      </c>
      <c r="DW127" s="1011"/>
      <c r="DX127" s="1011"/>
      <c r="DY127" s="1011"/>
      <c r="DZ127" s="1012"/>
    </row>
    <row r="128" spans="1:130" s="246" customFormat="1" ht="26.25" customHeight="1" thickBot="1" x14ac:dyDescent="0.2">
      <c r="A128" s="1133" t="s">
        <v>475</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476</v>
      </c>
      <c r="X128" s="1135"/>
      <c r="Y128" s="1135"/>
      <c r="Z128" s="1136"/>
      <c r="AA128" s="1137">
        <v>92450</v>
      </c>
      <c r="AB128" s="1138"/>
      <c r="AC128" s="1138"/>
      <c r="AD128" s="1138"/>
      <c r="AE128" s="1139"/>
      <c r="AF128" s="1140">
        <v>101814</v>
      </c>
      <c r="AG128" s="1138"/>
      <c r="AH128" s="1138"/>
      <c r="AI128" s="1138"/>
      <c r="AJ128" s="1139"/>
      <c r="AK128" s="1140">
        <v>105563</v>
      </c>
      <c r="AL128" s="1138"/>
      <c r="AM128" s="1138"/>
      <c r="AN128" s="1138"/>
      <c r="AO128" s="1139"/>
      <c r="AP128" s="1141"/>
      <c r="AQ128" s="1142"/>
      <c r="AR128" s="1142"/>
      <c r="AS128" s="1142"/>
      <c r="AT128" s="1143"/>
      <c r="AU128" s="282"/>
      <c r="AV128" s="282"/>
      <c r="AW128" s="282"/>
      <c r="AX128" s="978" t="s">
        <v>477</v>
      </c>
      <c r="AY128" s="979"/>
      <c r="AZ128" s="979"/>
      <c r="BA128" s="979"/>
      <c r="BB128" s="979"/>
      <c r="BC128" s="979"/>
      <c r="BD128" s="979"/>
      <c r="BE128" s="980"/>
      <c r="BF128" s="1144" t="s">
        <v>126</v>
      </c>
      <c r="BG128" s="1145"/>
      <c r="BH128" s="1145"/>
      <c r="BI128" s="1145"/>
      <c r="BJ128" s="1145"/>
      <c r="BK128" s="1145"/>
      <c r="BL128" s="1146"/>
      <c r="BM128" s="1144">
        <v>12.94</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478</v>
      </c>
      <c r="CQ128" s="1127"/>
      <c r="CR128" s="1127"/>
      <c r="CS128" s="1127"/>
      <c r="CT128" s="1127"/>
      <c r="CU128" s="1127"/>
      <c r="CV128" s="1127"/>
      <c r="CW128" s="1127"/>
      <c r="CX128" s="1127"/>
      <c r="CY128" s="1127"/>
      <c r="CZ128" s="1127"/>
      <c r="DA128" s="1127"/>
      <c r="DB128" s="1127"/>
      <c r="DC128" s="1127"/>
      <c r="DD128" s="1127"/>
      <c r="DE128" s="1127"/>
      <c r="DF128" s="1128"/>
      <c r="DG128" s="1129">
        <v>118269</v>
      </c>
      <c r="DH128" s="1130"/>
      <c r="DI128" s="1130"/>
      <c r="DJ128" s="1130"/>
      <c r="DK128" s="1130"/>
      <c r="DL128" s="1130">
        <v>79363</v>
      </c>
      <c r="DM128" s="1130"/>
      <c r="DN128" s="1130"/>
      <c r="DO128" s="1130"/>
      <c r="DP128" s="1130"/>
      <c r="DQ128" s="1130">
        <v>45952</v>
      </c>
      <c r="DR128" s="1130"/>
      <c r="DS128" s="1130"/>
      <c r="DT128" s="1130"/>
      <c r="DU128" s="1130"/>
      <c r="DV128" s="1131">
        <v>0.4</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479</v>
      </c>
      <c r="X129" s="1164"/>
      <c r="Y129" s="1164"/>
      <c r="Z129" s="1165"/>
      <c r="AA129" s="1048">
        <v>13026373</v>
      </c>
      <c r="AB129" s="1049"/>
      <c r="AC129" s="1049"/>
      <c r="AD129" s="1049"/>
      <c r="AE129" s="1050"/>
      <c r="AF129" s="1051">
        <v>13036306</v>
      </c>
      <c r="AG129" s="1049"/>
      <c r="AH129" s="1049"/>
      <c r="AI129" s="1049"/>
      <c r="AJ129" s="1050"/>
      <c r="AK129" s="1051">
        <v>13107094</v>
      </c>
      <c r="AL129" s="1049"/>
      <c r="AM129" s="1049"/>
      <c r="AN129" s="1049"/>
      <c r="AO129" s="1050"/>
      <c r="AP129" s="1166"/>
      <c r="AQ129" s="1167"/>
      <c r="AR129" s="1167"/>
      <c r="AS129" s="1167"/>
      <c r="AT129" s="1168"/>
      <c r="AU129" s="284"/>
      <c r="AV129" s="284"/>
      <c r="AW129" s="284"/>
      <c r="AX129" s="1157" t="s">
        <v>480</v>
      </c>
      <c r="AY129" s="1040"/>
      <c r="AZ129" s="1040"/>
      <c r="BA129" s="1040"/>
      <c r="BB129" s="1040"/>
      <c r="BC129" s="1040"/>
      <c r="BD129" s="1040"/>
      <c r="BE129" s="1041"/>
      <c r="BF129" s="1158" t="s">
        <v>126</v>
      </c>
      <c r="BG129" s="1159"/>
      <c r="BH129" s="1159"/>
      <c r="BI129" s="1159"/>
      <c r="BJ129" s="1159"/>
      <c r="BK129" s="1159"/>
      <c r="BL129" s="1160"/>
      <c r="BM129" s="1158">
        <v>17.940000000000001</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482</v>
      </c>
      <c r="X130" s="1164"/>
      <c r="Y130" s="1164"/>
      <c r="Z130" s="1165"/>
      <c r="AA130" s="1048">
        <v>1612692</v>
      </c>
      <c r="AB130" s="1049"/>
      <c r="AC130" s="1049"/>
      <c r="AD130" s="1049"/>
      <c r="AE130" s="1050"/>
      <c r="AF130" s="1051">
        <v>1526921</v>
      </c>
      <c r="AG130" s="1049"/>
      <c r="AH130" s="1049"/>
      <c r="AI130" s="1049"/>
      <c r="AJ130" s="1050"/>
      <c r="AK130" s="1051">
        <v>1481063</v>
      </c>
      <c r="AL130" s="1049"/>
      <c r="AM130" s="1049"/>
      <c r="AN130" s="1049"/>
      <c r="AO130" s="1050"/>
      <c r="AP130" s="1166"/>
      <c r="AQ130" s="1167"/>
      <c r="AR130" s="1167"/>
      <c r="AS130" s="1167"/>
      <c r="AT130" s="1168"/>
      <c r="AU130" s="284"/>
      <c r="AV130" s="284"/>
      <c r="AW130" s="284"/>
      <c r="AX130" s="1157" t="s">
        <v>483</v>
      </c>
      <c r="AY130" s="1040"/>
      <c r="AZ130" s="1040"/>
      <c r="BA130" s="1040"/>
      <c r="BB130" s="1040"/>
      <c r="BC130" s="1040"/>
      <c r="BD130" s="1040"/>
      <c r="BE130" s="1041"/>
      <c r="BF130" s="1194">
        <v>6.3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484</v>
      </c>
      <c r="X131" s="1202"/>
      <c r="Y131" s="1202"/>
      <c r="Z131" s="1203"/>
      <c r="AA131" s="1095">
        <v>11413681</v>
      </c>
      <c r="AB131" s="1074"/>
      <c r="AC131" s="1074"/>
      <c r="AD131" s="1074"/>
      <c r="AE131" s="1075"/>
      <c r="AF131" s="1073">
        <v>11509385</v>
      </c>
      <c r="AG131" s="1074"/>
      <c r="AH131" s="1074"/>
      <c r="AI131" s="1074"/>
      <c r="AJ131" s="1075"/>
      <c r="AK131" s="1073">
        <v>11626031</v>
      </c>
      <c r="AL131" s="1074"/>
      <c r="AM131" s="1074"/>
      <c r="AN131" s="1074"/>
      <c r="AO131" s="1075"/>
      <c r="AP131" s="1204"/>
      <c r="AQ131" s="1205"/>
      <c r="AR131" s="1205"/>
      <c r="AS131" s="1205"/>
      <c r="AT131" s="1206"/>
      <c r="AU131" s="284"/>
      <c r="AV131" s="284"/>
      <c r="AW131" s="284"/>
      <c r="AX131" s="1176" t="s">
        <v>485</v>
      </c>
      <c r="AY131" s="1127"/>
      <c r="AZ131" s="1127"/>
      <c r="BA131" s="1127"/>
      <c r="BB131" s="1127"/>
      <c r="BC131" s="1127"/>
      <c r="BD131" s="1127"/>
      <c r="BE131" s="1128"/>
      <c r="BF131" s="1177">
        <v>19.899999999999999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487</v>
      </c>
      <c r="W132" s="1187"/>
      <c r="X132" s="1187"/>
      <c r="Y132" s="1187"/>
      <c r="Z132" s="1188"/>
      <c r="AA132" s="1189">
        <v>7.2602782570000004</v>
      </c>
      <c r="AB132" s="1190"/>
      <c r="AC132" s="1190"/>
      <c r="AD132" s="1190"/>
      <c r="AE132" s="1191"/>
      <c r="AF132" s="1192">
        <v>6.0729482939999997</v>
      </c>
      <c r="AG132" s="1190"/>
      <c r="AH132" s="1190"/>
      <c r="AI132" s="1190"/>
      <c r="AJ132" s="1191"/>
      <c r="AK132" s="1192">
        <v>5.866671094</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488</v>
      </c>
      <c r="W133" s="1170"/>
      <c r="X133" s="1170"/>
      <c r="Y133" s="1170"/>
      <c r="Z133" s="1171"/>
      <c r="AA133" s="1172">
        <v>7.9</v>
      </c>
      <c r="AB133" s="1173"/>
      <c r="AC133" s="1173"/>
      <c r="AD133" s="1173"/>
      <c r="AE133" s="1174"/>
      <c r="AF133" s="1172">
        <v>6.9</v>
      </c>
      <c r="AG133" s="1173"/>
      <c r="AH133" s="1173"/>
      <c r="AI133" s="1173"/>
      <c r="AJ133" s="1174"/>
      <c r="AK133" s="1172">
        <v>6.3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9VnR7rkQ48xmtaqUeMMSu/D3fqWm0hWP137u9smxktXqU2eB5Y5ra0lXjPK4qMZBOvKs41oNgBwDpLzpDNupsw==" saltValue="v3xXXtg0UGs6ZSYNDarD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wppL+nT45HHMZGtVdAbOwNq6stYTq61IVveSB33Pn8L0gfmhM1XKxREE/lFC/rff7v9cbvHZGHOPmCxgM2How==" saltValue="QHi7OZOi7bQY+vxD7WCY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3GST+0kOIy+rgbncNVY00NMbH3BeYUdcgoEmoV0msBkUrC/J0jbBwZNcht3FtCY0L+tQmQEsmEBIXN2kIlwRQ==" saltValue="+sW78iG0g9es3hlRZgHG5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492</v>
      </c>
      <c r="AP7" s="303"/>
      <c r="AQ7" s="304" t="s">
        <v>493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494</v>
      </c>
      <c r="AQ8" s="310" t="s">
        <v>495</v>
      </c>
      <c r="AR8" s="311" t="s">
        <v>496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497</v>
      </c>
      <c r="AL9" s="1213"/>
      <c r="AM9" s="1213"/>
      <c r="AN9" s="1214"/>
      <c r="AO9" s="312">
        <v>3930443</v>
      </c>
      <c r="AP9" s="312">
        <v>55875</v>
      </c>
      <c r="AQ9" s="313">
        <v>72852</v>
      </c>
      <c r="AR9" s="314">
        <v>-23.3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498</v>
      </c>
      <c r="AL10" s="1213"/>
      <c r="AM10" s="1213"/>
      <c r="AN10" s="1214"/>
      <c r="AO10" s="315">
        <v>174203</v>
      </c>
      <c r="AP10" s="315">
        <v>2476</v>
      </c>
      <c r="AQ10" s="316">
        <v>5779</v>
      </c>
      <c r="AR10" s="317">
        <v>-57.2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499</v>
      </c>
      <c r="AL11" s="1213"/>
      <c r="AM11" s="1213"/>
      <c r="AN11" s="1214"/>
      <c r="AO11" s="315">
        <v>963256</v>
      </c>
      <c r="AP11" s="315">
        <v>13694</v>
      </c>
      <c r="AQ11" s="316">
        <v>5205</v>
      </c>
      <c r="AR11" s="317">
        <v>163.1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500</v>
      </c>
      <c r="AL12" s="1213"/>
      <c r="AM12" s="1213"/>
      <c r="AN12" s="1214"/>
      <c r="AO12" s="315">
        <v>824</v>
      </c>
      <c r="AP12" s="315">
        <v>12</v>
      </c>
      <c r="AQ12" s="316">
        <v>1186</v>
      </c>
      <c r="AR12" s="317">
        <v>-99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501</v>
      </c>
      <c r="AL13" s="1213"/>
      <c r="AM13" s="1213"/>
      <c r="AN13" s="1214"/>
      <c r="AO13" s="315" t="s">
        <v>502</v>
      </c>
      <c r="AP13" s="315" t="s">
        <v>502</v>
      </c>
      <c r="AQ13" s="316">
        <v>2</v>
      </c>
      <c r="AR13" s="317" t="s">
        <v>502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503</v>
      </c>
      <c r="AL14" s="1213"/>
      <c r="AM14" s="1213"/>
      <c r="AN14" s="1214"/>
      <c r="AO14" s="315">
        <v>253110</v>
      </c>
      <c r="AP14" s="315">
        <v>3598</v>
      </c>
      <c r="AQ14" s="316">
        <v>3005</v>
      </c>
      <c r="AR14" s="317">
        <v>19.7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504</v>
      </c>
      <c r="AL15" s="1213"/>
      <c r="AM15" s="1213"/>
      <c r="AN15" s="1214"/>
      <c r="AO15" s="315">
        <v>85489</v>
      </c>
      <c r="AP15" s="315">
        <v>1215</v>
      </c>
      <c r="AQ15" s="316">
        <v>1720</v>
      </c>
      <c r="AR15" s="317">
        <v>-29.4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505</v>
      </c>
      <c r="AL16" s="1216"/>
      <c r="AM16" s="1216"/>
      <c r="AN16" s="1217"/>
      <c r="AO16" s="315">
        <v>-307630</v>
      </c>
      <c r="AP16" s="315">
        <v>-4373</v>
      </c>
      <c r="AQ16" s="316">
        <v>-6900</v>
      </c>
      <c r="AR16" s="317">
        <v>-36.6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5099695</v>
      </c>
      <c r="AP17" s="315">
        <v>72498</v>
      </c>
      <c r="AQ17" s="316">
        <v>82850</v>
      </c>
      <c r="AR17" s="317">
        <v>-12.5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510</v>
      </c>
      <c r="AL21" s="1208"/>
      <c r="AM21" s="1208"/>
      <c r="AN21" s="1209"/>
      <c r="AO21" s="327">
        <v>6.99</v>
      </c>
      <c r="AP21" s="328">
        <v>8.1999999999999993</v>
      </c>
      <c r="AQ21" s="329">
        <v>-1.21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511</v>
      </c>
      <c r="AL22" s="1208"/>
      <c r="AM22" s="1208"/>
      <c r="AN22" s="1209"/>
      <c r="AO22" s="332">
        <v>98.9</v>
      </c>
      <c r="AP22" s="333">
        <v>97.9</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492</v>
      </c>
      <c r="AP30" s="303"/>
      <c r="AQ30" s="304" t="s">
        <v>493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494</v>
      </c>
      <c r="AQ31" s="310" t="s">
        <v>495</v>
      </c>
      <c r="AR31" s="311" t="s">
        <v>496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515</v>
      </c>
      <c r="AL32" s="1224"/>
      <c r="AM32" s="1224"/>
      <c r="AN32" s="1225"/>
      <c r="AO32" s="342">
        <v>1881486</v>
      </c>
      <c r="AP32" s="342">
        <v>26747</v>
      </c>
      <c r="AQ32" s="343">
        <v>53769</v>
      </c>
      <c r="AR32" s="344">
        <v>-50.3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516</v>
      </c>
      <c r="AL33" s="1224"/>
      <c r="AM33" s="1224"/>
      <c r="AN33" s="1225"/>
      <c r="AO33" s="342" t="s">
        <v>502</v>
      </c>
      <c r="AP33" s="342" t="s">
        <v>502</v>
      </c>
      <c r="AQ33" s="343" t="s">
        <v>502</v>
      </c>
      <c r="AR33" s="344" t="s">
        <v>502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517</v>
      </c>
      <c r="AL34" s="1224"/>
      <c r="AM34" s="1224"/>
      <c r="AN34" s="1225"/>
      <c r="AO34" s="342" t="s">
        <v>502</v>
      </c>
      <c r="AP34" s="342" t="s">
        <v>502</v>
      </c>
      <c r="AQ34" s="343">
        <v>30</v>
      </c>
      <c r="AR34" s="344" t="s">
        <v>502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518</v>
      </c>
      <c r="AL35" s="1224"/>
      <c r="AM35" s="1224"/>
      <c r="AN35" s="1225"/>
      <c r="AO35" s="342">
        <v>277047</v>
      </c>
      <c r="AP35" s="342">
        <v>3939</v>
      </c>
      <c r="AQ35" s="343">
        <v>13935</v>
      </c>
      <c r="AR35" s="344">
        <v>-71.7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519</v>
      </c>
      <c r="AL36" s="1224"/>
      <c r="AM36" s="1224"/>
      <c r="AN36" s="1225"/>
      <c r="AO36" s="342">
        <v>109971</v>
      </c>
      <c r="AP36" s="342">
        <v>1563</v>
      </c>
      <c r="AQ36" s="343">
        <v>1254</v>
      </c>
      <c r="AR36" s="344">
        <v>24.6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520</v>
      </c>
      <c r="AL37" s="1224"/>
      <c r="AM37" s="1224"/>
      <c r="AN37" s="1225"/>
      <c r="AO37" s="342">
        <v>183</v>
      </c>
      <c r="AP37" s="342">
        <v>3</v>
      </c>
      <c r="AQ37" s="343">
        <v>601</v>
      </c>
      <c r="AR37" s="344">
        <v>-99.5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521</v>
      </c>
      <c r="AL38" s="1227"/>
      <c r="AM38" s="1227"/>
      <c r="AN38" s="1228"/>
      <c r="AO38" s="345" t="s">
        <v>502</v>
      </c>
      <c r="AP38" s="345" t="s">
        <v>502</v>
      </c>
      <c r="AQ38" s="346">
        <v>1</v>
      </c>
      <c r="AR38" s="334" t="s">
        <v>502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522</v>
      </c>
      <c r="AL39" s="1227"/>
      <c r="AM39" s="1227"/>
      <c r="AN39" s="1228"/>
      <c r="AO39" s="342">
        <v>-105563</v>
      </c>
      <c r="AP39" s="342">
        <v>-1501</v>
      </c>
      <c r="AQ39" s="343">
        <v>-4013</v>
      </c>
      <c r="AR39" s="344">
        <v>-62.6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523</v>
      </c>
      <c r="AL40" s="1224"/>
      <c r="AM40" s="1224"/>
      <c r="AN40" s="1225"/>
      <c r="AO40" s="342">
        <v>-1481063</v>
      </c>
      <c r="AP40" s="342">
        <v>-21055</v>
      </c>
      <c r="AQ40" s="343">
        <v>-48341</v>
      </c>
      <c r="AR40" s="344">
        <v>-56.4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682061</v>
      </c>
      <c r="AP41" s="342">
        <v>9696</v>
      </c>
      <c r="AQ41" s="343">
        <v>17235</v>
      </c>
      <c r="AR41" s="344">
        <v>-43.7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492</v>
      </c>
      <c r="AN49" s="1220" t="s">
        <v>527</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528</v>
      </c>
      <c r="AO50" s="359" t="s">
        <v>529</v>
      </c>
      <c r="AP50" s="360" t="s">
        <v>530</v>
      </c>
      <c r="AQ50" s="361" t="s">
        <v>531</v>
      </c>
      <c r="AR50" s="362" t="s">
        <v>532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2620374</v>
      </c>
      <c r="AN51" s="364">
        <v>35676</v>
      </c>
      <c r="AO51" s="365">
        <v>54.9</v>
      </c>
      <c r="AP51" s="366">
        <v>66255</v>
      </c>
      <c r="AQ51" s="367">
        <v>3.6</v>
      </c>
      <c r="AR51" s="368">
        <v>51.3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801287</v>
      </c>
      <c r="AN52" s="372">
        <v>10909</v>
      </c>
      <c r="AO52" s="373">
        <v>0.6</v>
      </c>
      <c r="AP52" s="374">
        <v>31822</v>
      </c>
      <c r="AQ52" s="375">
        <v>8.8000000000000007</v>
      </c>
      <c r="AR52" s="376">
        <v>-8.1999999999999993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605441</v>
      </c>
      <c r="AN53" s="364">
        <v>8326</v>
      </c>
      <c r="AO53" s="365">
        <v>-76.7</v>
      </c>
      <c r="AP53" s="366">
        <v>92247</v>
      </c>
      <c r="AQ53" s="367">
        <v>39.200000000000003</v>
      </c>
      <c r="AR53" s="368">
        <v>-115.9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311892</v>
      </c>
      <c r="AN54" s="372">
        <v>4289</v>
      </c>
      <c r="AO54" s="373">
        <v>-60.7</v>
      </c>
      <c r="AP54" s="374">
        <v>37204</v>
      </c>
      <c r="AQ54" s="375">
        <v>16.899999999999999</v>
      </c>
      <c r="AR54" s="376">
        <v>-77.599999999999994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1204433</v>
      </c>
      <c r="AN55" s="364">
        <v>16727</v>
      </c>
      <c r="AO55" s="365">
        <v>100.9</v>
      </c>
      <c r="AP55" s="366">
        <v>67319</v>
      </c>
      <c r="AQ55" s="367">
        <v>-27</v>
      </c>
      <c r="AR55" s="368">
        <v>127.9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659703</v>
      </c>
      <c r="AN56" s="372">
        <v>9162</v>
      </c>
      <c r="AO56" s="373">
        <v>113.6</v>
      </c>
      <c r="AP56" s="374">
        <v>38101</v>
      </c>
      <c r="AQ56" s="375">
        <v>2.4</v>
      </c>
      <c r="AR56" s="376">
        <v>111.2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1461617</v>
      </c>
      <c r="AN57" s="364">
        <v>20502</v>
      </c>
      <c r="AO57" s="365">
        <v>22.6</v>
      </c>
      <c r="AP57" s="366">
        <v>70615</v>
      </c>
      <c r="AQ57" s="367">
        <v>4.9000000000000004</v>
      </c>
      <c r="AR57" s="368">
        <v>17.7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735428</v>
      </c>
      <c r="AN58" s="372">
        <v>10316</v>
      </c>
      <c r="AO58" s="373">
        <v>12.6</v>
      </c>
      <c r="AP58" s="374">
        <v>37382</v>
      </c>
      <c r="AQ58" s="375">
        <v>-1.9</v>
      </c>
      <c r="AR58" s="376">
        <v>14.5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2462023</v>
      </c>
      <c r="AN59" s="364">
        <v>35000</v>
      </c>
      <c r="AO59" s="365">
        <v>70.7</v>
      </c>
      <c r="AP59" s="366">
        <v>69185</v>
      </c>
      <c r="AQ59" s="367">
        <v>-2</v>
      </c>
      <c r="AR59" s="368">
        <v>72.7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940621</v>
      </c>
      <c r="AN60" s="372">
        <v>13372</v>
      </c>
      <c r="AO60" s="373">
        <v>29.6</v>
      </c>
      <c r="AP60" s="374">
        <v>38519</v>
      </c>
      <c r="AQ60" s="375">
        <v>3</v>
      </c>
      <c r="AR60" s="376">
        <v>26.6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1670778</v>
      </c>
      <c r="AN61" s="379">
        <v>23246</v>
      </c>
      <c r="AO61" s="380">
        <v>34.5</v>
      </c>
      <c r="AP61" s="381">
        <v>73124</v>
      </c>
      <c r="AQ61" s="382">
        <v>3.7</v>
      </c>
      <c r="AR61" s="368">
        <v>30.8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689786</v>
      </c>
      <c r="AN62" s="372">
        <v>9610</v>
      </c>
      <c r="AO62" s="373">
        <v>19.100000000000001</v>
      </c>
      <c r="AP62" s="374">
        <v>36606</v>
      </c>
      <c r="AQ62" s="375">
        <v>5.8</v>
      </c>
      <c r="AR62" s="376">
        <v>13.3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IftZPN1HXAaVNr5N85lS2QK2EvP5nISoTD2WK4RMBAGDUjCjB6Ak1t4qEeKqQsD7Xxnk2IeZ/cZaRA6Qq0gRQ==" saltValue="s/XKNsqECzVnB5JC0vA+0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vmli6LF2bkPOAMO1h/yo9IqfAIY2aWEY7Z+vFPeBEIJbEKEeh2PQTvU1QCu3zOxEfBbAwVih97YaspF1Fw7Iw==" saltValue="0Pyy3yl/6kl3Fk439QTd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YLbmWcLai85+FVnD+bxqLKgab1LeC6siqDK874n6dfX6wj/+aYtdOcZ5KWQiOwuTuTlCSCTAmbsgOr8lLLF1Q==" saltValue="CcgvUx5T1G6iKjSJqiCoV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32" t="s">
        <v>3</v>
      </c>
      <c r="D47" s="1232"/>
      <c r="E47" s="1233"/>
      <c r="F47" s="11">
        <v>7.87</v>
      </c>
      <c r="G47" s="12">
        <v>12.26</v>
      </c>
      <c r="H47" s="12">
        <v>15.41</v>
      </c>
      <c r="I47" s="12">
        <v>18.47</v>
      </c>
      <c r="J47" s="13">
        <v>19.84</v>
      </c>
    </row>
    <row r="48" spans="2:10" ht="57.75" customHeight="1" x14ac:dyDescent="0.15">
      <c r="B48" s="14"/>
      <c r="C48" s="1234" t="s">
        <v>4</v>
      </c>
      <c r="D48" s="1234"/>
      <c r="E48" s="1235"/>
      <c r="F48" s="15">
        <v>7.09</v>
      </c>
      <c r="G48" s="16">
        <v>7.42</v>
      </c>
      <c r="H48" s="16">
        <v>6.8</v>
      </c>
      <c r="I48" s="16">
        <v>6.36</v>
      </c>
      <c r="J48" s="17">
        <v>4.76</v>
      </c>
    </row>
    <row r="49" spans="2:10" ht="57.75" customHeight="1" thickBot="1" x14ac:dyDescent="0.2">
      <c r="B49" s="18"/>
      <c r="C49" s="1236" t="s">
        <v>5</v>
      </c>
      <c r="D49" s="1236"/>
      <c r="E49" s="1237"/>
      <c r="F49" s="19" t="s">
        <v>548</v>
      </c>
      <c r="G49" s="20">
        <v>0.51</v>
      </c>
      <c r="H49" s="20" t="s">
        <v>549</v>
      </c>
      <c r="I49" s="20" t="s">
        <v>550</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GzOet0VCa3dKSAIrVaHIH3awHAvmzNebzG0m4psSAdeUgktnDqhI/PbgcHt3tq4uT09hUnqCyN6Bt1eUP7kAg==" saltValue="9emsF+aGKul4ZmcRN4hT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2020-09-03T04:02:45Z</cp:lastPrinted>
  <dcterms:created xsi:type="dcterms:W3CDTF">2020-02-10T03:14:12Z</dcterms:created>
  <dcterms:modified xsi:type="dcterms:W3CDTF">2020-09-03T04:03:21Z</dcterms:modified>
  <cp:category/>
</cp:coreProperties>
</file>