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yamaguchi\06 その他調査\01 平成28年度財政状況資料集の作成及び公表について\04市→県\"/>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20" r:id="rId15"/>
    <sheet name="データシート" sheetId="8" state="hidden" r:id="rId16"/>
  </sheets>
  <calcPr calcId="162913" concurrentManualCount="2"/>
</workbook>
</file>

<file path=xl/calcChain.xml><?xml version="1.0" encoding="utf-8"?>
<calcChain xmlns="http://schemas.openxmlformats.org/spreadsheetml/2006/main">
  <c r="AU88" i="11" l="1"/>
  <c r="AP88" i="11"/>
  <c r="AF88" i="11"/>
  <c r="AU63" i="11"/>
  <c r="AP6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s="1"/>
  <c r="BW35" i="9" s="1"/>
  <c r="BW36" i="9" s="1"/>
  <c r="BW37" i="9" s="1"/>
  <c r="BW38" i="9" s="1"/>
  <c r="BW39" i="9" s="1"/>
  <c r="BW40" i="9" s="1"/>
  <c r="BW41" i="9" s="1"/>
  <c r="BW42" i="9" s="1"/>
  <c r="BW43" i="9" s="1"/>
  <c r="BE34" i="9"/>
</calcChain>
</file>

<file path=xl/sharedStrings.xml><?xml version="1.0" encoding="utf-8"?>
<sst xmlns="http://schemas.openxmlformats.org/spreadsheetml/2006/main" count="1060" uniqueCount="564">
  <si>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</si>
  <si>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</si>
  <si>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</si>
  <si>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</si>
  <si>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</si>
  <si>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</si>
  <si>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</si>
  <si>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</si>
  <si>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</si>
  <si>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</si>
  <si>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</si>
  <si>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</si>
  <si>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</si>
  <si>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</si>
  <si>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</si>
  <si>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</si>
  <si>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</si>
  <si>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</si>
  <si>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</si>
  <si>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</si>
  <si>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</si>
  <si>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</si>
  <si>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</si>
  <si>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</si>
  <si>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</si>
  <si>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</si>
  <si>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</si>
  <si>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</si>
  <si>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</si>
  <si>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</si>
  <si>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</si>
  <si>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</si>
  <si>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</si>
  <si>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</si>
  <si>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</si>
  <si>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</si>
  <si>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</si>
  <si>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</si>
  <si>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</si>
  <si>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</si>
  <si>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</si>
  <si>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</si>
  <si>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</si>
  <si>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</si>
  <si>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</si>
  <si>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</si>
  <si>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</si>
  <si>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</si>
  <si>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</si>
  <si>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</si>
  <si>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</si>
  <si>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</si>
  <si>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</si>
  <si>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</si>
  <si>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</si>
  <si>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</si>
  <si>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</si>
  <si>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</si>
  <si>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</si>
  <si>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</si>
  <si>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</si>
  <si>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</si>
  <si>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</si>
  <si>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</si>
  <si>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</si>
  <si>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</si>
  <si>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</si>
  <si>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</si>
  <si>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</si>
  <si>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</si>
  <si>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</si>
  <si>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</si>
  <si>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</si>
  <si>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</si>
  <si>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</si>
  <si>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</si>
  <si>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</si>
  <si>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</si>
  <si>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</si>
  <si>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</si>
  <si>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</si>
  <si>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</si>
  <si>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</si>
  <si>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</si>
  <si>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</si>
  <si>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</si>
  <si>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</si>
  <si>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</si>
  <si>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</si>
  <si>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</si>
  <si>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</si>
  <si>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</si>
  <si>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</si>
  <si>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</si>
  <si>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</si>
  <si>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</si>
  <si>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</si>
  <si>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</si>
  <si>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</si>
  <si>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</si>
  <si>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</si>
  <si>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</si>
  <si>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</si>
  <si>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</si>
  <si>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</si>
  <si>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</si>
  <si>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</si>
  <si>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</si>
  <si>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</si>
  <si>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</si>
  <si>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</si>
  <si>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</si>
  <si>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</si>
  <si>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</si>
  <si>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</si>
  <si>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</si>
  <si>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</si>
  <si>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</si>
  <si>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</si>
  <si>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</si>
  <si>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</si>
  <si>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</si>
  <si>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</si>
  <si>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</si>
  <si>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</si>
  <si>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</si>
  <si>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</si>
  <si>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</si>
  <si>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</si>
  <si>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</si>
  <si>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</si>
  <si>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</si>
  <si>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</si>
  <si>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</si>
  <si>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</si>
  <si>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</si>
  <si>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</si>
  <si>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</si>
  <si>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</si>
  <si>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</si>
  <si>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</si>
  <si>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</si>
  <si>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</si>
  <si>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</si>
  <si>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</si>
  <si>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</si>
  <si>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</si>
  <si>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</si>
  <si>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</si>
  <si>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</si>
  <si>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</si>
  <si>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</si>
  <si>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</si>
  <si>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</si>
  <si>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</si>
  <si>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</si>
  <si>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</si>
  <si>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</si>
  <si>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</si>
  <si>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</si>
  <si>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</si>
  <si>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</si>
  <si>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</si>
  <si>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</si>
  <si>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</si>
  <si>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</si>
  <si>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</si>
  <si>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</si>
  <si>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</si>
  <si>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</si>
  <si>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</si>
  <si>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</si>
  <si>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</si>
  <si>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</si>
  <si>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</si>
  <si>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</si>
  <si>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</si>
  <si>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</si>
  <si>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</si>
  <si>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</si>
  <si>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</si>
  <si>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</si>
  <si>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</si>
  <si>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</si>
  <si>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</si>
  <si>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</si>
  <si>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</si>
  <si>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</si>
  <si>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</si>
  <si>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</si>
  <si>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</si>
  <si>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</si>
  <si>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</si>
  <si>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</si>
  <si>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</si>
  <si>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</si>
  <si>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</si>
  <si>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千葉県八街市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</si>
  <si>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</si>
  <si>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</si>
  <si>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</si>
  <si>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</si>
  <si>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</si>
  <si>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</si>
  <si>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</si>
  <si>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</si>
  <si>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</si>
  <si>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</si>
  <si>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</si>
  <si>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</si>
  <si>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</si>
  <si>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</si>
  <si>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</si>
  <si>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</si>
  <si>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</si>
  <si>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</si>
  <si>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</si>
  <si>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</si>
  <si>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</si>
  <si>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</si>
  <si>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</si>
  <si>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</si>
  <si>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</si>
  <si>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</si>
  <si>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</si>
  <si>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</si>
  <si>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</si>
  <si>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</si>
  <si>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</si>
  <si>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</si>
  <si>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</si>
  <si>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</si>
  <si>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</si>
  <si>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</si>
  <si>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</si>
  <si>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</si>
  <si>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</si>
  <si>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</si>
  <si>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</si>
  <si>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</si>
  <si>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</si>
  <si>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</si>
  <si>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</si>
  <si>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</si>
  <si>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</si>
  <si>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</si>
  <si>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</si>
  <si>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</si>
  <si>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</si>
  <si>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</si>
  <si>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</si>
  <si>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</si>
  <si>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</si>
  <si>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</si>
  <si>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</si>
  <si>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</si>
  <si>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</si>
  <si>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</si>
  <si>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</si>
  <si>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</si>
  <si>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</si>
  <si>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</si>
  <si>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</si>
  <si>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</si>
  <si>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</si>
  <si>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</si>
  <si>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</si>
  <si>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</si>
  <si>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</si>
  <si>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</si>
  <si>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</si>
  <si>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</si>
  <si>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</si>
  <si>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</si>
  <si>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</si>
  <si>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</si>
  <si>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</si>
  <si>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</si>
  <si>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</si>
  <si>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</si>
  <si>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</si>
  <si>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</si>
  <si>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</si>
  <si>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</si>
  <si>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</si>
  <si>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</si>
  <si>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</si>
  <si>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</si>
  <si>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</si>
  <si>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</si>
  <si>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</si>
  <si>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</si>
  <si>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</si>
  <si>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</si>
  <si>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</si>
  <si>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</si>
  <si>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</si>
  <si>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</si>
  <si>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</si>
  <si>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</si>
  <si>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</si>
  <si>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</si>
  <si>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</si>
  <si>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</si>
  <si>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</si>
  <si>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</si>
  <si>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</si>
  <si>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</si>
  <si>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</si>
  <si>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</si>
  <si>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</si>
  <si>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</si>
  <si>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</si>
  <si>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</si>
  <si>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</si>
  <si>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</si>
  <si>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</si>
  <si>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</si>
  <si>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</si>
  <si>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</si>
  <si>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</si>
  <si>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</si>
  <si>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</si>
  <si>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</si>
  <si>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</si>
  <si>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</si>
  <si>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</si>
  <si>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</si>
  <si>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</si>
  <si>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</si>
  <si>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</si>
  <si>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</si>
  <si>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</si>
  <si>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</si>
  <si>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</si>
  <si>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</si>
  <si>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</si>
  <si>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</si>
  <si>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</si>
  <si>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</si>
  <si>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</si>
  <si>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</si>
  <si>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</si>
  <si>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</si>
  <si>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</si>
  <si>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</si>
  <si>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千葉県八街市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</si>
  <si>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</si>
  <si>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</si>
  <si>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</si>
  <si>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</si>
  <si>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</si>
  <si>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</si>
  <si>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</si>
  <si>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</si>
  <si>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</si>
  <si>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</si>
  <si>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</si>
  <si>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</si>
  <si>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</si>
  <si>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</si>
  <si>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</si>
  <si>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</si>
  <si>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</si>
  <si>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</si>
  <si>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</si>
  <si>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</si>
  <si>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</si>
  <si>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</si>
  <si>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</si>
  <si>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</si>
  <si>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</si>
  <si>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</si>
  <si>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</si>
  <si>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</si>
  <si>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</si>
  <si>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</si>
  <si>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</si>
  <si>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</si>
  <si>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</si>
  <si>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</si>
  <si>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</si>
  <si>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</si>
  <si>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</si>
  <si>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</si>
  <si>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</si>
  <si>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</si>
  <si>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</si>
  <si>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</si>
  <si>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</si>
  <si>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</si>
  <si>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</si>
  <si>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</si>
  <si>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</si>
  <si>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</si>
  <si>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</si>
  <si>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</si>
  <si>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</si>
  <si>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</si>
  <si>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</si>
  <si>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</si>
  <si>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</si>
  <si>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</si>
  <si>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</si>
  <si>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</si>
  <si>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</si>
  <si>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</si>
  <si>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</si>
  <si>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</si>
  <si>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</si>
  <si>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</si>
  <si>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</si>
  <si>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</si>
  <si>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</si>
  <si>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</si>
  <si>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</si>
  <si>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</si>
  <si>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</si>
  <si>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</si>
  <si>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</si>
  <si>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</si>
  <si>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</si>
  <si>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</si>
  <si>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</si>
  <si>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</si>
  <si>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</si>
  <si>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</si>
  <si>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</si>
  <si>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</si>
  <si>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</si>
  <si>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</si>
  <si>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</si>
  <si>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</si>
  <si>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</si>
  <si>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</si>
  <si>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</si>
  <si>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</si>
  <si>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</si>
  <si>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</si>
  <si>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</si>
  <si>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</si>
  <si>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</si>
  <si>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</si>
  <si>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</si>
  <si>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</si>
  <si>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</si>
  <si>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</si>
  <si>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</si>
  <si>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</si>
  <si>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</si>
  <si>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</si>
  <si>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</si>
  <si>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</si>
  <si>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</si>
  <si>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</si>
  <si>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</si>
  <si>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</si>
  <si>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</si>
  <si>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</si>
  <si>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</si>
  <si>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</si>
  <si>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</si>
  <si>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</si>
  <si>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</si>
  <si>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</si>
  <si>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</si>
  <si>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</si>
  <si>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</si>
  <si>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</si>
  <si>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</si>
  <si>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</si>
  <si>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</si>
  <si>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</si>
  <si>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</si>
  <si>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</si>
  <si>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</si>
  <si>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</si>
  <si>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</si>
  <si>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</si>
  <si>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</si>
  <si>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</si>
  <si>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</si>
  <si>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</si>
  <si>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</si>
  <si>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</si>
  <si>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</si>
  <si>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</si>
  <si>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</si>
  <si>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</si>
  <si>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</si>
  <si>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</si>
  <si>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</si>
  <si>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</si>
  <si>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</si>
  <si>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</si>
  <si>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</si>
  <si>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</si>
  <si>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</si>
  <si>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</si>
  <si>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</si>
  <si>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</si>
  <si>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</si>
  <si>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</si>
  <si>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</si>
  <si>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</si>
  <si>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</si>
  <si>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</si>
  <si>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</si>
  <si>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</si>
  <si>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</si>
  <si>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</si>
  <si>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</si>
  <si>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</si>
  <si>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</si>
  <si>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</si>
  <si>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</si>
  <si>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</si>
  <si>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</si>
  <si>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</si>
  <si>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</si>
  <si>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</si>
  <si>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</si>
  <si>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5.39</t>
  </si>
  <si>
    <t>▲ 4.28</t>
  </si>
  <si>
    <t>▲ 1.94</t>
  </si>
  <si>
    <t>▲ 2.19</t>
  </si>
  <si>
    <t>国民健康保険特別会計</t>
  </si>
  <si>
    <t>▲ 1.34</t>
  </si>
  <si>
    <t>▲ 2.21</t>
  </si>
  <si>
    <t>▲ 2.50</t>
  </si>
  <si>
    <t>▲ 0.64</t>
  </si>
  <si>
    <t>一般会計</t>
  </si>
  <si>
    <t>水道事業会計</t>
  </si>
  <si>
    <t>介護保険特別会計</t>
  </si>
  <si>
    <t>下水道事業特別会計</t>
  </si>
  <si>
    <t>後期高齢者医療特別会計</t>
  </si>
  <si>
    <t>その他会計（赤字）</t>
  </si>
  <si>
    <t>その他会計（黒字）</t>
  </si>
  <si>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</si>
  <si>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</si>
  <si>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</si>
  <si>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</si>
  <si>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</si>
  <si>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</si>
  <si>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</si>
  <si>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</si>
  <si>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</si>
  <si>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</si>
  <si>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t>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</si>
  <si>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</si>
  <si>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</si>
  <si>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</si>
  <si>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</si>
  <si>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</si>
  <si>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</si>
  <si>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</si>
  <si>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将来負担比率、実質公債費率いずれも一貫して減少傾向にあり、平成２８年度ではどちらも類似団体内平均値よりも低い値を示している。
地方債残高も毎年減少しており、大きな増加も見込まれない為、今後も二つの数値は減少していくと思われる。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</si>
  <si>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</si>
  <si>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</si>
  <si>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</si>
  <si>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</si>
  <si>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近年の傾向から、将来負担比率に関しては減少すると予想され、さらに差が広がる。一方、有形固定資産減価償却率に関しては増加が予想され、類似団体内平均値と同程度かやや高い数値で推移すると思われる。</t>
    <rPh sb="74" eb="77">
      <t>ドウテイド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</si>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</sst>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15FA-49EB-8874-2CBA93B543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14697</c:v>
                </c:pt>
                <c:pt idx="1">
                  <c:v>23033</c:v>
                </c:pt>
                <c:pt idx="2">
                  <c:v>35676</c:v>
                </c:pt>
                <c:pt idx="3">
                  <c:v>8326</c:v>
                </c:pt>
                <c:pt idx="4">
                  <c:v>16727</c:v>
                </c:pt>
              </c:numCache>
            </c:numRef>
          </c:val>
          <c:smooth val="0"/>
          <c:extLst>
            <c:ext xmlns:c16="http://schemas.microsoft.com/office/drawing/2014/chart" uri="{C3380CC4-5D6E-409C-BE32-E72D297353CC}">
              <c16:uniqueId val="{00000001-15FA-49EB-8874-2CBA93B543D8}"/>
            </c:ext>
          </c:extLst>
        </c:ser>
        <c:dLbls>
          <c:showLegendKey val="0"/>
          <c:showVal val="0"/>
          <c:showCatName val="0"/>
          <c:showSerName val="0"/>
          <c:showPercent val="0"/>
          <c:showBubbleSize val="0"/>
        </c:dLbls>
        <c:marker val="1"/>
        <c:smooth val="0"/>
        <c:axId val="107349888"/>
        <c:axId val="107364352"/>
      </c:lineChart>
      <c:catAx>
        <c:axId val="107349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364352"/>
        <c:crosses val="autoZero"/>
        <c:auto val="1"/>
        <c:lblAlgn val="ctr"/>
        <c:lblOffset val="100"/>
        <c:tickLblSkip val="1"/>
        <c:tickMarkSkip val="1"/>
        <c:noMultiLvlLbl val="0"/>
      </c:catAx>
      <c:valAx>
        <c:axId val="1073643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34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4.72</c:v>
                </c:pt>
                <c:pt idx="1">
                  <c:v>4.07</c:v>
                </c:pt>
                <c:pt idx="2">
                  <c:v>7.09</c:v>
                </c:pt>
                <c:pt idx="3">
                  <c:v>7.42</c:v>
                </c:pt>
                <c:pt idx="4">
                  <c:v>6.8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8.83</c:v>
                </c:pt>
                <c:pt idx="1">
                  <c:v>9.3800000000000008</c:v>
                </c:pt>
                <c:pt idx="2">
                  <c:v>7.87</c:v>
                </c:pt>
                <c:pt idx="3">
                  <c:v>12.26</c:v>
                </c:pt>
                <c:pt idx="4">
                  <c:v>15.41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796416"/>
        <c:axId val="11481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-5.39</c:v>
                </c:pt>
                <c:pt idx="1">
                  <c:v>-4.28</c:v>
                </c:pt>
                <c:pt idx="2">
                  <c:v>-1.94</c:v>
                </c:pt>
                <c:pt idx="3">
                  <c:v>0.51</c:v>
                </c:pt>
                <c:pt idx="4">
                  <c:v>-2.19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796416"/>
        <c:axId val="114810880"/>
      </c:lineChart>
      <c:catAx>
        <c:axId val="11479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810880"/>
        <c:crosses val="autoZero"/>
        <c:auto val="1"/>
        <c:lblAlgn val="ctr"/>
        <c:lblOffset val="100"/>
        <c:tickLblSkip val="1"/>
        <c:tickMarkSkip val="1"/>
        <c:noMultiLvlLbl val="0"/>
      </c:catAx>
      <c:valAx>
        <c:axId val="11481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9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0.12</c:v>
                </c:pt>
                <c:pt idx="4">
                  <c:v>#N/A</c:v>
                </c:pt>
                <c:pt idx="5">
                  <c:v>0.06</c:v>
                </c:pt>
                <c:pt idx="6">
                  <c:v>#N/A</c:v>
                </c:pt>
                <c:pt idx="7">
                  <c:v>0.14000000000000001</c:v>
                </c:pt>
                <c:pt idx="8">
                  <c:v>#N/A</c:v>
                </c:pt>
                <c:pt idx="9">
                  <c:v>0.33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c:v>
                </c:pt>
                <c:pt idx="2">
                  <c:v>#N/A</c:v>
                </c:pt>
                <c:pt idx="3">
                  <c:v>0.55000000000000004</c:v>
                </c:pt>
                <c:pt idx="4">
                  <c:v>#N/A</c:v>
                </c:pt>
                <c:pt idx="5">
                  <c:v>0.53</c:v>
                </c:pt>
                <c:pt idx="6">
                  <c:v>#N/A</c:v>
                </c:pt>
                <c:pt idx="7">
                  <c:v>1</c:v>
                </c:pt>
                <c:pt idx="8">
                  <c:v>#N/A</c:v>
                </c:pt>
                <c:pt idx="9">
                  <c:v>1.56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6.07</c:v>
                </c:pt>
                <c:pt idx="2">
                  <c:v>#N/A</c:v>
                </c:pt>
                <c:pt idx="3">
                  <c:v>4.8600000000000003</c:v>
                </c:pt>
                <c:pt idx="4">
                  <c:v>#N/A</c:v>
                </c:pt>
                <c:pt idx="5">
                  <c:v>3.68</c:v>
                </c:pt>
                <c:pt idx="6">
                  <c:v>#N/A</c:v>
                </c:pt>
                <c:pt idx="7">
                  <c:v>2.61</c:v>
                </c:pt>
                <c:pt idx="8">
                  <c:v>#N/A</c:v>
                </c:pt>
                <c:pt idx="9">
                  <c:v>1.91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5.25</c:v>
                </c:pt>
                <c:pt idx="2">
                  <c:v>#N/A</c:v>
                </c:pt>
                <c:pt idx="3">
                  <c:v>4.0599999999999996</c:v>
                </c:pt>
                <c:pt idx="4">
                  <c:v>#N/A</c:v>
                </c:pt>
                <c:pt idx="5">
                  <c:v>7.09</c:v>
                </c:pt>
                <c:pt idx="6">
                  <c:v>#N/A</c:v>
                </c:pt>
                <c:pt idx="7">
                  <c:v>7.42</c:v>
                </c:pt>
                <c:pt idx="8">
                  <c:v>#N/A</c:v>
                </c:pt>
                <c:pt idx="9">
                  <c:v>6.79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0.67</c:v>
                </c:pt>
                <c:pt idx="2">
                  <c:v>1.34</c:v>
                </c:pt>
                <c:pt idx="3">
                  <c:v>#N/A</c:v>
                </c:pt>
                <c:pt idx="4">
                  <c:v>2.21</c:v>
                </c:pt>
                <c:pt idx="5">
                  <c:v>#N/A</c:v>
                </c:pt>
                <c:pt idx="6">
                  <c:v>2.5</c:v>
                </c:pt>
                <c:pt idx="7">
                  <c:v>#N/A</c:v>
                </c:pt>
                <c:pt idx="8">
                  <c:v>0.64</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236224"/>
        <c:axId val="115254400"/>
      </c:barChart>
      <c:catAx>
        <c:axId val="11523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54400"/>
        <c:crosses val="autoZero"/>
        <c:auto val="1"/>
        <c:lblAlgn val="ctr"/>
        <c:lblOffset val="100"/>
        <c:tickLblSkip val="1"/>
        <c:tickMarkSkip val="1"/>
        <c:noMultiLvlLbl val="0"/>
      </c:catAx>
      <c:valAx>
        <c:axId val="11525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3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1667</c:v>
                </c:pt>
                <c:pt idx="5">
                  <c:v>1696</c:v>
                </c:pt>
                <c:pt idx="8">
                  <c:v>1756</c:v>
                </c:pt>
                <c:pt idx="11">
                  <c:v>1685</c:v>
                </c:pt>
                <c:pt idx="14">
                  <c:v>1705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161</c:v>
                </c:pt>
                <c:pt idx="3">
                  <c:v>158</c:v>
                </c:pt>
                <c:pt idx="6">
                  <c:v>162</c:v>
                </c:pt>
                <c:pt idx="9">
                  <c:v>177</c:v>
                </c:pt>
                <c:pt idx="12">
                  <c:v>172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190</c:v>
                </c:pt>
                <c:pt idx="3">
                  <c:v>193</c:v>
                </c:pt>
                <c:pt idx="6">
                  <c:v>224</c:v>
                </c:pt>
                <c:pt idx="9">
                  <c:v>216</c:v>
                </c:pt>
                <c:pt idx="12">
                  <c:v>225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2476</c:v>
                </c:pt>
                <c:pt idx="3">
                  <c:v>2471</c:v>
                </c:pt>
                <c:pt idx="6">
                  <c:v>2371</c:v>
                </c:pt>
                <c:pt idx="9">
                  <c:v>2162</c:v>
                </c:pt>
                <c:pt idx="12">
                  <c:v>2136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2698496"/>
        <c:axId val="92708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1160</c:v>
                </c:pt>
                <c:pt idx="2">
                  <c:v>#N/A</c:v>
                </c:pt>
                <c:pt idx="3">
                  <c:v>#N/A</c:v>
                </c:pt>
                <c:pt idx="4">
                  <c:v>1126</c:v>
                </c:pt>
                <c:pt idx="5">
                  <c:v>#N/A</c:v>
                </c:pt>
                <c:pt idx="6">
                  <c:v>#N/A</c:v>
                </c:pt>
                <c:pt idx="7">
                  <c:v>1001</c:v>
                </c:pt>
                <c:pt idx="8">
                  <c:v>#N/A</c:v>
                </c:pt>
                <c:pt idx="9">
                  <c:v>#N/A</c:v>
                </c:pt>
                <c:pt idx="10">
                  <c:v>870</c:v>
                </c:pt>
                <c:pt idx="11">
                  <c:v>#N/A</c:v>
                </c:pt>
                <c:pt idx="12">
                  <c:v>#N/A</c:v>
                </c:pt>
                <c:pt idx="13">
                  <c:v>828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2698496"/>
        <c:axId val="92708864"/>
      </c:lineChart>
      <c:catAx>
        <c:axId val="9269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708864"/>
        <c:crosses val="autoZero"/>
        <c:auto val="1"/>
        <c:lblAlgn val="ctr"/>
        <c:lblOffset val="100"/>
        <c:tickLblSkip val="1"/>
        <c:tickMarkSkip val="1"/>
        <c:noMultiLvlLbl val="0"/>
      </c:catAx>
      <c:valAx>
        <c:axId val="9270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9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17025</c:v>
                </c:pt>
                <c:pt idx="5">
                  <c:v>17172</c:v>
                </c:pt>
                <c:pt idx="8">
                  <c:v>17356</c:v>
                </c:pt>
                <c:pt idx="11">
                  <c:v>17312</c:v>
                </c:pt>
                <c:pt idx="14">
                  <c:v>16941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757</c:v>
                </c:pt>
                <c:pt idx="5">
                  <c:v>721</c:v>
                </c:pt>
                <c:pt idx="8">
                  <c:v>640</c:v>
                </c:pt>
                <c:pt idx="11">
                  <c:v>624</c:v>
                </c:pt>
                <c:pt idx="14">
                  <c:v>650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1567</c:v>
                </c:pt>
                <c:pt idx="5">
                  <c:v>1526</c:v>
                </c:pt>
                <c:pt idx="8">
                  <c:v>1223</c:v>
                </c:pt>
                <c:pt idx="11">
                  <c:v>1905</c:v>
                </c:pt>
                <c:pt idx="14">
                  <c:v>2401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218</c:v>
                </c:pt>
                <c:pt idx="3">
                  <c:v>226</c:v>
                </c:pt>
                <c:pt idx="6">
                  <c:v>204</c:v>
                </c:pt>
                <c:pt idx="9">
                  <c:v>187</c:v>
                </c:pt>
                <c:pt idx="12">
                  <c:v>118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2179</c:v>
                </c:pt>
                <c:pt idx="3">
                  <c:v>2262</c:v>
                </c:pt>
                <c:pt idx="6">
                  <c:v>2031</c:v>
                </c:pt>
                <c:pt idx="9">
                  <c:v>1756</c:v>
                </c:pt>
                <c:pt idx="12">
                  <c:v>1726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949</c:v>
                </c:pt>
                <c:pt idx="3">
                  <c:v>817</c:v>
                </c:pt>
                <c:pt idx="6">
                  <c:v>739</c:v>
                </c:pt>
                <c:pt idx="9">
                  <c:v>676</c:v>
                </c:pt>
                <c:pt idx="12">
                  <c:v>569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2928</c:v>
                </c:pt>
                <c:pt idx="3">
                  <c:v>2979</c:v>
                </c:pt>
                <c:pt idx="6">
                  <c:v>2815</c:v>
                </c:pt>
                <c:pt idx="9">
                  <c:v>2817</c:v>
                </c:pt>
                <c:pt idx="12">
                  <c:v>2869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19010</c:v>
                </c:pt>
                <c:pt idx="3">
                  <c:v>18490</c:v>
                </c:pt>
                <c:pt idx="6">
                  <c:v>18720</c:v>
                </c:pt>
                <c:pt idx="9">
                  <c:v>17982</c:v>
                </c:pt>
                <c:pt idx="12">
                  <c:v>17405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204864"/>
        <c:axId val="115206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5934</c:v>
                </c:pt>
                <c:pt idx="2">
                  <c:v>#N/A</c:v>
                </c:pt>
                <c:pt idx="3">
                  <c:v>#N/A</c:v>
                </c:pt>
                <c:pt idx="4">
                  <c:v>5354</c:v>
                </c:pt>
                <c:pt idx="5">
                  <c:v>#N/A</c:v>
                </c:pt>
                <c:pt idx="6">
                  <c:v>#N/A</c:v>
                </c:pt>
                <c:pt idx="7">
                  <c:v>5290</c:v>
                </c:pt>
                <c:pt idx="8">
                  <c:v>#N/A</c:v>
                </c:pt>
                <c:pt idx="9">
                  <c:v>#N/A</c:v>
                </c:pt>
                <c:pt idx="10">
                  <c:v>3578</c:v>
                </c:pt>
                <c:pt idx="11">
                  <c:v>#N/A</c:v>
                </c:pt>
                <c:pt idx="12">
                  <c:v>#N/A</c:v>
                </c:pt>
                <c:pt idx="13">
                  <c:v>2695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204864"/>
        <c:axId val="115206784"/>
      </c:lineChart>
      <c:catAx>
        <c:axId val="11520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206784"/>
        <c:crosses val="autoZero"/>
        <c:auto val="1"/>
        <c:lblAlgn val="ctr"/>
        <c:lblOffset val="100"/>
        <c:tickLblSkip val="1"/>
        <c:tickMarkSkip val="1"/>
        <c:noMultiLvlLbl val="0"/>
      </c:catAx>
      <c:valAx>
        <c:axId val="11520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0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{9DA2206C-9809-4F1A-9A7E-6FFA3E3DB516}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B04F-45CF-819A-4256BD7494F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{BDBDFD57-80D0-43A2-A4EE-EECDCBC35F79}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B04F-45CF-819A-4256BD7494F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{9A834EB0-6CA8-4E4F-806E-98E9A336EA47}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B04F-45CF-819A-4256BD7494FA}"/>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{C344FD2E-0F42-48D0-BCA7-8CC8C26A6DB3}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B04F-45CF-819A-4256BD7494F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{6E293881-F675-434F-954F-9B1034EDE552}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B04F-45CF-819A-4256BD7494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55.4</c:v>
                </c:pt>
              </c:numCache>
            </c:numRef>
          </c:xVal>
          <c:yVal>
            <c:numRef>
              <c:f>公会計指標分析・財政指標組合せ分析表!$K$51:$O$51</c:f>
              <c:numCache>
                <c:formatCode>#,##0.0;"▲ "#,##0.0</c:formatCode>
                <c:ptCount val="5"/>
                <c:pt idx="3">
                  <c:v>31</c:v>
                </c:pt>
              </c:numCache>
            </c:numRef>
          </c:yVal>
          <c:smooth val="0"/>
          <c:extLst>
            <c:ext xmlns:c16="http://schemas.microsoft.com/office/drawing/2014/chart" uri="{C3380CC4-5D6E-409C-BE32-E72D297353CC}">
              <c16:uniqueId val="{00000005-B04F-45CF-819A-4256BD7494F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{276A5454-2514-403B-B002-844854079236}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B04F-45CF-819A-4256BD7494F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{03B5824A-DB1E-40E3-9650-147A051F14CE}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B04F-45CF-819A-4256BD7494F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{E61C6BAC-6955-4A3E-AB9C-A5E9569A26D7}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B04F-45CF-819A-4256BD7494FA}"/>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{3FBCFDDB-7697-4F5D-8AC8-1B4C5E197E25}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B04F-45CF-819A-4256BD7494F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{26802344-D837-485F-BD09-A9789F2715B5}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B04F-45CF-819A-4256BD7494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c:ext xmlns:c16="http://schemas.microsoft.com/office/drawing/2014/chart" uri="{C3380CC4-5D6E-409C-BE32-E72D297353CC}">
              <c16:uniqueId val="{0000000B-B04F-45CF-819A-4256BD7494FA}"/>
            </c:ext>
          </c:extLst>
        </c:ser>
        <c:dLbls>
          <c:showLegendKey val="0"/>
          <c:showVal val="0"/>
          <c:showCatName val="0"/>
          <c:showSerName val="0"/>
          <c:showPercent val="0"/>
          <c:showBubbleSize val="0"/>
        </c:dLbls>
        <c:axId val="88702336"/>
        <c:axId val="88708608"/>
      </c:scatterChart>
      <c:valAx>
        <c:axId val="88702336"/>
        <c:scaling>
          <c:orientation val="minMax"/>
          <c:max val="66.5"/>
          <c:min val="4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708608"/>
        <c:crosses val="autoZero"/>
        <c:crossBetween val="midCat"/>
      </c:valAx>
      <c:valAx>
        <c:axId val="88708608"/>
        <c:scaling>
          <c:orientation val="minMax"/>
          <c:max val="40.4"/>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702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{8C399BAE-6B1C-438C-9691-4D69329ABFBD}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1FD-46A1-9E66-CEE50AFCBAA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{86E2308B-0FA8-422B-880B-B2E02B9051F3}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1FD-46A1-9E66-CEE50AFCBAA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{0FE0B580-82DD-4216-9774-EA57B463DE40}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1FD-46A1-9E66-CEE50AFCBAA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{15658356-6D7F-48BF-987B-0729A55A315C}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1FD-46A1-9E66-CEE50AFCBAA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{DFC0431F-0A44-4DB9-BE97-AFFF10744881}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1FD-46A1-9E66-CEE50AFCBA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10.4</c:v>
                </c:pt>
                <c:pt idx="2">
                  <c:v>9.6999999999999993</c:v>
                </c:pt>
                <c:pt idx="3">
                  <c:v>8.8000000000000007</c:v>
                </c:pt>
                <c:pt idx="4">
                  <c:v>7.9</c:v>
                </c:pt>
              </c:numCache>
            </c:numRef>
          </c:xVal>
          <c:yVal>
            <c:numRef>
              <c:f>公会計指標分析・財政指標組合せ分析表!$K$73:$O$73</c:f>
              <c:numCache>
                <c:formatCode>#,##0.0;"▲ "#,##0.0</c:formatCode>
                <c:ptCount val="5"/>
                <c:pt idx="0">
                  <c:v>52.9</c:v>
                </c:pt>
                <c:pt idx="1">
                  <c:v>47.5</c:v>
                </c:pt>
                <c:pt idx="2">
                  <c:v>47.5</c:v>
                </c:pt>
                <c:pt idx="3">
                  <c:v>31</c:v>
                </c:pt>
                <c:pt idx="4">
                  <c:v>23.6</c:v>
                </c:pt>
              </c:numCache>
            </c:numRef>
          </c:yVal>
          <c:smooth val="0"/>
          <c:extLst>
            <c:ext xmlns:c16="http://schemas.microsoft.com/office/drawing/2014/chart" uri="{C3380CC4-5D6E-409C-BE32-E72D297353CC}">
              <c16:uniqueId val="{00000005-A1FD-46A1-9E66-CEE50AFCBAA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{C99E3CF4-E530-4C6A-9474-8A47476EBD96}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1FD-46A1-9E66-CEE50AFCBAA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{7122788A-1BB1-467D-9DF3-9C7A507653F0}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1FD-46A1-9E66-CEE50AFCBAA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{0EA0B90A-0238-4D55-90A2-73A67E84A55E}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1FD-46A1-9E66-CEE50AFCBAA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{D9E07744-3319-4F9D-BE6C-D9E959FE9298}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1FD-46A1-9E66-CEE50AFCBAA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{C26F58A4-076F-40FF-A016-AE3D2193F03E}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1FD-46A1-9E66-CEE50AFCBA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A1FD-46A1-9E66-CEE50AFCBAA0}"/>
            </c:ext>
          </c:extLst>
        </c:ser>
        <c:dLbls>
          <c:showLegendKey val="0"/>
          <c:showVal val="0"/>
          <c:showCatName val="0"/>
          <c:showSerName val="0"/>
          <c:showPercent val="0"/>
          <c:showBubbleSize val="0"/>
        </c:dLbls>
        <c:axId val="100359552"/>
        <c:axId val="100369920"/>
      </c:scatterChart>
      <c:valAx>
        <c:axId val="100359552"/>
        <c:scaling>
          <c:orientation val="minMax"/>
          <c:max val="11.1"/>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369920"/>
        <c:crosses val="autoZero"/>
        <c:crossBetween val="midCat"/>
      </c:valAx>
      <c:valAx>
        <c:axId val="100369920"/>
        <c:scaling>
          <c:orientation val="minMax"/>
          <c:max val="64"/>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359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72,006
70,132
74.94
20,917,664
19,979,915
885,513
13,026,373
17,405,219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本市の基幹産業は農業であり、また、新たな財源を確保することができない状況であるため、財政基盤が弱く、交付税に依存する状況が続いている。</a:t>
          </a:r>
          <a:endParaRPr lang="ja-JP" altLang="ja-JP" sz="1400">
            <a:effectLst/>
          </a:endParaRPr>
        </a:p>
        <a:p>
          <a:r>
            <a:rPr kumimoji="1" lang="ja-JP" altLang="ja-JP" sz="1100">
              <a:solidFill>
                <a:schemeClr val="dk1"/>
              </a:solidFill>
              <a:effectLst/>
              <a:latin typeface="+mn-lt"/>
              <a:ea typeface="+mn-ea"/>
              <a:cs typeface="+mn-cs"/>
            </a:rPr>
            <a:t>　今後は、一般廃棄物処理施設の建設に係る起債の償還が、平成３０年度までに終わることなどにより、若干の改善が見込まれる。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66675</xdr:rowOff>
    </xdr:to>
    <xdr:cxnSp macro="">
      <xdr:nvCxnSpPr>
        <xdr:cNvPr id="71" name="直線コネクタ 70"/>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66675</xdr:rowOff>
    </xdr:to>
    <xdr:cxnSp macro="">
      <xdr:nvCxnSpPr>
        <xdr:cNvPr id="74" name="直線コネクタ 73"/>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66675</xdr:rowOff>
    </xdr:to>
    <xdr:cxnSp macro="">
      <xdr:nvCxnSpPr>
        <xdr:cNvPr id="77" name="直線コネクタ 76"/>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2" name="テキスト ボックス 91"/>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4" name="テキスト ボックス 93"/>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96" name="テキスト ボックス 95"/>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平成２７年度</a:t>
          </a:r>
          <a:r>
            <a:rPr kumimoji="1" lang="ja-JP" altLang="en-US" sz="1100">
              <a:solidFill>
                <a:schemeClr val="dk1"/>
              </a:solidFill>
              <a:effectLst/>
              <a:latin typeface="+mn-lt"/>
              <a:ea typeface="+mn-ea"/>
              <a:cs typeface="+mn-cs"/>
            </a:rPr>
            <a:t>においては、時限的に</a:t>
          </a:r>
          <a:r>
            <a:rPr kumimoji="1" lang="ja-JP" altLang="ja-JP" sz="1100">
              <a:solidFill>
                <a:schemeClr val="dk1"/>
              </a:solidFill>
              <a:effectLst/>
              <a:latin typeface="+mn-lt"/>
              <a:ea typeface="+mn-ea"/>
              <a:cs typeface="+mn-cs"/>
            </a:rPr>
            <a:t>職員の本給</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）及び地域</a:t>
          </a:r>
          <a:r>
            <a:rPr kumimoji="1" lang="ja-JP" altLang="ja-JP" sz="1100">
              <a:solidFill>
                <a:schemeClr val="dk1"/>
              </a:solidFill>
              <a:effectLst/>
              <a:latin typeface="+mn-lt"/>
              <a:ea typeface="+mn-ea"/>
              <a:cs typeface="+mn-cs"/>
            </a:rPr>
            <a:t>手当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削減を実施したため、一時的に改善したが、平成２８年度においては地域手当（１．５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）のみ削減を実施したため、前年度より２．５ポイント増加した。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大規模事業の起債の償還完了に伴い、公債費が減となったことなどにより、</a:t>
          </a:r>
          <a:r>
            <a:rPr kumimoji="1" lang="ja-JP" altLang="en-US" sz="1100">
              <a:solidFill>
                <a:schemeClr val="dk1"/>
              </a:solidFill>
              <a:effectLst/>
              <a:latin typeface="+mn-lt"/>
              <a:ea typeface="+mn-ea"/>
              <a:cs typeface="+mn-cs"/>
            </a:rPr>
            <a:t>過去５年では若干</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改善が</a:t>
          </a:r>
          <a:r>
            <a:rPr kumimoji="1" lang="ja-JP" altLang="en-US" sz="1100">
              <a:solidFill>
                <a:schemeClr val="dk1"/>
              </a:solidFill>
              <a:effectLst/>
              <a:latin typeface="+mn-lt"/>
              <a:ea typeface="+mn-ea"/>
              <a:cs typeface="+mn-cs"/>
            </a:rPr>
            <a:t>みられる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しかし、依然として類似団体の平均を下回る状況が続いており、今後においても事務事業の見直しを行うとともに、市税の徴収強化を図るなど歳入の確保に努めていく必要がある。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64</xdr:row>
      <xdr:rowOff>47413</xdr:rowOff>
    </xdr:to>
    <xdr:cxnSp macro="">
      <xdr:nvCxnSpPr>
        <xdr:cNvPr id="131" name="直線コネクタ 130"/>
        <xdr:cNvCxnSpPr/>
      </xdr:nvCxnSpPr>
      <xdr:spPr>
        <a:xfrm>
          <a:off x="4114800" y="1081913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65</xdr:row>
      <xdr:rowOff>44873</xdr:rowOff>
    </xdr:to>
    <xdr:cxnSp macro="">
      <xdr:nvCxnSpPr>
        <xdr:cNvPr id="134" name="直線コネクタ 133"/>
        <xdr:cNvCxnSpPr/>
      </xdr:nvCxnSpPr>
      <xdr:spPr>
        <a:xfrm flipV="1">
          <a:off x="3225800" y="1081913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44873</xdr:rowOff>
    </xdr:from>
    <xdr:to>
      <xdr:col>4</xdr:col>
      <xdr:colOff>482600</xdr:colOff>
      <xdr:row>65</xdr:row>
      <xdr:rowOff>117263</xdr:rowOff>
    </xdr:to>
    <xdr:cxnSp macro="">
      <xdr:nvCxnSpPr>
        <xdr:cNvPr id="137" name="直線コネクタ 136"/>
        <xdr:cNvCxnSpPr/>
      </xdr:nvCxnSpPr>
      <xdr:spPr>
        <a:xfrm flipV="1">
          <a:off x="2336800" y="111891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93133</xdr:rowOff>
    </xdr:from>
    <xdr:to>
      <xdr:col>3</xdr:col>
      <xdr:colOff>279400</xdr:colOff>
      <xdr:row>65</xdr:row>
      <xdr:rowOff>117263</xdr:rowOff>
    </xdr:to>
    <xdr:cxnSp macro="">
      <xdr:nvCxnSpPr>
        <xdr:cNvPr id="140" name="直線コネクタ 139"/>
        <xdr:cNvCxnSpPr/>
      </xdr:nvCxnSpPr>
      <xdr:spPr>
        <a:xfrm>
          <a:off x="1447800" y="1123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50" name="円/楕円 149"/>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140140</xdr:rowOff>
    </xdr:from>
    <xdr:ext cx="762000" cy="259045"/>
    <xdr:sp macro="" textlink="">
      <xdr:nvSpPr>
        <xdr:cNvPr id="151"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3" name="テキスト ボックス 152"/>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4" name="円/楕円 153"/>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55" name="テキスト ボックス 154"/>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66463</xdr:rowOff>
    </xdr:from>
    <xdr:to>
      <xdr:col>3</xdr:col>
      <xdr:colOff>330200</xdr:colOff>
      <xdr:row>65</xdr:row>
      <xdr:rowOff>168063</xdr:rowOff>
    </xdr:to>
    <xdr:sp macro="" textlink="">
      <xdr:nvSpPr>
        <xdr:cNvPr id="156" name="円/楕円 155"/>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152840</xdr:rowOff>
    </xdr:from>
    <xdr:ext cx="762000" cy="259045"/>
    <xdr:sp macro="" textlink="">
      <xdr:nvSpPr>
        <xdr:cNvPr id="157" name="テキスト ボックス 156"/>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58" name="円/楕円 157"/>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128710</xdr:rowOff>
    </xdr:from>
    <xdr:ext cx="762000" cy="259045"/>
    <xdr:sp macro="" textlink="">
      <xdr:nvSpPr>
        <xdr:cNvPr id="159" name="テキスト ボックス 158"/>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平成２７年度は、時限的に職員本給２％、地域手当３％</a:t>
          </a:r>
          <a:r>
            <a:rPr kumimoji="1" lang="ja-JP" altLang="en-US" sz="1100">
              <a:solidFill>
                <a:schemeClr val="dk1"/>
              </a:solidFill>
              <a:effectLst/>
              <a:latin typeface="+mn-lt"/>
              <a:ea typeface="+mn-ea"/>
              <a:cs typeface="+mn-cs"/>
            </a:rPr>
            <a:t>カットを実施</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平成２８年度は、地域手当</a:t>
          </a:r>
          <a:r>
            <a:rPr kumimoji="1" lang="ja-JP" altLang="en-US" sz="1100">
              <a:solidFill>
                <a:schemeClr val="dk1"/>
              </a:solidFill>
              <a:effectLst/>
              <a:latin typeface="+mn-lt"/>
              <a:ea typeface="+mn-ea"/>
              <a:cs typeface="+mn-cs"/>
            </a:rPr>
            <a:t>１．５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カットのみであったため、人件費が</a:t>
          </a:r>
          <a:r>
            <a:rPr kumimoji="1" lang="ja-JP" altLang="ja-JP" sz="1100">
              <a:solidFill>
                <a:schemeClr val="dk1"/>
              </a:solidFill>
              <a:effectLst/>
              <a:latin typeface="+mn-lt"/>
              <a:ea typeface="+mn-ea"/>
              <a:cs typeface="+mn-cs"/>
            </a:rPr>
            <a:t>前年比５千</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百万円の増</a:t>
          </a:r>
          <a:r>
            <a:rPr kumimoji="1" lang="ja-JP" altLang="en-US"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学校給食センター調理業務の委託</a:t>
          </a:r>
          <a:r>
            <a:rPr kumimoji="1" lang="ja-JP" altLang="en-US" sz="1100">
              <a:solidFill>
                <a:schemeClr val="dk1"/>
              </a:solidFill>
              <a:effectLst/>
              <a:latin typeface="+mn-lt"/>
              <a:ea typeface="+mn-ea"/>
              <a:cs typeface="+mn-cs"/>
            </a:rPr>
            <a:t>を平成２６年度から一部実施し、平成２８年８月より全面委託を実施し、委託費が増となったことから、数値が若干増加した。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しかし、千葉県平均、類似団体平均ともに下回る状況が続いており、今後も</a:t>
          </a:r>
          <a:r>
            <a:rPr kumimoji="1" lang="ja-JP" altLang="ja-JP" sz="1100">
              <a:solidFill>
                <a:schemeClr val="dk1"/>
              </a:solidFill>
              <a:effectLst/>
              <a:latin typeface="+mn-lt"/>
              <a:ea typeface="+mn-ea"/>
              <a:cs typeface="+mn-cs"/>
            </a:rPr>
            <a:t>、定員を適正化し、歳出削減に努めていく。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45185</xdr:rowOff>
    </xdr:from>
    <xdr:to>
      <xdr:col>7</xdr:col>
      <xdr:colOff>152400</xdr:colOff>
      <xdr:row>82</xdr:row>
      <xdr:rowOff>64320</xdr:rowOff>
    </xdr:to>
    <xdr:cxnSp macro="">
      <xdr:nvCxnSpPr>
        <xdr:cNvPr id="194" name="直線コネクタ 193"/>
        <xdr:cNvCxnSpPr/>
      </xdr:nvCxnSpPr>
      <xdr:spPr>
        <a:xfrm>
          <a:off x="4114800" y="14104085"/>
          <a:ext cx="838200" cy="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45185</xdr:rowOff>
    </xdr:from>
    <xdr:to>
      <xdr:col>6</xdr:col>
      <xdr:colOff>0</xdr:colOff>
      <xdr:row>82</xdr:row>
      <xdr:rowOff>79353</xdr:rowOff>
    </xdr:to>
    <xdr:cxnSp macro="">
      <xdr:nvCxnSpPr>
        <xdr:cNvPr id="197" name="直線コネクタ 196"/>
        <xdr:cNvCxnSpPr/>
      </xdr:nvCxnSpPr>
      <xdr:spPr>
        <a:xfrm flipV="1">
          <a:off x="3225800" y="14104085"/>
          <a:ext cx="889000" cy="3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61860</xdr:rowOff>
    </xdr:from>
    <xdr:to>
      <xdr:col>4</xdr:col>
      <xdr:colOff>482600</xdr:colOff>
      <xdr:row>82</xdr:row>
      <xdr:rowOff>79353</xdr:rowOff>
    </xdr:to>
    <xdr:cxnSp macro="">
      <xdr:nvCxnSpPr>
        <xdr:cNvPr id="200" name="直線コネクタ 199"/>
        <xdr:cNvCxnSpPr/>
      </xdr:nvCxnSpPr>
      <xdr:spPr>
        <a:xfrm>
          <a:off x="2336800" y="14120760"/>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61860</xdr:rowOff>
    </xdr:from>
    <xdr:to>
      <xdr:col>3</xdr:col>
      <xdr:colOff>279400</xdr:colOff>
      <xdr:row>82</xdr:row>
      <xdr:rowOff>67329</xdr:rowOff>
    </xdr:to>
    <xdr:cxnSp macro="">
      <xdr:nvCxnSpPr>
        <xdr:cNvPr id="203" name="直線コネクタ 202"/>
        <xdr:cNvCxnSpPr/>
      </xdr:nvCxnSpPr>
      <xdr:spPr>
        <a:xfrm flipV="1">
          <a:off x="1447800" y="14120760"/>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13520</xdr:rowOff>
    </xdr:from>
    <xdr:to>
      <xdr:col>7</xdr:col>
      <xdr:colOff>203200</xdr:colOff>
      <xdr:row>82</xdr:row>
      <xdr:rowOff>115120</xdr:rowOff>
    </xdr:to>
    <xdr:sp macro="" textlink="">
      <xdr:nvSpPr>
        <xdr:cNvPr id="213" name="円/楕円 212"/>
        <xdr:cNvSpPr/>
      </xdr:nvSpPr>
      <xdr:spPr>
        <a:xfrm>
          <a:off x="4902200" y="140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106247</xdr:rowOff>
    </xdr:from>
    <xdr:ext cx="762000" cy="259045"/>
    <xdr:sp macro="" textlink="">
      <xdr:nvSpPr>
        <xdr:cNvPr id="214" name="人件費・物件費等の状況該当値テキスト"/>
        <xdr:cNvSpPr txBox="1"/>
      </xdr:nvSpPr>
      <xdr:spPr>
        <a:xfrm>
          <a:off x="5041900" y="139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90,102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165835</xdr:rowOff>
    </xdr:from>
    <xdr:to>
      <xdr:col>6</xdr:col>
      <xdr:colOff>50800</xdr:colOff>
      <xdr:row>82</xdr:row>
      <xdr:rowOff>95985</xdr:rowOff>
    </xdr:to>
    <xdr:sp macro="" textlink="">
      <xdr:nvSpPr>
        <xdr:cNvPr id="215" name="円/楕円 214"/>
        <xdr:cNvSpPr/>
      </xdr:nvSpPr>
      <xdr:spPr>
        <a:xfrm>
          <a:off x="4064000" y="140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106162</xdr:rowOff>
    </xdr:from>
    <xdr:ext cx="736600" cy="259045"/>
    <xdr:sp macro="" textlink="">
      <xdr:nvSpPr>
        <xdr:cNvPr id="216" name="テキスト ボックス 215"/>
        <xdr:cNvSpPr txBox="1"/>
      </xdr:nvSpPr>
      <xdr:spPr>
        <a:xfrm>
          <a:off x="3733800" y="13822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28553</xdr:rowOff>
    </xdr:from>
    <xdr:to>
      <xdr:col>4</xdr:col>
      <xdr:colOff>533400</xdr:colOff>
      <xdr:row>82</xdr:row>
      <xdr:rowOff>130153</xdr:rowOff>
    </xdr:to>
    <xdr:sp macro="" textlink="">
      <xdr:nvSpPr>
        <xdr:cNvPr id="217" name="円/楕円 216"/>
        <xdr:cNvSpPr/>
      </xdr:nvSpPr>
      <xdr:spPr>
        <a:xfrm>
          <a:off x="3175000" y="140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140330</xdr:rowOff>
    </xdr:from>
    <xdr:ext cx="762000" cy="259045"/>
    <xdr:sp macro="" textlink="">
      <xdr:nvSpPr>
        <xdr:cNvPr id="218" name="テキスト ボックス 217"/>
        <xdr:cNvSpPr txBox="1"/>
      </xdr:nvSpPr>
      <xdr:spPr>
        <a:xfrm>
          <a:off x="2844800" y="138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11060</xdr:rowOff>
    </xdr:from>
    <xdr:to>
      <xdr:col>3</xdr:col>
      <xdr:colOff>330200</xdr:colOff>
      <xdr:row>82</xdr:row>
      <xdr:rowOff>112660</xdr:rowOff>
    </xdr:to>
    <xdr:sp macro="" textlink="">
      <xdr:nvSpPr>
        <xdr:cNvPr id="219" name="円/楕円 218"/>
        <xdr:cNvSpPr/>
      </xdr:nvSpPr>
      <xdr:spPr>
        <a:xfrm>
          <a:off x="2286000" y="140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122837</xdr:rowOff>
    </xdr:from>
    <xdr:ext cx="762000" cy="259045"/>
    <xdr:sp macro="" textlink="">
      <xdr:nvSpPr>
        <xdr:cNvPr id="220" name="テキスト ボックス 219"/>
        <xdr:cNvSpPr txBox="1"/>
      </xdr:nvSpPr>
      <xdr:spPr>
        <a:xfrm>
          <a:off x="1955800" y="1383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89,796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16529</xdr:rowOff>
    </xdr:from>
    <xdr:to>
      <xdr:col>2</xdr:col>
      <xdr:colOff>127000</xdr:colOff>
      <xdr:row>82</xdr:row>
      <xdr:rowOff>118129</xdr:rowOff>
    </xdr:to>
    <xdr:sp macro="" textlink="">
      <xdr:nvSpPr>
        <xdr:cNvPr id="221" name="円/楕円 220"/>
        <xdr:cNvSpPr/>
      </xdr:nvSpPr>
      <xdr:spPr>
        <a:xfrm>
          <a:off x="1397000" y="140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128306</xdr:rowOff>
    </xdr:from>
    <xdr:ext cx="762000" cy="259045"/>
    <xdr:sp macro="" textlink="">
      <xdr:nvSpPr>
        <xdr:cNvPr id="222" name="テキスト ボックス 221"/>
        <xdr:cNvSpPr txBox="1"/>
      </xdr:nvSpPr>
      <xdr:spPr>
        <a:xfrm>
          <a:off x="1066800" y="1384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平成２４年度は、国家公務員の時限的な給与減額措置により、一時的に指数が高くなっている。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また、平成２７年度に職員給与カット（２％）の実施により９６．２まで低くなったものの、他の年度においては類似団体内平均を若干上回っている。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国の動向等を注視し、給与の適正化に努めていく。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53823</xdr:rowOff>
    </xdr:to>
    <xdr:cxnSp macro="">
      <xdr:nvCxnSpPr>
        <xdr:cNvPr id="258" name="直線コネクタ 257"/>
        <xdr:cNvCxnSpPr/>
      </xdr:nvCxnSpPr>
      <xdr:spPr>
        <a:xfrm>
          <a:off x="16179800" y="144441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84</xdr:row>
      <xdr:rowOff>42334</xdr:rowOff>
    </xdr:to>
    <xdr:cxnSp macro="">
      <xdr:nvCxnSpPr>
        <xdr:cNvPr id="261" name="直線コネクタ 260"/>
        <xdr:cNvCxnSpPr/>
      </xdr:nvCxnSpPr>
      <xdr:spPr>
        <a:xfrm>
          <a:off x="15290800" y="14110909"/>
          <a:ext cx="889000" cy="33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52009</xdr:rowOff>
    </xdr:from>
    <xdr:to>
      <xdr:col>22</xdr:col>
      <xdr:colOff>203200</xdr:colOff>
      <xdr:row>83</xdr:row>
      <xdr:rowOff>167821</xdr:rowOff>
    </xdr:to>
    <xdr:cxnSp macro="">
      <xdr:nvCxnSpPr>
        <xdr:cNvPr id="264" name="直線コネクタ 263"/>
        <xdr:cNvCxnSpPr/>
      </xdr:nvCxnSpPr>
      <xdr:spPr>
        <a:xfrm flipV="1">
          <a:off x="14401800" y="14110909"/>
          <a:ext cx="8890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89</xdr:row>
      <xdr:rowOff>58359</xdr:rowOff>
    </xdr:to>
    <xdr:cxnSp macro="">
      <xdr:nvCxnSpPr>
        <xdr:cNvPr id="267" name="直線コネクタ 266"/>
        <xdr:cNvCxnSpPr/>
      </xdr:nvCxnSpPr>
      <xdr:spPr>
        <a:xfrm flipV="1">
          <a:off x="13512800" y="14398171"/>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7" name="円/楕円 276"/>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146550</xdr:rowOff>
    </xdr:from>
    <xdr:ext cx="762000" cy="259045"/>
    <xdr:sp macro="" textlink="">
      <xdr:nvSpPr>
        <xdr:cNvPr id="278" name="給与水準   （国との比較）該当値テキスト"/>
        <xdr:cNvSpPr txBox="1"/>
      </xdr:nvSpPr>
      <xdr:spPr>
        <a:xfrm>
          <a:off x="17106900" y="1437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9" name="円/楕円 278"/>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0" name="テキスト ボックス 279"/>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1209</xdr:rowOff>
    </xdr:from>
    <xdr:to>
      <xdr:col>22</xdr:col>
      <xdr:colOff>254000</xdr:colOff>
      <xdr:row>82</xdr:row>
      <xdr:rowOff>102809</xdr:rowOff>
    </xdr:to>
    <xdr:sp macro="" textlink="">
      <xdr:nvSpPr>
        <xdr:cNvPr id="281" name="円/楕円 280"/>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82" name="テキスト ボックス 281"/>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117021</xdr:rowOff>
    </xdr:from>
    <xdr:to>
      <xdr:col>21</xdr:col>
      <xdr:colOff>50800</xdr:colOff>
      <xdr:row>84</xdr:row>
      <xdr:rowOff>47171</xdr:rowOff>
    </xdr:to>
    <xdr:sp macro="" textlink="">
      <xdr:nvSpPr>
        <xdr:cNvPr id="283" name="円/楕円 282"/>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31948</xdr:rowOff>
    </xdr:from>
    <xdr:ext cx="762000" cy="259045"/>
    <xdr:sp macro="" textlink="">
      <xdr:nvSpPr>
        <xdr:cNvPr id="284" name="テキスト ボックス 283"/>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6" name="テキスト ボックス 285"/>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本市の数値は、過去５年ほぼ横ばいに推移し、</a:t>
          </a:r>
          <a:r>
            <a:rPr kumimoji="1" lang="ja-JP" altLang="ja-JP" sz="1100">
              <a:solidFill>
                <a:schemeClr val="dk1"/>
              </a:solidFill>
              <a:effectLst/>
              <a:latin typeface="+mn-lt"/>
              <a:ea typeface="+mn-ea"/>
              <a:cs typeface="+mn-cs"/>
            </a:rPr>
            <a:t>平成２８年度は</a:t>
          </a:r>
          <a:r>
            <a:rPr kumimoji="1" lang="ja-JP" altLang="en-US" sz="1100">
              <a:solidFill>
                <a:schemeClr val="dk1"/>
              </a:solidFill>
              <a:effectLst/>
              <a:latin typeface="+mn-lt"/>
              <a:ea typeface="+mn-ea"/>
              <a:cs typeface="+mn-cs"/>
            </a:rPr>
            <a:t>類似団体内平均値を１．４７人下回っている。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県平均や類似団体内平均を下回っているのは、平成２６年度策定の定員管理計画に基づき、職員数の削減を図っていることや、消防業務等を一部事務組合で実施していることなどが要因である。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定員の適正化を</a:t>
          </a:r>
          <a:r>
            <a:rPr kumimoji="1" lang="ja-JP" altLang="en-US" sz="1100">
              <a:solidFill>
                <a:schemeClr val="dk1"/>
              </a:solidFill>
              <a:effectLst/>
              <a:latin typeface="+mn-lt"/>
              <a:ea typeface="+mn-ea"/>
              <a:cs typeface="+mn-cs"/>
            </a:rPr>
            <a:t>図り</a:t>
          </a:r>
          <a:r>
            <a:rPr kumimoji="1" lang="ja-JP" altLang="ja-JP" sz="1100">
              <a:solidFill>
                <a:schemeClr val="dk1"/>
              </a:solidFill>
              <a:effectLst/>
              <a:latin typeface="+mn-lt"/>
              <a:ea typeface="+mn-ea"/>
              <a:cs typeface="+mn-cs"/>
            </a:rPr>
            <a:t>、数値の改善に努める。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71362</xdr:rowOff>
    </xdr:from>
    <xdr:to>
      <xdr:col>24</xdr:col>
      <xdr:colOff>558800</xdr:colOff>
      <xdr:row>60</xdr:row>
      <xdr:rowOff>75958</xdr:rowOff>
    </xdr:to>
    <xdr:cxnSp macro="">
      <xdr:nvCxnSpPr>
        <xdr:cNvPr id="323" name="直線コネクタ 322"/>
        <xdr:cNvCxnSpPr/>
      </xdr:nvCxnSpPr>
      <xdr:spPr>
        <a:xfrm>
          <a:off x="16179800" y="10358362"/>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71362</xdr:rowOff>
    </xdr:from>
    <xdr:to>
      <xdr:col>23</xdr:col>
      <xdr:colOff>406400</xdr:colOff>
      <xdr:row>60</xdr:row>
      <xdr:rowOff>71362</xdr:rowOff>
    </xdr:to>
    <xdr:cxnSp macro="">
      <xdr:nvCxnSpPr>
        <xdr:cNvPr id="326" name="直線コネクタ 325"/>
        <xdr:cNvCxnSpPr/>
      </xdr:nvCxnSpPr>
      <xdr:spPr>
        <a:xfrm>
          <a:off x="15290800" y="1035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71362</xdr:rowOff>
    </xdr:from>
    <xdr:to>
      <xdr:col>22</xdr:col>
      <xdr:colOff>203200</xdr:colOff>
      <xdr:row>60</xdr:row>
      <xdr:rowOff>82852</xdr:rowOff>
    </xdr:to>
    <xdr:cxnSp macro="">
      <xdr:nvCxnSpPr>
        <xdr:cNvPr id="329" name="直線コネクタ 328"/>
        <xdr:cNvCxnSpPr/>
      </xdr:nvCxnSpPr>
      <xdr:spPr>
        <a:xfrm flipV="1">
          <a:off x="14401800" y="103583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79405</xdr:rowOff>
    </xdr:from>
    <xdr:to>
      <xdr:col>21</xdr:col>
      <xdr:colOff>0</xdr:colOff>
      <xdr:row>60</xdr:row>
      <xdr:rowOff>82852</xdr:rowOff>
    </xdr:to>
    <xdr:cxnSp macro="">
      <xdr:nvCxnSpPr>
        <xdr:cNvPr id="332" name="直線コネクタ 331"/>
        <xdr:cNvCxnSpPr/>
      </xdr:nvCxnSpPr>
      <xdr:spPr>
        <a:xfrm>
          <a:off x="13512800" y="103664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6" name="テキスト ボックス 335"/>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42" name="円/楕円 341"/>
        <xdr:cNvSpPr/>
      </xdr:nvSpPr>
      <xdr:spPr>
        <a:xfrm>
          <a:off x="169672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41685</xdr:rowOff>
    </xdr:from>
    <xdr:ext cx="762000" cy="259045"/>
    <xdr:sp macro="" textlink="">
      <xdr:nvSpPr>
        <xdr:cNvPr id="343" name="定員管理の状況該当値テキスト"/>
        <xdr:cNvSpPr txBox="1"/>
      </xdr:nvSpPr>
      <xdr:spPr>
        <a:xfrm>
          <a:off x="17106900" y="1015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20562</xdr:rowOff>
    </xdr:from>
    <xdr:to>
      <xdr:col>23</xdr:col>
      <xdr:colOff>457200</xdr:colOff>
      <xdr:row>60</xdr:row>
      <xdr:rowOff>122162</xdr:rowOff>
    </xdr:to>
    <xdr:sp macro="" textlink="">
      <xdr:nvSpPr>
        <xdr:cNvPr id="344" name="円/楕円 343"/>
        <xdr:cNvSpPr/>
      </xdr:nvSpPr>
      <xdr:spPr>
        <a:xfrm>
          <a:off x="16129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132339</xdr:rowOff>
    </xdr:from>
    <xdr:ext cx="736600" cy="259045"/>
    <xdr:sp macro="" textlink="">
      <xdr:nvSpPr>
        <xdr:cNvPr id="345" name="テキスト ボックス 344"/>
        <xdr:cNvSpPr txBox="1"/>
      </xdr:nvSpPr>
      <xdr:spPr>
        <a:xfrm>
          <a:off x="15798800" y="1007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20562</xdr:rowOff>
    </xdr:from>
    <xdr:to>
      <xdr:col>22</xdr:col>
      <xdr:colOff>254000</xdr:colOff>
      <xdr:row>60</xdr:row>
      <xdr:rowOff>122162</xdr:rowOff>
    </xdr:to>
    <xdr:sp macro="" textlink="">
      <xdr:nvSpPr>
        <xdr:cNvPr id="346" name="円/楕円 345"/>
        <xdr:cNvSpPr/>
      </xdr:nvSpPr>
      <xdr:spPr>
        <a:xfrm>
          <a:off x="15240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132339</xdr:rowOff>
    </xdr:from>
    <xdr:ext cx="762000" cy="259045"/>
    <xdr:sp macro="" textlink="">
      <xdr:nvSpPr>
        <xdr:cNvPr id="347" name="テキスト ボックス 346"/>
        <xdr:cNvSpPr txBox="1"/>
      </xdr:nvSpPr>
      <xdr:spPr>
        <a:xfrm>
          <a:off x="14909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32052</xdr:rowOff>
    </xdr:from>
    <xdr:to>
      <xdr:col>21</xdr:col>
      <xdr:colOff>50800</xdr:colOff>
      <xdr:row>60</xdr:row>
      <xdr:rowOff>133652</xdr:rowOff>
    </xdr:to>
    <xdr:sp macro="" textlink="">
      <xdr:nvSpPr>
        <xdr:cNvPr id="348" name="円/楕円 347"/>
        <xdr:cNvSpPr/>
      </xdr:nvSpPr>
      <xdr:spPr>
        <a:xfrm>
          <a:off x="14351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143829</xdr:rowOff>
    </xdr:from>
    <xdr:ext cx="762000" cy="259045"/>
    <xdr:sp macro="" textlink="">
      <xdr:nvSpPr>
        <xdr:cNvPr id="349" name="テキスト ボックス 348"/>
        <xdr:cNvSpPr txBox="1"/>
      </xdr:nvSpPr>
      <xdr:spPr>
        <a:xfrm>
          <a:off x="14020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28605</xdr:rowOff>
    </xdr:from>
    <xdr:to>
      <xdr:col>19</xdr:col>
      <xdr:colOff>533400</xdr:colOff>
      <xdr:row>60</xdr:row>
      <xdr:rowOff>130205</xdr:rowOff>
    </xdr:to>
    <xdr:sp macro="" textlink="">
      <xdr:nvSpPr>
        <xdr:cNvPr id="350" name="円/楕円 349"/>
        <xdr:cNvSpPr/>
      </xdr:nvSpPr>
      <xdr:spPr>
        <a:xfrm>
          <a:off x="13462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140382</xdr:rowOff>
    </xdr:from>
    <xdr:ext cx="762000" cy="259045"/>
    <xdr:sp macro="" textlink="">
      <xdr:nvSpPr>
        <xdr:cNvPr id="351" name="テキスト ボックス 350"/>
        <xdr:cNvSpPr txBox="1"/>
      </xdr:nvSpPr>
      <xdr:spPr>
        <a:xfrm>
          <a:off x="13131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実質公債費比率は類似団体とほぼ同位置にあるが、全国平均や千葉県平均と比較すると</a:t>
          </a:r>
          <a:r>
            <a:rPr kumimoji="1" lang="ja-JP" altLang="en-US" sz="1100">
              <a:solidFill>
                <a:schemeClr val="dk1"/>
              </a:solidFill>
              <a:effectLst/>
              <a:latin typeface="+mn-lt"/>
              <a:ea typeface="+mn-ea"/>
              <a:cs typeface="+mn-cs"/>
            </a:rPr>
            <a:t>若干上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今後公債費は減少傾向にあるため、実質公債費比率は改善することが見込まれる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81026</xdr:rowOff>
    </xdr:to>
    <xdr:cxnSp macro="">
      <xdr:nvCxnSpPr>
        <xdr:cNvPr id="383" name="直線コネクタ 382"/>
        <xdr:cNvCxnSpPr/>
      </xdr:nvCxnSpPr>
      <xdr:spPr>
        <a:xfrm flipV="1">
          <a:off x="16179800" y="70236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167894</xdr:rowOff>
    </xdr:to>
    <xdr:cxnSp macro="">
      <xdr:nvCxnSpPr>
        <xdr:cNvPr id="386" name="直線コネクタ 385"/>
        <xdr:cNvCxnSpPr/>
      </xdr:nvCxnSpPr>
      <xdr:spPr>
        <a:xfrm flipV="1">
          <a:off x="15290800" y="711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64008</xdr:rowOff>
    </xdr:to>
    <xdr:cxnSp macro="">
      <xdr:nvCxnSpPr>
        <xdr:cNvPr id="389" name="直線コネクタ 388"/>
        <xdr:cNvCxnSpPr/>
      </xdr:nvCxnSpPr>
      <xdr:spPr>
        <a:xfrm flipV="1">
          <a:off x="14401800" y="71973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102616</xdr:rowOff>
    </xdr:to>
    <xdr:cxnSp macro="">
      <xdr:nvCxnSpPr>
        <xdr:cNvPr id="392" name="直線コネクタ 391"/>
        <xdr:cNvCxnSpPr/>
      </xdr:nvCxnSpPr>
      <xdr:spPr>
        <a:xfrm flipV="1">
          <a:off x="13512800" y="72649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402" name="円/楕円 401"/>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131335</xdr:rowOff>
    </xdr:from>
    <xdr:ext cx="762000" cy="259045"/>
    <xdr:sp macro="" textlink="">
      <xdr:nvSpPr>
        <xdr:cNvPr id="403"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404" name="円/楕円 403"/>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405" name="テキスト ボックス 404"/>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6" name="円/楕円 405"/>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32021</xdr:rowOff>
    </xdr:from>
    <xdr:ext cx="762000" cy="259045"/>
    <xdr:sp macro="" textlink="">
      <xdr:nvSpPr>
        <xdr:cNvPr id="407" name="テキスト ボックス 406"/>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8" name="円/楕円 407"/>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409" name="テキスト ボックス 408"/>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10" name="円/楕円 409"/>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138193</xdr:rowOff>
    </xdr:from>
    <xdr:ext cx="762000" cy="259045"/>
    <xdr:sp macro="" textlink="">
      <xdr:nvSpPr>
        <xdr:cNvPr id="411" name="テキスト ボックス 410"/>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a:t>
          </a:r>
          <a:r>
            <a:rPr kumimoji="1" lang="ja-JP" altLang="en-US" sz="1100">
              <a:solidFill>
                <a:schemeClr val="dk1"/>
              </a:solidFill>
              <a:effectLst/>
              <a:latin typeface="+mn-lt"/>
              <a:ea typeface="+mn-ea"/>
              <a:cs typeface="+mn-cs"/>
            </a:rPr>
            <a:t>８．９</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財政推計上、公債費は減少していくので、改善傾向が続くと見られるが、今後も起債発行額を抑制し、後世の負担を軽減するよう努めていく必要がある。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160189</xdr:rowOff>
    </xdr:from>
    <xdr:to>
      <xdr:col>24</xdr:col>
      <xdr:colOff>558800</xdr:colOff>
      <xdr:row>15</xdr:row>
      <xdr:rowOff>48260</xdr:rowOff>
    </xdr:to>
    <xdr:cxnSp macro="">
      <xdr:nvCxnSpPr>
        <xdr:cNvPr id="445" name="直線コネクタ 444"/>
        <xdr:cNvCxnSpPr/>
      </xdr:nvCxnSpPr>
      <xdr:spPr>
        <a:xfrm flipV="1">
          <a:off x="16179800" y="2560489"/>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48260</xdr:rowOff>
    </xdr:from>
    <xdr:to>
      <xdr:col>23</xdr:col>
      <xdr:colOff>406400</xdr:colOff>
      <xdr:row>16</xdr:row>
      <xdr:rowOff>9525</xdr:rowOff>
    </xdr:to>
    <xdr:cxnSp macro="">
      <xdr:nvCxnSpPr>
        <xdr:cNvPr id="448" name="直線コネクタ 447"/>
        <xdr:cNvCxnSpPr/>
      </xdr:nvCxnSpPr>
      <xdr:spPr>
        <a:xfrm flipV="1">
          <a:off x="15290800" y="262001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9525</xdr:rowOff>
    </xdr:from>
    <xdr:to>
      <xdr:col>22</xdr:col>
      <xdr:colOff>203200</xdr:colOff>
      <xdr:row>16</xdr:row>
      <xdr:rowOff>9525</xdr:rowOff>
    </xdr:to>
    <xdr:cxnSp macro="">
      <xdr:nvCxnSpPr>
        <xdr:cNvPr id="451" name="直線コネクタ 450"/>
        <xdr:cNvCxnSpPr/>
      </xdr:nvCxnSpPr>
      <xdr:spPr>
        <a:xfrm>
          <a:off x="14401800" y="275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9525</xdr:rowOff>
    </xdr:from>
    <xdr:to>
      <xdr:col>21</xdr:col>
      <xdr:colOff>0</xdr:colOff>
      <xdr:row>16</xdr:row>
      <xdr:rowOff>52959</xdr:rowOff>
    </xdr:to>
    <xdr:cxnSp macro="">
      <xdr:nvCxnSpPr>
        <xdr:cNvPr id="454" name="直線コネクタ 453"/>
        <xdr:cNvCxnSpPr/>
      </xdr:nvCxnSpPr>
      <xdr:spPr>
        <a:xfrm flipV="1">
          <a:off x="13512800" y="275272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109389</xdr:rowOff>
    </xdr:from>
    <xdr:to>
      <xdr:col>24</xdr:col>
      <xdr:colOff>609600</xdr:colOff>
      <xdr:row>15</xdr:row>
      <xdr:rowOff>39539</xdr:rowOff>
    </xdr:to>
    <xdr:sp macro="" textlink="">
      <xdr:nvSpPr>
        <xdr:cNvPr id="464" name="円/楕円 463"/>
        <xdr:cNvSpPr/>
      </xdr:nvSpPr>
      <xdr:spPr>
        <a:xfrm>
          <a:off x="169672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125916</xdr:rowOff>
    </xdr:from>
    <xdr:ext cx="762000" cy="259045"/>
    <xdr:sp macro="" textlink="">
      <xdr:nvSpPr>
        <xdr:cNvPr id="465" name="将来負担の状況該当値テキスト"/>
        <xdr:cNvSpPr txBox="1"/>
      </xdr:nvSpPr>
      <xdr:spPr>
        <a:xfrm>
          <a:off x="17106900" y="235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168910</xdr:rowOff>
    </xdr:from>
    <xdr:to>
      <xdr:col>23</xdr:col>
      <xdr:colOff>457200</xdr:colOff>
      <xdr:row>15</xdr:row>
      <xdr:rowOff>99060</xdr:rowOff>
    </xdr:to>
    <xdr:sp macro="" textlink="">
      <xdr:nvSpPr>
        <xdr:cNvPr id="466" name="円/楕円 465"/>
        <xdr:cNvSpPr/>
      </xdr:nvSpPr>
      <xdr:spPr>
        <a:xfrm>
          <a:off x="16129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109237</xdr:rowOff>
    </xdr:from>
    <xdr:ext cx="736600" cy="259045"/>
    <xdr:sp macro="" textlink="">
      <xdr:nvSpPr>
        <xdr:cNvPr id="467" name="テキスト ボックス 466"/>
        <xdr:cNvSpPr txBox="1"/>
      </xdr:nvSpPr>
      <xdr:spPr>
        <a:xfrm>
          <a:off x="15798800" y="233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130175</xdr:rowOff>
    </xdr:from>
    <xdr:to>
      <xdr:col>22</xdr:col>
      <xdr:colOff>254000</xdr:colOff>
      <xdr:row>16</xdr:row>
      <xdr:rowOff>60325</xdr:rowOff>
    </xdr:to>
    <xdr:sp macro="" textlink="">
      <xdr:nvSpPr>
        <xdr:cNvPr id="468" name="円/楕円 467"/>
        <xdr:cNvSpPr/>
      </xdr:nvSpPr>
      <xdr:spPr>
        <a:xfrm>
          <a:off x="15240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45102</xdr:rowOff>
    </xdr:from>
    <xdr:ext cx="762000" cy="259045"/>
    <xdr:sp macro="" textlink="">
      <xdr:nvSpPr>
        <xdr:cNvPr id="469" name="テキスト ボックス 468"/>
        <xdr:cNvSpPr txBox="1"/>
      </xdr:nvSpPr>
      <xdr:spPr>
        <a:xfrm>
          <a:off x="14909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70" name="円/楕円 469"/>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71" name="テキスト ボックス 470"/>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2159</xdr:rowOff>
    </xdr:from>
    <xdr:to>
      <xdr:col>19</xdr:col>
      <xdr:colOff>533400</xdr:colOff>
      <xdr:row>16</xdr:row>
      <xdr:rowOff>103759</xdr:rowOff>
    </xdr:to>
    <xdr:sp macro="" textlink="">
      <xdr:nvSpPr>
        <xdr:cNvPr id="472" name="円/楕円 471"/>
        <xdr:cNvSpPr/>
      </xdr:nvSpPr>
      <xdr:spPr>
        <a:xfrm>
          <a:off x="13462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113936</xdr:rowOff>
    </xdr:from>
    <xdr:ext cx="762000" cy="259045"/>
    <xdr:sp macro="" textlink="">
      <xdr:nvSpPr>
        <xdr:cNvPr id="473" name="テキスト ボックス 472"/>
        <xdr:cNvSpPr txBox="1"/>
      </xdr:nvSpPr>
      <xdr:spPr>
        <a:xfrm>
          <a:off x="13131800" y="251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72,006
70,132
74.94
20,917,664
19,979,915
885,513
13,026,373
17,405,219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類似団体と比べ高い傾向にある。</a:t>
          </a:r>
          <a:endParaRPr lang="ja-JP" altLang="ja-JP" sz="1400">
            <a:effectLst/>
          </a:endParaRPr>
        </a:p>
        <a:p>
          <a:r>
            <a:rPr kumimoji="1" lang="ja-JP" altLang="ja-JP" sz="1100">
              <a:solidFill>
                <a:schemeClr val="dk1"/>
              </a:solidFill>
              <a:effectLst/>
              <a:latin typeface="+mn-lt"/>
              <a:ea typeface="+mn-ea"/>
              <a:cs typeface="+mn-cs"/>
            </a:rPr>
            <a:t>　現在学校給食センター調理業務の委託等により、定員管理の適正化を図っているところである。</a:t>
          </a:r>
          <a:endParaRPr lang="ja-JP" altLang="ja-JP" sz="1400">
            <a:effectLst/>
          </a:endParaRPr>
        </a:p>
        <a:p>
          <a:r>
            <a:rPr kumimoji="1" lang="ja-JP" altLang="ja-JP" sz="1100">
              <a:solidFill>
                <a:schemeClr val="dk1"/>
              </a:solidFill>
              <a:effectLst/>
              <a:latin typeface="+mn-lt"/>
              <a:ea typeface="+mn-ea"/>
              <a:cs typeface="+mn-cs"/>
            </a:rPr>
            <a:t>　平成２７年度は職員の給与の削減等により、２．９ポイントの数値の改善が見られた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平成２８年度は地域手当のみ１．５％カットしたが、給料改定等により全体として職員給が増となり、前年度より０．９ポイント増加した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138430</xdr:rowOff>
    </xdr:to>
    <xdr:cxnSp macro="">
      <xdr:nvCxnSpPr>
        <xdr:cNvPr id="66" name="直線コネクタ 65"/>
        <xdr:cNvCxnSpPr/>
      </xdr:nvCxnSpPr>
      <xdr:spPr>
        <a:xfrm>
          <a:off x="3987800" y="6413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119380</xdr:rowOff>
    </xdr:to>
    <xdr:cxnSp macro="">
      <xdr:nvCxnSpPr>
        <xdr:cNvPr id="69" name="直線コネクタ 68"/>
        <xdr:cNvCxnSpPr/>
      </xdr:nvCxnSpPr>
      <xdr:spPr>
        <a:xfrm flipV="1">
          <a:off x="3098800" y="64135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119380</xdr:rowOff>
    </xdr:from>
    <xdr:to>
      <xdr:col>4</xdr:col>
      <xdr:colOff>346075</xdr:colOff>
      <xdr:row>38</xdr:row>
      <xdr:rowOff>127000</xdr:rowOff>
    </xdr:to>
    <xdr:cxnSp macro="">
      <xdr:nvCxnSpPr>
        <xdr:cNvPr id="72" name="直線コネクタ 71"/>
        <xdr:cNvCxnSpPr/>
      </xdr:nvCxnSpPr>
      <xdr:spPr>
        <a:xfrm flipV="1">
          <a:off x="2209800" y="663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69850</xdr:rowOff>
    </xdr:to>
    <xdr:cxnSp macro="">
      <xdr:nvCxnSpPr>
        <xdr:cNvPr id="75" name="直線コネクタ 74"/>
        <xdr:cNvCxnSpPr/>
      </xdr:nvCxnSpPr>
      <xdr:spPr>
        <a:xfrm flipV="1">
          <a:off x="1320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5" name="円/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68580</xdr:rowOff>
    </xdr:from>
    <xdr:to>
      <xdr:col>4</xdr:col>
      <xdr:colOff>396875</xdr:colOff>
      <xdr:row>38</xdr:row>
      <xdr:rowOff>170180</xdr:rowOff>
    </xdr:to>
    <xdr:sp macro="" textlink="">
      <xdr:nvSpPr>
        <xdr:cNvPr id="89" name="円/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3" name="円/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物件費が類似団体と比較して高い水準にあるのは、ごみ処理に要する経費の増加や職員数の削減等により、民間委託等を推進していることなどのためである。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平成２７年度から</a:t>
          </a:r>
          <a:r>
            <a:rPr kumimoji="1" lang="ja-JP" altLang="ja-JP" sz="1100">
              <a:solidFill>
                <a:schemeClr val="dk1"/>
              </a:solidFill>
              <a:effectLst/>
              <a:latin typeface="+mn-lt"/>
              <a:ea typeface="+mn-ea"/>
              <a:cs typeface="+mn-cs"/>
            </a:rPr>
            <a:t>電力事業者を入札で選定し、電気料金の削減</a:t>
          </a:r>
          <a:r>
            <a:rPr kumimoji="1" lang="ja-JP" altLang="en-US" sz="1100">
              <a:solidFill>
                <a:schemeClr val="dk1"/>
              </a:solidFill>
              <a:effectLst/>
              <a:latin typeface="+mn-lt"/>
              <a:ea typeface="+mn-ea"/>
              <a:cs typeface="+mn-cs"/>
            </a:rPr>
            <a:t>に努めてきている。さらに</a:t>
          </a:r>
          <a:r>
            <a:rPr kumimoji="1" lang="ja-JP" altLang="ja-JP" sz="1100">
              <a:solidFill>
                <a:schemeClr val="dk1"/>
              </a:solidFill>
              <a:effectLst/>
              <a:latin typeface="+mn-lt"/>
              <a:ea typeface="+mn-ea"/>
              <a:cs typeface="+mn-cs"/>
            </a:rPr>
            <a:t>事務事業の見直し</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、コスト削減に向けた取組を積極的に行う。</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136797</xdr:rowOff>
    </xdr:to>
    <xdr:cxnSp macro="">
      <xdr:nvCxnSpPr>
        <xdr:cNvPr id="129" name="直線コネクタ 128"/>
        <xdr:cNvCxnSpPr/>
      </xdr:nvCxnSpPr>
      <xdr:spPr>
        <a:xfrm>
          <a:off x="15671800" y="285387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17</xdr:row>
      <xdr:rowOff>24130</xdr:rowOff>
    </xdr:to>
    <xdr:cxnSp macro="">
      <xdr:nvCxnSpPr>
        <xdr:cNvPr id="132" name="直線コネクタ 131"/>
        <xdr:cNvCxnSpPr/>
      </xdr:nvCxnSpPr>
      <xdr:spPr>
        <a:xfrm flipV="1">
          <a:off x="14782800" y="28538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24130</xdr:rowOff>
    </xdr:to>
    <xdr:cxnSp macro="">
      <xdr:nvCxnSpPr>
        <xdr:cNvPr id="135" name="直線コネクタ 134"/>
        <xdr:cNvCxnSpPr/>
      </xdr:nvCxnSpPr>
      <xdr:spPr>
        <a:xfrm>
          <a:off x="13893800" y="28865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136797</xdr:rowOff>
    </xdr:from>
    <xdr:to>
      <xdr:col>20</xdr:col>
      <xdr:colOff>158750</xdr:colOff>
      <xdr:row>16</xdr:row>
      <xdr:rowOff>143329</xdr:rowOff>
    </xdr:to>
    <xdr:cxnSp macro="">
      <xdr:nvCxnSpPr>
        <xdr:cNvPr id="138" name="直線コネクタ 137"/>
        <xdr:cNvCxnSpPr/>
      </xdr:nvCxnSpPr>
      <xdr:spPr>
        <a:xfrm>
          <a:off x="13004800" y="287999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85997</xdr:rowOff>
    </xdr:from>
    <xdr:to>
      <xdr:col>24</xdr:col>
      <xdr:colOff>82550</xdr:colOff>
      <xdr:row>17</xdr:row>
      <xdr:rowOff>16147</xdr:rowOff>
    </xdr:to>
    <xdr:sp macro="" textlink="">
      <xdr:nvSpPr>
        <xdr:cNvPr id="148" name="円/楕円 147"/>
        <xdr:cNvSpPr/>
      </xdr:nvSpPr>
      <xdr:spPr>
        <a:xfrm>
          <a:off x="164592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58074</xdr:rowOff>
    </xdr:from>
    <xdr:ext cx="762000" cy="259045"/>
    <xdr:sp macro="" textlink="">
      <xdr:nvSpPr>
        <xdr:cNvPr id="149" name="物件費該当値テキスト"/>
        <xdr:cNvSpPr txBox="1"/>
      </xdr:nvSpPr>
      <xdr:spPr>
        <a:xfrm>
          <a:off x="16598900" y="280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52" name="円/楕円 151"/>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53" name="テキスト ボックス 152"/>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4" name="円/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85997</xdr:rowOff>
    </xdr:from>
    <xdr:to>
      <xdr:col>19</xdr:col>
      <xdr:colOff>6350</xdr:colOff>
      <xdr:row>17</xdr:row>
      <xdr:rowOff>16147</xdr:rowOff>
    </xdr:to>
    <xdr:sp macro="" textlink="">
      <xdr:nvSpPr>
        <xdr:cNvPr id="156" name="円/楕円 155"/>
        <xdr:cNvSpPr/>
      </xdr:nvSpPr>
      <xdr:spPr>
        <a:xfrm>
          <a:off x="12954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924</xdr:rowOff>
    </xdr:from>
    <xdr:ext cx="762000" cy="259045"/>
    <xdr:sp macro="" textlink="">
      <xdr:nvSpPr>
        <xdr:cNvPr id="157" name="テキスト ボックス 156"/>
        <xdr:cNvSpPr txBox="1"/>
      </xdr:nvSpPr>
      <xdr:spPr>
        <a:xfrm>
          <a:off x="12623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類似団体と比較して高い傾向が続いている。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年度は数値が</a:t>
          </a:r>
          <a:r>
            <a:rPr kumimoji="1" lang="ja-JP" altLang="en-US" sz="1100">
              <a:solidFill>
                <a:schemeClr val="dk1"/>
              </a:solidFill>
              <a:effectLst/>
              <a:latin typeface="+mn-lt"/>
              <a:ea typeface="+mn-ea"/>
              <a:cs typeface="+mn-cs"/>
            </a:rPr>
            <a:t>前年比０．４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となっているが、要因としては、</a:t>
          </a:r>
          <a:r>
            <a:rPr kumimoji="1" lang="ja-JP" altLang="en-US" sz="1100">
              <a:solidFill>
                <a:schemeClr val="dk1"/>
              </a:solidFill>
              <a:effectLst/>
              <a:latin typeface="+mn-lt"/>
              <a:ea typeface="+mn-ea"/>
              <a:cs typeface="+mn-cs"/>
            </a:rPr>
            <a:t>生活保護費約３千万円減や特定財源約１億６千万円</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などと</a:t>
          </a:r>
          <a:r>
            <a:rPr kumimoji="1" lang="ja-JP" altLang="ja-JP" sz="1100">
              <a:solidFill>
                <a:schemeClr val="dk1"/>
              </a:solidFill>
              <a:effectLst/>
              <a:latin typeface="+mn-lt"/>
              <a:ea typeface="+mn-ea"/>
              <a:cs typeface="+mn-cs"/>
            </a:rPr>
            <a:t>なっ</a:t>
          </a:r>
          <a:r>
            <a:rPr kumimoji="1" lang="ja-JP" altLang="en-US" sz="1100">
              <a:solidFill>
                <a:schemeClr val="dk1"/>
              </a:solidFill>
              <a:effectLst/>
              <a:latin typeface="+mn-lt"/>
              <a:ea typeface="+mn-ea"/>
              <a:cs typeface="+mn-cs"/>
            </a:rPr>
            <a:t>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今後健康づくり推進計画を策定する予定であり、それにより医療費等扶助費の抑制につなげたい。　　　　　　　　　　　　　　　</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43180</xdr:rowOff>
    </xdr:to>
    <xdr:cxnSp macro="">
      <xdr:nvCxnSpPr>
        <xdr:cNvPr id="190" name="直線コネクタ 189"/>
        <xdr:cNvCxnSpPr/>
      </xdr:nvCxnSpPr>
      <xdr:spPr>
        <a:xfrm flipV="1">
          <a:off x="3987800" y="961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92710</xdr:rowOff>
    </xdr:from>
    <xdr:to>
      <xdr:col>5</xdr:col>
      <xdr:colOff>549275</xdr:colOff>
      <xdr:row>56</xdr:row>
      <xdr:rowOff>43180</xdr:rowOff>
    </xdr:to>
    <xdr:cxnSp macro="">
      <xdr:nvCxnSpPr>
        <xdr:cNvPr id="193" name="直線コネクタ 192"/>
        <xdr:cNvCxnSpPr/>
      </xdr:nvCxnSpPr>
      <xdr:spPr>
        <a:xfrm>
          <a:off x="3098800" y="9522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55</xdr:row>
      <xdr:rowOff>153670</xdr:rowOff>
    </xdr:to>
    <xdr:cxnSp macro="">
      <xdr:nvCxnSpPr>
        <xdr:cNvPr id="196" name="直線コネクタ 195"/>
        <xdr:cNvCxnSpPr/>
      </xdr:nvCxnSpPr>
      <xdr:spPr>
        <a:xfrm flipV="1">
          <a:off x="2209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153670</xdr:rowOff>
    </xdr:to>
    <xdr:cxnSp macro="">
      <xdr:nvCxnSpPr>
        <xdr:cNvPr id="199" name="直線コネクタ 198"/>
        <xdr:cNvCxnSpPr/>
      </xdr:nvCxnSpPr>
      <xdr:spPr>
        <a:xfrm>
          <a:off x="1320800" y="9476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163830</xdr:rowOff>
    </xdr:from>
    <xdr:to>
      <xdr:col>5</xdr:col>
      <xdr:colOff>600075</xdr:colOff>
      <xdr:row>56</xdr:row>
      <xdr:rowOff>93980</xdr:rowOff>
    </xdr:to>
    <xdr:sp macro="" textlink="">
      <xdr:nvSpPr>
        <xdr:cNvPr id="211" name="円/楕円 210"/>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78757</xdr:rowOff>
    </xdr:from>
    <xdr:ext cx="736600" cy="259045"/>
    <xdr:sp macro="" textlink="">
      <xdr:nvSpPr>
        <xdr:cNvPr id="212" name="テキスト ボックス 211"/>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41910</xdr:rowOff>
    </xdr:from>
    <xdr:to>
      <xdr:col>4</xdr:col>
      <xdr:colOff>396875</xdr:colOff>
      <xdr:row>55</xdr:row>
      <xdr:rowOff>143510</xdr:rowOff>
    </xdr:to>
    <xdr:sp macro="" textlink="">
      <xdr:nvSpPr>
        <xdr:cNvPr id="213" name="円/楕円 212"/>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214" name="テキスト ボックス 213"/>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102870</xdr:rowOff>
    </xdr:from>
    <xdr:to>
      <xdr:col>3</xdr:col>
      <xdr:colOff>193675</xdr:colOff>
      <xdr:row>56</xdr:row>
      <xdr:rowOff>33020</xdr:rowOff>
    </xdr:to>
    <xdr:sp macro="" textlink="">
      <xdr:nvSpPr>
        <xdr:cNvPr id="215" name="円/楕円 214"/>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17797</xdr:rowOff>
    </xdr:from>
    <xdr:ext cx="762000" cy="259045"/>
    <xdr:sp macro="" textlink="">
      <xdr:nvSpPr>
        <xdr:cNvPr id="216" name="テキスト ボックス 215"/>
        <xdr:cNvSpPr txBox="1"/>
      </xdr:nvSpPr>
      <xdr:spPr>
        <a:xfrm>
          <a:off x="1828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167640</xdr:rowOff>
    </xdr:from>
    <xdr:to>
      <xdr:col>1</xdr:col>
      <xdr:colOff>676275</xdr:colOff>
      <xdr:row>55</xdr:row>
      <xdr:rowOff>97790</xdr:rowOff>
    </xdr:to>
    <xdr:sp macro="" textlink="">
      <xdr:nvSpPr>
        <xdr:cNvPr id="217" name="円/楕円 216"/>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82567</xdr:rowOff>
    </xdr:from>
    <xdr:ext cx="762000" cy="259045"/>
    <xdr:sp macro="" textlink="">
      <xdr:nvSpPr>
        <xdr:cNvPr id="218" name="テキスト ボックス 217"/>
        <xdr:cNvSpPr txBox="1"/>
      </xdr:nvSpPr>
      <xdr:spPr>
        <a:xfrm>
          <a:off x="939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その他に分類される経常収支比率は類似団体を下回っている。</a:t>
          </a:r>
          <a:endParaRPr lang="ja-JP" altLang="ja-JP" sz="1400">
            <a:effectLst/>
          </a:endParaRPr>
        </a:p>
        <a:p>
          <a:r>
            <a:rPr kumimoji="1" lang="ja-JP" altLang="ja-JP" sz="1100">
              <a:solidFill>
                <a:schemeClr val="dk1"/>
              </a:solidFill>
              <a:effectLst/>
              <a:latin typeface="+mn-lt"/>
              <a:ea typeface="+mn-ea"/>
              <a:cs typeface="+mn-cs"/>
            </a:rPr>
            <a:t>　しかしながら、繰出金については増加傾向となっているため、今後は、各特別会計の経費の削減や料金（保険税）の適正化を図り、税収を主な財源とする普通会計の負担軽減を図るよう努める。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58420</xdr:rowOff>
    </xdr:to>
    <xdr:cxnSp macro="">
      <xdr:nvCxnSpPr>
        <xdr:cNvPr id="251" name="直線コネクタ 250"/>
        <xdr:cNvCxnSpPr/>
      </xdr:nvCxnSpPr>
      <xdr:spPr>
        <a:xfrm>
          <a:off x="15671800" y="956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138430</xdr:rowOff>
    </xdr:to>
    <xdr:cxnSp macro="">
      <xdr:nvCxnSpPr>
        <xdr:cNvPr id="254" name="直線コネクタ 253"/>
        <xdr:cNvCxnSpPr/>
      </xdr:nvCxnSpPr>
      <xdr:spPr>
        <a:xfrm>
          <a:off x="14782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107950</xdr:rowOff>
    </xdr:to>
    <xdr:cxnSp macro="">
      <xdr:nvCxnSpPr>
        <xdr:cNvPr id="257" name="直線コネクタ 256"/>
        <xdr:cNvCxnSpPr/>
      </xdr:nvCxnSpPr>
      <xdr:spPr>
        <a:xfrm>
          <a:off x="13893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85090</xdr:rowOff>
    </xdr:to>
    <xdr:cxnSp macro="">
      <xdr:nvCxnSpPr>
        <xdr:cNvPr id="260" name="直線コネクタ 259"/>
        <xdr:cNvCxnSpPr/>
      </xdr:nvCxnSpPr>
      <xdr:spPr>
        <a:xfrm>
          <a:off x="13004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0" name="円/楕円 269"/>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71"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2" name="円/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3" name="テキスト ボックス 27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4" name="円/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34290</xdr:rowOff>
    </xdr:from>
    <xdr:to>
      <xdr:col>20</xdr:col>
      <xdr:colOff>209550</xdr:colOff>
      <xdr:row>55</xdr:row>
      <xdr:rowOff>135890</xdr:rowOff>
    </xdr:to>
    <xdr:sp macro="" textlink="">
      <xdr:nvSpPr>
        <xdr:cNvPr id="276" name="円/楕円 275"/>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77" name="テキスト ボックス 276"/>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補助費等は類似団体と比較してほぼ同程度で推移しているが、平成２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年度は前年度より、消防組合分担金が約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千万円増など</a:t>
          </a:r>
          <a:r>
            <a:rPr kumimoji="1" lang="ja-JP" altLang="en-US" sz="1100">
              <a:solidFill>
                <a:schemeClr val="dk1"/>
              </a:solidFill>
              <a:effectLst/>
              <a:latin typeface="+mn-lt"/>
              <a:ea typeface="+mn-ea"/>
              <a:cs typeface="+mn-cs"/>
            </a:rPr>
            <a:t>となったことにより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も０．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ポイント高くなった。</a:t>
          </a:r>
          <a:endParaRPr lang="ja-JP" altLang="ja-JP" sz="1400">
            <a:effectLst/>
          </a:endParaRPr>
        </a:p>
        <a:p>
          <a:r>
            <a:rPr kumimoji="1" lang="ja-JP" altLang="ja-JP" sz="1100">
              <a:solidFill>
                <a:schemeClr val="dk1"/>
              </a:solidFill>
              <a:effectLst/>
              <a:latin typeface="+mn-lt"/>
              <a:ea typeface="+mn-ea"/>
              <a:cs typeface="+mn-cs"/>
            </a:rPr>
            <a:t>　今後とも、組合分担金の精査、補助金の見直しを実施し、削減を図る必要がある。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58420</xdr:rowOff>
    </xdr:from>
    <xdr:to>
      <xdr:col>24</xdr:col>
      <xdr:colOff>31750</xdr:colOff>
      <xdr:row>37</xdr:row>
      <xdr:rowOff>75565</xdr:rowOff>
    </xdr:to>
    <xdr:cxnSp macro="">
      <xdr:nvCxnSpPr>
        <xdr:cNvPr id="307" name="直線コネクタ 306"/>
        <xdr:cNvCxnSpPr/>
      </xdr:nvCxnSpPr>
      <xdr:spPr>
        <a:xfrm>
          <a:off x="15671800" y="64020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58420</xdr:rowOff>
    </xdr:from>
    <xdr:to>
      <xdr:col>22</xdr:col>
      <xdr:colOff>565150</xdr:colOff>
      <xdr:row>37</xdr:row>
      <xdr:rowOff>69850</xdr:rowOff>
    </xdr:to>
    <xdr:cxnSp macro="">
      <xdr:nvCxnSpPr>
        <xdr:cNvPr id="310" name="直線コネクタ 309"/>
        <xdr:cNvCxnSpPr/>
      </xdr:nvCxnSpPr>
      <xdr:spPr>
        <a:xfrm flipV="1">
          <a:off x="14782800" y="6402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98425</xdr:rowOff>
    </xdr:to>
    <xdr:cxnSp macro="">
      <xdr:nvCxnSpPr>
        <xdr:cNvPr id="313" name="直線コネクタ 312"/>
        <xdr:cNvCxnSpPr/>
      </xdr:nvCxnSpPr>
      <xdr:spPr>
        <a:xfrm flipV="1">
          <a:off x="13893800" y="6413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86995</xdr:rowOff>
    </xdr:from>
    <xdr:to>
      <xdr:col>20</xdr:col>
      <xdr:colOff>158750</xdr:colOff>
      <xdr:row>37</xdr:row>
      <xdr:rowOff>98425</xdr:rowOff>
    </xdr:to>
    <xdr:cxnSp macro="">
      <xdr:nvCxnSpPr>
        <xdr:cNvPr id="316" name="直線コネクタ 315"/>
        <xdr:cNvCxnSpPr/>
      </xdr:nvCxnSpPr>
      <xdr:spPr>
        <a:xfrm>
          <a:off x="13004800" y="6430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24765</xdr:rowOff>
    </xdr:from>
    <xdr:to>
      <xdr:col>24</xdr:col>
      <xdr:colOff>82550</xdr:colOff>
      <xdr:row>37</xdr:row>
      <xdr:rowOff>126365</xdr:rowOff>
    </xdr:to>
    <xdr:sp macro="" textlink="">
      <xdr:nvSpPr>
        <xdr:cNvPr id="326" name="円/楕円 325"/>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168292</xdr:rowOff>
    </xdr:from>
    <xdr:ext cx="762000" cy="259045"/>
    <xdr:sp macro="" textlink="">
      <xdr:nvSpPr>
        <xdr:cNvPr id="327" name="補助費等該当値テキスト"/>
        <xdr:cNvSpPr txBox="1"/>
      </xdr:nvSpPr>
      <xdr:spPr>
        <a:xfrm>
          <a:off x="165989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7620</xdr:rowOff>
    </xdr:from>
    <xdr:to>
      <xdr:col>22</xdr:col>
      <xdr:colOff>615950</xdr:colOff>
      <xdr:row>37</xdr:row>
      <xdr:rowOff>109220</xdr:rowOff>
    </xdr:to>
    <xdr:sp macro="" textlink="">
      <xdr:nvSpPr>
        <xdr:cNvPr id="328" name="円/楕円 327"/>
        <xdr:cNvSpPr/>
      </xdr:nvSpPr>
      <xdr:spPr>
        <a:xfrm>
          <a:off x="15621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93997</xdr:rowOff>
    </xdr:from>
    <xdr:ext cx="736600" cy="259045"/>
    <xdr:sp macro="" textlink="">
      <xdr:nvSpPr>
        <xdr:cNvPr id="329" name="テキスト ボックス 328"/>
        <xdr:cNvSpPr txBox="1"/>
      </xdr:nvSpPr>
      <xdr:spPr>
        <a:xfrm>
          <a:off x="15290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0" name="円/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31" name="テキスト ボックス 330"/>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47625</xdr:rowOff>
    </xdr:from>
    <xdr:to>
      <xdr:col>20</xdr:col>
      <xdr:colOff>209550</xdr:colOff>
      <xdr:row>37</xdr:row>
      <xdr:rowOff>149225</xdr:rowOff>
    </xdr:to>
    <xdr:sp macro="" textlink="">
      <xdr:nvSpPr>
        <xdr:cNvPr id="332" name="円/楕円 331"/>
        <xdr:cNvSpPr/>
      </xdr:nvSpPr>
      <xdr:spPr>
        <a:xfrm>
          <a:off x="13843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134002</xdr:rowOff>
    </xdr:from>
    <xdr:ext cx="762000" cy="259045"/>
    <xdr:sp macro="" textlink="">
      <xdr:nvSpPr>
        <xdr:cNvPr id="333" name="テキスト ボックス 332"/>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34" name="円/楕円 333"/>
        <xdr:cNvSpPr/>
      </xdr:nvSpPr>
      <xdr:spPr>
        <a:xfrm>
          <a:off x="12954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35" name="テキスト ボックス 334"/>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類似団体平均に比べ２．０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大きな要因</a:t>
          </a:r>
          <a:r>
            <a:rPr kumimoji="1" lang="ja-JP" altLang="en-US" sz="1100">
              <a:solidFill>
                <a:schemeClr val="dk1"/>
              </a:solidFill>
              <a:effectLst/>
              <a:latin typeface="+mn-lt"/>
              <a:ea typeface="+mn-ea"/>
              <a:cs typeface="+mn-cs"/>
            </a:rPr>
            <a:t>としては</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１２年度一般廃棄物処理事業債</a:t>
          </a:r>
          <a:r>
            <a:rPr kumimoji="1" lang="ja-JP" altLang="ja-JP" sz="1100">
              <a:solidFill>
                <a:schemeClr val="dk1"/>
              </a:solidFill>
              <a:effectLst/>
              <a:latin typeface="+mn-lt"/>
              <a:ea typeface="+mn-ea"/>
              <a:cs typeface="+mn-cs"/>
            </a:rPr>
            <a:t>等の償還金額の大きい起債の償還が終了したことによるもの</a:t>
          </a:r>
          <a:r>
            <a:rPr kumimoji="1" lang="ja-JP" altLang="en-US" sz="1100">
              <a:solidFill>
                <a:schemeClr val="dk1"/>
              </a:solidFill>
              <a:effectLst/>
              <a:latin typeface="+mn-lt"/>
              <a:ea typeface="+mn-ea"/>
              <a:cs typeface="+mn-cs"/>
            </a:rPr>
            <a:t>ある。今後とも、緊急度・市民ニーズを的確に把握した事業の選択により、地方債の発行抑制に努めていく必要がある。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156392</xdr:rowOff>
    </xdr:from>
    <xdr:to>
      <xdr:col>7</xdr:col>
      <xdr:colOff>15875</xdr:colOff>
      <xdr:row>76</xdr:row>
      <xdr:rowOff>162923</xdr:rowOff>
    </xdr:to>
    <xdr:cxnSp macro="">
      <xdr:nvCxnSpPr>
        <xdr:cNvPr id="370" name="直線コネクタ 369"/>
        <xdr:cNvCxnSpPr/>
      </xdr:nvCxnSpPr>
      <xdr:spPr>
        <a:xfrm>
          <a:off x="3987800" y="131865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156392</xdr:rowOff>
    </xdr:from>
    <xdr:to>
      <xdr:col>5</xdr:col>
      <xdr:colOff>549275</xdr:colOff>
      <xdr:row>77</xdr:row>
      <xdr:rowOff>128632</xdr:rowOff>
    </xdr:to>
    <xdr:cxnSp macro="">
      <xdr:nvCxnSpPr>
        <xdr:cNvPr id="373" name="直線コネクタ 372"/>
        <xdr:cNvCxnSpPr/>
      </xdr:nvCxnSpPr>
      <xdr:spPr>
        <a:xfrm flipV="1">
          <a:off x="3098800" y="13186592"/>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128632</xdr:rowOff>
    </xdr:from>
    <xdr:to>
      <xdr:col>4</xdr:col>
      <xdr:colOff>346075</xdr:colOff>
      <xdr:row>77</xdr:row>
      <xdr:rowOff>167821</xdr:rowOff>
    </xdr:to>
    <xdr:cxnSp macro="">
      <xdr:nvCxnSpPr>
        <xdr:cNvPr id="376" name="直線コネクタ 375"/>
        <xdr:cNvCxnSpPr/>
      </xdr:nvCxnSpPr>
      <xdr:spPr>
        <a:xfrm flipV="1">
          <a:off x="2209800" y="133302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167821</xdr:rowOff>
    </xdr:from>
    <xdr:to>
      <xdr:col>3</xdr:col>
      <xdr:colOff>142875</xdr:colOff>
      <xdr:row>78</xdr:row>
      <xdr:rowOff>15966</xdr:rowOff>
    </xdr:to>
    <xdr:cxnSp macro="">
      <xdr:nvCxnSpPr>
        <xdr:cNvPr id="379" name="直線コネクタ 378"/>
        <xdr:cNvCxnSpPr/>
      </xdr:nvCxnSpPr>
      <xdr:spPr>
        <a:xfrm flipV="1">
          <a:off x="1320800" y="133694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112123</xdr:rowOff>
    </xdr:from>
    <xdr:to>
      <xdr:col>7</xdr:col>
      <xdr:colOff>66675</xdr:colOff>
      <xdr:row>77</xdr:row>
      <xdr:rowOff>42273</xdr:rowOff>
    </xdr:to>
    <xdr:sp macro="" textlink="">
      <xdr:nvSpPr>
        <xdr:cNvPr id="389" name="円/楕円 388"/>
        <xdr:cNvSpPr/>
      </xdr:nvSpPr>
      <xdr:spPr>
        <a:xfrm>
          <a:off x="4775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128650</xdr:rowOff>
    </xdr:from>
    <xdr:ext cx="762000" cy="259045"/>
    <xdr:sp macro="" textlink="">
      <xdr:nvSpPr>
        <xdr:cNvPr id="390" name="公債費該当値テキスト"/>
        <xdr:cNvSpPr txBox="1"/>
      </xdr:nvSpPr>
      <xdr:spPr>
        <a:xfrm>
          <a:off x="4914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105592</xdr:rowOff>
    </xdr:from>
    <xdr:to>
      <xdr:col>5</xdr:col>
      <xdr:colOff>600075</xdr:colOff>
      <xdr:row>77</xdr:row>
      <xdr:rowOff>35742</xdr:rowOff>
    </xdr:to>
    <xdr:sp macro="" textlink="">
      <xdr:nvSpPr>
        <xdr:cNvPr id="391" name="円/楕円 390"/>
        <xdr:cNvSpPr/>
      </xdr:nvSpPr>
      <xdr:spPr>
        <a:xfrm>
          <a:off x="3937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45918</xdr:rowOff>
    </xdr:from>
    <xdr:ext cx="736600" cy="259045"/>
    <xdr:sp macro="" textlink="">
      <xdr:nvSpPr>
        <xdr:cNvPr id="392" name="テキスト ボックス 391"/>
        <xdr:cNvSpPr txBox="1"/>
      </xdr:nvSpPr>
      <xdr:spPr>
        <a:xfrm>
          <a:off x="3606800" y="129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77832</xdr:rowOff>
    </xdr:from>
    <xdr:to>
      <xdr:col>4</xdr:col>
      <xdr:colOff>396875</xdr:colOff>
      <xdr:row>78</xdr:row>
      <xdr:rowOff>7982</xdr:rowOff>
    </xdr:to>
    <xdr:sp macro="" textlink="">
      <xdr:nvSpPr>
        <xdr:cNvPr id="393" name="円/楕円 392"/>
        <xdr:cNvSpPr/>
      </xdr:nvSpPr>
      <xdr:spPr>
        <a:xfrm>
          <a:off x="3048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164209</xdr:rowOff>
    </xdr:from>
    <xdr:ext cx="762000" cy="259045"/>
    <xdr:sp macro="" textlink="">
      <xdr:nvSpPr>
        <xdr:cNvPr id="394" name="テキスト ボックス 39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117021</xdr:rowOff>
    </xdr:from>
    <xdr:to>
      <xdr:col>3</xdr:col>
      <xdr:colOff>193675</xdr:colOff>
      <xdr:row>78</xdr:row>
      <xdr:rowOff>47171</xdr:rowOff>
    </xdr:to>
    <xdr:sp macro="" textlink="">
      <xdr:nvSpPr>
        <xdr:cNvPr id="395" name="円/楕円 394"/>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31948</xdr:rowOff>
    </xdr:from>
    <xdr:ext cx="762000" cy="259045"/>
    <xdr:sp macro="" textlink="">
      <xdr:nvSpPr>
        <xdr:cNvPr id="396" name="テキスト ボックス 395"/>
        <xdr:cNvSpPr txBox="1"/>
      </xdr:nvSpPr>
      <xdr:spPr>
        <a:xfrm>
          <a:off x="1828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136616</xdr:rowOff>
    </xdr:from>
    <xdr:to>
      <xdr:col>1</xdr:col>
      <xdr:colOff>676275</xdr:colOff>
      <xdr:row>78</xdr:row>
      <xdr:rowOff>66766</xdr:rowOff>
    </xdr:to>
    <xdr:sp macro="" textlink="">
      <xdr:nvSpPr>
        <xdr:cNvPr id="397" name="円/楕円 396"/>
        <xdr:cNvSpPr/>
      </xdr:nvSpPr>
      <xdr:spPr>
        <a:xfrm>
          <a:off x="1270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51543</xdr:rowOff>
    </xdr:from>
    <xdr:ext cx="762000" cy="259045"/>
    <xdr:sp macro="" textlink="">
      <xdr:nvSpPr>
        <xdr:cNvPr id="398" name="テキスト ボックス 397"/>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人件費、扶助費及び物件費が類似団体平均を上回っている。</a:t>
          </a:r>
          <a:endParaRPr kumimoji="1" lang="en-US" altLang="ja-JP" sz="1300">
            <a:latin typeface="ＭＳ Ｐゴシック"/>
          </a:endParaRPr>
        </a:p>
        <a:p>
          <a:r>
            <a:rPr kumimoji="1" lang="ja-JP" altLang="en-US" sz="1300">
              <a:latin typeface="ＭＳ Ｐゴシック"/>
            </a:rPr>
            <a:t>　今後とも定員の適正化と併せて、事務事業の見直しによりコスト削減に努める。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28702</xdr:rowOff>
    </xdr:from>
    <xdr:to>
      <xdr:col>24</xdr:col>
      <xdr:colOff>31750</xdr:colOff>
      <xdr:row>77</xdr:row>
      <xdr:rowOff>138430</xdr:rowOff>
    </xdr:to>
    <xdr:cxnSp macro="">
      <xdr:nvCxnSpPr>
        <xdr:cNvPr id="429" name="直線コネクタ 428"/>
        <xdr:cNvCxnSpPr/>
      </xdr:nvCxnSpPr>
      <xdr:spPr>
        <a:xfrm>
          <a:off x="15671800" y="132303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28702</xdr:rowOff>
    </xdr:from>
    <xdr:to>
      <xdr:col>22</xdr:col>
      <xdr:colOff>565150</xdr:colOff>
      <xdr:row>77</xdr:row>
      <xdr:rowOff>138430</xdr:rowOff>
    </xdr:to>
    <xdr:cxnSp macro="">
      <xdr:nvCxnSpPr>
        <xdr:cNvPr id="432" name="直線コネクタ 431"/>
        <xdr:cNvCxnSpPr/>
      </xdr:nvCxnSpPr>
      <xdr:spPr>
        <a:xfrm flipV="1">
          <a:off x="14782800" y="13230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77</xdr:row>
      <xdr:rowOff>152146</xdr:rowOff>
    </xdr:to>
    <xdr:cxnSp macro="">
      <xdr:nvCxnSpPr>
        <xdr:cNvPr id="435" name="直線コネクタ 434"/>
        <xdr:cNvCxnSpPr/>
      </xdr:nvCxnSpPr>
      <xdr:spPr>
        <a:xfrm flipV="1">
          <a:off x="13893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124713</xdr:rowOff>
    </xdr:from>
    <xdr:to>
      <xdr:col>20</xdr:col>
      <xdr:colOff>158750</xdr:colOff>
      <xdr:row>77</xdr:row>
      <xdr:rowOff>152146</xdr:rowOff>
    </xdr:to>
    <xdr:cxnSp macro="">
      <xdr:nvCxnSpPr>
        <xdr:cNvPr id="438" name="直線コネクタ 437"/>
        <xdr:cNvCxnSpPr/>
      </xdr:nvCxnSpPr>
      <xdr:spPr>
        <a:xfrm>
          <a:off x="13004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8" name="円/楕円 447"/>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49"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50" name="円/楕円 449"/>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51" name="テキスト ボックス 450"/>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2" name="円/楕円 451"/>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3" name="テキスト ボックス 452"/>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101346</xdr:rowOff>
    </xdr:from>
    <xdr:to>
      <xdr:col>20</xdr:col>
      <xdr:colOff>209550</xdr:colOff>
      <xdr:row>78</xdr:row>
      <xdr:rowOff>31496</xdr:rowOff>
    </xdr:to>
    <xdr:sp macro="" textlink="">
      <xdr:nvSpPr>
        <xdr:cNvPr id="454" name="円/楕円 453"/>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16273</xdr:rowOff>
    </xdr:from>
    <xdr:ext cx="762000" cy="259045"/>
    <xdr:sp macro="" textlink="">
      <xdr:nvSpPr>
        <xdr:cNvPr id="455" name="テキスト ボックス 454"/>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56" name="円/楕円 455"/>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57" name="テキスト ボックス 456"/>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千葉県八街市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28892</xdr:rowOff>
    </xdr:from>
    <xdr:to>
      <xdr:col>4</xdr:col>
      <xdr:colOff>1117600</xdr:colOff>
      <xdr:row>18</xdr:row>
      <xdr:rowOff>54577</xdr:rowOff>
    </xdr:to>
    <xdr:cxnSp macro="">
      <xdr:nvCxnSpPr>
        <xdr:cNvPr id="52" name="直線コネクタ 51"/>
        <xdr:cNvCxnSpPr/>
      </xdr:nvCxnSpPr>
      <xdr:spPr bwMode="auto">
        <a:xfrm flipV="1">
          <a:off x="5003800" y="3162617"/>
          <a:ext cx="6477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16695</xdr:rowOff>
    </xdr:from>
    <xdr:to>
      <xdr:col>4</xdr:col>
      <xdr:colOff>469900</xdr:colOff>
      <xdr:row>18</xdr:row>
      <xdr:rowOff>54577</xdr:rowOff>
    </xdr:to>
    <xdr:cxnSp macro="">
      <xdr:nvCxnSpPr>
        <xdr:cNvPr id="55" name="直線コネクタ 54"/>
        <xdr:cNvCxnSpPr/>
      </xdr:nvCxnSpPr>
      <xdr:spPr bwMode="auto">
        <a:xfrm>
          <a:off x="4305300" y="3150420"/>
          <a:ext cx="6985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16695</xdr:rowOff>
    </xdr:from>
    <xdr:to>
      <xdr:col>3</xdr:col>
      <xdr:colOff>904875</xdr:colOff>
      <xdr:row>18</xdr:row>
      <xdr:rowOff>19030</xdr:rowOff>
    </xdr:to>
    <xdr:cxnSp macro="">
      <xdr:nvCxnSpPr>
        <xdr:cNvPr id="58" name="直線コネクタ 57"/>
        <xdr:cNvCxnSpPr/>
      </xdr:nvCxnSpPr>
      <xdr:spPr bwMode="auto">
        <a:xfrm flipV="1">
          <a:off x="3606800" y="3150420"/>
          <a:ext cx="698500" cy="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1918</xdr:rowOff>
    </xdr:from>
    <xdr:to>
      <xdr:col>3</xdr:col>
      <xdr:colOff>206375</xdr:colOff>
      <xdr:row>18</xdr:row>
      <xdr:rowOff>19030</xdr:rowOff>
    </xdr:to>
    <xdr:cxnSp macro="">
      <xdr:nvCxnSpPr>
        <xdr:cNvPr id="61" name="直線コネクタ 60"/>
        <xdr:cNvCxnSpPr/>
      </xdr:nvCxnSpPr>
      <xdr:spPr bwMode="auto">
        <a:xfrm>
          <a:off x="2908300" y="3135643"/>
          <a:ext cx="698500" cy="1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149542</xdr:rowOff>
    </xdr:from>
    <xdr:to>
      <xdr:col>5</xdr:col>
      <xdr:colOff>34925</xdr:colOff>
      <xdr:row>18</xdr:row>
      <xdr:rowOff>79692</xdr:rowOff>
    </xdr:to>
    <xdr:sp macro="" textlink="">
      <xdr:nvSpPr>
        <xdr:cNvPr id="71" name="円/楕円 70"/>
        <xdr:cNvSpPr/>
      </xdr:nvSpPr>
      <xdr:spPr bwMode="auto">
        <a:xfrm>
          <a:off x="5600700" y="311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121619</xdr:rowOff>
    </xdr:from>
    <xdr:ext cx="762000" cy="259045"/>
    <xdr:sp macro="" textlink="">
      <xdr:nvSpPr>
        <xdr:cNvPr id="72" name="人口1人当たり決算額の推移該当値テキスト130"/>
        <xdr:cNvSpPr txBox="1"/>
      </xdr:nvSpPr>
      <xdr:spPr>
        <a:xfrm>
          <a:off x="5740400" y="308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67,425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3777</xdr:rowOff>
    </xdr:from>
    <xdr:to>
      <xdr:col>4</xdr:col>
      <xdr:colOff>520700</xdr:colOff>
      <xdr:row>18</xdr:row>
      <xdr:rowOff>105377</xdr:rowOff>
    </xdr:to>
    <xdr:sp macro="" textlink="">
      <xdr:nvSpPr>
        <xdr:cNvPr id="73" name="円/楕円 72"/>
        <xdr:cNvSpPr/>
      </xdr:nvSpPr>
      <xdr:spPr bwMode="auto">
        <a:xfrm>
          <a:off x="4953000" y="313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90154</xdr:rowOff>
    </xdr:from>
    <xdr:ext cx="736600" cy="259045"/>
    <xdr:sp macro="" textlink="">
      <xdr:nvSpPr>
        <xdr:cNvPr id="74" name="テキスト ボックス 73"/>
        <xdr:cNvSpPr txBox="1"/>
      </xdr:nvSpPr>
      <xdr:spPr>
        <a:xfrm>
          <a:off x="4622800" y="3223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137345</xdr:rowOff>
    </xdr:from>
    <xdr:to>
      <xdr:col>3</xdr:col>
      <xdr:colOff>955675</xdr:colOff>
      <xdr:row>18</xdr:row>
      <xdr:rowOff>67495</xdr:rowOff>
    </xdr:to>
    <xdr:sp macro="" textlink="">
      <xdr:nvSpPr>
        <xdr:cNvPr id="75" name="円/楕円 74"/>
        <xdr:cNvSpPr/>
      </xdr:nvSpPr>
      <xdr:spPr bwMode="auto">
        <a:xfrm>
          <a:off x="4254500" y="309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52272</xdr:rowOff>
    </xdr:from>
    <xdr:ext cx="762000" cy="259045"/>
    <xdr:sp macro="" textlink="">
      <xdr:nvSpPr>
        <xdr:cNvPr id="76" name="テキスト ボックス 75"/>
        <xdr:cNvSpPr txBox="1"/>
      </xdr:nvSpPr>
      <xdr:spPr>
        <a:xfrm>
          <a:off x="3924300" y="318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68,172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139680</xdr:rowOff>
    </xdr:from>
    <xdr:to>
      <xdr:col>3</xdr:col>
      <xdr:colOff>257175</xdr:colOff>
      <xdr:row>18</xdr:row>
      <xdr:rowOff>69830</xdr:rowOff>
    </xdr:to>
    <xdr:sp macro="" textlink="">
      <xdr:nvSpPr>
        <xdr:cNvPr id="77" name="円/楕円 76"/>
        <xdr:cNvSpPr/>
      </xdr:nvSpPr>
      <xdr:spPr bwMode="auto">
        <a:xfrm>
          <a:off x="3556000" y="310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54607</xdr:rowOff>
    </xdr:from>
    <xdr:ext cx="762000" cy="259045"/>
    <xdr:sp macro="" textlink="">
      <xdr:nvSpPr>
        <xdr:cNvPr id="78" name="テキスト ボックス 77"/>
        <xdr:cNvSpPr txBox="1"/>
      </xdr:nvSpPr>
      <xdr:spPr>
        <a:xfrm>
          <a:off x="3225800" y="31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68,029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122568</xdr:rowOff>
    </xdr:from>
    <xdr:to>
      <xdr:col>2</xdr:col>
      <xdr:colOff>692150</xdr:colOff>
      <xdr:row>18</xdr:row>
      <xdr:rowOff>52718</xdr:rowOff>
    </xdr:to>
    <xdr:sp macro="" textlink="">
      <xdr:nvSpPr>
        <xdr:cNvPr id="79" name="円/楕円 78"/>
        <xdr:cNvSpPr/>
      </xdr:nvSpPr>
      <xdr:spPr bwMode="auto">
        <a:xfrm>
          <a:off x="2857500" y="308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37495</xdr:rowOff>
    </xdr:from>
    <xdr:ext cx="762000" cy="259045"/>
    <xdr:sp macro="" textlink="">
      <xdr:nvSpPr>
        <xdr:cNvPr id="80" name="テキスト ボックス 79"/>
        <xdr:cNvSpPr txBox="1"/>
      </xdr:nvSpPr>
      <xdr:spPr>
        <a:xfrm>
          <a:off x="2527300" y="31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82240</xdr:rowOff>
    </xdr:from>
    <xdr:to>
      <xdr:col>4</xdr:col>
      <xdr:colOff>1117600</xdr:colOff>
      <xdr:row>37</xdr:row>
      <xdr:rowOff>92527</xdr:rowOff>
    </xdr:to>
    <xdr:cxnSp macro="">
      <xdr:nvCxnSpPr>
        <xdr:cNvPr id="112" name="直線コネクタ 111"/>
        <xdr:cNvCxnSpPr/>
      </xdr:nvCxnSpPr>
      <xdr:spPr bwMode="auto">
        <a:xfrm>
          <a:off x="5003800" y="7206940"/>
          <a:ext cx="6477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44132</xdr:rowOff>
    </xdr:from>
    <xdr:to>
      <xdr:col>4</xdr:col>
      <xdr:colOff>469900</xdr:colOff>
      <xdr:row>37</xdr:row>
      <xdr:rowOff>82240</xdr:rowOff>
    </xdr:to>
    <xdr:cxnSp macro="">
      <xdr:nvCxnSpPr>
        <xdr:cNvPr id="115" name="直線コネクタ 114"/>
        <xdr:cNvCxnSpPr/>
      </xdr:nvCxnSpPr>
      <xdr:spPr bwMode="auto">
        <a:xfrm>
          <a:off x="4305300" y="7168832"/>
          <a:ext cx="698500" cy="3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9042</xdr:rowOff>
    </xdr:from>
    <xdr:to>
      <xdr:col>3</xdr:col>
      <xdr:colOff>904875</xdr:colOff>
      <xdr:row>37</xdr:row>
      <xdr:rowOff>44132</xdr:rowOff>
    </xdr:to>
    <xdr:cxnSp macro="">
      <xdr:nvCxnSpPr>
        <xdr:cNvPr id="118" name="直線コネクタ 117"/>
        <xdr:cNvCxnSpPr/>
      </xdr:nvCxnSpPr>
      <xdr:spPr bwMode="auto">
        <a:xfrm>
          <a:off x="3606800" y="7133742"/>
          <a:ext cx="6985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378</xdr:rowOff>
    </xdr:from>
    <xdr:to>
      <xdr:col>3</xdr:col>
      <xdr:colOff>206375</xdr:colOff>
      <xdr:row>37</xdr:row>
      <xdr:rowOff>9042</xdr:rowOff>
    </xdr:to>
    <xdr:cxnSp macro="">
      <xdr:nvCxnSpPr>
        <xdr:cNvPr id="121" name="直線コネクタ 120"/>
        <xdr:cNvCxnSpPr/>
      </xdr:nvCxnSpPr>
      <xdr:spPr bwMode="auto">
        <a:xfrm>
          <a:off x="2908300" y="7125078"/>
          <a:ext cx="6985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41727</xdr:rowOff>
    </xdr:from>
    <xdr:to>
      <xdr:col>5</xdr:col>
      <xdr:colOff>34925</xdr:colOff>
      <xdr:row>37</xdr:row>
      <xdr:rowOff>143327</xdr:rowOff>
    </xdr:to>
    <xdr:sp macro="" textlink="">
      <xdr:nvSpPr>
        <xdr:cNvPr id="131" name="円/楕円 130"/>
        <xdr:cNvSpPr/>
      </xdr:nvSpPr>
      <xdr:spPr bwMode="auto">
        <a:xfrm>
          <a:off x="5600700" y="716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13804</xdr:rowOff>
    </xdr:from>
    <xdr:ext cx="762000" cy="259045"/>
    <xdr:sp macro="" textlink="">
      <xdr:nvSpPr>
        <xdr:cNvPr id="132" name="人口1人当たり決算額の推移該当値テキスト445"/>
        <xdr:cNvSpPr txBox="1"/>
      </xdr:nvSpPr>
      <xdr:spPr>
        <a:xfrm>
          <a:off x="5740400" y="713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31440</xdr:rowOff>
    </xdr:from>
    <xdr:to>
      <xdr:col>4</xdr:col>
      <xdr:colOff>520700</xdr:colOff>
      <xdr:row>37</xdr:row>
      <xdr:rowOff>133040</xdr:rowOff>
    </xdr:to>
    <xdr:sp macro="" textlink="">
      <xdr:nvSpPr>
        <xdr:cNvPr id="133" name="円/楕円 132"/>
        <xdr:cNvSpPr/>
      </xdr:nvSpPr>
      <xdr:spPr bwMode="auto">
        <a:xfrm>
          <a:off x="4953000" y="715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117817</xdr:rowOff>
    </xdr:from>
    <xdr:ext cx="736600" cy="259045"/>
    <xdr:sp macro="" textlink="">
      <xdr:nvSpPr>
        <xdr:cNvPr id="134" name="テキスト ボックス 133"/>
        <xdr:cNvSpPr txBox="1"/>
      </xdr:nvSpPr>
      <xdr:spPr>
        <a:xfrm>
          <a:off x="4622800" y="724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164782</xdr:rowOff>
    </xdr:from>
    <xdr:to>
      <xdr:col>3</xdr:col>
      <xdr:colOff>955675</xdr:colOff>
      <xdr:row>37</xdr:row>
      <xdr:rowOff>94932</xdr:rowOff>
    </xdr:to>
    <xdr:sp macro="" textlink="">
      <xdr:nvSpPr>
        <xdr:cNvPr id="135" name="円/楕円 134"/>
        <xdr:cNvSpPr/>
      </xdr:nvSpPr>
      <xdr:spPr bwMode="auto">
        <a:xfrm>
          <a:off x="4254500" y="71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79709</xdr:rowOff>
    </xdr:from>
    <xdr:ext cx="762000" cy="259045"/>
    <xdr:sp macro="" textlink="">
      <xdr:nvSpPr>
        <xdr:cNvPr id="136" name="テキスト ボックス 135"/>
        <xdr:cNvSpPr txBox="1"/>
      </xdr:nvSpPr>
      <xdr:spPr>
        <a:xfrm>
          <a:off x="3924300" y="720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129692</xdr:rowOff>
    </xdr:from>
    <xdr:to>
      <xdr:col>3</xdr:col>
      <xdr:colOff>257175</xdr:colOff>
      <xdr:row>37</xdr:row>
      <xdr:rowOff>59842</xdr:rowOff>
    </xdr:to>
    <xdr:sp macro="" textlink="">
      <xdr:nvSpPr>
        <xdr:cNvPr id="137" name="円/楕円 136"/>
        <xdr:cNvSpPr/>
      </xdr:nvSpPr>
      <xdr:spPr bwMode="auto">
        <a:xfrm>
          <a:off x="3556000" y="708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44619</xdr:rowOff>
    </xdr:from>
    <xdr:ext cx="762000" cy="259045"/>
    <xdr:sp macro="" textlink="">
      <xdr:nvSpPr>
        <xdr:cNvPr id="138" name="テキスト ボックス 137"/>
        <xdr:cNvSpPr txBox="1"/>
      </xdr:nvSpPr>
      <xdr:spPr>
        <a:xfrm>
          <a:off x="3225800" y="71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121028</xdr:rowOff>
    </xdr:from>
    <xdr:to>
      <xdr:col>2</xdr:col>
      <xdr:colOff>692150</xdr:colOff>
      <xdr:row>37</xdr:row>
      <xdr:rowOff>51178</xdr:rowOff>
    </xdr:to>
    <xdr:sp macro="" textlink="">
      <xdr:nvSpPr>
        <xdr:cNvPr id="139" name="円/楕円 138"/>
        <xdr:cNvSpPr/>
      </xdr:nvSpPr>
      <xdr:spPr bwMode="auto">
        <a:xfrm>
          <a:off x="2857500" y="707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35955</xdr:rowOff>
    </xdr:from>
    <xdr:ext cx="762000" cy="259045"/>
    <xdr:sp macro="" textlink="">
      <xdr:nvSpPr>
        <xdr:cNvPr id="140" name="テキスト ボックス 139"/>
        <xdr:cNvSpPr txBox="1"/>
      </xdr:nvSpPr>
      <xdr:spPr>
        <a:xfrm>
          <a:off x="2527300" y="716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72,006
70,132
74.94
20,917,664
19,979,915
885,513
13,026,373
17,405,219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161513</xdr:rowOff>
    </xdr:from>
    <xdr:to>
      <xdr:col>6</xdr:col>
      <xdr:colOff>511175</xdr:colOff>
      <xdr:row>38</xdr:row>
      <xdr:rowOff>13818</xdr:rowOff>
    </xdr:to>
    <xdr:cxnSp macro="">
      <xdr:nvCxnSpPr>
        <xdr:cNvPr id="61" name="直線コネクタ 60"/>
        <xdr:cNvCxnSpPr/>
      </xdr:nvCxnSpPr>
      <xdr:spPr>
        <a:xfrm flipV="1">
          <a:off x="3797300" y="6505163"/>
          <a:ext cx="8382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127698</xdr:rowOff>
    </xdr:from>
    <xdr:to>
      <xdr:col>5</xdr:col>
      <xdr:colOff>358775</xdr:colOff>
      <xdr:row>38</xdr:row>
      <xdr:rowOff>13818</xdr:rowOff>
    </xdr:to>
    <xdr:cxnSp macro="">
      <xdr:nvCxnSpPr>
        <xdr:cNvPr id="64" name="直線コネクタ 63"/>
        <xdr:cNvCxnSpPr/>
      </xdr:nvCxnSpPr>
      <xdr:spPr>
        <a:xfrm>
          <a:off x="2908300" y="6471348"/>
          <a:ext cx="889000" cy="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127698</xdr:rowOff>
    </xdr:from>
    <xdr:to>
      <xdr:col>4</xdr:col>
      <xdr:colOff>155575</xdr:colOff>
      <xdr:row>37</xdr:row>
      <xdr:rowOff>134842</xdr:rowOff>
    </xdr:to>
    <xdr:cxnSp macro="">
      <xdr:nvCxnSpPr>
        <xdr:cNvPr id="67" name="直線コネクタ 66"/>
        <xdr:cNvCxnSpPr/>
      </xdr:nvCxnSpPr>
      <xdr:spPr>
        <a:xfrm flipV="1">
          <a:off x="2019300" y="6471348"/>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100343</xdr:rowOff>
    </xdr:from>
    <xdr:to>
      <xdr:col>2</xdr:col>
      <xdr:colOff>638175</xdr:colOff>
      <xdr:row>37</xdr:row>
      <xdr:rowOff>134842</xdr:rowOff>
    </xdr:to>
    <xdr:cxnSp macro="">
      <xdr:nvCxnSpPr>
        <xdr:cNvPr id="70" name="直線コネクタ 69"/>
        <xdr:cNvCxnSpPr/>
      </xdr:nvCxnSpPr>
      <xdr:spPr>
        <a:xfrm>
          <a:off x="1130300" y="6443993"/>
          <a:ext cx="889000" cy="3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110712</xdr:rowOff>
    </xdr:from>
    <xdr:to>
      <xdr:col>6</xdr:col>
      <xdr:colOff>561975</xdr:colOff>
      <xdr:row>38</xdr:row>
      <xdr:rowOff>40863</xdr:rowOff>
    </xdr:to>
    <xdr:sp macro="" textlink="">
      <xdr:nvSpPr>
        <xdr:cNvPr id="80" name="円/楕円 79"/>
        <xdr:cNvSpPr/>
      </xdr:nvSpPr>
      <xdr:spPr>
        <a:xfrm>
          <a:off x="4584700" y="64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89139</xdr:rowOff>
    </xdr:from>
    <xdr:ext cx="534377" cy="259045"/>
    <xdr:sp macro="" textlink="">
      <xdr:nvSpPr>
        <xdr:cNvPr id="81" name="人件費該当値テキスト"/>
        <xdr:cNvSpPr txBox="1"/>
      </xdr:nvSpPr>
      <xdr:spPr>
        <a:xfrm>
          <a:off x="4686300" y="64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134468</xdr:rowOff>
    </xdr:from>
    <xdr:to>
      <xdr:col>5</xdr:col>
      <xdr:colOff>409575</xdr:colOff>
      <xdr:row>38</xdr:row>
      <xdr:rowOff>64618</xdr:rowOff>
    </xdr:to>
    <xdr:sp macro="" textlink="">
      <xdr:nvSpPr>
        <xdr:cNvPr id="82" name="円/楕円 81"/>
        <xdr:cNvSpPr/>
      </xdr:nvSpPr>
      <xdr:spPr>
        <a:xfrm>
          <a:off x="3746500" y="64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55745</xdr:rowOff>
    </xdr:from>
    <xdr:ext cx="534377" cy="259045"/>
    <xdr:sp macro="" textlink="">
      <xdr:nvSpPr>
        <xdr:cNvPr id="83" name="テキスト ボックス 82"/>
        <xdr:cNvSpPr txBox="1"/>
      </xdr:nvSpPr>
      <xdr:spPr>
        <a:xfrm>
          <a:off x="3530111" y="65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76898</xdr:rowOff>
    </xdr:from>
    <xdr:to>
      <xdr:col>4</xdr:col>
      <xdr:colOff>206375</xdr:colOff>
      <xdr:row>38</xdr:row>
      <xdr:rowOff>7048</xdr:rowOff>
    </xdr:to>
    <xdr:sp macro="" textlink="">
      <xdr:nvSpPr>
        <xdr:cNvPr id="84" name="円/楕円 83"/>
        <xdr:cNvSpPr/>
      </xdr:nvSpPr>
      <xdr:spPr>
        <a:xfrm>
          <a:off x="2857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169625</xdr:rowOff>
    </xdr:from>
    <xdr:ext cx="534377" cy="259045"/>
    <xdr:sp macro="" textlink="">
      <xdr:nvSpPr>
        <xdr:cNvPr id="85" name="テキスト ボックス 84"/>
        <xdr:cNvSpPr txBox="1"/>
      </xdr:nvSpPr>
      <xdr:spPr>
        <a:xfrm>
          <a:off x="2641111" y="65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84042</xdr:rowOff>
    </xdr:from>
    <xdr:to>
      <xdr:col>3</xdr:col>
      <xdr:colOff>3175</xdr:colOff>
      <xdr:row>38</xdr:row>
      <xdr:rowOff>14192</xdr:rowOff>
    </xdr:to>
    <xdr:sp macro="" textlink="">
      <xdr:nvSpPr>
        <xdr:cNvPr id="86" name="円/楕円 85"/>
        <xdr:cNvSpPr/>
      </xdr:nvSpPr>
      <xdr:spPr>
        <a:xfrm>
          <a:off x="1968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5319</xdr:rowOff>
    </xdr:from>
    <xdr:ext cx="534377" cy="259045"/>
    <xdr:sp macro="" textlink="">
      <xdr:nvSpPr>
        <xdr:cNvPr id="87" name="テキスト ボックス 86"/>
        <xdr:cNvSpPr txBox="1"/>
      </xdr:nvSpPr>
      <xdr:spPr>
        <a:xfrm>
          <a:off x="1752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49543</xdr:rowOff>
    </xdr:from>
    <xdr:to>
      <xdr:col>1</xdr:col>
      <xdr:colOff>485775</xdr:colOff>
      <xdr:row>37</xdr:row>
      <xdr:rowOff>151143</xdr:rowOff>
    </xdr:to>
    <xdr:sp macro="" textlink="">
      <xdr:nvSpPr>
        <xdr:cNvPr id="88" name="円/楕円 87"/>
        <xdr:cNvSpPr/>
      </xdr:nvSpPr>
      <xdr:spPr>
        <a:xfrm>
          <a:off x="1079500" y="63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142270</xdr:rowOff>
    </xdr:from>
    <xdr:ext cx="534377" cy="259045"/>
    <xdr:sp macro="" textlink="">
      <xdr:nvSpPr>
        <xdr:cNvPr id="89" name="テキスト ボックス 88"/>
        <xdr:cNvSpPr txBox="1"/>
      </xdr:nvSpPr>
      <xdr:spPr>
        <a:xfrm>
          <a:off x="863111" y="64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120155</xdr:rowOff>
    </xdr:from>
    <xdr:to>
      <xdr:col>6</xdr:col>
      <xdr:colOff>511175</xdr:colOff>
      <xdr:row>57</xdr:row>
      <xdr:rowOff>136108</xdr:rowOff>
    </xdr:to>
    <xdr:cxnSp macro="">
      <xdr:nvCxnSpPr>
        <xdr:cNvPr id="121" name="直線コネクタ 120"/>
        <xdr:cNvCxnSpPr/>
      </xdr:nvCxnSpPr>
      <xdr:spPr>
        <a:xfrm flipV="1">
          <a:off x="3797300" y="9892805"/>
          <a:ext cx="8382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125102</xdr:rowOff>
    </xdr:from>
    <xdr:to>
      <xdr:col>5</xdr:col>
      <xdr:colOff>358775</xdr:colOff>
      <xdr:row>57</xdr:row>
      <xdr:rowOff>136108</xdr:rowOff>
    </xdr:to>
    <xdr:cxnSp macro="">
      <xdr:nvCxnSpPr>
        <xdr:cNvPr id="124" name="直線コネクタ 123"/>
        <xdr:cNvCxnSpPr/>
      </xdr:nvCxnSpPr>
      <xdr:spPr>
        <a:xfrm>
          <a:off x="2908300" y="9897752"/>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125102</xdr:rowOff>
    </xdr:from>
    <xdr:to>
      <xdr:col>4</xdr:col>
      <xdr:colOff>155575</xdr:colOff>
      <xdr:row>57</xdr:row>
      <xdr:rowOff>128972</xdr:rowOff>
    </xdr:to>
    <xdr:cxnSp macro="">
      <xdr:nvCxnSpPr>
        <xdr:cNvPr id="127" name="直線コネクタ 126"/>
        <xdr:cNvCxnSpPr/>
      </xdr:nvCxnSpPr>
      <xdr:spPr>
        <a:xfrm flipV="1">
          <a:off x="2019300" y="9897752"/>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128972</xdr:rowOff>
    </xdr:from>
    <xdr:to>
      <xdr:col>2</xdr:col>
      <xdr:colOff>638175</xdr:colOff>
      <xdr:row>57</xdr:row>
      <xdr:rowOff>135618</xdr:rowOff>
    </xdr:to>
    <xdr:cxnSp macro="">
      <xdr:nvCxnSpPr>
        <xdr:cNvPr id="130" name="直線コネクタ 129"/>
        <xdr:cNvCxnSpPr/>
      </xdr:nvCxnSpPr>
      <xdr:spPr>
        <a:xfrm flipV="1">
          <a:off x="1130300" y="9901622"/>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69355</xdr:rowOff>
    </xdr:from>
    <xdr:to>
      <xdr:col>6</xdr:col>
      <xdr:colOff>561975</xdr:colOff>
      <xdr:row>57</xdr:row>
      <xdr:rowOff>170955</xdr:rowOff>
    </xdr:to>
    <xdr:sp macro="" textlink="">
      <xdr:nvSpPr>
        <xdr:cNvPr id="140" name="円/楕円 139"/>
        <xdr:cNvSpPr/>
      </xdr:nvSpPr>
      <xdr:spPr>
        <a:xfrm>
          <a:off x="4584700" y="9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155732</xdr:rowOff>
    </xdr:from>
    <xdr:ext cx="534377" cy="259045"/>
    <xdr:sp macro="" textlink="">
      <xdr:nvSpPr>
        <xdr:cNvPr id="141" name="物件費該当値テキスト"/>
        <xdr:cNvSpPr txBox="1"/>
      </xdr:nvSpPr>
      <xdr:spPr>
        <a:xfrm>
          <a:off x="4686300" y="97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85308</xdr:rowOff>
    </xdr:from>
    <xdr:to>
      <xdr:col>5</xdr:col>
      <xdr:colOff>409575</xdr:colOff>
      <xdr:row>58</xdr:row>
      <xdr:rowOff>15458</xdr:rowOff>
    </xdr:to>
    <xdr:sp macro="" textlink="">
      <xdr:nvSpPr>
        <xdr:cNvPr id="142" name="円/楕円 141"/>
        <xdr:cNvSpPr/>
      </xdr:nvSpPr>
      <xdr:spPr>
        <a:xfrm>
          <a:off x="3746500" y="98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6585</xdr:rowOff>
    </xdr:from>
    <xdr:ext cx="534377" cy="259045"/>
    <xdr:sp macro="" textlink="">
      <xdr:nvSpPr>
        <xdr:cNvPr id="143" name="テキスト ボックス 142"/>
        <xdr:cNvSpPr txBox="1"/>
      </xdr:nvSpPr>
      <xdr:spPr>
        <a:xfrm>
          <a:off x="3530111" y="99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74302</xdr:rowOff>
    </xdr:from>
    <xdr:to>
      <xdr:col>4</xdr:col>
      <xdr:colOff>206375</xdr:colOff>
      <xdr:row>58</xdr:row>
      <xdr:rowOff>4452</xdr:rowOff>
    </xdr:to>
    <xdr:sp macro="" textlink="">
      <xdr:nvSpPr>
        <xdr:cNvPr id="144" name="円/楕円 143"/>
        <xdr:cNvSpPr/>
      </xdr:nvSpPr>
      <xdr:spPr>
        <a:xfrm>
          <a:off x="2857500" y="9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167029</xdr:rowOff>
    </xdr:from>
    <xdr:ext cx="534377" cy="259045"/>
    <xdr:sp macro="" textlink="">
      <xdr:nvSpPr>
        <xdr:cNvPr id="145" name="テキスト ボックス 144"/>
        <xdr:cNvSpPr txBox="1"/>
      </xdr:nvSpPr>
      <xdr:spPr>
        <a:xfrm>
          <a:off x="2641111" y="993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78172</xdr:rowOff>
    </xdr:from>
    <xdr:to>
      <xdr:col>3</xdr:col>
      <xdr:colOff>3175</xdr:colOff>
      <xdr:row>58</xdr:row>
      <xdr:rowOff>8322</xdr:rowOff>
    </xdr:to>
    <xdr:sp macro="" textlink="">
      <xdr:nvSpPr>
        <xdr:cNvPr id="146" name="円/楕円 145"/>
        <xdr:cNvSpPr/>
      </xdr:nvSpPr>
      <xdr:spPr>
        <a:xfrm>
          <a:off x="1968500" y="98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170899</xdr:rowOff>
    </xdr:from>
    <xdr:ext cx="534377" cy="259045"/>
    <xdr:sp macro="" textlink="">
      <xdr:nvSpPr>
        <xdr:cNvPr id="147" name="テキスト ボックス 146"/>
        <xdr:cNvSpPr txBox="1"/>
      </xdr:nvSpPr>
      <xdr:spPr>
        <a:xfrm>
          <a:off x="1752111" y="994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84818</xdr:rowOff>
    </xdr:from>
    <xdr:to>
      <xdr:col>1</xdr:col>
      <xdr:colOff>485775</xdr:colOff>
      <xdr:row>58</xdr:row>
      <xdr:rowOff>14968</xdr:rowOff>
    </xdr:to>
    <xdr:sp macro="" textlink="">
      <xdr:nvSpPr>
        <xdr:cNvPr id="148" name="円/楕円 147"/>
        <xdr:cNvSpPr/>
      </xdr:nvSpPr>
      <xdr:spPr>
        <a:xfrm>
          <a:off x="1079500" y="98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6095</xdr:rowOff>
    </xdr:from>
    <xdr:ext cx="534377" cy="259045"/>
    <xdr:sp macro="" textlink="">
      <xdr:nvSpPr>
        <xdr:cNvPr id="149" name="テキスト ボックス 148"/>
        <xdr:cNvSpPr txBox="1"/>
      </xdr:nvSpPr>
      <xdr:spPr>
        <a:xfrm>
          <a:off x="863111" y="99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46627</xdr:rowOff>
    </xdr:from>
    <xdr:to>
      <xdr:col>6</xdr:col>
      <xdr:colOff>511175</xdr:colOff>
      <xdr:row>79</xdr:row>
      <xdr:rowOff>52570</xdr:rowOff>
    </xdr:to>
    <xdr:cxnSp macro="">
      <xdr:nvCxnSpPr>
        <xdr:cNvPr id="180" name="直線コネクタ 179"/>
        <xdr:cNvCxnSpPr/>
      </xdr:nvCxnSpPr>
      <xdr:spPr>
        <a:xfrm flipV="1">
          <a:off x="3797300" y="13591177"/>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35589</xdr:rowOff>
    </xdr:from>
    <xdr:to>
      <xdr:col>5</xdr:col>
      <xdr:colOff>358775</xdr:colOff>
      <xdr:row>79</xdr:row>
      <xdr:rowOff>52570</xdr:rowOff>
    </xdr:to>
    <xdr:cxnSp macro="">
      <xdr:nvCxnSpPr>
        <xdr:cNvPr id="183" name="直線コネクタ 182"/>
        <xdr:cNvCxnSpPr/>
      </xdr:nvCxnSpPr>
      <xdr:spPr>
        <a:xfrm>
          <a:off x="2908300" y="13580139"/>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35589</xdr:rowOff>
    </xdr:from>
    <xdr:to>
      <xdr:col>4</xdr:col>
      <xdr:colOff>155575</xdr:colOff>
      <xdr:row>79</xdr:row>
      <xdr:rowOff>40357</xdr:rowOff>
    </xdr:to>
    <xdr:cxnSp macro="">
      <xdr:nvCxnSpPr>
        <xdr:cNvPr id="186" name="直線コネクタ 185"/>
        <xdr:cNvCxnSpPr/>
      </xdr:nvCxnSpPr>
      <xdr:spPr>
        <a:xfrm flipV="1">
          <a:off x="2019300" y="13580139"/>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31866</xdr:rowOff>
    </xdr:from>
    <xdr:to>
      <xdr:col>2</xdr:col>
      <xdr:colOff>638175</xdr:colOff>
      <xdr:row>79</xdr:row>
      <xdr:rowOff>40357</xdr:rowOff>
    </xdr:to>
    <xdr:cxnSp macro="">
      <xdr:nvCxnSpPr>
        <xdr:cNvPr id="189" name="直線コネクタ 188"/>
        <xdr:cNvCxnSpPr/>
      </xdr:nvCxnSpPr>
      <xdr:spPr>
        <a:xfrm>
          <a:off x="1130300" y="1357641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167277</xdr:rowOff>
    </xdr:from>
    <xdr:to>
      <xdr:col>6</xdr:col>
      <xdr:colOff>561975</xdr:colOff>
      <xdr:row>79</xdr:row>
      <xdr:rowOff>97427</xdr:rowOff>
    </xdr:to>
    <xdr:sp macro="" textlink="">
      <xdr:nvSpPr>
        <xdr:cNvPr id="199" name="円/楕円 198"/>
        <xdr:cNvSpPr/>
      </xdr:nvSpPr>
      <xdr:spPr>
        <a:xfrm>
          <a:off x="4584700" y="135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82204</xdr:rowOff>
    </xdr:from>
    <xdr:ext cx="469744" cy="259045"/>
    <xdr:sp macro="" textlink="">
      <xdr:nvSpPr>
        <xdr:cNvPr id="200" name="維持補修費該当値テキスト"/>
        <xdr:cNvSpPr txBox="1"/>
      </xdr:nvSpPr>
      <xdr:spPr>
        <a:xfrm>
          <a:off x="4686300" y="1345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1770</xdr:rowOff>
    </xdr:from>
    <xdr:to>
      <xdr:col>5</xdr:col>
      <xdr:colOff>409575</xdr:colOff>
      <xdr:row>79</xdr:row>
      <xdr:rowOff>103370</xdr:rowOff>
    </xdr:to>
    <xdr:sp macro="" textlink="">
      <xdr:nvSpPr>
        <xdr:cNvPr id="201" name="円/楕円 200"/>
        <xdr:cNvSpPr/>
      </xdr:nvSpPr>
      <xdr:spPr>
        <a:xfrm>
          <a:off x="3746500" y="13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94497</xdr:rowOff>
    </xdr:from>
    <xdr:ext cx="469744" cy="259045"/>
    <xdr:sp macro="" textlink="">
      <xdr:nvSpPr>
        <xdr:cNvPr id="202" name="テキスト ボックス 201"/>
        <xdr:cNvSpPr txBox="1"/>
      </xdr:nvSpPr>
      <xdr:spPr>
        <a:xfrm>
          <a:off x="3562427" y="13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156239</xdr:rowOff>
    </xdr:from>
    <xdr:to>
      <xdr:col>4</xdr:col>
      <xdr:colOff>206375</xdr:colOff>
      <xdr:row>79</xdr:row>
      <xdr:rowOff>86389</xdr:rowOff>
    </xdr:to>
    <xdr:sp macro="" textlink="">
      <xdr:nvSpPr>
        <xdr:cNvPr id="203" name="円/楕円 202"/>
        <xdr:cNvSpPr/>
      </xdr:nvSpPr>
      <xdr:spPr>
        <a:xfrm>
          <a:off x="2857500" y="1352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77516</xdr:rowOff>
    </xdr:from>
    <xdr:ext cx="469744" cy="259045"/>
    <xdr:sp macro="" textlink="">
      <xdr:nvSpPr>
        <xdr:cNvPr id="204" name="テキスト ボックス 203"/>
        <xdr:cNvSpPr txBox="1"/>
      </xdr:nvSpPr>
      <xdr:spPr>
        <a:xfrm>
          <a:off x="2673427" y="1362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161007</xdr:rowOff>
    </xdr:from>
    <xdr:to>
      <xdr:col>3</xdr:col>
      <xdr:colOff>3175</xdr:colOff>
      <xdr:row>79</xdr:row>
      <xdr:rowOff>91157</xdr:rowOff>
    </xdr:to>
    <xdr:sp macro="" textlink="">
      <xdr:nvSpPr>
        <xdr:cNvPr id="205" name="円/楕円 204"/>
        <xdr:cNvSpPr/>
      </xdr:nvSpPr>
      <xdr:spPr>
        <a:xfrm>
          <a:off x="1968500" y="135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82284</xdr:rowOff>
    </xdr:from>
    <xdr:ext cx="469744" cy="259045"/>
    <xdr:sp macro="" textlink="">
      <xdr:nvSpPr>
        <xdr:cNvPr id="206" name="テキスト ボックス 205"/>
        <xdr:cNvSpPr txBox="1"/>
      </xdr:nvSpPr>
      <xdr:spPr>
        <a:xfrm>
          <a:off x="1784427" y="1362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152516</xdr:rowOff>
    </xdr:from>
    <xdr:to>
      <xdr:col>1</xdr:col>
      <xdr:colOff>485775</xdr:colOff>
      <xdr:row>79</xdr:row>
      <xdr:rowOff>82666</xdr:rowOff>
    </xdr:to>
    <xdr:sp macro="" textlink="">
      <xdr:nvSpPr>
        <xdr:cNvPr id="207" name="円/楕円 206"/>
        <xdr:cNvSpPr/>
      </xdr:nvSpPr>
      <xdr:spPr>
        <a:xfrm>
          <a:off x="1079500" y="135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73793</xdr:rowOff>
    </xdr:from>
    <xdr:ext cx="469744" cy="259045"/>
    <xdr:sp macro="" textlink="">
      <xdr:nvSpPr>
        <xdr:cNvPr id="208" name="テキスト ボックス 207"/>
        <xdr:cNvSpPr txBox="1"/>
      </xdr:nvSpPr>
      <xdr:spPr>
        <a:xfrm>
          <a:off x="895427" y="136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5153</xdr:rowOff>
    </xdr:from>
    <xdr:to>
      <xdr:col>6</xdr:col>
      <xdr:colOff>511175</xdr:colOff>
      <xdr:row>98</xdr:row>
      <xdr:rowOff>58499</xdr:rowOff>
    </xdr:to>
    <xdr:cxnSp macro="">
      <xdr:nvCxnSpPr>
        <xdr:cNvPr id="240" name="直線コネクタ 239"/>
        <xdr:cNvCxnSpPr/>
      </xdr:nvCxnSpPr>
      <xdr:spPr>
        <a:xfrm flipV="1">
          <a:off x="3797300" y="16807253"/>
          <a:ext cx="838200" cy="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58499</xdr:rowOff>
    </xdr:from>
    <xdr:to>
      <xdr:col>5</xdr:col>
      <xdr:colOff>358775</xdr:colOff>
      <xdr:row>98</xdr:row>
      <xdr:rowOff>105868</xdr:rowOff>
    </xdr:to>
    <xdr:cxnSp macro="">
      <xdr:nvCxnSpPr>
        <xdr:cNvPr id="243" name="直線コネクタ 242"/>
        <xdr:cNvCxnSpPr/>
      </xdr:nvCxnSpPr>
      <xdr:spPr>
        <a:xfrm flipV="1">
          <a:off x="2908300" y="16860599"/>
          <a:ext cx="8890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105868</xdr:rowOff>
    </xdr:from>
    <xdr:to>
      <xdr:col>4</xdr:col>
      <xdr:colOff>155575</xdr:colOff>
      <xdr:row>98</xdr:row>
      <xdr:rowOff>162494</xdr:rowOff>
    </xdr:to>
    <xdr:cxnSp macro="">
      <xdr:nvCxnSpPr>
        <xdr:cNvPr id="246" name="直線コネクタ 245"/>
        <xdr:cNvCxnSpPr/>
      </xdr:nvCxnSpPr>
      <xdr:spPr>
        <a:xfrm flipV="1">
          <a:off x="2019300" y="16907968"/>
          <a:ext cx="889000" cy="5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162494</xdr:rowOff>
    </xdr:from>
    <xdr:to>
      <xdr:col>2</xdr:col>
      <xdr:colOff>638175</xdr:colOff>
      <xdr:row>99</xdr:row>
      <xdr:rowOff>32976</xdr:rowOff>
    </xdr:to>
    <xdr:cxnSp macro="">
      <xdr:nvCxnSpPr>
        <xdr:cNvPr id="249" name="直線コネクタ 248"/>
        <xdr:cNvCxnSpPr/>
      </xdr:nvCxnSpPr>
      <xdr:spPr>
        <a:xfrm flipV="1">
          <a:off x="1130300" y="16964594"/>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125803</xdr:rowOff>
    </xdr:from>
    <xdr:to>
      <xdr:col>6</xdr:col>
      <xdr:colOff>561975</xdr:colOff>
      <xdr:row>98</xdr:row>
      <xdr:rowOff>55953</xdr:rowOff>
    </xdr:to>
    <xdr:sp macro="" textlink="">
      <xdr:nvSpPr>
        <xdr:cNvPr id="259" name="円/楕円 258"/>
        <xdr:cNvSpPr/>
      </xdr:nvSpPr>
      <xdr:spPr>
        <a:xfrm>
          <a:off x="4584700" y="167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104230</xdr:rowOff>
    </xdr:from>
    <xdr:ext cx="534377" cy="259045"/>
    <xdr:sp macro="" textlink="">
      <xdr:nvSpPr>
        <xdr:cNvPr id="260" name="扶助費該当値テキスト"/>
        <xdr:cNvSpPr txBox="1"/>
      </xdr:nvSpPr>
      <xdr:spPr>
        <a:xfrm>
          <a:off x="4686300" y="167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76,240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7699</xdr:rowOff>
    </xdr:from>
    <xdr:to>
      <xdr:col>5</xdr:col>
      <xdr:colOff>409575</xdr:colOff>
      <xdr:row>98</xdr:row>
      <xdr:rowOff>109299</xdr:rowOff>
    </xdr:to>
    <xdr:sp macro="" textlink="">
      <xdr:nvSpPr>
        <xdr:cNvPr id="261" name="円/楕円 260"/>
        <xdr:cNvSpPr/>
      </xdr:nvSpPr>
      <xdr:spPr>
        <a:xfrm>
          <a:off x="3746500" y="168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100426</xdr:rowOff>
    </xdr:from>
    <xdr:ext cx="534377" cy="259045"/>
    <xdr:sp macro="" textlink="">
      <xdr:nvSpPr>
        <xdr:cNvPr id="262" name="テキスト ボックス 261"/>
        <xdr:cNvSpPr txBox="1"/>
      </xdr:nvSpPr>
      <xdr:spPr>
        <a:xfrm>
          <a:off x="3530111" y="1690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55068</xdr:rowOff>
    </xdr:from>
    <xdr:to>
      <xdr:col>4</xdr:col>
      <xdr:colOff>206375</xdr:colOff>
      <xdr:row>98</xdr:row>
      <xdr:rowOff>156668</xdr:rowOff>
    </xdr:to>
    <xdr:sp macro="" textlink="">
      <xdr:nvSpPr>
        <xdr:cNvPr id="263" name="円/楕円 262"/>
        <xdr:cNvSpPr/>
      </xdr:nvSpPr>
      <xdr:spPr>
        <a:xfrm>
          <a:off x="2857500" y="168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147795</xdr:rowOff>
    </xdr:from>
    <xdr:ext cx="534377" cy="259045"/>
    <xdr:sp macro="" textlink="">
      <xdr:nvSpPr>
        <xdr:cNvPr id="264" name="テキスト ボックス 263"/>
        <xdr:cNvSpPr txBox="1"/>
      </xdr:nvSpPr>
      <xdr:spPr>
        <a:xfrm>
          <a:off x="2641111" y="169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111694</xdr:rowOff>
    </xdr:from>
    <xdr:to>
      <xdr:col>3</xdr:col>
      <xdr:colOff>3175</xdr:colOff>
      <xdr:row>99</xdr:row>
      <xdr:rowOff>41844</xdr:rowOff>
    </xdr:to>
    <xdr:sp macro="" textlink="">
      <xdr:nvSpPr>
        <xdr:cNvPr id="265" name="円/楕円 264"/>
        <xdr:cNvSpPr/>
      </xdr:nvSpPr>
      <xdr:spPr>
        <a:xfrm>
          <a:off x="1968500" y="169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32971</xdr:rowOff>
    </xdr:from>
    <xdr:ext cx="534377" cy="259045"/>
    <xdr:sp macro="" textlink="">
      <xdr:nvSpPr>
        <xdr:cNvPr id="266" name="テキスト ボックス 265"/>
        <xdr:cNvSpPr txBox="1"/>
      </xdr:nvSpPr>
      <xdr:spPr>
        <a:xfrm>
          <a:off x="1752111" y="1700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153626</xdr:rowOff>
    </xdr:from>
    <xdr:to>
      <xdr:col>1</xdr:col>
      <xdr:colOff>485775</xdr:colOff>
      <xdr:row>99</xdr:row>
      <xdr:rowOff>83776</xdr:rowOff>
    </xdr:to>
    <xdr:sp macro="" textlink="">
      <xdr:nvSpPr>
        <xdr:cNvPr id="267" name="円/楕円 266"/>
        <xdr:cNvSpPr/>
      </xdr:nvSpPr>
      <xdr:spPr>
        <a:xfrm>
          <a:off x="1079500" y="169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74903</xdr:rowOff>
    </xdr:from>
    <xdr:ext cx="534377" cy="259045"/>
    <xdr:sp macro="" textlink="">
      <xdr:nvSpPr>
        <xdr:cNvPr id="268" name="テキスト ボックス 267"/>
        <xdr:cNvSpPr txBox="1"/>
      </xdr:nvSpPr>
      <xdr:spPr>
        <a:xfrm>
          <a:off x="863111" y="170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159906</xdr:rowOff>
    </xdr:from>
    <xdr:to>
      <xdr:col>15</xdr:col>
      <xdr:colOff>180975</xdr:colOff>
      <xdr:row>37</xdr:row>
      <xdr:rowOff>35738</xdr:rowOff>
    </xdr:to>
    <xdr:cxnSp macro="">
      <xdr:nvCxnSpPr>
        <xdr:cNvPr id="297" name="直線コネクタ 296"/>
        <xdr:cNvCxnSpPr/>
      </xdr:nvCxnSpPr>
      <xdr:spPr>
        <a:xfrm>
          <a:off x="9639300" y="6332106"/>
          <a:ext cx="8382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159906</xdr:rowOff>
    </xdr:from>
    <xdr:to>
      <xdr:col>14</xdr:col>
      <xdr:colOff>28575</xdr:colOff>
      <xdr:row>37</xdr:row>
      <xdr:rowOff>29058</xdr:rowOff>
    </xdr:to>
    <xdr:cxnSp macro="">
      <xdr:nvCxnSpPr>
        <xdr:cNvPr id="300" name="直線コネクタ 299"/>
        <xdr:cNvCxnSpPr/>
      </xdr:nvCxnSpPr>
      <xdr:spPr>
        <a:xfrm flipV="1">
          <a:off x="8750300" y="6332106"/>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29058</xdr:rowOff>
    </xdr:from>
    <xdr:to>
      <xdr:col>12</xdr:col>
      <xdr:colOff>511175</xdr:colOff>
      <xdr:row>37</xdr:row>
      <xdr:rowOff>38557</xdr:rowOff>
    </xdr:to>
    <xdr:cxnSp macro="">
      <xdr:nvCxnSpPr>
        <xdr:cNvPr id="303" name="直線コネクタ 302"/>
        <xdr:cNvCxnSpPr/>
      </xdr:nvCxnSpPr>
      <xdr:spPr>
        <a:xfrm flipV="1">
          <a:off x="7861300" y="6372708"/>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38557</xdr:rowOff>
    </xdr:from>
    <xdr:to>
      <xdr:col>11</xdr:col>
      <xdr:colOff>307975</xdr:colOff>
      <xdr:row>37</xdr:row>
      <xdr:rowOff>59207</xdr:rowOff>
    </xdr:to>
    <xdr:cxnSp macro="">
      <xdr:nvCxnSpPr>
        <xdr:cNvPr id="306" name="直線コネクタ 305"/>
        <xdr:cNvCxnSpPr/>
      </xdr:nvCxnSpPr>
      <xdr:spPr>
        <a:xfrm flipV="1">
          <a:off x="6972300" y="6382207"/>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156388</xdr:rowOff>
    </xdr:from>
    <xdr:to>
      <xdr:col>15</xdr:col>
      <xdr:colOff>231775</xdr:colOff>
      <xdr:row>37</xdr:row>
      <xdr:rowOff>86538</xdr:rowOff>
    </xdr:to>
    <xdr:sp macro="" textlink="">
      <xdr:nvSpPr>
        <xdr:cNvPr id="316" name="円/楕円 315"/>
        <xdr:cNvSpPr/>
      </xdr:nvSpPr>
      <xdr:spPr>
        <a:xfrm>
          <a:off x="10426700" y="63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71315</xdr:rowOff>
    </xdr:from>
    <xdr:ext cx="534377" cy="259045"/>
    <xdr:sp macro="" textlink="">
      <xdr:nvSpPr>
        <xdr:cNvPr id="317" name="補助費等該当値テキスト"/>
        <xdr:cNvSpPr txBox="1"/>
      </xdr:nvSpPr>
      <xdr:spPr>
        <a:xfrm>
          <a:off x="10528300" y="62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109106</xdr:rowOff>
    </xdr:from>
    <xdr:to>
      <xdr:col>14</xdr:col>
      <xdr:colOff>79375</xdr:colOff>
      <xdr:row>37</xdr:row>
      <xdr:rowOff>39256</xdr:rowOff>
    </xdr:to>
    <xdr:sp macro="" textlink="">
      <xdr:nvSpPr>
        <xdr:cNvPr id="318" name="円/楕円 317"/>
        <xdr:cNvSpPr/>
      </xdr:nvSpPr>
      <xdr:spPr>
        <a:xfrm>
          <a:off x="9588500" y="62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30383</xdr:rowOff>
    </xdr:from>
    <xdr:ext cx="534377" cy="259045"/>
    <xdr:sp macro="" textlink="">
      <xdr:nvSpPr>
        <xdr:cNvPr id="319" name="テキスト ボックス 318"/>
        <xdr:cNvSpPr txBox="1"/>
      </xdr:nvSpPr>
      <xdr:spPr>
        <a:xfrm>
          <a:off x="9372111" y="63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149708</xdr:rowOff>
    </xdr:from>
    <xdr:to>
      <xdr:col>12</xdr:col>
      <xdr:colOff>561975</xdr:colOff>
      <xdr:row>37</xdr:row>
      <xdr:rowOff>79858</xdr:rowOff>
    </xdr:to>
    <xdr:sp macro="" textlink="">
      <xdr:nvSpPr>
        <xdr:cNvPr id="320" name="円/楕円 319"/>
        <xdr:cNvSpPr/>
      </xdr:nvSpPr>
      <xdr:spPr>
        <a:xfrm>
          <a:off x="8699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70985</xdr:rowOff>
    </xdr:from>
    <xdr:ext cx="534377" cy="259045"/>
    <xdr:sp macro="" textlink="">
      <xdr:nvSpPr>
        <xdr:cNvPr id="321" name="テキスト ボックス 320"/>
        <xdr:cNvSpPr txBox="1"/>
      </xdr:nvSpPr>
      <xdr:spPr>
        <a:xfrm>
          <a:off x="8483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159207</xdr:rowOff>
    </xdr:from>
    <xdr:to>
      <xdr:col>11</xdr:col>
      <xdr:colOff>358775</xdr:colOff>
      <xdr:row>37</xdr:row>
      <xdr:rowOff>89357</xdr:rowOff>
    </xdr:to>
    <xdr:sp macro="" textlink="">
      <xdr:nvSpPr>
        <xdr:cNvPr id="322" name="円/楕円 321"/>
        <xdr:cNvSpPr/>
      </xdr:nvSpPr>
      <xdr:spPr>
        <a:xfrm>
          <a:off x="7810500" y="63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80484</xdr:rowOff>
    </xdr:from>
    <xdr:ext cx="534377" cy="259045"/>
    <xdr:sp macro="" textlink="">
      <xdr:nvSpPr>
        <xdr:cNvPr id="323" name="テキスト ボックス 322"/>
        <xdr:cNvSpPr txBox="1"/>
      </xdr:nvSpPr>
      <xdr:spPr>
        <a:xfrm>
          <a:off x="7594111" y="64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8407</xdr:rowOff>
    </xdr:from>
    <xdr:to>
      <xdr:col>10</xdr:col>
      <xdr:colOff>155575</xdr:colOff>
      <xdr:row>37</xdr:row>
      <xdr:rowOff>110007</xdr:rowOff>
    </xdr:to>
    <xdr:sp macro="" textlink="">
      <xdr:nvSpPr>
        <xdr:cNvPr id="324" name="円/楕円 323"/>
        <xdr:cNvSpPr/>
      </xdr:nvSpPr>
      <xdr:spPr>
        <a:xfrm>
          <a:off x="6921500" y="63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101134</xdr:rowOff>
    </xdr:from>
    <xdr:ext cx="534377" cy="259045"/>
    <xdr:sp macro="" textlink="">
      <xdr:nvSpPr>
        <xdr:cNvPr id="325" name="テキスト ボックス 324"/>
        <xdr:cNvSpPr txBox="1"/>
      </xdr:nvSpPr>
      <xdr:spPr>
        <a:xfrm>
          <a:off x="6705111" y="64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88440</xdr:rowOff>
    </xdr:from>
    <xdr:to>
      <xdr:col>15</xdr:col>
      <xdr:colOff>180975</xdr:colOff>
      <xdr:row>58</xdr:row>
      <xdr:rowOff>152456</xdr:rowOff>
    </xdr:to>
    <xdr:cxnSp macro="">
      <xdr:nvCxnSpPr>
        <xdr:cNvPr id="354" name="直線コネクタ 353"/>
        <xdr:cNvCxnSpPr/>
      </xdr:nvCxnSpPr>
      <xdr:spPr>
        <a:xfrm flipV="1">
          <a:off x="9639300" y="10032540"/>
          <a:ext cx="838200" cy="6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115499</xdr:rowOff>
    </xdr:from>
    <xdr:to>
      <xdr:col>14</xdr:col>
      <xdr:colOff>28575</xdr:colOff>
      <xdr:row>58</xdr:row>
      <xdr:rowOff>152456</xdr:rowOff>
    </xdr:to>
    <xdr:cxnSp macro="">
      <xdr:nvCxnSpPr>
        <xdr:cNvPr id="357" name="直線コネクタ 356"/>
        <xdr:cNvCxnSpPr/>
      </xdr:nvCxnSpPr>
      <xdr:spPr>
        <a:xfrm>
          <a:off x="8750300" y="9888149"/>
          <a:ext cx="889000" cy="20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115499</xdr:rowOff>
    </xdr:from>
    <xdr:to>
      <xdr:col>12</xdr:col>
      <xdr:colOff>511175</xdr:colOff>
      <xdr:row>58</xdr:row>
      <xdr:rowOff>40388</xdr:rowOff>
    </xdr:to>
    <xdr:cxnSp macro="">
      <xdr:nvCxnSpPr>
        <xdr:cNvPr id="360" name="直線コネクタ 359"/>
        <xdr:cNvCxnSpPr/>
      </xdr:nvCxnSpPr>
      <xdr:spPr>
        <a:xfrm flipV="1">
          <a:off x="7861300" y="9888149"/>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40388</xdr:rowOff>
    </xdr:from>
    <xdr:to>
      <xdr:col>11</xdr:col>
      <xdr:colOff>307975</xdr:colOff>
      <xdr:row>58</xdr:row>
      <xdr:rowOff>103909</xdr:rowOff>
    </xdr:to>
    <xdr:cxnSp macro="">
      <xdr:nvCxnSpPr>
        <xdr:cNvPr id="363" name="直線コネクタ 362"/>
        <xdr:cNvCxnSpPr/>
      </xdr:nvCxnSpPr>
      <xdr:spPr>
        <a:xfrm flipV="1">
          <a:off x="6972300" y="9984488"/>
          <a:ext cx="889000" cy="6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37640</xdr:rowOff>
    </xdr:from>
    <xdr:to>
      <xdr:col>15</xdr:col>
      <xdr:colOff>231775</xdr:colOff>
      <xdr:row>58</xdr:row>
      <xdr:rowOff>139240</xdr:rowOff>
    </xdr:to>
    <xdr:sp macro="" textlink="">
      <xdr:nvSpPr>
        <xdr:cNvPr id="373" name="円/楕円 372"/>
        <xdr:cNvSpPr/>
      </xdr:nvSpPr>
      <xdr:spPr>
        <a:xfrm>
          <a:off x="10426700" y="99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124017</xdr:rowOff>
    </xdr:from>
    <xdr:ext cx="534377" cy="259045"/>
    <xdr:sp macro="" textlink="">
      <xdr:nvSpPr>
        <xdr:cNvPr id="374" name="普通建設事業費該当値テキスト"/>
        <xdr:cNvSpPr txBox="1"/>
      </xdr:nvSpPr>
      <xdr:spPr>
        <a:xfrm>
          <a:off x="10528300" y="98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101656</xdr:rowOff>
    </xdr:from>
    <xdr:to>
      <xdr:col>14</xdr:col>
      <xdr:colOff>79375</xdr:colOff>
      <xdr:row>59</xdr:row>
      <xdr:rowOff>31806</xdr:rowOff>
    </xdr:to>
    <xdr:sp macro="" textlink="">
      <xdr:nvSpPr>
        <xdr:cNvPr id="375" name="円/楕円 374"/>
        <xdr:cNvSpPr/>
      </xdr:nvSpPr>
      <xdr:spPr>
        <a:xfrm>
          <a:off x="9588500" y="100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22933</xdr:rowOff>
    </xdr:from>
    <xdr:ext cx="469744" cy="259045"/>
    <xdr:sp macro="" textlink="">
      <xdr:nvSpPr>
        <xdr:cNvPr id="376" name="テキスト ボックス 375"/>
        <xdr:cNvSpPr txBox="1"/>
      </xdr:nvSpPr>
      <xdr:spPr>
        <a:xfrm>
          <a:off x="9404427" y="1013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64699</xdr:rowOff>
    </xdr:from>
    <xdr:to>
      <xdr:col>12</xdr:col>
      <xdr:colOff>561975</xdr:colOff>
      <xdr:row>57</xdr:row>
      <xdr:rowOff>166299</xdr:rowOff>
    </xdr:to>
    <xdr:sp macro="" textlink="">
      <xdr:nvSpPr>
        <xdr:cNvPr id="377" name="円/楕円 376"/>
        <xdr:cNvSpPr/>
      </xdr:nvSpPr>
      <xdr:spPr>
        <a:xfrm>
          <a:off x="8699500" y="98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157426</xdr:rowOff>
    </xdr:from>
    <xdr:ext cx="534377" cy="259045"/>
    <xdr:sp macro="" textlink="">
      <xdr:nvSpPr>
        <xdr:cNvPr id="378" name="テキスト ボックス 377"/>
        <xdr:cNvSpPr txBox="1"/>
      </xdr:nvSpPr>
      <xdr:spPr>
        <a:xfrm>
          <a:off x="8483111" y="993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161038</xdr:rowOff>
    </xdr:from>
    <xdr:to>
      <xdr:col>11</xdr:col>
      <xdr:colOff>358775</xdr:colOff>
      <xdr:row>58</xdr:row>
      <xdr:rowOff>91188</xdr:rowOff>
    </xdr:to>
    <xdr:sp macro="" textlink="">
      <xdr:nvSpPr>
        <xdr:cNvPr id="379" name="円/楕円 378"/>
        <xdr:cNvSpPr/>
      </xdr:nvSpPr>
      <xdr:spPr>
        <a:xfrm>
          <a:off x="7810500" y="99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82315</xdr:rowOff>
    </xdr:from>
    <xdr:ext cx="534377" cy="259045"/>
    <xdr:sp macro="" textlink="">
      <xdr:nvSpPr>
        <xdr:cNvPr id="380" name="テキスト ボックス 379"/>
        <xdr:cNvSpPr txBox="1"/>
      </xdr:nvSpPr>
      <xdr:spPr>
        <a:xfrm>
          <a:off x="7594111" y="100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53109</xdr:rowOff>
    </xdr:from>
    <xdr:to>
      <xdr:col>10</xdr:col>
      <xdr:colOff>155575</xdr:colOff>
      <xdr:row>58</xdr:row>
      <xdr:rowOff>154709</xdr:rowOff>
    </xdr:to>
    <xdr:sp macro="" textlink="">
      <xdr:nvSpPr>
        <xdr:cNvPr id="381" name="円/楕円 380"/>
        <xdr:cNvSpPr/>
      </xdr:nvSpPr>
      <xdr:spPr>
        <a:xfrm>
          <a:off x="6921500" y="99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145836</xdr:rowOff>
    </xdr:from>
    <xdr:ext cx="534377" cy="259045"/>
    <xdr:sp macro="" textlink="">
      <xdr:nvSpPr>
        <xdr:cNvPr id="382" name="テキスト ボックス 381"/>
        <xdr:cNvSpPr txBox="1"/>
      </xdr:nvSpPr>
      <xdr:spPr>
        <a:xfrm>
          <a:off x="6705111" y="1008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159398</xdr:rowOff>
    </xdr:from>
    <xdr:to>
      <xdr:col>15</xdr:col>
      <xdr:colOff>180975</xdr:colOff>
      <xdr:row>79</xdr:row>
      <xdr:rowOff>42735</xdr:rowOff>
    </xdr:to>
    <xdr:cxnSp macro="">
      <xdr:nvCxnSpPr>
        <xdr:cNvPr id="411" name="直線コネクタ 410"/>
        <xdr:cNvCxnSpPr/>
      </xdr:nvCxnSpPr>
      <xdr:spPr>
        <a:xfrm flipV="1">
          <a:off x="9639300" y="13532498"/>
          <a:ext cx="8382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21400</xdr:rowOff>
    </xdr:from>
    <xdr:to>
      <xdr:col>14</xdr:col>
      <xdr:colOff>28575</xdr:colOff>
      <xdr:row>79</xdr:row>
      <xdr:rowOff>42735</xdr:rowOff>
    </xdr:to>
    <xdr:cxnSp macro="">
      <xdr:nvCxnSpPr>
        <xdr:cNvPr id="414" name="直線コネクタ 413"/>
        <xdr:cNvCxnSpPr/>
      </xdr:nvCxnSpPr>
      <xdr:spPr>
        <a:xfrm>
          <a:off x="8750300" y="13565950"/>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108598</xdr:rowOff>
    </xdr:from>
    <xdr:to>
      <xdr:col>15</xdr:col>
      <xdr:colOff>231775</xdr:colOff>
      <xdr:row>79</xdr:row>
      <xdr:rowOff>38748</xdr:rowOff>
    </xdr:to>
    <xdr:sp macro="" textlink="">
      <xdr:nvSpPr>
        <xdr:cNvPr id="424" name="円/楕円 423"/>
        <xdr:cNvSpPr/>
      </xdr:nvSpPr>
      <xdr:spPr>
        <a:xfrm>
          <a:off x="10426700" y="134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23525</xdr:rowOff>
    </xdr:from>
    <xdr:ext cx="469744" cy="259045"/>
    <xdr:sp macro="" textlink="">
      <xdr:nvSpPr>
        <xdr:cNvPr id="425" name="普通建設事業費 （ うち新規整備　）該当値テキスト"/>
        <xdr:cNvSpPr txBox="1"/>
      </xdr:nvSpPr>
      <xdr:spPr>
        <a:xfrm>
          <a:off x="10528300" y="133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163385</xdr:rowOff>
    </xdr:from>
    <xdr:to>
      <xdr:col>14</xdr:col>
      <xdr:colOff>79375</xdr:colOff>
      <xdr:row>79</xdr:row>
      <xdr:rowOff>93535</xdr:rowOff>
    </xdr:to>
    <xdr:sp macro="" textlink="">
      <xdr:nvSpPr>
        <xdr:cNvPr id="426" name="円/楕円 425"/>
        <xdr:cNvSpPr/>
      </xdr:nvSpPr>
      <xdr:spPr>
        <a:xfrm>
          <a:off x="9588500" y="135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79</xdr:row>
      <xdr:rowOff>84662</xdr:rowOff>
    </xdr:from>
    <xdr:ext cx="313932" cy="259045"/>
    <xdr:sp macro="" textlink="">
      <xdr:nvSpPr>
        <xdr:cNvPr id="427" name="テキスト ボックス 426"/>
        <xdr:cNvSpPr txBox="1"/>
      </xdr:nvSpPr>
      <xdr:spPr>
        <a:xfrm>
          <a:off x="9482333" y="13629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142050</xdr:rowOff>
    </xdr:from>
    <xdr:to>
      <xdr:col>12</xdr:col>
      <xdr:colOff>561975</xdr:colOff>
      <xdr:row>79</xdr:row>
      <xdr:rowOff>72200</xdr:rowOff>
    </xdr:to>
    <xdr:sp macro="" textlink="">
      <xdr:nvSpPr>
        <xdr:cNvPr id="428" name="円/楕円 427"/>
        <xdr:cNvSpPr/>
      </xdr:nvSpPr>
      <xdr:spPr>
        <a:xfrm>
          <a:off x="8699500" y="135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63327</xdr:rowOff>
    </xdr:from>
    <xdr:ext cx="469744" cy="259045"/>
    <xdr:sp macro="" textlink="">
      <xdr:nvSpPr>
        <xdr:cNvPr id="429" name="テキスト ボックス 428"/>
        <xdr:cNvSpPr txBox="1"/>
      </xdr:nvSpPr>
      <xdr:spPr>
        <a:xfrm>
          <a:off x="8515427" y="136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52667</xdr:rowOff>
    </xdr:from>
    <xdr:to>
      <xdr:col>15</xdr:col>
      <xdr:colOff>180975</xdr:colOff>
      <xdr:row>98</xdr:row>
      <xdr:rowOff>126961</xdr:rowOff>
    </xdr:to>
    <xdr:cxnSp macro="">
      <xdr:nvCxnSpPr>
        <xdr:cNvPr id="458" name="直線コネクタ 457"/>
        <xdr:cNvCxnSpPr/>
      </xdr:nvCxnSpPr>
      <xdr:spPr>
        <a:xfrm flipV="1">
          <a:off x="9639300" y="16854767"/>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12560</xdr:rowOff>
    </xdr:from>
    <xdr:to>
      <xdr:col>14</xdr:col>
      <xdr:colOff>28575</xdr:colOff>
      <xdr:row>98</xdr:row>
      <xdr:rowOff>126961</xdr:rowOff>
    </xdr:to>
    <xdr:cxnSp macro="">
      <xdr:nvCxnSpPr>
        <xdr:cNvPr id="461" name="直線コネクタ 460"/>
        <xdr:cNvCxnSpPr/>
      </xdr:nvCxnSpPr>
      <xdr:spPr>
        <a:xfrm>
          <a:off x="8750300" y="16643210"/>
          <a:ext cx="889000" cy="28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1867</xdr:rowOff>
    </xdr:from>
    <xdr:to>
      <xdr:col>15</xdr:col>
      <xdr:colOff>231775</xdr:colOff>
      <xdr:row>98</xdr:row>
      <xdr:rowOff>103467</xdr:rowOff>
    </xdr:to>
    <xdr:sp macro="" textlink="">
      <xdr:nvSpPr>
        <xdr:cNvPr id="471" name="円/楕円 470"/>
        <xdr:cNvSpPr/>
      </xdr:nvSpPr>
      <xdr:spPr>
        <a:xfrm>
          <a:off x="10426700" y="168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151744</xdr:rowOff>
    </xdr:from>
    <xdr:ext cx="534377" cy="259045"/>
    <xdr:sp macro="" textlink="">
      <xdr:nvSpPr>
        <xdr:cNvPr id="472" name="普通建設事業費 （ うち更新整備　）該当値テキスト"/>
        <xdr:cNvSpPr txBox="1"/>
      </xdr:nvSpPr>
      <xdr:spPr>
        <a:xfrm>
          <a:off x="10528300" y="167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76161</xdr:rowOff>
    </xdr:from>
    <xdr:to>
      <xdr:col>14</xdr:col>
      <xdr:colOff>79375</xdr:colOff>
      <xdr:row>99</xdr:row>
      <xdr:rowOff>6311</xdr:rowOff>
    </xdr:to>
    <xdr:sp macro="" textlink="">
      <xdr:nvSpPr>
        <xdr:cNvPr id="473" name="円/楕円 472"/>
        <xdr:cNvSpPr/>
      </xdr:nvSpPr>
      <xdr:spPr>
        <a:xfrm>
          <a:off x="9588500" y="168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168888</xdr:rowOff>
    </xdr:from>
    <xdr:ext cx="469744" cy="259045"/>
    <xdr:sp macro="" textlink="">
      <xdr:nvSpPr>
        <xdr:cNvPr id="474" name="テキスト ボックス 473"/>
        <xdr:cNvSpPr txBox="1"/>
      </xdr:nvSpPr>
      <xdr:spPr>
        <a:xfrm>
          <a:off x="9404427" y="1697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133210</xdr:rowOff>
    </xdr:from>
    <xdr:to>
      <xdr:col>12</xdr:col>
      <xdr:colOff>561975</xdr:colOff>
      <xdr:row>97</xdr:row>
      <xdr:rowOff>63360</xdr:rowOff>
    </xdr:to>
    <xdr:sp macro="" textlink="">
      <xdr:nvSpPr>
        <xdr:cNvPr id="475" name="円/楕円 474"/>
        <xdr:cNvSpPr/>
      </xdr:nvSpPr>
      <xdr:spPr>
        <a:xfrm>
          <a:off x="8699500" y="165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79887</xdr:rowOff>
    </xdr:from>
    <xdr:ext cx="534377" cy="259045"/>
    <xdr:sp macro="" textlink="">
      <xdr:nvSpPr>
        <xdr:cNvPr id="476" name="テキスト ボックス 475"/>
        <xdr:cNvSpPr txBox="1"/>
      </xdr:nvSpPr>
      <xdr:spPr>
        <a:xfrm>
          <a:off x="8483111" y="163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134351</xdr:rowOff>
    </xdr:from>
    <xdr:to>
      <xdr:col>23</xdr:col>
      <xdr:colOff>517525</xdr:colOff>
      <xdr:row>38</xdr:row>
      <xdr:rowOff>139700</xdr:rowOff>
    </xdr:to>
    <xdr:cxnSp macro="">
      <xdr:nvCxnSpPr>
        <xdr:cNvPr id="503" name="直線コネクタ 502"/>
        <xdr:cNvCxnSpPr/>
      </xdr:nvCxnSpPr>
      <xdr:spPr>
        <a:xfrm flipV="1">
          <a:off x="15481300" y="6649451"/>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133688</xdr:rowOff>
    </xdr:from>
    <xdr:to>
      <xdr:col>22</xdr:col>
      <xdr:colOff>365125</xdr:colOff>
      <xdr:row>38</xdr:row>
      <xdr:rowOff>139700</xdr:rowOff>
    </xdr:to>
    <xdr:cxnSp macro="">
      <xdr:nvCxnSpPr>
        <xdr:cNvPr id="506" name="直線コネクタ 505"/>
        <xdr:cNvCxnSpPr/>
      </xdr:nvCxnSpPr>
      <xdr:spPr>
        <a:xfrm>
          <a:off x="14592300" y="664878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133688</xdr:rowOff>
    </xdr:from>
    <xdr:to>
      <xdr:col>21</xdr:col>
      <xdr:colOff>161925</xdr:colOff>
      <xdr:row>38</xdr:row>
      <xdr:rowOff>137940</xdr:rowOff>
    </xdr:to>
    <xdr:cxnSp macro="">
      <xdr:nvCxnSpPr>
        <xdr:cNvPr id="509" name="直線コネクタ 508"/>
        <xdr:cNvCxnSpPr/>
      </xdr:nvCxnSpPr>
      <xdr:spPr>
        <a:xfrm flipV="1">
          <a:off x="13703300" y="6648788"/>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137940</xdr:rowOff>
    </xdr:from>
    <xdr:to>
      <xdr:col>19</xdr:col>
      <xdr:colOff>644525</xdr:colOff>
      <xdr:row>38</xdr:row>
      <xdr:rowOff>139700</xdr:rowOff>
    </xdr:to>
    <xdr:cxnSp macro="">
      <xdr:nvCxnSpPr>
        <xdr:cNvPr id="512" name="直線コネクタ 511"/>
        <xdr:cNvCxnSpPr/>
      </xdr:nvCxnSpPr>
      <xdr:spPr>
        <a:xfrm flipV="1">
          <a:off x="12814300" y="6653040"/>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83551</xdr:rowOff>
    </xdr:from>
    <xdr:to>
      <xdr:col>23</xdr:col>
      <xdr:colOff>568325</xdr:colOff>
      <xdr:row>39</xdr:row>
      <xdr:rowOff>13701</xdr:rowOff>
    </xdr:to>
    <xdr:sp macro="" textlink="">
      <xdr:nvSpPr>
        <xdr:cNvPr id="522" name="円/楕円 521"/>
        <xdr:cNvSpPr/>
      </xdr:nvSpPr>
      <xdr:spPr>
        <a:xfrm>
          <a:off x="162687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78565" cy="259045"/>
    <xdr:sp macro="" textlink="">
      <xdr:nvSpPr>
        <xdr:cNvPr id="523" name="災害復旧事業費該当値テキスト"/>
        <xdr:cNvSpPr txBox="1"/>
      </xdr:nvSpPr>
      <xdr:spPr>
        <a:xfrm>
          <a:off x="16370300" y="65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4" name="円/楕円 52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5" name="テキスト ボックス 52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82888</xdr:rowOff>
    </xdr:from>
    <xdr:to>
      <xdr:col>21</xdr:col>
      <xdr:colOff>212725</xdr:colOff>
      <xdr:row>39</xdr:row>
      <xdr:rowOff>13038</xdr:rowOff>
    </xdr:to>
    <xdr:sp macro="" textlink="">
      <xdr:nvSpPr>
        <xdr:cNvPr id="526" name="円/楕円 525"/>
        <xdr:cNvSpPr/>
      </xdr:nvSpPr>
      <xdr:spPr>
        <a:xfrm>
          <a:off x="14541500" y="65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4165</xdr:rowOff>
    </xdr:from>
    <xdr:ext cx="378565" cy="259045"/>
    <xdr:sp macro="" textlink="">
      <xdr:nvSpPr>
        <xdr:cNvPr id="527" name="テキスト ボックス 526"/>
        <xdr:cNvSpPr txBox="1"/>
      </xdr:nvSpPr>
      <xdr:spPr>
        <a:xfrm>
          <a:off x="14403017" y="669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87140</xdr:rowOff>
    </xdr:from>
    <xdr:to>
      <xdr:col>20</xdr:col>
      <xdr:colOff>9525</xdr:colOff>
      <xdr:row>39</xdr:row>
      <xdr:rowOff>17290</xdr:rowOff>
    </xdr:to>
    <xdr:sp macro="" textlink="">
      <xdr:nvSpPr>
        <xdr:cNvPr id="528" name="円/楕円 527"/>
        <xdr:cNvSpPr/>
      </xdr:nvSpPr>
      <xdr:spPr>
        <a:xfrm>
          <a:off x="13652500" y="66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8417</xdr:rowOff>
    </xdr:from>
    <xdr:ext cx="313932" cy="259045"/>
    <xdr:sp macro="" textlink="">
      <xdr:nvSpPr>
        <xdr:cNvPr id="529" name="テキスト ボックス 528"/>
        <xdr:cNvSpPr txBox="1"/>
      </xdr:nvSpPr>
      <xdr:spPr>
        <a:xfrm>
          <a:off x="13546333" y="6694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30" name="円/楕円 52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31" name="テキスト ボックス 53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9728</xdr:rowOff>
    </xdr:from>
    <xdr:to>
      <xdr:col>23</xdr:col>
      <xdr:colOff>517525</xdr:colOff>
      <xdr:row>77</xdr:row>
      <xdr:rowOff>10579</xdr:rowOff>
    </xdr:to>
    <xdr:cxnSp macro="">
      <xdr:nvCxnSpPr>
        <xdr:cNvPr id="609" name="直線コネクタ 608"/>
        <xdr:cNvCxnSpPr/>
      </xdr:nvCxnSpPr>
      <xdr:spPr>
        <a:xfrm>
          <a:off x="15481300" y="13211378"/>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148856</xdr:rowOff>
    </xdr:from>
    <xdr:to>
      <xdr:col>22</xdr:col>
      <xdr:colOff>365125</xdr:colOff>
      <xdr:row>77</xdr:row>
      <xdr:rowOff>9728</xdr:rowOff>
    </xdr:to>
    <xdr:cxnSp macro="">
      <xdr:nvCxnSpPr>
        <xdr:cNvPr id="612" name="直線コネクタ 611"/>
        <xdr:cNvCxnSpPr/>
      </xdr:nvCxnSpPr>
      <xdr:spPr>
        <a:xfrm>
          <a:off x="14592300" y="13179056"/>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136361</xdr:rowOff>
    </xdr:from>
    <xdr:to>
      <xdr:col>21</xdr:col>
      <xdr:colOff>161925</xdr:colOff>
      <xdr:row>76</xdr:row>
      <xdr:rowOff>148856</xdr:rowOff>
    </xdr:to>
    <xdr:cxnSp macro="">
      <xdr:nvCxnSpPr>
        <xdr:cNvPr id="615" name="直線コネクタ 614"/>
        <xdr:cNvCxnSpPr/>
      </xdr:nvCxnSpPr>
      <xdr:spPr>
        <a:xfrm>
          <a:off x="13703300" y="13166561"/>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136361</xdr:rowOff>
    </xdr:from>
    <xdr:to>
      <xdr:col>19</xdr:col>
      <xdr:colOff>644525</xdr:colOff>
      <xdr:row>76</xdr:row>
      <xdr:rowOff>137364</xdr:rowOff>
    </xdr:to>
    <xdr:cxnSp macro="">
      <xdr:nvCxnSpPr>
        <xdr:cNvPr id="618" name="直線コネクタ 617"/>
        <xdr:cNvCxnSpPr/>
      </xdr:nvCxnSpPr>
      <xdr:spPr>
        <a:xfrm flipV="1">
          <a:off x="12814300" y="13166561"/>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131229</xdr:rowOff>
    </xdr:from>
    <xdr:to>
      <xdr:col>23</xdr:col>
      <xdr:colOff>568325</xdr:colOff>
      <xdr:row>77</xdr:row>
      <xdr:rowOff>61379</xdr:rowOff>
    </xdr:to>
    <xdr:sp macro="" textlink="">
      <xdr:nvSpPr>
        <xdr:cNvPr id="628" name="円/楕円 627"/>
        <xdr:cNvSpPr/>
      </xdr:nvSpPr>
      <xdr:spPr>
        <a:xfrm>
          <a:off x="162687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109656</xdr:rowOff>
    </xdr:from>
    <xdr:ext cx="534377" cy="259045"/>
    <xdr:sp macro="" textlink="">
      <xdr:nvSpPr>
        <xdr:cNvPr id="629" name="公債費該当値テキスト"/>
        <xdr:cNvSpPr txBox="1"/>
      </xdr:nvSpPr>
      <xdr:spPr>
        <a:xfrm>
          <a:off x="16370300" y="131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130378</xdr:rowOff>
    </xdr:from>
    <xdr:to>
      <xdr:col>22</xdr:col>
      <xdr:colOff>415925</xdr:colOff>
      <xdr:row>77</xdr:row>
      <xdr:rowOff>60528</xdr:rowOff>
    </xdr:to>
    <xdr:sp macro="" textlink="">
      <xdr:nvSpPr>
        <xdr:cNvPr id="630" name="円/楕円 629"/>
        <xdr:cNvSpPr/>
      </xdr:nvSpPr>
      <xdr:spPr>
        <a:xfrm>
          <a:off x="15430500" y="131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51655</xdr:rowOff>
    </xdr:from>
    <xdr:ext cx="534377" cy="259045"/>
    <xdr:sp macro="" textlink="">
      <xdr:nvSpPr>
        <xdr:cNvPr id="631" name="テキスト ボックス 630"/>
        <xdr:cNvSpPr txBox="1"/>
      </xdr:nvSpPr>
      <xdr:spPr>
        <a:xfrm>
          <a:off x="15214111" y="132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98056</xdr:rowOff>
    </xdr:from>
    <xdr:to>
      <xdr:col>21</xdr:col>
      <xdr:colOff>212725</xdr:colOff>
      <xdr:row>77</xdr:row>
      <xdr:rowOff>28206</xdr:rowOff>
    </xdr:to>
    <xdr:sp macro="" textlink="">
      <xdr:nvSpPr>
        <xdr:cNvPr id="632" name="円/楕円 631"/>
        <xdr:cNvSpPr/>
      </xdr:nvSpPr>
      <xdr:spPr>
        <a:xfrm>
          <a:off x="14541500" y="131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19333</xdr:rowOff>
    </xdr:from>
    <xdr:ext cx="534377" cy="259045"/>
    <xdr:sp macro="" textlink="">
      <xdr:nvSpPr>
        <xdr:cNvPr id="633" name="テキスト ボックス 632"/>
        <xdr:cNvSpPr txBox="1"/>
      </xdr:nvSpPr>
      <xdr:spPr>
        <a:xfrm>
          <a:off x="14325111" y="132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85561</xdr:rowOff>
    </xdr:from>
    <xdr:to>
      <xdr:col>20</xdr:col>
      <xdr:colOff>9525</xdr:colOff>
      <xdr:row>77</xdr:row>
      <xdr:rowOff>15711</xdr:rowOff>
    </xdr:to>
    <xdr:sp macro="" textlink="">
      <xdr:nvSpPr>
        <xdr:cNvPr id="634" name="円/楕円 633"/>
        <xdr:cNvSpPr/>
      </xdr:nvSpPr>
      <xdr:spPr>
        <a:xfrm>
          <a:off x="13652500" y="131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6838</xdr:rowOff>
    </xdr:from>
    <xdr:ext cx="534377" cy="259045"/>
    <xdr:sp macro="" textlink="">
      <xdr:nvSpPr>
        <xdr:cNvPr id="635" name="テキスト ボックス 634"/>
        <xdr:cNvSpPr txBox="1"/>
      </xdr:nvSpPr>
      <xdr:spPr>
        <a:xfrm>
          <a:off x="13436111" y="132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86564</xdr:rowOff>
    </xdr:from>
    <xdr:to>
      <xdr:col>18</xdr:col>
      <xdr:colOff>492125</xdr:colOff>
      <xdr:row>77</xdr:row>
      <xdr:rowOff>16714</xdr:rowOff>
    </xdr:to>
    <xdr:sp macro="" textlink="">
      <xdr:nvSpPr>
        <xdr:cNvPr id="636" name="円/楕円 635"/>
        <xdr:cNvSpPr/>
      </xdr:nvSpPr>
      <xdr:spPr>
        <a:xfrm>
          <a:off x="12763500" y="131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7841</xdr:rowOff>
    </xdr:from>
    <xdr:ext cx="534377" cy="259045"/>
    <xdr:sp macro="" textlink="">
      <xdr:nvSpPr>
        <xdr:cNvPr id="637" name="テキスト ボックス 636"/>
        <xdr:cNvSpPr txBox="1"/>
      </xdr:nvSpPr>
      <xdr:spPr>
        <a:xfrm>
          <a:off x="12547111" y="132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23279</xdr:rowOff>
    </xdr:from>
    <xdr:to>
      <xdr:col>23</xdr:col>
      <xdr:colOff>517525</xdr:colOff>
      <xdr:row>99</xdr:row>
      <xdr:rowOff>41948</xdr:rowOff>
    </xdr:to>
    <xdr:cxnSp macro="">
      <xdr:nvCxnSpPr>
        <xdr:cNvPr id="666" name="直線コネクタ 665"/>
        <xdr:cNvCxnSpPr/>
      </xdr:nvCxnSpPr>
      <xdr:spPr>
        <a:xfrm>
          <a:off x="15481300" y="1699682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23279</xdr:rowOff>
    </xdr:from>
    <xdr:to>
      <xdr:col>22</xdr:col>
      <xdr:colOff>365125</xdr:colOff>
      <xdr:row>99</xdr:row>
      <xdr:rowOff>43459</xdr:rowOff>
    </xdr:to>
    <xdr:cxnSp macro="">
      <xdr:nvCxnSpPr>
        <xdr:cNvPr id="669" name="直線コネクタ 668"/>
        <xdr:cNvCxnSpPr/>
      </xdr:nvCxnSpPr>
      <xdr:spPr>
        <a:xfrm flipV="1">
          <a:off x="14592300" y="16996829"/>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38709</xdr:rowOff>
    </xdr:from>
    <xdr:to>
      <xdr:col>21</xdr:col>
      <xdr:colOff>161925</xdr:colOff>
      <xdr:row>99</xdr:row>
      <xdr:rowOff>43459</xdr:rowOff>
    </xdr:to>
    <xdr:cxnSp macro="">
      <xdr:nvCxnSpPr>
        <xdr:cNvPr id="672" name="直線コネクタ 671"/>
        <xdr:cNvCxnSpPr/>
      </xdr:nvCxnSpPr>
      <xdr:spPr>
        <a:xfrm>
          <a:off x="13703300" y="17012259"/>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38709</xdr:rowOff>
    </xdr:from>
    <xdr:to>
      <xdr:col>19</xdr:col>
      <xdr:colOff>644525</xdr:colOff>
      <xdr:row>99</xdr:row>
      <xdr:rowOff>41402</xdr:rowOff>
    </xdr:to>
    <xdr:cxnSp macro="">
      <xdr:nvCxnSpPr>
        <xdr:cNvPr id="675" name="直線コネクタ 674"/>
        <xdr:cNvCxnSpPr/>
      </xdr:nvCxnSpPr>
      <xdr:spPr>
        <a:xfrm flipV="1">
          <a:off x="12814300" y="17012259"/>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162598</xdr:rowOff>
    </xdr:from>
    <xdr:to>
      <xdr:col>23</xdr:col>
      <xdr:colOff>568325</xdr:colOff>
      <xdr:row>99</xdr:row>
      <xdr:rowOff>92748</xdr:rowOff>
    </xdr:to>
    <xdr:sp macro="" textlink="">
      <xdr:nvSpPr>
        <xdr:cNvPr id="685" name="円/楕円 684"/>
        <xdr:cNvSpPr/>
      </xdr:nvSpPr>
      <xdr:spPr>
        <a:xfrm>
          <a:off x="16268700" y="169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77525</xdr:rowOff>
    </xdr:from>
    <xdr:ext cx="378565" cy="259045"/>
    <xdr:sp macro="" textlink="">
      <xdr:nvSpPr>
        <xdr:cNvPr id="686" name="積立金該当値テキスト"/>
        <xdr:cNvSpPr txBox="1"/>
      </xdr:nvSpPr>
      <xdr:spPr>
        <a:xfrm>
          <a:off x="16370300" y="1687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143929</xdr:rowOff>
    </xdr:from>
    <xdr:to>
      <xdr:col>22</xdr:col>
      <xdr:colOff>415925</xdr:colOff>
      <xdr:row>99</xdr:row>
      <xdr:rowOff>74079</xdr:rowOff>
    </xdr:to>
    <xdr:sp macro="" textlink="">
      <xdr:nvSpPr>
        <xdr:cNvPr id="687" name="円/楕円 686"/>
        <xdr:cNvSpPr/>
      </xdr:nvSpPr>
      <xdr:spPr>
        <a:xfrm>
          <a:off x="15430500" y="169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65206</xdr:rowOff>
    </xdr:from>
    <xdr:ext cx="469744" cy="259045"/>
    <xdr:sp macro="" textlink="">
      <xdr:nvSpPr>
        <xdr:cNvPr id="688" name="テキスト ボックス 687"/>
        <xdr:cNvSpPr txBox="1"/>
      </xdr:nvSpPr>
      <xdr:spPr>
        <a:xfrm>
          <a:off x="15246427" y="1703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164109</xdr:rowOff>
    </xdr:from>
    <xdr:to>
      <xdr:col>21</xdr:col>
      <xdr:colOff>212725</xdr:colOff>
      <xdr:row>99</xdr:row>
      <xdr:rowOff>94259</xdr:rowOff>
    </xdr:to>
    <xdr:sp macro="" textlink="">
      <xdr:nvSpPr>
        <xdr:cNvPr id="689" name="円/楕円 688"/>
        <xdr:cNvSpPr/>
      </xdr:nvSpPr>
      <xdr:spPr>
        <a:xfrm>
          <a:off x="14541500" y="169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85386</xdr:rowOff>
    </xdr:from>
    <xdr:ext cx="313932" cy="259045"/>
    <xdr:sp macro="" textlink="">
      <xdr:nvSpPr>
        <xdr:cNvPr id="690" name="テキスト ボックス 689"/>
        <xdr:cNvSpPr txBox="1"/>
      </xdr:nvSpPr>
      <xdr:spPr>
        <a:xfrm>
          <a:off x="14435333" y="17058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159359</xdr:rowOff>
    </xdr:from>
    <xdr:to>
      <xdr:col>20</xdr:col>
      <xdr:colOff>9525</xdr:colOff>
      <xdr:row>99</xdr:row>
      <xdr:rowOff>89509</xdr:rowOff>
    </xdr:to>
    <xdr:sp macro="" textlink="">
      <xdr:nvSpPr>
        <xdr:cNvPr id="691" name="円/楕円 690"/>
        <xdr:cNvSpPr/>
      </xdr:nvSpPr>
      <xdr:spPr>
        <a:xfrm>
          <a:off x="13652500" y="1696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80636</xdr:rowOff>
    </xdr:from>
    <xdr:ext cx="378565" cy="259045"/>
    <xdr:sp macro="" textlink="">
      <xdr:nvSpPr>
        <xdr:cNvPr id="692" name="テキスト ボックス 691"/>
        <xdr:cNvSpPr txBox="1"/>
      </xdr:nvSpPr>
      <xdr:spPr>
        <a:xfrm>
          <a:off x="13514017" y="17054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162052</xdr:rowOff>
    </xdr:from>
    <xdr:to>
      <xdr:col>18</xdr:col>
      <xdr:colOff>492125</xdr:colOff>
      <xdr:row>99</xdr:row>
      <xdr:rowOff>92202</xdr:rowOff>
    </xdr:to>
    <xdr:sp macro="" textlink="">
      <xdr:nvSpPr>
        <xdr:cNvPr id="693" name="円/楕円 692"/>
        <xdr:cNvSpPr/>
      </xdr:nvSpPr>
      <xdr:spPr>
        <a:xfrm>
          <a:off x="12763500" y="169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83329</xdr:rowOff>
    </xdr:from>
    <xdr:ext cx="378565" cy="259045"/>
    <xdr:sp macro="" textlink="">
      <xdr:nvSpPr>
        <xdr:cNvPr id="694" name="テキスト ボックス 693"/>
        <xdr:cNvSpPr txBox="1"/>
      </xdr:nvSpPr>
      <xdr:spPr>
        <a:xfrm>
          <a:off x="12625017" y="17056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137033</xdr:rowOff>
    </xdr:from>
    <xdr:to>
      <xdr:col>32</xdr:col>
      <xdr:colOff>187325</xdr:colOff>
      <xdr:row>38</xdr:row>
      <xdr:rowOff>144780</xdr:rowOff>
    </xdr:to>
    <xdr:cxnSp macro="">
      <xdr:nvCxnSpPr>
        <xdr:cNvPr id="723" name="直線コネクタ 722"/>
        <xdr:cNvCxnSpPr/>
      </xdr:nvCxnSpPr>
      <xdr:spPr>
        <a:xfrm flipV="1">
          <a:off x="21323300" y="6652133"/>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144780</xdr:rowOff>
    </xdr:from>
    <xdr:to>
      <xdr:col>31</xdr:col>
      <xdr:colOff>34925</xdr:colOff>
      <xdr:row>38</xdr:row>
      <xdr:rowOff>147193</xdr:rowOff>
    </xdr:to>
    <xdr:cxnSp macro="">
      <xdr:nvCxnSpPr>
        <xdr:cNvPr id="726" name="直線コネクタ 725"/>
        <xdr:cNvCxnSpPr/>
      </xdr:nvCxnSpPr>
      <xdr:spPr>
        <a:xfrm flipV="1">
          <a:off x="20434300" y="665988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124968</xdr:rowOff>
    </xdr:from>
    <xdr:to>
      <xdr:col>29</xdr:col>
      <xdr:colOff>517525</xdr:colOff>
      <xdr:row>38</xdr:row>
      <xdr:rowOff>147193</xdr:rowOff>
    </xdr:to>
    <xdr:cxnSp macro="">
      <xdr:nvCxnSpPr>
        <xdr:cNvPr id="729" name="直線コネクタ 728"/>
        <xdr:cNvCxnSpPr/>
      </xdr:nvCxnSpPr>
      <xdr:spPr>
        <a:xfrm>
          <a:off x="19545300" y="6640068"/>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115824</xdr:rowOff>
    </xdr:from>
    <xdr:to>
      <xdr:col>28</xdr:col>
      <xdr:colOff>314325</xdr:colOff>
      <xdr:row>38</xdr:row>
      <xdr:rowOff>124968</xdr:rowOff>
    </xdr:to>
    <xdr:cxnSp macro="">
      <xdr:nvCxnSpPr>
        <xdr:cNvPr id="732" name="直線コネクタ 731"/>
        <xdr:cNvCxnSpPr/>
      </xdr:nvCxnSpPr>
      <xdr:spPr>
        <a:xfrm>
          <a:off x="18656300" y="6630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86233</xdr:rowOff>
    </xdr:from>
    <xdr:to>
      <xdr:col>32</xdr:col>
      <xdr:colOff>238125</xdr:colOff>
      <xdr:row>39</xdr:row>
      <xdr:rowOff>16383</xdr:rowOff>
    </xdr:to>
    <xdr:sp macro="" textlink="">
      <xdr:nvSpPr>
        <xdr:cNvPr id="742" name="円/楕円 741"/>
        <xdr:cNvSpPr/>
      </xdr:nvSpPr>
      <xdr:spPr>
        <a:xfrm>
          <a:off x="221107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1160</xdr:rowOff>
    </xdr:from>
    <xdr:ext cx="378565" cy="259045"/>
    <xdr:sp macro="" textlink="">
      <xdr:nvSpPr>
        <xdr:cNvPr id="743" name="投資及び出資金該当値テキスト"/>
        <xdr:cNvSpPr txBox="1"/>
      </xdr:nvSpPr>
      <xdr:spPr>
        <a:xfrm>
          <a:off x="22212300" y="65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93980</xdr:rowOff>
    </xdr:from>
    <xdr:to>
      <xdr:col>31</xdr:col>
      <xdr:colOff>85725</xdr:colOff>
      <xdr:row>39</xdr:row>
      <xdr:rowOff>24130</xdr:rowOff>
    </xdr:to>
    <xdr:sp macro="" textlink="">
      <xdr:nvSpPr>
        <xdr:cNvPr id="744" name="円/楕円 743"/>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15257</xdr:rowOff>
    </xdr:from>
    <xdr:ext cx="378565" cy="259045"/>
    <xdr:sp macro="" textlink="">
      <xdr:nvSpPr>
        <xdr:cNvPr id="745" name="テキスト ボックス 744"/>
        <xdr:cNvSpPr txBox="1"/>
      </xdr:nvSpPr>
      <xdr:spPr>
        <a:xfrm>
          <a:off x="21134017" y="670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96393</xdr:rowOff>
    </xdr:from>
    <xdr:to>
      <xdr:col>29</xdr:col>
      <xdr:colOff>568325</xdr:colOff>
      <xdr:row>39</xdr:row>
      <xdr:rowOff>26543</xdr:rowOff>
    </xdr:to>
    <xdr:sp macro="" textlink="">
      <xdr:nvSpPr>
        <xdr:cNvPr id="746" name="円/楕円 745"/>
        <xdr:cNvSpPr/>
      </xdr:nvSpPr>
      <xdr:spPr>
        <a:xfrm>
          <a:off x="20383500" y="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17670</xdr:rowOff>
    </xdr:from>
    <xdr:ext cx="378565" cy="259045"/>
    <xdr:sp macro="" textlink="">
      <xdr:nvSpPr>
        <xdr:cNvPr id="747" name="テキスト ボックス 746"/>
        <xdr:cNvSpPr txBox="1"/>
      </xdr:nvSpPr>
      <xdr:spPr>
        <a:xfrm>
          <a:off x="20245017" y="670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74168</xdr:rowOff>
    </xdr:from>
    <xdr:to>
      <xdr:col>28</xdr:col>
      <xdr:colOff>365125</xdr:colOff>
      <xdr:row>39</xdr:row>
      <xdr:rowOff>4318</xdr:rowOff>
    </xdr:to>
    <xdr:sp macro="" textlink="">
      <xdr:nvSpPr>
        <xdr:cNvPr id="748" name="円/楕円 747"/>
        <xdr:cNvSpPr/>
      </xdr:nvSpPr>
      <xdr:spPr>
        <a:xfrm>
          <a:off x="194945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166895</xdr:rowOff>
    </xdr:from>
    <xdr:ext cx="378565" cy="259045"/>
    <xdr:sp macro="" textlink="">
      <xdr:nvSpPr>
        <xdr:cNvPr id="749" name="テキスト ボックス 748"/>
        <xdr:cNvSpPr txBox="1"/>
      </xdr:nvSpPr>
      <xdr:spPr>
        <a:xfrm>
          <a:off x="19356017" y="668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65024</xdr:rowOff>
    </xdr:from>
    <xdr:to>
      <xdr:col>27</xdr:col>
      <xdr:colOff>161925</xdr:colOff>
      <xdr:row>38</xdr:row>
      <xdr:rowOff>166624</xdr:rowOff>
    </xdr:to>
    <xdr:sp macro="" textlink="">
      <xdr:nvSpPr>
        <xdr:cNvPr id="750" name="円/楕円 749"/>
        <xdr:cNvSpPr/>
      </xdr:nvSpPr>
      <xdr:spPr>
        <a:xfrm>
          <a:off x="18605500" y="65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157751</xdr:rowOff>
    </xdr:from>
    <xdr:ext cx="378565" cy="259045"/>
    <xdr:sp macro="" textlink="">
      <xdr:nvSpPr>
        <xdr:cNvPr id="751" name="テキスト ボックス 750"/>
        <xdr:cNvSpPr txBox="1"/>
      </xdr:nvSpPr>
      <xdr:spPr>
        <a:xfrm>
          <a:off x="18467017" y="667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25933</xdr:rowOff>
    </xdr:from>
    <xdr:to>
      <xdr:col>32</xdr:col>
      <xdr:colOff>187325</xdr:colOff>
      <xdr:row>59</xdr:row>
      <xdr:rowOff>26124</xdr:rowOff>
    </xdr:to>
    <xdr:cxnSp macro="">
      <xdr:nvCxnSpPr>
        <xdr:cNvPr id="780" name="直線コネクタ 779"/>
        <xdr:cNvCxnSpPr/>
      </xdr:nvCxnSpPr>
      <xdr:spPr>
        <a:xfrm flipV="1">
          <a:off x="21323300" y="10141483"/>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23685</xdr:rowOff>
    </xdr:from>
    <xdr:to>
      <xdr:col>31</xdr:col>
      <xdr:colOff>34925</xdr:colOff>
      <xdr:row>59</xdr:row>
      <xdr:rowOff>26124</xdr:rowOff>
    </xdr:to>
    <xdr:cxnSp macro="">
      <xdr:nvCxnSpPr>
        <xdr:cNvPr id="783" name="直線コネクタ 782"/>
        <xdr:cNvCxnSpPr/>
      </xdr:nvCxnSpPr>
      <xdr:spPr>
        <a:xfrm>
          <a:off x="20434300" y="1013923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23685</xdr:rowOff>
    </xdr:from>
    <xdr:to>
      <xdr:col>29</xdr:col>
      <xdr:colOff>517525</xdr:colOff>
      <xdr:row>59</xdr:row>
      <xdr:rowOff>23952</xdr:rowOff>
    </xdr:to>
    <xdr:cxnSp macro="">
      <xdr:nvCxnSpPr>
        <xdr:cNvPr id="786" name="直線コネクタ 785"/>
        <xdr:cNvCxnSpPr/>
      </xdr:nvCxnSpPr>
      <xdr:spPr>
        <a:xfrm flipV="1">
          <a:off x="19545300" y="1013923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13818</xdr:rowOff>
    </xdr:from>
    <xdr:to>
      <xdr:col>28</xdr:col>
      <xdr:colOff>314325</xdr:colOff>
      <xdr:row>59</xdr:row>
      <xdr:rowOff>23952</xdr:rowOff>
    </xdr:to>
    <xdr:cxnSp macro="">
      <xdr:nvCxnSpPr>
        <xdr:cNvPr id="789" name="直線コネクタ 788"/>
        <xdr:cNvCxnSpPr/>
      </xdr:nvCxnSpPr>
      <xdr:spPr>
        <a:xfrm>
          <a:off x="18656300" y="1012936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146583</xdr:rowOff>
    </xdr:from>
    <xdr:to>
      <xdr:col>32</xdr:col>
      <xdr:colOff>238125</xdr:colOff>
      <xdr:row>59</xdr:row>
      <xdr:rowOff>76733</xdr:rowOff>
    </xdr:to>
    <xdr:sp macro="" textlink="">
      <xdr:nvSpPr>
        <xdr:cNvPr id="799" name="円/楕円 798"/>
        <xdr:cNvSpPr/>
      </xdr:nvSpPr>
      <xdr:spPr>
        <a:xfrm>
          <a:off x="221107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61510</xdr:rowOff>
    </xdr:from>
    <xdr:ext cx="378565" cy="259045"/>
    <xdr:sp macro="" textlink="">
      <xdr:nvSpPr>
        <xdr:cNvPr id="800" name="貸付金該当値テキスト"/>
        <xdr:cNvSpPr txBox="1"/>
      </xdr:nvSpPr>
      <xdr:spPr>
        <a:xfrm>
          <a:off x="22212300" y="1000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146774</xdr:rowOff>
    </xdr:from>
    <xdr:to>
      <xdr:col>31</xdr:col>
      <xdr:colOff>85725</xdr:colOff>
      <xdr:row>59</xdr:row>
      <xdr:rowOff>76924</xdr:rowOff>
    </xdr:to>
    <xdr:sp macro="" textlink="">
      <xdr:nvSpPr>
        <xdr:cNvPr id="801" name="円/楕円 800"/>
        <xdr:cNvSpPr/>
      </xdr:nvSpPr>
      <xdr:spPr>
        <a:xfrm>
          <a:off x="212725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68051</xdr:rowOff>
    </xdr:from>
    <xdr:ext cx="378565" cy="259045"/>
    <xdr:sp macro="" textlink="">
      <xdr:nvSpPr>
        <xdr:cNvPr id="802" name="テキスト ボックス 801"/>
        <xdr:cNvSpPr txBox="1"/>
      </xdr:nvSpPr>
      <xdr:spPr>
        <a:xfrm>
          <a:off x="21134017" y="1018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144335</xdr:rowOff>
    </xdr:from>
    <xdr:to>
      <xdr:col>29</xdr:col>
      <xdr:colOff>568325</xdr:colOff>
      <xdr:row>59</xdr:row>
      <xdr:rowOff>74485</xdr:rowOff>
    </xdr:to>
    <xdr:sp macro="" textlink="">
      <xdr:nvSpPr>
        <xdr:cNvPr id="803" name="円/楕円 802"/>
        <xdr:cNvSpPr/>
      </xdr:nvSpPr>
      <xdr:spPr>
        <a:xfrm>
          <a:off x="20383500" y="10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65612</xdr:rowOff>
    </xdr:from>
    <xdr:ext cx="378565" cy="259045"/>
    <xdr:sp macro="" textlink="">
      <xdr:nvSpPr>
        <xdr:cNvPr id="804" name="テキスト ボックス 803"/>
        <xdr:cNvSpPr txBox="1"/>
      </xdr:nvSpPr>
      <xdr:spPr>
        <a:xfrm>
          <a:off x="20245017" y="1018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144602</xdr:rowOff>
    </xdr:from>
    <xdr:to>
      <xdr:col>28</xdr:col>
      <xdr:colOff>365125</xdr:colOff>
      <xdr:row>59</xdr:row>
      <xdr:rowOff>74752</xdr:rowOff>
    </xdr:to>
    <xdr:sp macro="" textlink="">
      <xdr:nvSpPr>
        <xdr:cNvPr id="805" name="円/楕円 804"/>
        <xdr:cNvSpPr/>
      </xdr:nvSpPr>
      <xdr:spPr>
        <a:xfrm>
          <a:off x="19494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65879</xdr:rowOff>
    </xdr:from>
    <xdr:ext cx="378565" cy="259045"/>
    <xdr:sp macro="" textlink="">
      <xdr:nvSpPr>
        <xdr:cNvPr id="806" name="テキスト ボックス 805"/>
        <xdr:cNvSpPr txBox="1"/>
      </xdr:nvSpPr>
      <xdr:spPr>
        <a:xfrm>
          <a:off x="19356017" y="1018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134468</xdr:rowOff>
    </xdr:from>
    <xdr:to>
      <xdr:col>27</xdr:col>
      <xdr:colOff>161925</xdr:colOff>
      <xdr:row>59</xdr:row>
      <xdr:rowOff>64618</xdr:rowOff>
    </xdr:to>
    <xdr:sp macro="" textlink="">
      <xdr:nvSpPr>
        <xdr:cNvPr id="807" name="円/楕円 806"/>
        <xdr:cNvSpPr/>
      </xdr:nvSpPr>
      <xdr:spPr>
        <a:xfrm>
          <a:off x="18605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55745</xdr:rowOff>
    </xdr:from>
    <xdr:ext cx="378565" cy="259045"/>
    <xdr:sp macro="" textlink="">
      <xdr:nvSpPr>
        <xdr:cNvPr id="808" name="テキスト ボックス 807"/>
        <xdr:cNvSpPr txBox="1"/>
      </xdr:nvSpPr>
      <xdr:spPr>
        <a:xfrm>
          <a:off x="18467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149854</xdr:rowOff>
    </xdr:from>
    <xdr:to>
      <xdr:col>32</xdr:col>
      <xdr:colOff>187325</xdr:colOff>
      <xdr:row>78</xdr:row>
      <xdr:rowOff>12694</xdr:rowOff>
    </xdr:to>
    <xdr:cxnSp macro="">
      <xdr:nvCxnSpPr>
        <xdr:cNvPr id="838" name="直線コネクタ 837"/>
        <xdr:cNvCxnSpPr/>
      </xdr:nvCxnSpPr>
      <xdr:spPr>
        <a:xfrm flipV="1">
          <a:off x="21323300" y="133515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12694</xdr:rowOff>
    </xdr:from>
    <xdr:to>
      <xdr:col>31</xdr:col>
      <xdr:colOff>34925</xdr:colOff>
      <xdr:row>78</xdr:row>
      <xdr:rowOff>101733</xdr:rowOff>
    </xdr:to>
    <xdr:cxnSp macro="">
      <xdr:nvCxnSpPr>
        <xdr:cNvPr id="841" name="直線コネクタ 840"/>
        <xdr:cNvCxnSpPr/>
      </xdr:nvCxnSpPr>
      <xdr:spPr>
        <a:xfrm flipV="1">
          <a:off x="20434300" y="13385794"/>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101733</xdr:rowOff>
    </xdr:from>
    <xdr:to>
      <xdr:col>29</xdr:col>
      <xdr:colOff>517525</xdr:colOff>
      <xdr:row>78</xdr:row>
      <xdr:rowOff>122346</xdr:rowOff>
    </xdr:to>
    <xdr:cxnSp macro="">
      <xdr:nvCxnSpPr>
        <xdr:cNvPr id="844" name="直線コネクタ 843"/>
        <xdr:cNvCxnSpPr/>
      </xdr:nvCxnSpPr>
      <xdr:spPr>
        <a:xfrm flipV="1">
          <a:off x="19545300" y="13474833"/>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6" name="テキスト ボックス 845"/>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122346</xdr:rowOff>
    </xdr:from>
    <xdr:to>
      <xdr:col>28</xdr:col>
      <xdr:colOff>314325</xdr:colOff>
      <xdr:row>78</xdr:row>
      <xdr:rowOff>144690</xdr:rowOff>
    </xdr:to>
    <xdr:cxnSp macro="">
      <xdr:nvCxnSpPr>
        <xdr:cNvPr id="847" name="直線コネクタ 846"/>
        <xdr:cNvCxnSpPr/>
      </xdr:nvCxnSpPr>
      <xdr:spPr>
        <a:xfrm flipV="1">
          <a:off x="18656300" y="13495446"/>
          <a:ext cx="8890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99054</xdr:rowOff>
    </xdr:from>
    <xdr:to>
      <xdr:col>32</xdr:col>
      <xdr:colOff>238125</xdr:colOff>
      <xdr:row>78</xdr:row>
      <xdr:rowOff>29204</xdr:rowOff>
    </xdr:to>
    <xdr:sp macro="" textlink="">
      <xdr:nvSpPr>
        <xdr:cNvPr id="857" name="円/楕円 856"/>
        <xdr:cNvSpPr/>
      </xdr:nvSpPr>
      <xdr:spPr>
        <a:xfrm>
          <a:off x="22110700" y="133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77481</xdr:rowOff>
    </xdr:from>
    <xdr:ext cx="534377" cy="259045"/>
    <xdr:sp macro="" textlink="">
      <xdr:nvSpPr>
        <xdr:cNvPr id="858" name="繰出金該当値テキスト"/>
        <xdr:cNvSpPr txBox="1"/>
      </xdr:nvSpPr>
      <xdr:spPr>
        <a:xfrm>
          <a:off x="22212300" y="132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32,467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133344</xdr:rowOff>
    </xdr:from>
    <xdr:to>
      <xdr:col>31</xdr:col>
      <xdr:colOff>85725</xdr:colOff>
      <xdr:row>78</xdr:row>
      <xdr:rowOff>63494</xdr:rowOff>
    </xdr:to>
    <xdr:sp macro="" textlink="">
      <xdr:nvSpPr>
        <xdr:cNvPr id="859" name="円/楕円 858"/>
        <xdr:cNvSpPr/>
      </xdr:nvSpPr>
      <xdr:spPr>
        <a:xfrm>
          <a:off x="212725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54621</xdr:rowOff>
    </xdr:from>
    <xdr:ext cx="534377" cy="259045"/>
    <xdr:sp macro="" textlink="">
      <xdr:nvSpPr>
        <xdr:cNvPr id="860" name="テキスト ボックス 859"/>
        <xdr:cNvSpPr txBox="1"/>
      </xdr:nvSpPr>
      <xdr:spPr>
        <a:xfrm>
          <a:off x="21056111" y="13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50933</xdr:rowOff>
    </xdr:from>
    <xdr:to>
      <xdr:col>29</xdr:col>
      <xdr:colOff>568325</xdr:colOff>
      <xdr:row>78</xdr:row>
      <xdr:rowOff>152533</xdr:rowOff>
    </xdr:to>
    <xdr:sp macro="" textlink="">
      <xdr:nvSpPr>
        <xdr:cNvPr id="861" name="円/楕円 860"/>
        <xdr:cNvSpPr/>
      </xdr:nvSpPr>
      <xdr:spPr>
        <a:xfrm>
          <a:off x="20383500" y="134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143660</xdr:rowOff>
    </xdr:from>
    <xdr:ext cx="534377" cy="259045"/>
    <xdr:sp macro="" textlink="">
      <xdr:nvSpPr>
        <xdr:cNvPr id="862" name="テキスト ボックス 861"/>
        <xdr:cNvSpPr txBox="1"/>
      </xdr:nvSpPr>
      <xdr:spPr>
        <a:xfrm>
          <a:off x="20167111" y="135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71546</xdr:rowOff>
    </xdr:from>
    <xdr:to>
      <xdr:col>28</xdr:col>
      <xdr:colOff>365125</xdr:colOff>
      <xdr:row>79</xdr:row>
      <xdr:rowOff>1696</xdr:rowOff>
    </xdr:to>
    <xdr:sp macro="" textlink="">
      <xdr:nvSpPr>
        <xdr:cNvPr id="863" name="円/楕円 862"/>
        <xdr:cNvSpPr/>
      </xdr:nvSpPr>
      <xdr:spPr>
        <a:xfrm>
          <a:off x="19494500" y="134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164273</xdr:rowOff>
    </xdr:from>
    <xdr:ext cx="534377" cy="259045"/>
    <xdr:sp macro="" textlink="">
      <xdr:nvSpPr>
        <xdr:cNvPr id="864" name="テキスト ボックス 863"/>
        <xdr:cNvSpPr txBox="1"/>
      </xdr:nvSpPr>
      <xdr:spPr>
        <a:xfrm>
          <a:off x="19278111" y="135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93890</xdr:rowOff>
    </xdr:from>
    <xdr:to>
      <xdr:col>27</xdr:col>
      <xdr:colOff>161925</xdr:colOff>
      <xdr:row>79</xdr:row>
      <xdr:rowOff>24040</xdr:rowOff>
    </xdr:to>
    <xdr:sp macro="" textlink="">
      <xdr:nvSpPr>
        <xdr:cNvPr id="865" name="円/楕円 864"/>
        <xdr:cNvSpPr/>
      </xdr:nvSpPr>
      <xdr:spPr>
        <a:xfrm>
          <a:off x="18605500" y="134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15167</xdr:rowOff>
    </xdr:from>
    <xdr:ext cx="534377" cy="259045"/>
    <xdr:sp macro="" textlink="">
      <xdr:nvSpPr>
        <xdr:cNvPr id="866" name="テキスト ボックス 865"/>
        <xdr:cNvSpPr txBox="1"/>
      </xdr:nvSpPr>
      <xdr:spPr>
        <a:xfrm>
          <a:off x="18389111" y="135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財政基盤の弱い本市では、歳入に見合った規模の予算を編成した結果、全体的に類似団体より低くなっている。</a:t>
          </a:r>
          <a:endParaRPr lang="ja-JP" altLang="ja-JP" sz="1400">
            <a:effectLst/>
          </a:endParaRPr>
        </a:p>
        <a:p>
          <a:r>
            <a:rPr kumimoji="1" lang="ja-JP" altLang="ja-JP" sz="1100">
              <a:solidFill>
                <a:schemeClr val="dk1"/>
              </a:solidFill>
              <a:effectLst/>
              <a:latin typeface="+mn-lt"/>
              <a:ea typeface="+mn-ea"/>
              <a:cs typeface="+mn-cs"/>
            </a:rPr>
            <a:t>　その中で扶助費が平成</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年度から平成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年度にかけて住民一人あたり１万円</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増加し、千葉県平均に近い数値になっている。</a:t>
          </a:r>
          <a:endParaRPr lang="ja-JP" altLang="ja-JP" sz="1400">
            <a:effectLst/>
          </a:endParaRPr>
        </a:p>
        <a:p>
          <a:r>
            <a:rPr kumimoji="1" lang="ja-JP" altLang="ja-JP" sz="1100">
              <a:solidFill>
                <a:schemeClr val="dk1"/>
              </a:solidFill>
              <a:effectLst/>
              <a:latin typeface="+mn-lt"/>
              <a:ea typeface="+mn-ea"/>
              <a:cs typeface="+mn-cs"/>
            </a:rPr>
            <a:t>　そして、</a:t>
          </a:r>
          <a:r>
            <a:rPr kumimoji="1" lang="ja-JP" altLang="en-US" sz="1100">
              <a:solidFill>
                <a:schemeClr val="dk1"/>
              </a:solidFill>
              <a:effectLst/>
              <a:latin typeface="+mn-lt"/>
              <a:ea typeface="+mn-ea"/>
              <a:cs typeface="+mn-cs"/>
            </a:rPr>
            <a:t>普通建設事業費（うち更新整備）が</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と比較し</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住民一人あたり５千円ほど増加し、</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千葉県平均</a:t>
          </a:r>
          <a:r>
            <a:rPr kumimoji="1" lang="ja-JP" altLang="en-US" sz="1100">
              <a:solidFill>
                <a:schemeClr val="dk1"/>
              </a:solidFill>
              <a:effectLst/>
              <a:latin typeface="+mn-lt"/>
              <a:ea typeface="+mn-ea"/>
              <a:cs typeface="+mn-cs"/>
            </a:rPr>
            <a:t>には及ばないものの施設の老朽化により今後も増加する傾向にある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健康づくり推進計画を策定する予定であり、それに伴い生活保護費の約半分を占める医療扶助費の削減、組合分担金・負担金の精査、補助金の見直しによる補助費の削減を図り、財政健全化に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72,006
70,132
74.94
20,917,664
19,979,915
885,513
13,026,373
17,405,219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101295</xdr:rowOff>
    </xdr:from>
    <xdr:to>
      <xdr:col>6</xdr:col>
      <xdr:colOff>511175</xdr:colOff>
      <xdr:row>36</xdr:row>
      <xdr:rowOff>70206</xdr:rowOff>
    </xdr:to>
    <xdr:cxnSp macro="">
      <xdr:nvCxnSpPr>
        <xdr:cNvPr id="59" name="直線コネクタ 58"/>
        <xdr:cNvCxnSpPr/>
      </xdr:nvCxnSpPr>
      <xdr:spPr>
        <a:xfrm>
          <a:off x="3797300" y="6102045"/>
          <a:ext cx="8382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101295</xdr:rowOff>
    </xdr:from>
    <xdr:to>
      <xdr:col>5</xdr:col>
      <xdr:colOff>358775</xdr:colOff>
      <xdr:row>35</xdr:row>
      <xdr:rowOff>105867</xdr:rowOff>
    </xdr:to>
    <xdr:cxnSp macro="">
      <xdr:nvCxnSpPr>
        <xdr:cNvPr id="62" name="直線コネクタ 61"/>
        <xdr:cNvCxnSpPr/>
      </xdr:nvCxnSpPr>
      <xdr:spPr>
        <a:xfrm flipV="1">
          <a:off x="2908300" y="61020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105867</xdr:rowOff>
    </xdr:from>
    <xdr:to>
      <xdr:col>4</xdr:col>
      <xdr:colOff>155575</xdr:colOff>
      <xdr:row>35</xdr:row>
      <xdr:rowOff>130556</xdr:rowOff>
    </xdr:to>
    <xdr:cxnSp macro="">
      <xdr:nvCxnSpPr>
        <xdr:cNvPr id="65" name="直線コネクタ 64"/>
        <xdr:cNvCxnSpPr/>
      </xdr:nvCxnSpPr>
      <xdr:spPr>
        <a:xfrm flipV="1">
          <a:off x="2019300" y="610661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94437</xdr:rowOff>
    </xdr:from>
    <xdr:to>
      <xdr:col>2</xdr:col>
      <xdr:colOff>638175</xdr:colOff>
      <xdr:row>35</xdr:row>
      <xdr:rowOff>130556</xdr:rowOff>
    </xdr:to>
    <xdr:cxnSp macro="">
      <xdr:nvCxnSpPr>
        <xdr:cNvPr id="68" name="直線コネクタ 67"/>
        <xdr:cNvCxnSpPr/>
      </xdr:nvCxnSpPr>
      <xdr:spPr>
        <a:xfrm>
          <a:off x="1130300" y="6095187"/>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19406</xdr:rowOff>
    </xdr:from>
    <xdr:to>
      <xdr:col>6</xdr:col>
      <xdr:colOff>561975</xdr:colOff>
      <xdr:row>36</xdr:row>
      <xdr:rowOff>121006</xdr:rowOff>
    </xdr:to>
    <xdr:sp macro="" textlink="">
      <xdr:nvSpPr>
        <xdr:cNvPr id="78" name="円/楕円 77"/>
        <xdr:cNvSpPr/>
      </xdr:nvSpPr>
      <xdr:spPr>
        <a:xfrm>
          <a:off x="45847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169283</xdr:rowOff>
    </xdr:from>
    <xdr:ext cx="469744" cy="259045"/>
    <xdr:sp macro="" textlink="">
      <xdr:nvSpPr>
        <xdr:cNvPr id="79" name="議会費該当値テキスト"/>
        <xdr:cNvSpPr txBox="1"/>
      </xdr:nvSpPr>
      <xdr:spPr>
        <a:xfrm>
          <a:off x="4686300"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50495</xdr:rowOff>
    </xdr:from>
    <xdr:to>
      <xdr:col>5</xdr:col>
      <xdr:colOff>409575</xdr:colOff>
      <xdr:row>35</xdr:row>
      <xdr:rowOff>152095</xdr:rowOff>
    </xdr:to>
    <xdr:sp macro="" textlink="">
      <xdr:nvSpPr>
        <xdr:cNvPr id="80" name="円/楕円 79"/>
        <xdr:cNvSpPr/>
      </xdr:nvSpPr>
      <xdr:spPr>
        <a:xfrm>
          <a:off x="3746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143222</xdr:rowOff>
    </xdr:from>
    <xdr:ext cx="469744" cy="259045"/>
    <xdr:sp macro="" textlink="">
      <xdr:nvSpPr>
        <xdr:cNvPr id="81" name="テキスト ボックス 80"/>
        <xdr:cNvSpPr txBox="1"/>
      </xdr:nvSpPr>
      <xdr:spPr>
        <a:xfrm>
          <a:off x="3562427"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55067</xdr:rowOff>
    </xdr:from>
    <xdr:to>
      <xdr:col>4</xdr:col>
      <xdr:colOff>206375</xdr:colOff>
      <xdr:row>35</xdr:row>
      <xdr:rowOff>156667</xdr:rowOff>
    </xdr:to>
    <xdr:sp macro="" textlink="">
      <xdr:nvSpPr>
        <xdr:cNvPr id="82" name="円/楕円 81"/>
        <xdr:cNvSpPr/>
      </xdr:nvSpPr>
      <xdr:spPr>
        <a:xfrm>
          <a:off x="2857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147794</xdr:rowOff>
    </xdr:from>
    <xdr:ext cx="469744" cy="259045"/>
    <xdr:sp macro="" textlink="">
      <xdr:nvSpPr>
        <xdr:cNvPr id="83" name="テキスト ボックス 82"/>
        <xdr:cNvSpPr txBox="1"/>
      </xdr:nvSpPr>
      <xdr:spPr>
        <a:xfrm>
          <a:off x="2673427" y="61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79756</xdr:rowOff>
    </xdr:from>
    <xdr:to>
      <xdr:col>3</xdr:col>
      <xdr:colOff>3175</xdr:colOff>
      <xdr:row>36</xdr:row>
      <xdr:rowOff>9906</xdr:rowOff>
    </xdr:to>
    <xdr:sp macro="" textlink="">
      <xdr:nvSpPr>
        <xdr:cNvPr id="84" name="円/楕円 83"/>
        <xdr:cNvSpPr/>
      </xdr:nvSpPr>
      <xdr:spPr>
        <a:xfrm>
          <a:off x="1968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1033</xdr:rowOff>
    </xdr:from>
    <xdr:ext cx="469744" cy="259045"/>
    <xdr:sp macro="" textlink="">
      <xdr:nvSpPr>
        <xdr:cNvPr id="85" name="テキスト ボックス 84"/>
        <xdr:cNvSpPr txBox="1"/>
      </xdr:nvSpPr>
      <xdr:spPr>
        <a:xfrm>
          <a:off x="1784427"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43637</xdr:rowOff>
    </xdr:from>
    <xdr:to>
      <xdr:col>1</xdr:col>
      <xdr:colOff>485775</xdr:colOff>
      <xdr:row>35</xdr:row>
      <xdr:rowOff>145237</xdr:rowOff>
    </xdr:to>
    <xdr:sp macro="" textlink="">
      <xdr:nvSpPr>
        <xdr:cNvPr id="86" name="円/楕円 85"/>
        <xdr:cNvSpPr/>
      </xdr:nvSpPr>
      <xdr:spPr>
        <a:xfrm>
          <a:off x="1079500" y="60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136364</xdr:rowOff>
    </xdr:from>
    <xdr:ext cx="469744" cy="259045"/>
    <xdr:sp macro="" textlink="">
      <xdr:nvSpPr>
        <xdr:cNvPr id="87" name="テキスト ボックス 86"/>
        <xdr:cNvSpPr txBox="1"/>
      </xdr:nvSpPr>
      <xdr:spPr>
        <a:xfrm>
          <a:off x="895427" y="61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4856</xdr:rowOff>
    </xdr:from>
    <xdr:to>
      <xdr:col>6</xdr:col>
      <xdr:colOff>511175</xdr:colOff>
      <xdr:row>58</xdr:row>
      <xdr:rowOff>5900</xdr:rowOff>
    </xdr:to>
    <xdr:cxnSp macro="">
      <xdr:nvCxnSpPr>
        <xdr:cNvPr id="116" name="直線コネクタ 115"/>
        <xdr:cNvCxnSpPr/>
      </xdr:nvCxnSpPr>
      <xdr:spPr>
        <a:xfrm flipV="1">
          <a:off x="3797300" y="9948956"/>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5900</xdr:rowOff>
    </xdr:from>
    <xdr:to>
      <xdr:col>5</xdr:col>
      <xdr:colOff>358775</xdr:colOff>
      <xdr:row>58</xdr:row>
      <xdr:rowOff>21872</xdr:rowOff>
    </xdr:to>
    <xdr:cxnSp macro="">
      <xdr:nvCxnSpPr>
        <xdr:cNvPr id="119" name="直線コネクタ 118"/>
        <xdr:cNvCxnSpPr/>
      </xdr:nvCxnSpPr>
      <xdr:spPr>
        <a:xfrm flipV="1">
          <a:off x="2908300" y="9950000"/>
          <a:ext cx="8890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4757</xdr:rowOff>
    </xdr:from>
    <xdr:to>
      <xdr:col>4</xdr:col>
      <xdr:colOff>155575</xdr:colOff>
      <xdr:row>58</xdr:row>
      <xdr:rowOff>21872</xdr:rowOff>
    </xdr:to>
    <xdr:cxnSp macro="">
      <xdr:nvCxnSpPr>
        <xdr:cNvPr id="122" name="直線コネクタ 121"/>
        <xdr:cNvCxnSpPr/>
      </xdr:nvCxnSpPr>
      <xdr:spPr>
        <a:xfrm>
          <a:off x="2019300" y="9948857"/>
          <a:ext cx="889000" cy="1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4757</xdr:rowOff>
    </xdr:from>
    <xdr:to>
      <xdr:col>2</xdr:col>
      <xdr:colOff>638175</xdr:colOff>
      <xdr:row>58</xdr:row>
      <xdr:rowOff>12636</xdr:rowOff>
    </xdr:to>
    <xdr:cxnSp macro="">
      <xdr:nvCxnSpPr>
        <xdr:cNvPr id="125" name="直線コネクタ 124"/>
        <xdr:cNvCxnSpPr/>
      </xdr:nvCxnSpPr>
      <xdr:spPr>
        <a:xfrm flipV="1">
          <a:off x="1130300" y="9948857"/>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125506</xdr:rowOff>
    </xdr:from>
    <xdr:to>
      <xdr:col>6</xdr:col>
      <xdr:colOff>561975</xdr:colOff>
      <xdr:row>58</xdr:row>
      <xdr:rowOff>55656</xdr:rowOff>
    </xdr:to>
    <xdr:sp macro="" textlink="">
      <xdr:nvSpPr>
        <xdr:cNvPr id="135" name="円/楕円 134"/>
        <xdr:cNvSpPr/>
      </xdr:nvSpPr>
      <xdr:spPr>
        <a:xfrm>
          <a:off x="4584700" y="98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40433</xdr:rowOff>
    </xdr:from>
    <xdr:ext cx="534377" cy="259045"/>
    <xdr:sp macro="" textlink="">
      <xdr:nvSpPr>
        <xdr:cNvPr id="136" name="総務費該当値テキスト"/>
        <xdr:cNvSpPr txBox="1"/>
      </xdr:nvSpPr>
      <xdr:spPr>
        <a:xfrm>
          <a:off x="4686300" y="981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126550</xdr:rowOff>
    </xdr:from>
    <xdr:to>
      <xdr:col>5</xdr:col>
      <xdr:colOff>409575</xdr:colOff>
      <xdr:row>58</xdr:row>
      <xdr:rowOff>56700</xdr:rowOff>
    </xdr:to>
    <xdr:sp macro="" textlink="">
      <xdr:nvSpPr>
        <xdr:cNvPr id="137" name="円/楕円 136"/>
        <xdr:cNvSpPr/>
      </xdr:nvSpPr>
      <xdr:spPr>
        <a:xfrm>
          <a:off x="3746500" y="98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47827</xdr:rowOff>
    </xdr:from>
    <xdr:ext cx="534377" cy="259045"/>
    <xdr:sp macro="" textlink="">
      <xdr:nvSpPr>
        <xdr:cNvPr id="138" name="テキスト ボックス 137"/>
        <xdr:cNvSpPr txBox="1"/>
      </xdr:nvSpPr>
      <xdr:spPr>
        <a:xfrm>
          <a:off x="3530111" y="99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142522</xdr:rowOff>
    </xdr:from>
    <xdr:to>
      <xdr:col>4</xdr:col>
      <xdr:colOff>206375</xdr:colOff>
      <xdr:row>58</xdr:row>
      <xdr:rowOff>72672</xdr:rowOff>
    </xdr:to>
    <xdr:sp macro="" textlink="">
      <xdr:nvSpPr>
        <xdr:cNvPr id="139" name="円/楕円 138"/>
        <xdr:cNvSpPr/>
      </xdr:nvSpPr>
      <xdr:spPr>
        <a:xfrm>
          <a:off x="2857500" y="99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63799</xdr:rowOff>
    </xdr:from>
    <xdr:ext cx="534377" cy="259045"/>
    <xdr:sp macro="" textlink="">
      <xdr:nvSpPr>
        <xdr:cNvPr id="140" name="テキスト ボックス 139"/>
        <xdr:cNvSpPr txBox="1"/>
      </xdr:nvSpPr>
      <xdr:spPr>
        <a:xfrm>
          <a:off x="2641111" y="100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125407</xdr:rowOff>
    </xdr:from>
    <xdr:to>
      <xdr:col>3</xdr:col>
      <xdr:colOff>3175</xdr:colOff>
      <xdr:row>58</xdr:row>
      <xdr:rowOff>55557</xdr:rowOff>
    </xdr:to>
    <xdr:sp macro="" textlink="">
      <xdr:nvSpPr>
        <xdr:cNvPr id="141" name="円/楕円 140"/>
        <xdr:cNvSpPr/>
      </xdr:nvSpPr>
      <xdr:spPr>
        <a:xfrm>
          <a:off x="1968500" y="98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46684</xdr:rowOff>
    </xdr:from>
    <xdr:ext cx="534377" cy="259045"/>
    <xdr:sp macro="" textlink="">
      <xdr:nvSpPr>
        <xdr:cNvPr id="142" name="テキスト ボックス 141"/>
        <xdr:cNvSpPr txBox="1"/>
      </xdr:nvSpPr>
      <xdr:spPr>
        <a:xfrm>
          <a:off x="1752111" y="999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133286</xdr:rowOff>
    </xdr:from>
    <xdr:to>
      <xdr:col>1</xdr:col>
      <xdr:colOff>485775</xdr:colOff>
      <xdr:row>58</xdr:row>
      <xdr:rowOff>63436</xdr:rowOff>
    </xdr:to>
    <xdr:sp macro="" textlink="">
      <xdr:nvSpPr>
        <xdr:cNvPr id="143" name="円/楕円 142"/>
        <xdr:cNvSpPr/>
      </xdr:nvSpPr>
      <xdr:spPr>
        <a:xfrm>
          <a:off x="1079500" y="99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54563</xdr:rowOff>
    </xdr:from>
    <xdr:ext cx="534377" cy="259045"/>
    <xdr:sp macro="" textlink="">
      <xdr:nvSpPr>
        <xdr:cNvPr id="144" name="テキスト ボックス 143"/>
        <xdr:cNvSpPr txBox="1"/>
      </xdr:nvSpPr>
      <xdr:spPr>
        <a:xfrm>
          <a:off x="863111" y="999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134159</xdr:rowOff>
    </xdr:from>
    <xdr:to>
      <xdr:col>6</xdr:col>
      <xdr:colOff>510540</xdr:colOff>
      <xdr:row>77</xdr:row>
      <xdr:rowOff>125603</xdr:rowOff>
    </xdr:to>
    <xdr:cxnSp macro="">
      <xdr:nvCxnSpPr>
        <xdr:cNvPr id="171" name="直線コネクタ 170"/>
        <xdr:cNvCxnSpPr/>
      </xdr:nvCxnSpPr>
      <xdr:spPr>
        <a:xfrm flipV="1">
          <a:off x="4633595" y="12135659"/>
          <a:ext cx="1270" cy="119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129430</xdr:rowOff>
    </xdr:from>
    <xdr:ext cx="599010" cy="259045"/>
    <xdr:sp macro="" textlink="">
      <xdr:nvSpPr>
        <xdr:cNvPr id="172" name="民生費最小値テキスト"/>
        <xdr:cNvSpPr txBox="1"/>
      </xdr:nvSpPr>
      <xdr:spPr>
        <a:xfrm>
          <a:off x="4686300" y="1333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77</xdr:row>
      <xdr:rowOff>125603</xdr:rowOff>
    </xdr:from>
    <xdr:to>
      <xdr:col>6</xdr:col>
      <xdr:colOff>600075</xdr:colOff>
      <xdr:row>77</xdr:row>
      <xdr:rowOff>125603</xdr:rowOff>
    </xdr:to>
    <xdr:cxnSp macro="">
      <xdr:nvCxnSpPr>
        <xdr:cNvPr id="173" name="直線コネクタ 172"/>
        <xdr:cNvCxnSpPr/>
      </xdr:nvCxnSpPr>
      <xdr:spPr>
        <a:xfrm>
          <a:off x="4546600" y="133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80836</xdr:rowOff>
    </xdr:from>
    <xdr:ext cx="599010" cy="259045"/>
    <xdr:sp macro="" textlink="">
      <xdr:nvSpPr>
        <xdr:cNvPr id="174" name="民生費最大値テキスト"/>
        <xdr:cNvSpPr txBox="1"/>
      </xdr:nvSpPr>
      <xdr:spPr>
        <a:xfrm>
          <a:off x="4686300" y="1191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70</xdr:row>
      <xdr:rowOff>134159</xdr:rowOff>
    </xdr:from>
    <xdr:to>
      <xdr:col>6</xdr:col>
      <xdr:colOff>600075</xdr:colOff>
      <xdr:row>70</xdr:row>
      <xdr:rowOff>134159</xdr:rowOff>
    </xdr:to>
    <xdr:cxnSp macro="">
      <xdr:nvCxnSpPr>
        <xdr:cNvPr id="175" name="直線コネクタ 174"/>
        <xdr:cNvCxnSpPr/>
      </xdr:nvCxnSpPr>
      <xdr:spPr>
        <a:xfrm>
          <a:off x="4546600" y="1213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118081</xdr:rowOff>
    </xdr:from>
    <xdr:to>
      <xdr:col>6</xdr:col>
      <xdr:colOff>511175</xdr:colOff>
      <xdr:row>77</xdr:row>
      <xdr:rowOff>164911</xdr:rowOff>
    </xdr:to>
    <xdr:cxnSp macro="">
      <xdr:nvCxnSpPr>
        <xdr:cNvPr id="176" name="直線コネクタ 175"/>
        <xdr:cNvCxnSpPr/>
      </xdr:nvCxnSpPr>
      <xdr:spPr>
        <a:xfrm flipV="1">
          <a:off x="3797300" y="13319731"/>
          <a:ext cx="8382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151978</xdr:rowOff>
    </xdr:from>
    <xdr:ext cx="599010" cy="259045"/>
    <xdr:sp macro="" textlink="">
      <xdr:nvSpPr>
        <xdr:cNvPr id="177" name="民生費平均値テキスト"/>
        <xdr:cNvSpPr txBox="1"/>
      </xdr:nvSpPr>
      <xdr:spPr>
        <a:xfrm>
          <a:off x="4686300" y="12667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129101</xdr:rowOff>
    </xdr:from>
    <xdr:to>
      <xdr:col>6</xdr:col>
      <xdr:colOff>561975</xdr:colOff>
      <xdr:row>75</xdr:row>
      <xdr:rowOff>59251</xdr:rowOff>
    </xdr:to>
    <xdr:sp macro="" textlink="">
      <xdr:nvSpPr>
        <xdr:cNvPr id="178" name="フローチャート : 判断 177"/>
        <xdr:cNvSpPr/>
      </xdr:nvSpPr>
      <xdr:spPr>
        <a:xfrm>
          <a:off x="45847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164911</xdr:rowOff>
    </xdr:from>
    <xdr:to>
      <xdr:col>5</xdr:col>
      <xdr:colOff>358775</xdr:colOff>
      <xdr:row>78</xdr:row>
      <xdr:rowOff>67070</xdr:rowOff>
    </xdr:to>
    <xdr:cxnSp macro="">
      <xdr:nvCxnSpPr>
        <xdr:cNvPr id="179" name="直線コネクタ 178"/>
        <xdr:cNvCxnSpPr/>
      </xdr:nvCxnSpPr>
      <xdr:spPr>
        <a:xfrm flipV="1">
          <a:off x="2908300" y="13366561"/>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55687</xdr:rowOff>
    </xdr:from>
    <xdr:to>
      <xdr:col>5</xdr:col>
      <xdr:colOff>409575</xdr:colOff>
      <xdr:row>74</xdr:row>
      <xdr:rowOff>157287</xdr:rowOff>
    </xdr:to>
    <xdr:sp macro="" textlink="">
      <xdr:nvSpPr>
        <xdr:cNvPr id="180" name="フローチャート : 判断 179"/>
        <xdr:cNvSpPr/>
      </xdr:nvSpPr>
      <xdr:spPr>
        <a:xfrm>
          <a:off x="3746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2364</xdr:rowOff>
    </xdr:from>
    <xdr:ext cx="599010" cy="259045"/>
    <xdr:sp macro="" textlink="">
      <xdr:nvSpPr>
        <xdr:cNvPr id="181" name="テキスト ボックス 180"/>
        <xdr:cNvSpPr txBox="1"/>
      </xdr:nvSpPr>
      <xdr:spPr>
        <a:xfrm>
          <a:off x="3497794"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67070</xdr:rowOff>
    </xdr:from>
    <xdr:to>
      <xdr:col>4</xdr:col>
      <xdr:colOff>155575</xdr:colOff>
      <xdr:row>78</xdr:row>
      <xdr:rowOff>130448</xdr:rowOff>
    </xdr:to>
    <xdr:cxnSp macro="">
      <xdr:nvCxnSpPr>
        <xdr:cNvPr id="182" name="直線コネクタ 181"/>
        <xdr:cNvCxnSpPr/>
      </xdr:nvCxnSpPr>
      <xdr:spPr>
        <a:xfrm flipV="1">
          <a:off x="2019300" y="13440170"/>
          <a:ext cx="889000" cy="6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143633</xdr:rowOff>
    </xdr:from>
    <xdr:to>
      <xdr:col>4</xdr:col>
      <xdr:colOff>206375</xdr:colOff>
      <xdr:row>76</xdr:row>
      <xdr:rowOff>73783</xdr:rowOff>
    </xdr:to>
    <xdr:sp macro="" textlink="">
      <xdr:nvSpPr>
        <xdr:cNvPr id="183" name="フローチャート : 判断 182"/>
        <xdr:cNvSpPr/>
      </xdr:nvSpPr>
      <xdr:spPr>
        <a:xfrm>
          <a:off x="2857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90310</xdr:rowOff>
    </xdr:from>
    <xdr:ext cx="599010" cy="259045"/>
    <xdr:sp macro="" textlink="">
      <xdr:nvSpPr>
        <xdr:cNvPr id="184" name="テキスト ボックス 183"/>
        <xdr:cNvSpPr txBox="1"/>
      </xdr:nvSpPr>
      <xdr:spPr>
        <a:xfrm>
          <a:off x="2608794"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130448</xdr:rowOff>
    </xdr:from>
    <xdr:to>
      <xdr:col>2</xdr:col>
      <xdr:colOff>638175</xdr:colOff>
      <xdr:row>78</xdr:row>
      <xdr:rowOff>165357</xdr:rowOff>
    </xdr:to>
    <xdr:cxnSp macro="">
      <xdr:nvCxnSpPr>
        <xdr:cNvPr id="185" name="直線コネクタ 184"/>
        <xdr:cNvCxnSpPr/>
      </xdr:nvCxnSpPr>
      <xdr:spPr>
        <a:xfrm flipV="1">
          <a:off x="1130300" y="13503548"/>
          <a:ext cx="889000" cy="3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43996</xdr:rowOff>
    </xdr:from>
    <xdr:to>
      <xdr:col>3</xdr:col>
      <xdr:colOff>3175</xdr:colOff>
      <xdr:row>76</xdr:row>
      <xdr:rowOff>145596</xdr:rowOff>
    </xdr:to>
    <xdr:sp macro="" textlink="">
      <xdr:nvSpPr>
        <xdr:cNvPr id="186" name="フローチャート : 判断 185"/>
        <xdr:cNvSpPr/>
      </xdr:nvSpPr>
      <xdr:spPr>
        <a:xfrm>
          <a:off x="1968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162124</xdr:rowOff>
    </xdr:from>
    <xdr:ext cx="599010" cy="259045"/>
    <xdr:sp macro="" textlink="">
      <xdr:nvSpPr>
        <xdr:cNvPr id="187" name="テキスト ボックス 186"/>
        <xdr:cNvSpPr txBox="1"/>
      </xdr:nvSpPr>
      <xdr:spPr>
        <a:xfrm>
          <a:off x="1719794"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104488</xdr:rowOff>
    </xdr:from>
    <xdr:to>
      <xdr:col>1</xdr:col>
      <xdr:colOff>485775</xdr:colOff>
      <xdr:row>77</xdr:row>
      <xdr:rowOff>34638</xdr:rowOff>
    </xdr:to>
    <xdr:sp macro="" textlink="">
      <xdr:nvSpPr>
        <xdr:cNvPr id="188" name="フローチャート : 判断 187"/>
        <xdr:cNvSpPr/>
      </xdr:nvSpPr>
      <xdr:spPr>
        <a:xfrm>
          <a:off x="1079500" y="131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51165</xdr:rowOff>
    </xdr:from>
    <xdr:ext cx="599010" cy="259045"/>
    <xdr:sp macro="" textlink="">
      <xdr:nvSpPr>
        <xdr:cNvPr id="189" name="テキスト ボックス 188"/>
        <xdr:cNvSpPr txBox="1"/>
      </xdr:nvSpPr>
      <xdr:spPr>
        <a:xfrm>
          <a:off x="830794" y="1290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67281</xdr:rowOff>
    </xdr:from>
    <xdr:to>
      <xdr:col>6</xdr:col>
      <xdr:colOff>561975</xdr:colOff>
      <xdr:row>77</xdr:row>
      <xdr:rowOff>168881</xdr:rowOff>
    </xdr:to>
    <xdr:sp macro="" textlink="">
      <xdr:nvSpPr>
        <xdr:cNvPr id="195" name="円/楕円 194"/>
        <xdr:cNvSpPr/>
      </xdr:nvSpPr>
      <xdr:spPr>
        <a:xfrm>
          <a:off x="4584700" y="132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153658</xdr:rowOff>
    </xdr:from>
    <xdr:ext cx="599010" cy="259045"/>
    <xdr:sp macro="" textlink="">
      <xdr:nvSpPr>
        <xdr:cNvPr id="196" name="民生費該当値テキスト"/>
        <xdr:cNvSpPr txBox="1"/>
      </xdr:nvSpPr>
      <xdr:spPr>
        <a:xfrm>
          <a:off x="4686300" y="131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114111</xdr:rowOff>
    </xdr:from>
    <xdr:to>
      <xdr:col>5</xdr:col>
      <xdr:colOff>409575</xdr:colOff>
      <xdr:row>78</xdr:row>
      <xdr:rowOff>44261</xdr:rowOff>
    </xdr:to>
    <xdr:sp macro="" textlink="">
      <xdr:nvSpPr>
        <xdr:cNvPr id="197" name="円/楕円 196"/>
        <xdr:cNvSpPr/>
      </xdr:nvSpPr>
      <xdr:spPr>
        <a:xfrm>
          <a:off x="3746500" y="133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35388</xdr:rowOff>
    </xdr:from>
    <xdr:ext cx="599010" cy="259045"/>
    <xdr:sp macro="" textlink="">
      <xdr:nvSpPr>
        <xdr:cNvPr id="198" name="テキスト ボックス 197"/>
        <xdr:cNvSpPr txBox="1"/>
      </xdr:nvSpPr>
      <xdr:spPr>
        <a:xfrm>
          <a:off x="3497794" y="1340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16270</xdr:rowOff>
    </xdr:from>
    <xdr:to>
      <xdr:col>4</xdr:col>
      <xdr:colOff>206375</xdr:colOff>
      <xdr:row>78</xdr:row>
      <xdr:rowOff>117870</xdr:rowOff>
    </xdr:to>
    <xdr:sp macro="" textlink="">
      <xdr:nvSpPr>
        <xdr:cNvPr id="199" name="円/楕円 198"/>
        <xdr:cNvSpPr/>
      </xdr:nvSpPr>
      <xdr:spPr>
        <a:xfrm>
          <a:off x="2857500" y="13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108997</xdr:rowOff>
    </xdr:from>
    <xdr:ext cx="599010" cy="259045"/>
    <xdr:sp macro="" textlink="">
      <xdr:nvSpPr>
        <xdr:cNvPr id="200" name="テキスト ボックス 199"/>
        <xdr:cNvSpPr txBox="1"/>
      </xdr:nvSpPr>
      <xdr:spPr>
        <a:xfrm>
          <a:off x="2608794" y="1348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79648</xdr:rowOff>
    </xdr:from>
    <xdr:to>
      <xdr:col>3</xdr:col>
      <xdr:colOff>3175</xdr:colOff>
      <xdr:row>79</xdr:row>
      <xdr:rowOff>9798</xdr:rowOff>
    </xdr:to>
    <xdr:sp macro="" textlink="">
      <xdr:nvSpPr>
        <xdr:cNvPr id="201" name="円/楕円 200"/>
        <xdr:cNvSpPr/>
      </xdr:nvSpPr>
      <xdr:spPr>
        <a:xfrm>
          <a:off x="1968500" y="134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925</xdr:rowOff>
    </xdr:from>
    <xdr:ext cx="599010" cy="259045"/>
    <xdr:sp macro="" textlink="">
      <xdr:nvSpPr>
        <xdr:cNvPr id="202" name="テキスト ボックス 201"/>
        <xdr:cNvSpPr txBox="1"/>
      </xdr:nvSpPr>
      <xdr:spPr>
        <a:xfrm>
          <a:off x="1719794" y="1354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114557</xdr:rowOff>
    </xdr:from>
    <xdr:to>
      <xdr:col>1</xdr:col>
      <xdr:colOff>485775</xdr:colOff>
      <xdr:row>79</xdr:row>
      <xdr:rowOff>44707</xdr:rowOff>
    </xdr:to>
    <xdr:sp macro="" textlink="">
      <xdr:nvSpPr>
        <xdr:cNvPr id="203" name="円/楕円 202"/>
        <xdr:cNvSpPr/>
      </xdr:nvSpPr>
      <xdr:spPr>
        <a:xfrm>
          <a:off x="1079500" y="134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35834</xdr:rowOff>
    </xdr:from>
    <xdr:ext cx="534377" cy="259045"/>
    <xdr:sp macro="" textlink="">
      <xdr:nvSpPr>
        <xdr:cNvPr id="204" name="テキスト ボックス 203"/>
        <xdr:cNvSpPr txBox="1"/>
      </xdr:nvSpPr>
      <xdr:spPr>
        <a:xfrm>
          <a:off x="863111" y="1358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9" name="直線コネクタ 228"/>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30"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31" name="直線コネクタ 230"/>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2"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3" name="直線コネクタ 232"/>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69577</xdr:rowOff>
    </xdr:from>
    <xdr:to>
      <xdr:col>6</xdr:col>
      <xdr:colOff>511175</xdr:colOff>
      <xdr:row>98</xdr:row>
      <xdr:rowOff>69862</xdr:rowOff>
    </xdr:to>
    <xdr:cxnSp macro="">
      <xdr:nvCxnSpPr>
        <xdr:cNvPr id="234" name="直線コネクタ 233"/>
        <xdr:cNvCxnSpPr/>
      </xdr:nvCxnSpPr>
      <xdr:spPr>
        <a:xfrm flipV="1">
          <a:off x="3797300" y="16871677"/>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5"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6" name="フローチャート : 判断 235"/>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46470</xdr:rowOff>
    </xdr:from>
    <xdr:to>
      <xdr:col>5</xdr:col>
      <xdr:colOff>358775</xdr:colOff>
      <xdr:row>98</xdr:row>
      <xdr:rowOff>69862</xdr:rowOff>
    </xdr:to>
    <xdr:cxnSp macro="">
      <xdr:nvCxnSpPr>
        <xdr:cNvPr id="237" name="直線コネクタ 236"/>
        <xdr:cNvCxnSpPr/>
      </xdr:nvCxnSpPr>
      <xdr:spPr>
        <a:xfrm>
          <a:off x="2908300" y="16848570"/>
          <a:ext cx="8890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8" name="フローチャート : 判断 237"/>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9" name="テキスト ボックス 238"/>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23495</xdr:rowOff>
    </xdr:from>
    <xdr:to>
      <xdr:col>4</xdr:col>
      <xdr:colOff>155575</xdr:colOff>
      <xdr:row>98</xdr:row>
      <xdr:rowOff>46470</xdr:rowOff>
    </xdr:to>
    <xdr:cxnSp macro="">
      <xdr:nvCxnSpPr>
        <xdr:cNvPr id="240" name="直線コネクタ 239"/>
        <xdr:cNvCxnSpPr/>
      </xdr:nvCxnSpPr>
      <xdr:spPr>
        <a:xfrm>
          <a:off x="2019300" y="16825595"/>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1" name="フローチャート : 判断 240"/>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2" name="テキスト ボックス 241"/>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23495</xdr:rowOff>
    </xdr:from>
    <xdr:to>
      <xdr:col>2</xdr:col>
      <xdr:colOff>638175</xdr:colOff>
      <xdr:row>98</xdr:row>
      <xdr:rowOff>69368</xdr:rowOff>
    </xdr:to>
    <xdr:cxnSp macro="">
      <xdr:nvCxnSpPr>
        <xdr:cNvPr id="243" name="直線コネクタ 242"/>
        <xdr:cNvCxnSpPr/>
      </xdr:nvCxnSpPr>
      <xdr:spPr>
        <a:xfrm flipV="1">
          <a:off x="1130300" y="16825595"/>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4" name="フローチャート : 判断 243"/>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5" name="テキスト ボックス 244"/>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6" name="フローチャート : 判断 245"/>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7" name="テキスト ボックス 246"/>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18777</xdr:rowOff>
    </xdr:from>
    <xdr:to>
      <xdr:col>6</xdr:col>
      <xdr:colOff>561975</xdr:colOff>
      <xdr:row>98</xdr:row>
      <xdr:rowOff>120377</xdr:rowOff>
    </xdr:to>
    <xdr:sp macro="" textlink="">
      <xdr:nvSpPr>
        <xdr:cNvPr id="253" name="円/楕円 252"/>
        <xdr:cNvSpPr/>
      </xdr:nvSpPr>
      <xdr:spPr>
        <a:xfrm>
          <a:off x="4584700" y="168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168654</xdr:rowOff>
    </xdr:from>
    <xdr:ext cx="534377" cy="259045"/>
    <xdr:sp macro="" textlink="">
      <xdr:nvSpPr>
        <xdr:cNvPr id="254" name="衛生費該当値テキスト"/>
        <xdr:cNvSpPr txBox="1"/>
      </xdr:nvSpPr>
      <xdr:spPr>
        <a:xfrm>
          <a:off x="4686300" y="167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27,681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19062</xdr:rowOff>
    </xdr:from>
    <xdr:to>
      <xdr:col>5</xdr:col>
      <xdr:colOff>409575</xdr:colOff>
      <xdr:row>98</xdr:row>
      <xdr:rowOff>120662</xdr:rowOff>
    </xdr:to>
    <xdr:sp macro="" textlink="">
      <xdr:nvSpPr>
        <xdr:cNvPr id="255" name="円/楕円 254"/>
        <xdr:cNvSpPr/>
      </xdr:nvSpPr>
      <xdr:spPr>
        <a:xfrm>
          <a:off x="3746500" y="168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111789</xdr:rowOff>
    </xdr:from>
    <xdr:ext cx="534377" cy="259045"/>
    <xdr:sp macro="" textlink="">
      <xdr:nvSpPr>
        <xdr:cNvPr id="256" name="テキスト ボックス 255"/>
        <xdr:cNvSpPr txBox="1"/>
      </xdr:nvSpPr>
      <xdr:spPr>
        <a:xfrm>
          <a:off x="3530111" y="169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167120</xdr:rowOff>
    </xdr:from>
    <xdr:to>
      <xdr:col>4</xdr:col>
      <xdr:colOff>206375</xdr:colOff>
      <xdr:row>98</xdr:row>
      <xdr:rowOff>97270</xdr:rowOff>
    </xdr:to>
    <xdr:sp macro="" textlink="">
      <xdr:nvSpPr>
        <xdr:cNvPr id="257" name="円/楕円 256"/>
        <xdr:cNvSpPr/>
      </xdr:nvSpPr>
      <xdr:spPr>
        <a:xfrm>
          <a:off x="2857500" y="167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88397</xdr:rowOff>
    </xdr:from>
    <xdr:ext cx="534377" cy="259045"/>
    <xdr:sp macro="" textlink="">
      <xdr:nvSpPr>
        <xdr:cNvPr id="258" name="テキスト ボックス 257"/>
        <xdr:cNvSpPr txBox="1"/>
      </xdr:nvSpPr>
      <xdr:spPr>
        <a:xfrm>
          <a:off x="2641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144145</xdr:rowOff>
    </xdr:from>
    <xdr:to>
      <xdr:col>3</xdr:col>
      <xdr:colOff>3175</xdr:colOff>
      <xdr:row>98</xdr:row>
      <xdr:rowOff>74295</xdr:rowOff>
    </xdr:to>
    <xdr:sp macro="" textlink="">
      <xdr:nvSpPr>
        <xdr:cNvPr id="259" name="円/楕円 258"/>
        <xdr:cNvSpPr/>
      </xdr:nvSpPr>
      <xdr:spPr>
        <a:xfrm>
          <a:off x="1968500" y="167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65422</xdr:rowOff>
    </xdr:from>
    <xdr:ext cx="534377" cy="259045"/>
    <xdr:sp macro="" textlink="">
      <xdr:nvSpPr>
        <xdr:cNvPr id="260" name="テキスト ボックス 259"/>
        <xdr:cNvSpPr txBox="1"/>
      </xdr:nvSpPr>
      <xdr:spPr>
        <a:xfrm>
          <a:off x="1752111" y="168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18568</xdr:rowOff>
    </xdr:from>
    <xdr:to>
      <xdr:col>1</xdr:col>
      <xdr:colOff>485775</xdr:colOff>
      <xdr:row>98</xdr:row>
      <xdr:rowOff>120168</xdr:rowOff>
    </xdr:to>
    <xdr:sp macro="" textlink="">
      <xdr:nvSpPr>
        <xdr:cNvPr id="261" name="円/楕円 260"/>
        <xdr:cNvSpPr/>
      </xdr:nvSpPr>
      <xdr:spPr>
        <a:xfrm>
          <a:off x="1079500" y="168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111295</xdr:rowOff>
    </xdr:from>
    <xdr:ext cx="534377" cy="259045"/>
    <xdr:sp macro="" textlink="">
      <xdr:nvSpPr>
        <xdr:cNvPr id="262" name="テキスト ボックス 261"/>
        <xdr:cNvSpPr txBox="1"/>
      </xdr:nvSpPr>
      <xdr:spPr>
        <a:xfrm>
          <a:off x="863111" y="1691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4" name="直線コネクタ 283"/>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7"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8" name="直線コネクタ 287"/>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90"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1" name="フローチャート : 判断 290"/>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3" name="フローチャート : 判断 292"/>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4" name="テキスト ボックス 293"/>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28829</xdr:rowOff>
    </xdr:from>
    <xdr:to>
      <xdr:col>12</xdr:col>
      <xdr:colOff>511175</xdr:colOff>
      <xdr:row>38</xdr:row>
      <xdr:rowOff>139700</xdr:rowOff>
    </xdr:to>
    <xdr:cxnSp macro="">
      <xdr:nvCxnSpPr>
        <xdr:cNvPr id="295" name="直線コネクタ 294"/>
        <xdr:cNvCxnSpPr/>
      </xdr:nvCxnSpPr>
      <xdr:spPr>
        <a:xfrm>
          <a:off x="7861300" y="6372479"/>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6" name="フローチャート : 判断 295"/>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7" name="テキスト ボックス 296"/>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28829</xdr:rowOff>
    </xdr:from>
    <xdr:to>
      <xdr:col>11</xdr:col>
      <xdr:colOff>307975</xdr:colOff>
      <xdr:row>37</xdr:row>
      <xdr:rowOff>139243</xdr:rowOff>
    </xdr:to>
    <xdr:cxnSp macro="">
      <xdr:nvCxnSpPr>
        <xdr:cNvPr id="298" name="直線コネクタ 297"/>
        <xdr:cNvCxnSpPr/>
      </xdr:nvCxnSpPr>
      <xdr:spPr>
        <a:xfrm flipV="1">
          <a:off x="6972300" y="6372479"/>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9" name="フローチャート : 判断 298"/>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300" name="テキスト ボックス 299"/>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1" name="フローチャート : 判断 300"/>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2" name="テキスト ボックス 301"/>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8" name="円/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0" name="円/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1" name="テキスト ボックス 310"/>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2" name="円/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3" name="テキスト ボックス 312"/>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149479</xdr:rowOff>
    </xdr:from>
    <xdr:to>
      <xdr:col>11</xdr:col>
      <xdr:colOff>358775</xdr:colOff>
      <xdr:row>37</xdr:row>
      <xdr:rowOff>79629</xdr:rowOff>
    </xdr:to>
    <xdr:sp macro="" textlink="">
      <xdr:nvSpPr>
        <xdr:cNvPr id="314" name="円/楕円 313"/>
        <xdr:cNvSpPr/>
      </xdr:nvSpPr>
      <xdr:spPr>
        <a:xfrm>
          <a:off x="7810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70756</xdr:rowOff>
    </xdr:from>
    <xdr:ext cx="469744" cy="259045"/>
    <xdr:sp macro="" textlink="">
      <xdr:nvSpPr>
        <xdr:cNvPr id="315" name="テキスト ボックス 314"/>
        <xdr:cNvSpPr txBox="1"/>
      </xdr:nvSpPr>
      <xdr:spPr>
        <a:xfrm>
          <a:off x="7626427" y="641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88443</xdr:rowOff>
    </xdr:from>
    <xdr:to>
      <xdr:col>10</xdr:col>
      <xdr:colOff>155575</xdr:colOff>
      <xdr:row>38</xdr:row>
      <xdr:rowOff>18593</xdr:rowOff>
    </xdr:to>
    <xdr:sp macro="" textlink="">
      <xdr:nvSpPr>
        <xdr:cNvPr id="316" name="円/楕円 315"/>
        <xdr:cNvSpPr/>
      </xdr:nvSpPr>
      <xdr:spPr>
        <a:xfrm>
          <a:off x="6921500" y="64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9720</xdr:rowOff>
    </xdr:from>
    <xdr:ext cx="378565" cy="259045"/>
    <xdr:sp macro="" textlink="">
      <xdr:nvSpPr>
        <xdr:cNvPr id="317" name="テキスト ボックス 316"/>
        <xdr:cNvSpPr txBox="1"/>
      </xdr:nvSpPr>
      <xdr:spPr>
        <a:xfrm>
          <a:off x="6783017" y="65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3" name="直線コネクタ 342"/>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4"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5" name="直線コネクタ 344"/>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6"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7" name="直線コネクタ 346"/>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48064</xdr:rowOff>
    </xdr:from>
    <xdr:to>
      <xdr:col>15</xdr:col>
      <xdr:colOff>180975</xdr:colOff>
      <xdr:row>59</xdr:row>
      <xdr:rowOff>48244</xdr:rowOff>
    </xdr:to>
    <xdr:cxnSp macro="">
      <xdr:nvCxnSpPr>
        <xdr:cNvPr id="348" name="直線コネクタ 347"/>
        <xdr:cNvCxnSpPr/>
      </xdr:nvCxnSpPr>
      <xdr:spPr>
        <a:xfrm>
          <a:off x="9639300" y="10163614"/>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9"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50" name="フローチャート : 判断 349"/>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6883</xdr:rowOff>
    </xdr:from>
    <xdr:to>
      <xdr:col>14</xdr:col>
      <xdr:colOff>28575</xdr:colOff>
      <xdr:row>59</xdr:row>
      <xdr:rowOff>48064</xdr:rowOff>
    </xdr:to>
    <xdr:cxnSp macro="">
      <xdr:nvCxnSpPr>
        <xdr:cNvPr id="351" name="直線コネクタ 350"/>
        <xdr:cNvCxnSpPr/>
      </xdr:nvCxnSpPr>
      <xdr:spPr>
        <a:xfrm>
          <a:off x="8750300" y="10122433"/>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2" name="フローチャート : 判断 351"/>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3" name="テキスト ボックス 352"/>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160225</xdr:rowOff>
    </xdr:from>
    <xdr:to>
      <xdr:col>12</xdr:col>
      <xdr:colOff>511175</xdr:colOff>
      <xdr:row>59</xdr:row>
      <xdr:rowOff>6883</xdr:rowOff>
    </xdr:to>
    <xdr:cxnSp macro="">
      <xdr:nvCxnSpPr>
        <xdr:cNvPr id="354" name="直線コネクタ 353"/>
        <xdr:cNvCxnSpPr/>
      </xdr:nvCxnSpPr>
      <xdr:spPr>
        <a:xfrm>
          <a:off x="7861300" y="10104325"/>
          <a:ext cx="889000" cy="1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5" name="フローチャート : 判断 354"/>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6" name="テキスト ボックス 355"/>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160225</xdr:rowOff>
    </xdr:from>
    <xdr:to>
      <xdr:col>11</xdr:col>
      <xdr:colOff>307975</xdr:colOff>
      <xdr:row>59</xdr:row>
      <xdr:rowOff>46203</xdr:rowOff>
    </xdr:to>
    <xdr:cxnSp macro="">
      <xdr:nvCxnSpPr>
        <xdr:cNvPr id="357" name="直線コネクタ 356"/>
        <xdr:cNvCxnSpPr/>
      </xdr:nvCxnSpPr>
      <xdr:spPr>
        <a:xfrm flipV="1">
          <a:off x="6972300" y="10104325"/>
          <a:ext cx="889000" cy="5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8" name="フローチャート : 判断 357"/>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9" name="テキスト ボックス 358"/>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60" name="フローチャート : 判断 359"/>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61" name="テキスト ボックス 360"/>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168894</xdr:rowOff>
    </xdr:from>
    <xdr:to>
      <xdr:col>15</xdr:col>
      <xdr:colOff>231775</xdr:colOff>
      <xdr:row>59</xdr:row>
      <xdr:rowOff>99044</xdr:rowOff>
    </xdr:to>
    <xdr:sp macro="" textlink="">
      <xdr:nvSpPr>
        <xdr:cNvPr id="367" name="円/楕円 366"/>
        <xdr:cNvSpPr/>
      </xdr:nvSpPr>
      <xdr:spPr>
        <a:xfrm>
          <a:off x="10426700" y="101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83821</xdr:rowOff>
    </xdr:from>
    <xdr:ext cx="469744" cy="259045"/>
    <xdr:sp macro="" textlink="">
      <xdr:nvSpPr>
        <xdr:cNvPr id="368" name="農林水産業費該当値テキスト"/>
        <xdr:cNvSpPr txBox="1"/>
      </xdr:nvSpPr>
      <xdr:spPr>
        <a:xfrm>
          <a:off x="10528300" y="100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168714</xdr:rowOff>
    </xdr:from>
    <xdr:to>
      <xdr:col>14</xdr:col>
      <xdr:colOff>79375</xdr:colOff>
      <xdr:row>59</xdr:row>
      <xdr:rowOff>98864</xdr:rowOff>
    </xdr:to>
    <xdr:sp macro="" textlink="">
      <xdr:nvSpPr>
        <xdr:cNvPr id="369" name="円/楕円 368"/>
        <xdr:cNvSpPr/>
      </xdr:nvSpPr>
      <xdr:spPr>
        <a:xfrm>
          <a:off x="9588500" y="101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89991</xdr:rowOff>
    </xdr:from>
    <xdr:ext cx="469744" cy="259045"/>
    <xdr:sp macro="" textlink="">
      <xdr:nvSpPr>
        <xdr:cNvPr id="370" name="テキスト ボックス 369"/>
        <xdr:cNvSpPr txBox="1"/>
      </xdr:nvSpPr>
      <xdr:spPr>
        <a:xfrm>
          <a:off x="9404427" y="102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127533</xdr:rowOff>
    </xdr:from>
    <xdr:to>
      <xdr:col>12</xdr:col>
      <xdr:colOff>561975</xdr:colOff>
      <xdr:row>59</xdr:row>
      <xdr:rowOff>57683</xdr:rowOff>
    </xdr:to>
    <xdr:sp macro="" textlink="">
      <xdr:nvSpPr>
        <xdr:cNvPr id="371" name="円/楕円 370"/>
        <xdr:cNvSpPr/>
      </xdr:nvSpPr>
      <xdr:spPr>
        <a:xfrm>
          <a:off x="8699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48810</xdr:rowOff>
    </xdr:from>
    <xdr:ext cx="469744" cy="259045"/>
    <xdr:sp macro="" textlink="">
      <xdr:nvSpPr>
        <xdr:cNvPr id="372" name="テキスト ボックス 371"/>
        <xdr:cNvSpPr txBox="1"/>
      </xdr:nvSpPr>
      <xdr:spPr>
        <a:xfrm>
          <a:off x="8515427" y="1016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109425</xdr:rowOff>
    </xdr:from>
    <xdr:to>
      <xdr:col>11</xdr:col>
      <xdr:colOff>358775</xdr:colOff>
      <xdr:row>59</xdr:row>
      <xdr:rowOff>39575</xdr:rowOff>
    </xdr:to>
    <xdr:sp macro="" textlink="">
      <xdr:nvSpPr>
        <xdr:cNvPr id="373" name="円/楕円 372"/>
        <xdr:cNvSpPr/>
      </xdr:nvSpPr>
      <xdr:spPr>
        <a:xfrm>
          <a:off x="7810500" y="100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30702</xdr:rowOff>
    </xdr:from>
    <xdr:ext cx="469744" cy="259045"/>
    <xdr:sp macro="" textlink="">
      <xdr:nvSpPr>
        <xdr:cNvPr id="374" name="テキスト ボックス 373"/>
        <xdr:cNvSpPr txBox="1"/>
      </xdr:nvSpPr>
      <xdr:spPr>
        <a:xfrm>
          <a:off x="7626427" y="101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166853</xdr:rowOff>
    </xdr:from>
    <xdr:to>
      <xdr:col>10</xdr:col>
      <xdr:colOff>155575</xdr:colOff>
      <xdr:row>59</xdr:row>
      <xdr:rowOff>97003</xdr:rowOff>
    </xdr:to>
    <xdr:sp macro="" textlink="">
      <xdr:nvSpPr>
        <xdr:cNvPr id="375" name="円/楕円 374"/>
        <xdr:cNvSpPr/>
      </xdr:nvSpPr>
      <xdr:spPr>
        <a:xfrm>
          <a:off x="6921500" y="101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88130</xdr:rowOff>
    </xdr:from>
    <xdr:ext cx="469744" cy="259045"/>
    <xdr:sp macro="" textlink="">
      <xdr:nvSpPr>
        <xdr:cNvPr id="376" name="テキスト ボックス 375"/>
        <xdr:cNvSpPr txBox="1"/>
      </xdr:nvSpPr>
      <xdr:spPr>
        <a:xfrm>
          <a:off x="6737427" y="1020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2" name="直線コネクタ 401"/>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3"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4" name="直線コネクタ 403"/>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5"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6" name="直線コネクタ 405"/>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146134</xdr:rowOff>
    </xdr:from>
    <xdr:to>
      <xdr:col>15</xdr:col>
      <xdr:colOff>180975</xdr:colOff>
      <xdr:row>79</xdr:row>
      <xdr:rowOff>44602</xdr:rowOff>
    </xdr:to>
    <xdr:cxnSp macro="">
      <xdr:nvCxnSpPr>
        <xdr:cNvPr id="407" name="直線コネクタ 406"/>
        <xdr:cNvCxnSpPr/>
      </xdr:nvCxnSpPr>
      <xdr:spPr>
        <a:xfrm>
          <a:off x="9639300" y="13519234"/>
          <a:ext cx="838200" cy="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8"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9" name="フローチャート : 判断 408"/>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146134</xdr:rowOff>
    </xdr:from>
    <xdr:to>
      <xdr:col>14</xdr:col>
      <xdr:colOff>28575</xdr:colOff>
      <xdr:row>79</xdr:row>
      <xdr:rowOff>43329</xdr:rowOff>
    </xdr:to>
    <xdr:cxnSp macro="">
      <xdr:nvCxnSpPr>
        <xdr:cNvPr id="410" name="直線コネクタ 409"/>
        <xdr:cNvCxnSpPr/>
      </xdr:nvCxnSpPr>
      <xdr:spPr>
        <a:xfrm flipV="1">
          <a:off x="8750300" y="13519234"/>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1" name="フローチャート : 判断 410"/>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2" name="テキスト ボックス 411"/>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43231</xdr:rowOff>
    </xdr:from>
    <xdr:to>
      <xdr:col>12</xdr:col>
      <xdr:colOff>511175</xdr:colOff>
      <xdr:row>79</xdr:row>
      <xdr:rowOff>43329</xdr:rowOff>
    </xdr:to>
    <xdr:cxnSp macro="">
      <xdr:nvCxnSpPr>
        <xdr:cNvPr id="413" name="直線コネクタ 412"/>
        <xdr:cNvCxnSpPr/>
      </xdr:nvCxnSpPr>
      <xdr:spPr>
        <a:xfrm>
          <a:off x="7861300" y="13587781"/>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4" name="フローチャート : 判断 413"/>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5" name="テキスト ボックス 414"/>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34773</xdr:rowOff>
    </xdr:from>
    <xdr:to>
      <xdr:col>11</xdr:col>
      <xdr:colOff>307975</xdr:colOff>
      <xdr:row>79</xdr:row>
      <xdr:rowOff>43231</xdr:rowOff>
    </xdr:to>
    <xdr:cxnSp macro="">
      <xdr:nvCxnSpPr>
        <xdr:cNvPr id="416" name="直線コネクタ 415"/>
        <xdr:cNvCxnSpPr/>
      </xdr:nvCxnSpPr>
      <xdr:spPr>
        <a:xfrm>
          <a:off x="6972300" y="1357932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7" name="フローチャート : 判断 416"/>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8" name="テキスト ボックス 417"/>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9" name="フローチャート : 判断 418"/>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20" name="テキスト ボックス 419"/>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165252</xdr:rowOff>
    </xdr:from>
    <xdr:to>
      <xdr:col>15</xdr:col>
      <xdr:colOff>231775</xdr:colOff>
      <xdr:row>79</xdr:row>
      <xdr:rowOff>95402</xdr:rowOff>
    </xdr:to>
    <xdr:sp macro="" textlink="">
      <xdr:nvSpPr>
        <xdr:cNvPr id="426" name="円/楕円 425"/>
        <xdr:cNvSpPr/>
      </xdr:nvSpPr>
      <xdr:spPr>
        <a:xfrm>
          <a:off x="10426700" y="135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80179</xdr:rowOff>
    </xdr:from>
    <xdr:ext cx="469744" cy="259045"/>
    <xdr:sp macro="" textlink="">
      <xdr:nvSpPr>
        <xdr:cNvPr id="427" name="商工費該当値テキスト"/>
        <xdr:cNvSpPr txBox="1"/>
      </xdr:nvSpPr>
      <xdr:spPr>
        <a:xfrm>
          <a:off x="10528300" y="1345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95334</xdr:rowOff>
    </xdr:from>
    <xdr:to>
      <xdr:col>14</xdr:col>
      <xdr:colOff>79375</xdr:colOff>
      <xdr:row>79</xdr:row>
      <xdr:rowOff>25484</xdr:rowOff>
    </xdr:to>
    <xdr:sp macro="" textlink="">
      <xdr:nvSpPr>
        <xdr:cNvPr id="428" name="円/楕円 427"/>
        <xdr:cNvSpPr/>
      </xdr:nvSpPr>
      <xdr:spPr>
        <a:xfrm>
          <a:off x="9588500" y="13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16611</xdr:rowOff>
    </xdr:from>
    <xdr:ext cx="469744" cy="259045"/>
    <xdr:sp macro="" textlink="">
      <xdr:nvSpPr>
        <xdr:cNvPr id="429" name="テキスト ボックス 428"/>
        <xdr:cNvSpPr txBox="1"/>
      </xdr:nvSpPr>
      <xdr:spPr>
        <a:xfrm>
          <a:off x="9404427" y="1356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163979</xdr:rowOff>
    </xdr:from>
    <xdr:to>
      <xdr:col>12</xdr:col>
      <xdr:colOff>561975</xdr:colOff>
      <xdr:row>79</xdr:row>
      <xdr:rowOff>94129</xdr:rowOff>
    </xdr:to>
    <xdr:sp macro="" textlink="">
      <xdr:nvSpPr>
        <xdr:cNvPr id="430" name="円/楕円 429"/>
        <xdr:cNvSpPr/>
      </xdr:nvSpPr>
      <xdr:spPr>
        <a:xfrm>
          <a:off x="8699500" y="135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85256</xdr:rowOff>
    </xdr:from>
    <xdr:ext cx="469744" cy="259045"/>
    <xdr:sp macro="" textlink="">
      <xdr:nvSpPr>
        <xdr:cNvPr id="431" name="テキスト ボックス 430"/>
        <xdr:cNvSpPr txBox="1"/>
      </xdr:nvSpPr>
      <xdr:spPr>
        <a:xfrm>
          <a:off x="8515427" y="1362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163881</xdr:rowOff>
    </xdr:from>
    <xdr:to>
      <xdr:col>11</xdr:col>
      <xdr:colOff>358775</xdr:colOff>
      <xdr:row>79</xdr:row>
      <xdr:rowOff>94031</xdr:rowOff>
    </xdr:to>
    <xdr:sp macro="" textlink="">
      <xdr:nvSpPr>
        <xdr:cNvPr id="432" name="円/楕円 431"/>
        <xdr:cNvSpPr/>
      </xdr:nvSpPr>
      <xdr:spPr>
        <a:xfrm>
          <a:off x="7810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85158</xdr:rowOff>
    </xdr:from>
    <xdr:ext cx="469744" cy="259045"/>
    <xdr:sp macro="" textlink="">
      <xdr:nvSpPr>
        <xdr:cNvPr id="433" name="テキスト ボックス 432"/>
        <xdr:cNvSpPr txBox="1"/>
      </xdr:nvSpPr>
      <xdr:spPr>
        <a:xfrm>
          <a:off x="7626427" y="136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155423</xdr:rowOff>
    </xdr:from>
    <xdr:to>
      <xdr:col>10</xdr:col>
      <xdr:colOff>155575</xdr:colOff>
      <xdr:row>79</xdr:row>
      <xdr:rowOff>85573</xdr:rowOff>
    </xdr:to>
    <xdr:sp macro="" textlink="">
      <xdr:nvSpPr>
        <xdr:cNvPr id="434" name="円/楕円 433"/>
        <xdr:cNvSpPr/>
      </xdr:nvSpPr>
      <xdr:spPr>
        <a:xfrm>
          <a:off x="6921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76700</xdr:rowOff>
    </xdr:from>
    <xdr:ext cx="469744" cy="259045"/>
    <xdr:sp macro="" textlink="">
      <xdr:nvSpPr>
        <xdr:cNvPr id="435" name="テキスト ボックス 434"/>
        <xdr:cNvSpPr txBox="1"/>
      </xdr:nvSpPr>
      <xdr:spPr>
        <a:xfrm>
          <a:off x="6737427" y="1362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9" name="直線コネクタ 458"/>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60"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1" name="直線コネクタ 460"/>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2"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3" name="直線コネクタ 462"/>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168656</xdr:rowOff>
    </xdr:from>
    <xdr:to>
      <xdr:col>15</xdr:col>
      <xdr:colOff>180975</xdr:colOff>
      <xdr:row>98</xdr:row>
      <xdr:rowOff>42850</xdr:rowOff>
    </xdr:to>
    <xdr:cxnSp macro="">
      <xdr:nvCxnSpPr>
        <xdr:cNvPr id="464" name="直線コネクタ 463"/>
        <xdr:cNvCxnSpPr/>
      </xdr:nvCxnSpPr>
      <xdr:spPr>
        <a:xfrm flipV="1">
          <a:off x="9639300" y="16799306"/>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5"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6" name="フローチャート : 判断 465"/>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120472</xdr:rowOff>
    </xdr:from>
    <xdr:to>
      <xdr:col>14</xdr:col>
      <xdr:colOff>28575</xdr:colOff>
      <xdr:row>98</xdr:row>
      <xdr:rowOff>42850</xdr:rowOff>
    </xdr:to>
    <xdr:cxnSp macro="">
      <xdr:nvCxnSpPr>
        <xdr:cNvPr id="467" name="直線コネクタ 466"/>
        <xdr:cNvCxnSpPr/>
      </xdr:nvCxnSpPr>
      <xdr:spPr>
        <a:xfrm>
          <a:off x="8750300" y="16751122"/>
          <a:ext cx="889000" cy="9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8" name="フローチャート : 判断 467"/>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9" name="テキスト ボックス 468"/>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120472</xdr:rowOff>
    </xdr:from>
    <xdr:to>
      <xdr:col>12</xdr:col>
      <xdr:colOff>511175</xdr:colOff>
      <xdr:row>97</xdr:row>
      <xdr:rowOff>137389</xdr:rowOff>
    </xdr:to>
    <xdr:cxnSp macro="">
      <xdr:nvCxnSpPr>
        <xdr:cNvPr id="470" name="直線コネクタ 469"/>
        <xdr:cNvCxnSpPr/>
      </xdr:nvCxnSpPr>
      <xdr:spPr>
        <a:xfrm flipV="1">
          <a:off x="7861300" y="1675112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1" name="フローチャート : 判断 470"/>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2" name="テキスト ボックス 471"/>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137389</xdr:rowOff>
    </xdr:from>
    <xdr:to>
      <xdr:col>11</xdr:col>
      <xdr:colOff>307975</xdr:colOff>
      <xdr:row>97</xdr:row>
      <xdr:rowOff>152057</xdr:rowOff>
    </xdr:to>
    <xdr:cxnSp macro="">
      <xdr:nvCxnSpPr>
        <xdr:cNvPr id="473" name="直線コネクタ 472"/>
        <xdr:cNvCxnSpPr/>
      </xdr:nvCxnSpPr>
      <xdr:spPr>
        <a:xfrm flipV="1">
          <a:off x="6972300" y="16768039"/>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4" name="フローチャート : 判断 473"/>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5" name="テキスト ボックス 474"/>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6" name="フローチャート : 判断 475"/>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7" name="テキスト ボックス 476"/>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117856</xdr:rowOff>
    </xdr:from>
    <xdr:to>
      <xdr:col>15</xdr:col>
      <xdr:colOff>231775</xdr:colOff>
      <xdr:row>98</xdr:row>
      <xdr:rowOff>48006</xdr:rowOff>
    </xdr:to>
    <xdr:sp macro="" textlink="">
      <xdr:nvSpPr>
        <xdr:cNvPr id="483" name="円/楕円 482"/>
        <xdr:cNvSpPr/>
      </xdr:nvSpPr>
      <xdr:spPr>
        <a:xfrm>
          <a:off x="10426700" y="167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32783</xdr:rowOff>
    </xdr:from>
    <xdr:ext cx="534377" cy="259045"/>
    <xdr:sp macro="" textlink="">
      <xdr:nvSpPr>
        <xdr:cNvPr id="484" name="土木費該当値テキスト"/>
        <xdr:cNvSpPr txBox="1"/>
      </xdr:nvSpPr>
      <xdr:spPr>
        <a:xfrm>
          <a:off x="10528300" y="166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163500</xdr:rowOff>
    </xdr:from>
    <xdr:to>
      <xdr:col>14</xdr:col>
      <xdr:colOff>79375</xdr:colOff>
      <xdr:row>98</xdr:row>
      <xdr:rowOff>93650</xdr:rowOff>
    </xdr:to>
    <xdr:sp macro="" textlink="">
      <xdr:nvSpPr>
        <xdr:cNvPr id="485" name="円/楕円 484"/>
        <xdr:cNvSpPr/>
      </xdr:nvSpPr>
      <xdr:spPr>
        <a:xfrm>
          <a:off x="9588500" y="167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84777</xdr:rowOff>
    </xdr:from>
    <xdr:ext cx="534377" cy="259045"/>
    <xdr:sp macro="" textlink="">
      <xdr:nvSpPr>
        <xdr:cNvPr id="486" name="テキスト ボックス 485"/>
        <xdr:cNvSpPr txBox="1"/>
      </xdr:nvSpPr>
      <xdr:spPr>
        <a:xfrm>
          <a:off x="9372111" y="168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69672</xdr:rowOff>
    </xdr:from>
    <xdr:to>
      <xdr:col>12</xdr:col>
      <xdr:colOff>561975</xdr:colOff>
      <xdr:row>97</xdr:row>
      <xdr:rowOff>171272</xdr:rowOff>
    </xdr:to>
    <xdr:sp macro="" textlink="">
      <xdr:nvSpPr>
        <xdr:cNvPr id="487" name="円/楕円 486"/>
        <xdr:cNvSpPr/>
      </xdr:nvSpPr>
      <xdr:spPr>
        <a:xfrm>
          <a:off x="8699500" y="167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162399</xdr:rowOff>
    </xdr:from>
    <xdr:ext cx="534377" cy="259045"/>
    <xdr:sp macro="" textlink="">
      <xdr:nvSpPr>
        <xdr:cNvPr id="488" name="テキスト ボックス 487"/>
        <xdr:cNvSpPr txBox="1"/>
      </xdr:nvSpPr>
      <xdr:spPr>
        <a:xfrm>
          <a:off x="8483111" y="167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86589</xdr:rowOff>
    </xdr:from>
    <xdr:to>
      <xdr:col>11</xdr:col>
      <xdr:colOff>358775</xdr:colOff>
      <xdr:row>98</xdr:row>
      <xdr:rowOff>16739</xdr:rowOff>
    </xdr:to>
    <xdr:sp macro="" textlink="">
      <xdr:nvSpPr>
        <xdr:cNvPr id="489" name="円/楕円 488"/>
        <xdr:cNvSpPr/>
      </xdr:nvSpPr>
      <xdr:spPr>
        <a:xfrm>
          <a:off x="7810500" y="167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7866</xdr:rowOff>
    </xdr:from>
    <xdr:ext cx="534377" cy="259045"/>
    <xdr:sp macro="" textlink="">
      <xdr:nvSpPr>
        <xdr:cNvPr id="490" name="テキスト ボックス 489"/>
        <xdr:cNvSpPr txBox="1"/>
      </xdr:nvSpPr>
      <xdr:spPr>
        <a:xfrm>
          <a:off x="7594111" y="168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101257</xdr:rowOff>
    </xdr:from>
    <xdr:to>
      <xdr:col>10</xdr:col>
      <xdr:colOff>155575</xdr:colOff>
      <xdr:row>98</xdr:row>
      <xdr:rowOff>31407</xdr:rowOff>
    </xdr:to>
    <xdr:sp macro="" textlink="">
      <xdr:nvSpPr>
        <xdr:cNvPr id="491" name="円/楕円 490"/>
        <xdr:cNvSpPr/>
      </xdr:nvSpPr>
      <xdr:spPr>
        <a:xfrm>
          <a:off x="6921500" y="167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22534</xdr:rowOff>
    </xdr:from>
    <xdr:ext cx="534377" cy="259045"/>
    <xdr:sp macro="" textlink="">
      <xdr:nvSpPr>
        <xdr:cNvPr id="492" name="テキスト ボックス 491"/>
        <xdr:cNvSpPr txBox="1"/>
      </xdr:nvSpPr>
      <xdr:spPr>
        <a:xfrm>
          <a:off x="6705111" y="168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5" name="直線コネクタ 514"/>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6"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7" name="直線コネクタ 516"/>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8"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9" name="直線コネクタ 518"/>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25674</xdr:rowOff>
    </xdr:from>
    <xdr:to>
      <xdr:col>23</xdr:col>
      <xdr:colOff>517525</xdr:colOff>
      <xdr:row>37</xdr:row>
      <xdr:rowOff>17628</xdr:rowOff>
    </xdr:to>
    <xdr:cxnSp macro="">
      <xdr:nvCxnSpPr>
        <xdr:cNvPr id="520" name="直線コネクタ 519"/>
        <xdr:cNvCxnSpPr/>
      </xdr:nvCxnSpPr>
      <xdr:spPr>
        <a:xfrm flipV="1">
          <a:off x="15481300" y="6197874"/>
          <a:ext cx="8382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21"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2" name="フローチャート : 判断 521"/>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17628</xdr:rowOff>
    </xdr:from>
    <xdr:to>
      <xdr:col>22</xdr:col>
      <xdr:colOff>365125</xdr:colOff>
      <xdr:row>37</xdr:row>
      <xdr:rowOff>50774</xdr:rowOff>
    </xdr:to>
    <xdr:cxnSp macro="">
      <xdr:nvCxnSpPr>
        <xdr:cNvPr id="523" name="直線コネクタ 522"/>
        <xdr:cNvCxnSpPr/>
      </xdr:nvCxnSpPr>
      <xdr:spPr>
        <a:xfrm flipV="1">
          <a:off x="14592300" y="6361278"/>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4" name="フローチャート : 判断 523"/>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5" name="テキスト ボックス 524"/>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165212</xdr:rowOff>
    </xdr:from>
    <xdr:to>
      <xdr:col>21</xdr:col>
      <xdr:colOff>161925</xdr:colOff>
      <xdr:row>37</xdr:row>
      <xdr:rowOff>50774</xdr:rowOff>
    </xdr:to>
    <xdr:cxnSp macro="">
      <xdr:nvCxnSpPr>
        <xdr:cNvPr id="526" name="直線コネクタ 525"/>
        <xdr:cNvCxnSpPr/>
      </xdr:nvCxnSpPr>
      <xdr:spPr>
        <a:xfrm>
          <a:off x="13703300" y="6337412"/>
          <a:ext cx="8890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7" name="フローチャート : 判断 526"/>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8" name="テキスト ボックス 527"/>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108656</xdr:rowOff>
    </xdr:from>
    <xdr:to>
      <xdr:col>19</xdr:col>
      <xdr:colOff>644525</xdr:colOff>
      <xdr:row>36</xdr:row>
      <xdr:rowOff>165212</xdr:rowOff>
    </xdr:to>
    <xdr:cxnSp macro="">
      <xdr:nvCxnSpPr>
        <xdr:cNvPr id="529" name="直線コネクタ 528"/>
        <xdr:cNvCxnSpPr/>
      </xdr:nvCxnSpPr>
      <xdr:spPr>
        <a:xfrm>
          <a:off x="12814300" y="6280856"/>
          <a:ext cx="8890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30" name="フローチャート : 判断 529"/>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31" name="テキスト ボックス 530"/>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2" name="フローチャート : 判断 531"/>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3" name="テキスト ボックス 532"/>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146324</xdr:rowOff>
    </xdr:from>
    <xdr:to>
      <xdr:col>23</xdr:col>
      <xdr:colOff>568325</xdr:colOff>
      <xdr:row>36</xdr:row>
      <xdr:rowOff>76474</xdr:rowOff>
    </xdr:to>
    <xdr:sp macro="" textlink="">
      <xdr:nvSpPr>
        <xdr:cNvPr id="539" name="円/楕円 538"/>
        <xdr:cNvSpPr/>
      </xdr:nvSpPr>
      <xdr:spPr>
        <a:xfrm>
          <a:off x="16268700" y="61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169201</xdr:rowOff>
    </xdr:from>
    <xdr:ext cx="534377" cy="259045"/>
    <xdr:sp macro="" textlink="">
      <xdr:nvSpPr>
        <xdr:cNvPr id="540" name="消防費該当値テキスト"/>
        <xdr:cNvSpPr txBox="1"/>
      </xdr:nvSpPr>
      <xdr:spPr>
        <a:xfrm>
          <a:off x="16370300" y="599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138278</xdr:rowOff>
    </xdr:from>
    <xdr:to>
      <xdr:col>22</xdr:col>
      <xdr:colOff>415925</xdr:colOff>
      <xdr:row>37</xdr:row>
      <xdr:rowOff>68428</xdr:rowOff>
    </xdr:to>
    <xdr:sp macro="" textlink="">
      <xdr:nvSpPr>
        <xdr:cNvPr id="541" name="円/楕円 540"/>
        <xdr:cNvSpPr/>
      </xdr:nvSpPr>
      <xdr:spPr>
        <a:xfrm>
          <a:off x="15430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59555</xdr:rowOff>
    </xdr:from>
    <xdr:ext cx="534377" cy="259045"/>
    <xdr:sp macro="" textlink="">
      <xdr:nvSpPr>
        <xdr:cNvPr id="542" name="テキスト ボックス 541"/>
        <xdr:cNvSpPr txBox="1"/>
      </xdr:nvSpPr>
      <xdr:spPr>
        <a:xfrm>
          <a:off x="15214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171424</xdr:rowOff>
    </xdr:from>
    <xdr:to>
      <xdr:col>21</xdr:col>
      <xdr:colOff>212725</xdr:colOff>
      <xdr:row>37</xdr:row>
      <xdr:rowOff>101574</xdr:rowOff>
    </xdr:to>
    <xdr:sp macro="" textlink="">
      <xdr:nvSpPr>
        <xdr:cNvPr id="543" name="円/楕円 542"/>
        <xdr:cNvSpPr/>
      </xdr:nvSpPr>
      <xdr:spPr>
        <a:xfrm>
          <a:off x="14541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92701</xdr:rowOff>
    </xdr:from>
    <xdr:ext cx="534377" cy="259045"/>
    <xdr:sp macro="" textlink="">
      <xdr:nvSpPr>
        <xdr:cNvPr id="544" name="テキスト ボックス 543"/>
        <xdr:cNvSpPr txBox="1"/>
      </xdr:nvSpPr>
      <xdr:spPr>
        <a:xfrm>
          <a:off x="14325111" y="64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114412</xdr:rowOff>
    </xdr:from>
    <xdr:to>
      <xdr:col>20</xdr:col>
      <xdr:colOff>9525</xdr:colOff>
      <xdr:row>37</xdr:row>
      <xdr:rowOff>44562</xdr:rowOff>
    </xdr:to>
    <xdr:sp macro="" textlink="">
      <xdr:nvSpPr>
        <xdr:cNvPr id="545" name="円/楕円 544"/>
        <xdr:cNvSpPr/>
      </xdr:nvSpPr>
      <xdr:spPr>
        <a:xfrm>
          <a:off x="13652500" y="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61089</xdr:rowOff>
    </xdr:from>
    <xdr:ext cx="534377" cy="259045"/>
    <xdr:sp macro="" textlink="">
      <xdr:nvSpPr>
        <xdr:cNvPr id="546" name="テキスト ボックス 545"/>
        <xdr:cNvSpPr txBox="1"/>
      </xdr:nvSpPr>
      <xdr:spPr>
        <a:xfrm>
          <a:off x="13436111" y="60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57856</xdr:rowOff>
    </xdr:from>
    <xdr:to>
      <xdr:col>18</xdr:col>
      <xdr:colOff>492125</xdr:colOff>
      <xdr:row>36</xdr:row>
      <xdr:rowOff>159456</xdr:rowOff>
    </xdr:to>
    <xdr:sp macro="" textlink="">
      <xdr:nvSpPr>
        <xdr:cNvPr id="547" name="円/楕円 546"/>
        <xdr:cNvSpPr/>
      </xdr:nvSpPr>
      <xdr:spPr>
        <a:xfrm>
          <a:off x="12763500" y="62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4533</xdr:rowOff>
    </xdr:from>
    <xdr:ext cx="534377" cy="259045"/>
    <xdr:sp macro="" textlink="">
      <xdr:nvSpPr>
        <xdr:cNvPr id="548" name="テキスト ボックス 547"/>
        <xdr:cNvSpPr txBox="1"/>
      </xdr:nvSpPr>
      <xdr:spPr>
        <a:xfrm>
          <a:off x="12547111" y="60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71425</xdr:rowOff>
    </xdr:from>
    <xdr:to>
      <xdr:col>23</xdr:col>
      <xdr:colOff>517525</xdr:colOff>
      <xdr:row>58</xdr:row>
      <xdr:rowOff>101619</xdr:rowOff>
    </xdr:to>
    <xdr:cxnSp macro="">
      <xdr:nvCxnSpPr>
        <xdr:cNvPr id="578" name="直線コネクタ 577"/>
        <xdr:cNvCxnSpPr/>
      </xdr:nvCxnSpPr>
      <xdr:spPr>
        <a:xfrm flipV="1">
          <a:off x="15481300" y="10015525"/>
          <a:ext cx="8382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9"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67158</xdr:rowOff>
    </xdr:from>
    <xdr:to>
      <xdr:col>22</xdr:col>
      <xdr:colOff>365125</xdr:colOff>
      <xdr:row>58</xdr:row>
      <xdr:rowOff>101619</xdr:rowOff>
    </xdr:to>
    <xdr:cxnSp macro="">
      <xdr:nvCxnSpPr>
        <xdr:cNvPr id="581" name="直線コネクタ 580"/>
        <xdr:cNvCxnSpPr/>
      </xdr:nvCxnSpPr>
      <xdr:spPr>
        <a:xfrm>
          <a:off x="14592300" y="9668358"/>
          <a:ext cx="889000" cy="3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3" name="テキスト ボックス 582"/>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67158</xdr:rowOff>
    </xdr:from>
    <xdr:to>
      <xdr:col>21</xdr:col>
      <xdr:colOff>161925</xdr:colOff>
      <xdr:row>58</xdr:row>
      <xdr:rowOff>67101</xdr:rowOff>
    </xdr:to>
    <xdr:cxnSp macro="">
      <xdr:nvCxnSpPr>
        <xdr:cNvPr id="584" name="直線コネクタ 583"/>
        <xdr:cNvCxnSpPr/>
      </xdr:nvCxnSpPr>
      <xdr:spPr>
        <a:xfrm flipV="1">
          <a:off x="13703300" y="9668358"/>
          <a:ext cx="889000" cy="3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5" name="フローチャート : 判断 584"/>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6" name="テキスト ボックス 585"/>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67101</xdr:rowOff>
    </xdr:from>
    <xdr:to>
      <xdr:col>19</xdr:col>
      <xdr:colOff>644525</xdr:colOff>
      <xdr:row>58</xdr:row>
      <xdr:rowOff>99143</xdr:rowOff>
    </xdr:to>
    <xdr:cxnSp macro="">
      <xdr:nvCxnSpPr>
        <xdr:cNvPr id="587" name="直線コネクタ 586"/>
        <xdr:cNvCxnSpPr/>
      </xdr:nvCxnSpPr>
      <xdr:spPr>
        <a:xfrm flipV="1">
          <a:off x="12814300" y="10011201"/>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8" name="フローチャート : 判断 587"/>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9" name="テキスト ボックス 588"/>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0" name="フローチャート : 判断 589"/>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91" name="テキスト ボックス 590"/>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20625</xdr:rowOff>
    </xdr:from>
    <xdr:to>
      <xdr:col>23</xdr:col>
      <xdr:colOff>568325</xdr:colOff>
      <xdr:row>58</xdr:row>
      <xdr:rowOff>122225</xdr:rowOff>
    </xdr:to>
    <xdr:sp macro="" textlink="">
      <xdr:nvSpPr>
        <xdr:cNvPr id="597" name="円/楕円 596"/>
        <xdr:cNvSpPr/>
      </xdr:nvSpPr>
      <xdr:spPr>
        <a:xfrm>
          <a:off x="16268700" y="99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107002</xdr:rowOff>
    </xdr:from>
    <xdr:ext cx="534377" cy="259045"/>
    <xdr:sp macro="" textlink="">
      <xdr:nvSpPr>
        <xdr:cNvPr id="598" name="教育費該当値テキスト"/>
        <xdr:cNvSpPr txBox="1"/>
      </xdr:nvSpPr>
      <xdr:spPr>
        <a:xfrm>
          <a:off x="16370300" y="98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27,584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50819</xdr:rowOff>
    </xdr:from>
    <xdr:to>
      <xdr:col>22</xdr:col>
      <xdr:colOff>415925</xdr:colOff>
      <xdr:row>58</xdr:row>
      <xdr:rowOff>152419</xdr:rowOff>
    </xdr:to>
    <xdr:sp macro="" textlink="">
      <xdr:nvSpPr>
        <xdr:cNvPr id="599" name="円/楕円 598"/>
        <xdr:cNvSpPr/>
      </xdr:nvSpPr>
      <xdr:spPr>
        <a:xfrm>
          <a:off x="15430500" y="99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143546</xdr:rowOff>
    </xdr:from>
    <xdr:ext cx="534377" cy="259045"/>
    <xdr:sp macro="" textlink="">
      <xdr:nvSpPr>
        <xdr:cNvPr id="600" name="テキスト ボックス 599"/>
        <xdr:cNvSpPr txBox="1"/>
      </xdr:nvSpPr>
      <xdr:spPr>
        <a:xfrm>
          <a:off x="15214111" y="100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16358</xdr:rowOff>
    </xdr:from>
    <xdr:to>
      <xdr:col>21</xdr:col>
      <xdr:colOff>212725</xdr:colOff>
      <xdr:row>56</xdr:row>
      <xdr:rowOff>117958</xdr:rowOff>
    </xdr:to>
    <xdr:sp macro="" textlink="">
      <xdr:nvSpPr>
        <xdr:cNvPr id="601" name="円/楕円 600"/>
        <xdr:cNvSpPr/>
      </xdr:nvSpPr>
      <xdr:spPr>
        <a:xfrm>
          <a:off x="14541500" y="96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109085</xdr:rowOff>
    </xdr:from>
    <xdr:ext cx="534377" cy="259045"/>
    <xdr:sp macro="" textlink="">
      <xdr:nvSpPr>
        <xdr:cNvPr id="602" name="テキスト ボックス 601"/>
        <xdr:cNvSpPr txBox="1"/>
      </xdr:nvSpPr>
      <xdr:spPr>
        <a:xfrm>
          <a:off x="14325111" y="97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16301</xdr:rowOff>
    </xdr:from>
    <xdr:to>
      <xdr:col>20</xdr:col>
      <xdr:colOff>9525</xdr:colOff>
      <xdr:row>58</xdr:row>
      <xdr:rowOff>117901</xdr:rowOff>
    </xdr:to>
    <xdr:sp macro="" textlink="">
      <xdr:nvSpPr>
        <xdr:cNvPr id="603" name="円/楕円 602"/>
        <xdr:cNvSpPr/>
      </xdr:nvSpPr>
      <xdr:spPr>
        <a:xfrm>
          <a:off x="13652500" y="99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109028</xdr:rowOff>
    </xdr:from>
    <xdr:ext cx="534377" cy="259045"/>
    <xdr:sp macro="" textlink="">
      <xdr:nvSpPr>
        <xdr:cNvPr id="604" name="テキスト ボックス 603"/>
        <xdr:cNvSpPr txBox="1"/>
      </xdr:nvSpPr>
      <xdr:spPr>
        <a:xfrm>
          <a:off x="13436111" y="10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48343</xdr:rowOff>
    </xdr:from>
    <xdr:to>
      <xdr:col>18</xdr:col>
      <xdr:colOff>492125</xdr:colOff>
      <xdr:row>58</xdr:row>
      <xdr:rowOff>149943</xdr:rowOff>
    </xdr:to>
    <xdr:sp macro="" textlink="">
      <xdr:nvSpPr>
        <xdr:cNvPr id="605" name="円/楕円 604"/>
        <xdr:cNvSpPr/>
      </xdr:nvSpPr>
      <xdr:spPr>
        <a:xfrm>
          <a:off x="12763500" y="99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141070</xdr:rowOff>
    </xdr:from>
    <xdr:ext cx="534377" cy="259045"/>
    <xdr:sp macro="" textlink="">
      <xdr:nvSpPr>
        <xdr:cNvPr id="606" name="テキスト ボックス 605"/>
        <xdr:cNvSpPr txBox="1"/>
      </xdr:nvSpPr>
      <xdr:spPr>
        <a:xfrm>
          <a:off x="12547111" y="10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134351</xdr:rowOff>
    </xdr:from>
    <xdr:to>
      <xdr:col>23</xdr:col>
      <xdr:colOff>517525</xdr:colOff>
      <xdr:row>78</xdr:row>
      <xdr:rowOff>139700</xdr:rowOff>
    </xdr:to>
    <xdr:cxnSp macro="">
      <xdr:nvCxnSpPr>
        <xdr:cNvPr id="633" name="直線コネクタ 632"/>
        <xdr:cNvCxnSpPr/>
      </xdr:nvCxnSpPr>
      <xdr:spPr>
        <a:xfrm flipV="1">
          <a:off x="15481300" y="13507451"/>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4"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133688</xdr:rowOff>
    </xdr:from>
    <xdr:to>
      <xdr:col>22</xdr:col>
      <xdr:colOff>365125</xdr:colOff>
      <xdr:row>78</xdr:row>
      <xdr:rowOff>139700</xdr:rowOff>
    </xdr:to>
    <xdr:cxnSp macro="">
      <xdr:nvCxnSpPr>
        <xdr:cNvPr id="636" name="直線コネクタ 635"/>
        <xdr:cNvCxnSpPr/>
      </xdr:nvCxnSpPr>
      <xdr:spPr>
        <a:xfrm>
          <a:off x="14592300" y="1350678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8" name="テキスト ボックス 637"/>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133688</xdr:rowOff>
    </xdr:from>
    <xdr:to>
      <xdr:col>21</xdr:col>
      <xdr:colOff>161925</xdr:colOff>
      <xdr:row>78</xdr:row>
      <xdr:rowOff>137940</xdr:rowOff>
    </xdr:to>
    <xdr:cxnSp macro="">
      <xdr:nvCxnSpPr>
        <xdr:cNvPr id="639" name="直線コネクタ 638"/>
        <xdr:cNvCxnSpPr/>
      </xdr:nvCxnSpPr>
      <xdr:spPr>
        <a:xfrm flipV="1">
          <a:off x="13703300" y="13506788"/>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0" name="フローチャート : 判断 639"/>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1" name="テキスト ボックス 640"/>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137940</xdr:rowOff>
    </xdr:from>
    <xdr:to>
      <xdr:col>19</xdr:col>
      <xdr:colOff>644525</xdr:colOff>
      <xdr:row>78</xdr:row>
      <xdr:rowOff>139700</xdr:rowOff>
    </xdr:to>
    <xdr:cxnSp macro="">
      <xdr:nvCxnSpPr>
        <xdr:cNvPr id="642" name="直線コネクタ 641"/>
        <xdr:cNvCxnSpPr/>
      </xdr:nvCxnSpPr>
      <xdr:spPr>
        <a:xfrm flipV="1">
          <a:off x="12814300" y="13511040"/>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3" name="フローチャート : 判断 642"/>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4" name="テキスト ボックス 643"/>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5" name="フローチャート : 判断 644"/>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6" name="テキスト ボックス 645"/>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83551</xdr:rowOff>
    </xdr:from>
    <xdr:to>
      <xdr:col>23</xdr:col>
      <xdr:colOff>568325</xdr:colOff>
      <xdr:row>79</xdr:row>
      <xdr:rowOff>13701</xdr:rowOff>
    </xdr:to>
    <xdr:sp macro="" textlink="">
      <xdr:nvSpPr>
        <xdr:cNvPr id="652" name="円/楕円 651"/>
        <xdr:cNvSpPr/>
      </xdr:nvSpPr>
      <xdr:spPr>
        <a:xfrm>
          <a:off x="16268700" y="13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3"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82888</xdr:rowOff>
    </xdr:from>
    <xdr:to>
      <xdr:col>21</xdr:col>
      <xdr:colOff>212725</xdr:colOff>
      <xdr:row>79</xdr:row>
      <xdr:rowOff>13038</xdr:rowOff>
    </xdr:to>
    <xdr:sp macro="" textlink="">
      <xdr:nvSpPr>
        <xdr:cNvPr id="656" name="円/楕円 655"/>
        <xdr:cNvSpPr/>
      </xdr:nvSpPr>
      <xdr:spPr>
        <a:xfrm>
          <a:off x="14541500" y="134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4165</xdr:rowOff>
    </xdr:from>
    <xdr:ext cx="378565" cy="259045"/>
    <xdr:sp macro="" textlink="">
      <xdr:nvSpPr>
        <xdr:cNvPr id="657" name="テキスト ボックス 656"/>
        <xdr:cNvSpPr txBox="1"/>
      </xdr:nvSpPr>
      <xdr:spPr>
        <a:xfrm>
          <a:off x="14403017" y="13548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87140</xdr:rowOff>
    </xdr:from>
    <xdr:to>
      <xdr:col>20</xdr:col>
      <xdr:colOff>9525</xdr:colOff>
      <xdr:row>79</xdr:row>
      <xdr:rowOff>17290</xdr:rowOff>
    </xdr:to>
    <xdr:sp macro="" textlink="">
      <xdr:nvSpPr>
        <xdr:cNvPr id="658" name="円/楕円 657"/>
        <xdr:cNvSpPr/>
      </xdr:nvSpPr>
      <xdr:spPr>
        <a:xfrm>
          <a:off x="13652500" y="134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8417</xdr:rowOff>
    </xdr:from>
    <xdr:ext cx="313932" cy="259045"/>
    <xdr:sp macro="" textlink="">
      <xdr:nvSpPr>
        <xdr:cNvPr id="659" name="テキスト ボックス 658"/>
        <xdr:cNvSpPr txBox="1"/>
      </xdr:nvSpPr>
      <xdr:spPr>
        <a:xfrm>
          <a:off x="13546333" y="13552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0" name="円/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1" name="テキスト ボックス 660"/>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9728</xdr:rowOff>
    </xdr:from>
    <xdr:to>
      <xdr:col>23</xdr:col>
      <xdr:colOff>517525</xdr:colOff>
      <xdr:row>97</xdr:row>
      <xdr:rowOff>10579</xdr:rowOff>
    </xdr:to>
    <xdr:cxnSp macro="">
      <xdr:nvCxnSpPr>
        <xdr:cNvPr id="690" name="直線コネクタ 689"/>
        <xdr:cNvCxnSpPr/>
      </xdr:nvCxnSpPr>
      <xdr:spPr>
        <a:xfrm>
          <a:off x="15481300" y="16640378"/>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1"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148856</xdr:rowOff>
    </xdr:from>
    <xdr:to>
      <xdr:col>22</xdr:col>
      <xdr:colOff>365125</xdr:colOff>
      <xdr:row>97</xdr:row>
      <xdr:rowOff>9728</xdr:rowOff>
    </xdr:to>
    <xdr:cxnSp macro="">
      <xdr:nvCxnSpPr>
        <xdr:cNvPr id="693" name="直線コネクタ 692"/>
        <xdr:cNvCxnSpPr/>
      </xdr:nvCxnSpPr>
      <xdr:spPr>
        <a:xfrm>
          <a:off x="14592300" y="16608056"/>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5" name="テキスト ボックス 694"/>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136361</xdr:rowOff>
    </xdr:from>
    <xdr:to>
      <xdr:col>21</xdr:col>
      <xdr:colOff>161925</xdr:colOff>
      <xdr:row>96</xdr:row>
      <xdr:rowOff>148856</xdr:rowOff>
    </xdr:to>
    <xdr:cxnSp macro="">
      <xdr:nvCxnSpPr>
        <xdr:cNvPr id="696" name="直線コネクタ 695"/>
        <xdr:cNvCxnSpPr/>
      </xdr:nvCxnSpPr>
      <xdr:spPr>
        <a:xfrm>
          <a:off x="13703300" y="16595561"/>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7" name="フローチャート : 判断 696"/>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8" name="テキスト ボックス 697"/>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136361</xdr:rowOff>
    </xdr:from>
    <xdr:to>
      <xdr:col>19</xdr:col>
      <xdr:colOff>644525</xdr:colOff>
      <xdr:row>96</xdr:row>
      <xdr:rowOff>137364</xdr:rowOff>
    </xdr:to>
    <xdr:cxnSp macro="">
      <xdr:nvCxnSpPr>
        <xdr:cNvPr id="699" name="直線コネクタ 698"/>
        <xdr:cNvCxnSpPr/>
      </xdr:nvCxnSpPr>
      <xdr:spPr>
        <a:xfrm flipV="1">
          <a:off x="12814300" y="16595561"/>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0" name="フローチャート : 判断 699"/>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1" name="テキスト ボックス 700"/>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2" name="フローチャート : 判断 701"/>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3" name="テキスト ボックス 702"/>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131229</xdr:rowOff>
    </xdr:from>
    <xdr:to>
      <xdr:col>23</xdr:col>
      <xdr:colOff>568325</xdr:colOff>
      <xdr:row>97</xdr:row>
      <xdr:rowOff>61379</xdr:rowOff>
    </xdr:to>
    <xdr:sp macro="" textlink="">
      <xdr:nvSpPr>
        <xdr:cNvPr id="709" name="円/楕円 708"/>
        <xdr:cNvSpPr/>
      </xdr:nvSpPr>
      <xdr:spPr>
        <a:xfrm>
          <a:off x="162687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109656</xdr:rowOff>
    </xdr:from>
    <xdr:ext cx="534377" cy="259045"/>
    <xdr:sp macro="" textlink="">
      <xdr:nvSpPr>
        <xdr:cNvPr id="710" name="公債費該当値テキスト"/>
        <xdr:cNvSpPr txBox="1"/>
      </xdr:nvSpPr>
      <xdr:spPr>
        <a:xfrm>
          <a:off x="16370300" y="1656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130378</xdr:rowOff>
    </xdr:from>
    <xdr:to>
      <xdr:col>22</xdr:col>
      <xdr:colOff>415925</xdr:colOff>
      <xdr:row>97</xdr:row>
      <xdr:rowOff>60528</xdr:rowOff>
    </xdr:to>
    <xdr:sp macro="" textlink="">
      <xdr:nvSpPr>
        <xdr:cNvPr id="711" name="円/楕円 710"/>
        <xdr:cNvSpPr/>
      </xdr:nvSpPr>
      <xdr:spPr>
        <a:xfrm>
          <a:off x="15430500" y="165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51655</xdr:rowOff>
    </xdr:from>
    <xdr:ext cx="534377" cy="259045"/>
    <xdr:sp macro="" textlink="">
      <xdr:nvSpPr>
        <xdr:cNvPr id="712" name="テキスト ボックス 711"/>
        <xdr:cNvSpPr txBox="1"/>
      </xdr:nvSpPr>
      <xdr:spPr>
        <a:xfrm>
          <a:off x="15214111" y="166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98056</xdr:rowOff>
    </xdr:from>
    <xdr:to>
      <xdr:col>21</xdr:col>
      <xdr:colOff>212725</xdr:colOff>
      <xdr:row>97</xdr:row>
      <xdr:rowOff>28206</xdr:rowOff>
    </xdr:to>
    <xdr:sp macro="" textlink="">
      <xdr:nvSpPr>
        <xdr:cNvPr id="713" name="円/楕円 712"/>
        <xdr:cNvSpPr/>
      </xdr:nvSpPr>
      <xdr:spPr>
        <a:xfrm>
          <a:off x="14541500" y="165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19333</xdr:rowOff>
    </xdr:from>
    <xdr:ext cx="534377" cy="259045"/>
    <xdr:sp macro="" textlink="">
      <xdr:nvSpPr>
        <xdr:cNvPr id="714" name="テキスト ボックス 713"/>
        <xdr:cNvSpPr txBox="1"/>
      </xdr:nvSpPr>
      <xdr:spPr>
        <a:xfrm>
          <a:off x="14325111" y="166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85561</xdr:rowOff>
    </xdr:from>
    <xdr:to>
      <xdr:col>20</xdr:col>
      <xdr:colOff>9525</xdr:colOff>
      <xdr:row>97</xdr:row>
      <xdr:rowOff>15711</xdr:rowOff>
    </xdr:to>
    <xdr:sp macro="" textlink="">
      <xdr:nvSpPr>
        <xdr:cNvPr id="715" name="円/楕円 714"/>
        <xdr:cNvSpPr/>
      </xdr:nvSpPr>
      <xdr:spPr>
        <a:xfrm>
          <a:off x="13652500" y="165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6838</xdr:rowOff>
    </xdr:from>
    <xdr:ext cx="534377" cy="259045"/>
    <xdr:sp macro="" textlink="">
      <xdr:nvSpPr>
        <xdr:cNvPr id="716" name="テキスト ボックス 715"/>
        <xdr:cNvSpPr txBox="1"/>
      </xdr:nvSpPr>
      <xdr:spPr>
        <a:xfrm>
          <a:off x="13436111" y="1663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86564</xdr:rowOff>
    </xdr:from>
    <xdr:to>
      <xdr:col>18</xdr:col>
      <xdr:colOff>492125</xdr:colOff>
      <xdr:row>97</xdr:row>
      <xdr:rowOff>16714</xdr:rowOff>
    </xdr:to>
    <xdr:sp macro="" textlink="">
      <xdr:nvSpPr>
        <xdr:cNvPr id="717" name="円/楕円 716"/>
        <xdr:cNvSpPr/>
      </xdr:nvSpPr>
      <xdr:spPr>
        <a:xfrm>
          <a:off x="12763500" y="165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7841</xdr:rowOff>
    </xdr:from>
    <xdr:ext cx="534377" cy="259045"/>
    <xdr:sp macro="" textlink="">
      <xdr:nvSpPr>
        <xdr:cNvPr id="718" name="テキスト ボックス 717"/>
        <xdr:cNvSpPr txBox="1"/>
      </xdr:nvSpPr>
      <xdr:spPr>
        <a:xfrm>
          <a:off x="12547111" y="166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8" name="テキスト ボックス 757"/>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全体的に類似団体より住民一人あたりのコストは低くなっているが、消防費については比較的高くなっている。</a:t>
          </a:r>
          <a:endParaRPr lang="ja-JP" altLang="ja-JP" sz="1400">
            <a:effectLst/>
          </a:endParaRPr>
        </a:p>
        <a:p>
          <a:r>
            <a:rPr kumimoji="1" lang="ja-JP" altLang="ja-JP" sz="1100">
              <a:solidFill>
                <a:schemeClr val="dk1"/>
              </a:solidFill>
              <a:effectLst/>
              <a:latin typeface="+mn-lt"/>
              <a:ea typeface="+mn-ea"/>
              <a:cs typeface="+mn-cs"/>
            </a:rPr>
            <a:t>　消防費の支出の大半は消防組合への分担金であるため、他の費目より経費を削減することが困難であることが要因である。</a:t>
          </a:r>
          <a:endParaRPr lang="ja-JP" altLang="ja-JP" sz="1400">
            <a:effectLst/>
          </a:endParaRPr>
        </a:p>
        <a:p>
          <a:r>
            <a:rPr kumimoji="1" lang="ja-JP" altLang="ja-JP" sz="1100">
              <a:solidFill>
                <a:schemeClr val="dk1"/>
              </a:solidFill>
              <a:effectLst/>
              <a:latin typeface="+mn-lt"/>
              <a:ea typeface="+mn-ea"/>
              <a:cs typeface="+mn-cs"/>
            </a:rPr>
            <a:t>　今後消防組合の予算を精査し、コスト削減を図る必要がある。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財政調整基金残高は人件費等歳出の圧縮などにより、平成２６年度末から平成２７年度末にかけて約６億円の増となったことにより</a:t>
          </a:r>
          <a:r>
            <a:rPr kumimoji="1" lang="ja-JP" altLang="en-US" sz="1100" baseline="0">
              <a:solidFill>
                <a:schemeClr val="dk1"/>
              </a:solidFill>
              <a:effectLst/>
              <a:latin typeface="+mn-lt"/>
              <a:ea typeface="+mn-ea"/>
              <a:cs typeface="+mn-cs"/>
            </a:rPr>
            <a:t>平成２８年度末では</a:t>
          </a:r>
          <a:r>
            <a:rPr kumimoji="1" lang="ja-JP" altLang="ja-JP" sz="1100" baseline="0">
              <a:solidFill>
                <a:schemeClr val="dk1"/>
              </a:solidFill>
              <a:effectLst/>
              <a:latin typeface="+mn-lt"/>
              <a:ea typeface="+mn-ea"/>
              <a:cs typeface="+mn-cs"/>
            </a:rPr>
            <a:t>標準財政規模の</a:t>
          </a:r>
          <a:r>
            <a:rPr kumimoji="1" lang="ja-JP" altLang="en-US" sz="1100" baseline="0">
              <a:solidFill>
                <a:schemeClr val="dk1"/>
              </a:solidFill>
              <a:effectLst/>
              <a:latin typeface="+mn-lt"/>
              <a:ea typeface="+mn-ea"/>
              <a:cs typeface="+mn-cs"/>
            </a:rPr>
            <a:t>１５</a:t>
          </a:r>
          <a:r>
            <a:rPr kumimoji="1" lang="ja-JP" altLang="ja-JP" sz="1100" baseline="0">
              <a:solidFill>
                <a:schemeClr val="dk1"/>
              </a:solidFill>
              <a:effectLst/>
              <a:latin typeface="+mn-lt"/>
              <a:ea typeface="+mn-ea"/>
              <a:cs typeface="+mn-cs"/>
            </a:rPr>
            <a:t>％を確保した。</a:t>
          </a:r>
          <a:endParaRPr lang="ja-JP" altLang="ja-JP" sz="1400">
            <a:effectLst/>
          </a:endParaRPr>
        </a:p>
        <a:p>
          <a:r>
            <a:rPr kumimoji="1" lang="ja-JP" altLang="ja-JP" sz="1100" baseline="0">
              <a:solidFill>
                <a:schemeClr val="dk1"/>
              </a:solidFill>
              <a:effectLst/>
              <a:latin typeface="+mn-lt"/>
              <a:ea typeface="+mn-ea"/>
              <a:cs typeface="+mn-cs"/>
            </a:rPr>
            <a:t>　実質収支については、市税徴収強化等により平成２６年度</a:t>
          </a:r>
          <a:r>
            <a:rPr kumimoji="1" lang="ja-JP" altLang="en-US" sz="1100" baseline="0">
              <a:solidFill>
                <a:schemeClr val="dk1"/>
              </a:solidFill>
              <a:effectLst/>
              <a:latin typeface="+mn-lt"/>
              <a:ea typeface="+mn-ea"/>
              <a:cs typeface="+mn-cs"/>
            </a:rPr>
            <a:t>から改善傾向にあり</a:t>
          </a:r>
          <a:r>
            <a:rPr kumimoji="1" lang="ja-JP" altLang="ja-JP" sz="1100" baseline="0">
              <a:solidFill>
                <a:schemeClr val="dk1"/>
              </a:solidFill>
              <a:effectLst/>
              <a:latin typeface="+mn-lt"/>
              <a:ea typeface="+mn-ea"/>
              <a:cs typeface="+mn-cs"/>
            </a:rPr>
            <a:t>、実質収支比率が</a:t>
          </a:r>
          <a:r>
            <a:rPr kumimoji="1" lang="ja-JP" altLang="en-US" sz="1100" baseline="0">
              <a:solidFill>
                <a:schemeClr val="dk1"/>
              </a:solidFill>
              <a:effectLst/>
              <a:latin typeface="+mn-lt"/>
              <a:ea typeface="+mn-ea"/>
              <a:cs typeface="+mn-cs"/>
            </a:rPr>
            <a:t>約</a:t>
          </a:r>
          <a:r>
            <a:rPr kumimoji="1" lang="ja-JP" altLang="ja-JP" sz="1100" baseline="0">
              <a:solidFill>
                <a:schemeClr val="dk1"/>
              </a:solidFill>
              <a:effectLst/>
              <a:latin typeface="+mn-lt"/>
              <a:ea typeface="+mn-ea"/>
              <a:cs typeface="+mn-cs"/>
            </a:rPr>
            <a:t>７％</a:t>
          </a:r>
          <a:r>
            <a:rPr kumimoji="1" lang="ja-JP" altLang="en-US" sz="1100" baseline="0">
              <a:solidFill>
                <a:schemeClr val="dk1"/>
              </a:solidFill>
              <a:effectLst/>
              <a:latin typeface="+mn-lt"/>
              <a:ea typeface="+mn-ea"/>
              <a:cs typeface="+mn-cs"/>
            </a:rPr>
            <a:t>となっている</a:t>
          </a:r>
          <a:r>
            <a:rPr kumimoji="1" lang="ja-JP" altLang="ja-JP" sz="110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一般会計については、</a:t>
          </a:r>
          <a:r>
            <a:rPr kumimoji="1" lang="ja-JP" altLang="en-US" sz="1100">
              <a:solidFill>
                <a:schemeClr val="dk1"/>
              </a:solidFill>
              <a:effectLst/>
              <a:latin typeface="+mn-lt"/>
              <a:ea typeface="+mn-ea"/>
              <a:cs typeface="+mn-cs"/>
            </a:rPr>
            <a:t>平成２６，２７年度２</a:t>
          </a:r>
          <a:r>
            <a:rPr kumimoji="1" lang="ja-JP" altLang="ja-JP" sz="1100">
              <a:solidFill>
                <a:schemeClr val="dk1"/>
              </a:solidFill>
              <a:effectLst/>
              <a:latin typeface="+mn-lt"/>
              <a:ea typeface="+mn-ea"/>
              <a:cs typeface="+mn-cs"/>
            </a:rPr>
            <a:t>年連続で実質収支が９億円を超え</a:t>
          </a:r>
          <a:r>
            <a:rPr kumimoji="1" lang="ja-JP" altLang="en-US" sz="1100">
              <a:solidFill>
                <a:schemeClr val="dk1"/>
              </a:solidFill>
              <a:effectLst/>
              <a:latin typeface="+mn-lt"/>
              <a:ea typeface="+mn-ea"/>
              <a:cs typeface="+mn-cs"/>
            </a:rPr>
            <a:t>、平成２８年度においても約８億８千５百万円となり、</a:t>
          </a:r>
          <a:r>
            <a:rPr kumimoji="1" lang="ja-JP" altLang="ja-JP" sz="1100">
              <a:solidFill>
                <a:schemeClr val="dk1"/>
              </a:solidFill>
              <a:effectLst/>
              <a:latin typeface="+mn-lt"/>
              <a:ea typeface="+mn-ea"/>
              <a:cs typeface="+mn-cs"/>
            </a:rPr>
            <a:t>基金残高が増加している。</a:t>
          </a:r>
          <a:endParaRPr lang="ja-JP" altLang="ja-JP" sz="1400">
            <a:effectLst/>
          </a:endParaRPr>
        </a:p>
        <a:p>
          <a:r>
            <a:rPr kumimoji="1" lang="ja-JP" altLang="ja-JP" sz="1100">
              <a:solidFill>
                <a:schemeClr val="dk1"/>
              </a:solidFill>
              <a:effectLst/>
              <a:latin typeface="+mn-lt"/>
              <a:ea typeface="+mn-ea"/>
              <a:cs typeface="+mn-cs"/>
            </a:rPr>
            <a:t>　一方、国民健康保険特別会計においては、平成２５年度から</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年連続で赤字決算となるなど厳しい状況が続いている。</a:t>
          </a:r>
          <a:endParaRPr lang="ja-JP" altLang="ja-JP" sz="1400">
            <a:effectLst/>
          </a:endParaRPr>
        </a:p>
        <a:p>
          <a:r>
            <a:rPr kumimoji="1" lang="ja-JP" altLang="ja-JP" sz="1100">
              <a:solidFill>
                <a:schemeClr val="dk1"/>
              </a:solidFill>
              <a:effectLst/>
              <a:latin typeface="+mn-lt"/>
              <a:ea typeface="+mn-ea"/>
              <a:cs typeface="+mn-cs"/>
            </a:rPr>
            <a:t>　今後策定が予定されている、健康づくり推進計画により、医療費の抑制を図った上で、保険料（税）の徴収強化に努める必要がある。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実質公債費比率の分子は過去５年で徐々に減少しており、財政推計上、クリーンセンター建設事業等大型事業の償還完了に伴い、今後も減少していくことが見込まれる。</a:t>
          </a:r>
          <a:endParaRPr lang="ja-JP" altLang="ja-JP" sz="1400">
            <a:effectLst/>
          </a:endParaRPr>
        </a:p>
        <a:p>
          <a:r>
            <a:rPr kumimoji="1" lang="ja-JP" altLang="ja-JP" sz="1100">
              <a:solidFill>
                <a:schemeClr val="dk1"/>
              </a:solidFill>
              <a:effectLst/>
              <a:latin typeface="+mn-lt"/>
              <a:ea typeface="+mn-ea"/>
              <a:cs typeface="+mn-cs"/>
            </a:rPr>
            <a:t>　今後とも世代間の負担の公平化と、公債費負担の中長期的な平準化の観点から、適正な起債の活用に努める。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将来負担比率の分子は、平成２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年度にかけて半分</a:t>
          </a:r>
          <a:r>
            <a:rPr kumimoji="1" lang="ja-JP" altLang="en-US" sz="1100">
              <a:solidFill>
                <a:schemeClr val="dk1"/>
              </a:solidFill>
              <a:effectLst/>
              <a:latin typeface="+mn-lt"/>
              <a:ea typeface="+mn-ea"/>
              <a:cs typeface="+mn-cs"/>
            </a:rPr>
            <a:t>以下</a:t>
          </a:r>
          <a:r>
            <a:rPr kumimoji="1" lang="ja-JP" altLang="ja-JP" sz="1100">
              <a:solidFill>
                <a:schemeClr val="dk1"/>
              </a:solidFill>
              <a:effectLst/>
              <a:latin typeface="+mn-lt"/>
              <a:ea typeface="+mn-ea"/>
              <a:cs typeface="+mn-cs"/>
            </a:rPr>
            <a:t>に減ってきている。</a:t>
          </a:r>
          <a:endParaRPr lang="ja-JP" altLang="ja-JP" sz="1400">
            <a:effectLst/>
          </a:endParaRPr>
        </a:p>
        <a:p>
          <a:r>
            <a:rPr kumimoji="1" lang="ja-JP" altLang="ja-JP" sz="1100">
              <a:solidFill>
                <a:schemeClr val="dk1"/>
              </a:solidFill>
              <a:effectLst/>
              <a:latin typeface="+mn-lt"/>
              <a:ea typeface="+mn-ea"/>
              <a:cs typeface="+mn-cs"/>
            </a:rPr>
            <a:t>　これは、平成１０年頃から八街駅北側地区土地区画整理事業、八街駅自由通路整備事業、クリーンセンター建設事業など、大規模事業を集中して行い、それに伴う起債の償還が終わってきたこと</a:t>
          </a:r>
          <a:r>
            <a:rPr kumimoji="1" lang="ja-JP" altLang="en-US" sz="1100">
              <a:solidFill>
                <a:schemeClr val="dk1"/>
              </a:solidFill>
              <a:effectLst/>
              <a:latin typeface="+mn-lt"/>
              <a:ea typeface="+mn-ea"/>
              <a:cs typeface="+mn-cs"/>
            </a:rPr>
            <a:t>や充当可能基金の増が</a:t>
          </a:r>
          <a:r>
            <a:rPr kumimoji="1" lang="ja-JP" altLang="ja-JP" sz="1100">
              <a:solidFill>
                <a:schemeClr val="dk1"/>
              </a:solidFill>
              <a:effectLst/>
              <a:latin typeface="+mn-lt"/>
              <a:ea typeface="+mn-ea"/>
              <a:cs typeface="+mn-cs"/>
            </a:rPr>
            <a:t>大きな要因である。</a:t>
          </a:r>
          <a:endParaRPr lang="ja-JP" altLang="ja-JP" sz="1400">
            <a:effectLst/>
          </a:endParaRPr>
        </a:p>
        <a:p>
          <a:r>
            <a:rPr kumimoji="1" lang="ja-JP" altLang="ja-JP" sz="1100">
              <a:solidFill>
                <a:schemeClr val="dk1"/>
              </a:solidFill>
              <a:effectLst/>
              <a:latin typeface="+mn-lt"/>
              <a:ea typeface="+mn-ea"/>
              <a:cs typeface="+mn-cs"/>
            </a:rPr>
            <a:t>　今後も地方債現在高の減に伴い、将来負担比率の分子は減少することが予想されるが、公債費等の削減を進め、財政の健全化に努める。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72,006
70,132
74.94
20,917,664
19,979,915
885,513
13,026,373
17,405,219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と同じ</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であった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公共施設総合管理計画では、今後ハコモノ施設の延べ床面積を４０年間で約３割減少を目指すとしていることから、新たな公共施設の建設は少ないと見込まれ、数値は上昇していくと思われる。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484555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462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484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1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1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18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39878</xdr:rowOff>
    </xdr:from>
    <xdr:to>
      <xdr:col>3</xdr:col>
      <xdr:colOff>511175</xdr:colOff>
      <xdr:row>30</xdr:row>
      <xdr:rowOff>141478</xdr:rowOff>
    </xdr:to>
    <xdr:sp macro="" textlink="">
      <xdr:nvSpPr>
        <xdr:cNvPr id="75" name="円/楕円 74"/>
        <xdr:cNvSpPr/>
      </xdr:nvSpPr>
      <xdr:spPr>
        <a:xfrm>
          <a:off x="4000500" y="51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6" name="n_1aveValue有形固定資産減価償却率"/>
        <xdr:cNvSpPr txBox="1"/>
      </xdr:nvSpPr>
      <xdr:spPr>
        <a:xfrm>
          <a:off x="3836043" y="527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158005</xdr:rowOff>
    </xdr:from>
    <xdr:ext cx="405111" cy="259045"/>
    <xdr:sp macro="" textlink="">
      <xdr:nvSpPr>
        <xdr:cNvPr id="77" name="n_1mainValue有形固定資産減価償却率"/>
        <xdr:cNvSpPr txBox="1"/>
      </xdr:nvSpPr>
      <xdr:spPr>
        <a:xfrm>
          <a:off x="3836043" y="49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72,006
70,132
74.94
20,917,664
19,979,915
885,513
13,026,373
17,405,219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39688</xdr:rowOff>
    </xdr:from>
    <xdr:to>
      <xdr:col>5</xdr:col>
      <xdr:colOff>409575</xdr:colOff>
      <xdr:row>35</xdr:row>
      <xdr:rowOff>141288</xdr:rowOff>
    </xdr:to>
    <xdr:sp macro="" textlink="">
      <xdr:nvSpPr>
        <xdr:cNvPr id="74" name="円/楕円 73"/>
        <xdr:cNvSpPr/>
      </xdr:nvSpPr>
      <xdr:spPr>
        <a:xfrm>
          <a:off x="3746500" y="60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146385</xdr:rowOff>
    </xdr:from>
    <xdr:ext cx="405111" cy="259045"/>
    <xdr:sp macro="" textlink="">
      <xdr:nvSpPr>
        <xdr:cNvPr id="75"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132415</xdr:rowOff>
    </xdr:from>
    <xdr:ext cx="405111" cy="259045"/>
    <xdr:sp macro="" textlink="">
      <xdr:nvSpPr>
        <xdr:cNvPr id="76" name="n_1mainValue【道路】&#10;有形固定資産減価償却率"/>
        <xdr:cNvSpPr txBox="1"/>
      </xdr:nvSpPr>
      <xdr:spPr>
        <a:xfrm>
          <a:off x="3582043" y="613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114280</xdr:rowOff>
    </xdr:from>
    <xdr:to>
      <xdr:col>14</xdr:col>
      <xdr:colOff>79375</xdr:colOff>
      <xdr:row>40</xdr:row>
      <xdr:rowOff>44430</xdr:rowOff>
    </xdr:to>
    <xdr:sp macro="" textlink="">
      <xdr:nvSpPr>
        <xdr:cNvPr id="111" name="円/楕円 110"/>
        <xdr:cNvSpPr/>
      </xdr:nvSpPr>
      <xdr:spPr>
        <a:xfrm>
          <a:off x="9588500" y="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35557</xdr:rowOff>
    </xdr:from>
    <xdr:ext cx="469744" cy="259045"/>
    <xdr:sp macro="" textlink="">
      <xdr:nvSpPr>
        <xdr:cNvPr id="113" name="n_1mainValue【道路】&#10;一人当たり延長"/>
        <xdr:cNvSpPr txBox="1"/>
      </xdr:nvSpPr>
      <xdr:spPr>
        <a:xfrm>
          <a:off x="9391727" y="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9" name="フローチャート : 判断 148"/>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146368</xdr:rowOff>
    </xdr:from>
    <xdr:to>
      <xdr:col>5</xdr:col>
      <xdr:colOff>409575</xdr:colOff>
      <xdr:row>62</xdr:row>
      <xdr:rowOff>76518</xdr:rowOff>
    </xdr:to>
    <xdr:sp macro="" textlink="">
      <xdr:nvSpPr>
        <xdr:cNvPr id="155" name="円/楕円 154"/>
        <xdr:cNvSpPr/>
      </xdr:nvSpPr>
      <xdr:spPr>
        <a:xfrm>
          <a:off x="3746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53040</xdr:rowOff>
    </xdr:from>
    <xdr:ext cx="405111" cy="259045"/>
    <xdr:sp macro="" textlink="">
      <xdr:nvSpPr>
        <xdr:cNvPr id="156"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67645</xdr:rowOff>
    </xdr:from>
    <xdr:ext cx="405111" cy="259045"/>
    <xdr:sp macro="" textlink="">
      <xdr:nvSpPr>
        <xdr:cNvPr id="157" name="n_1mainValue【橋りょう・トンネル】&#10;有形固定資産減価償却率"/>
        <xdr:cNvSpPr txBox="1"/>
      </xdr:nvSpPr>
      <xdr:spPr>
        <a:xfrm>
          <a:off x="3582043" y="10697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8" name="フローチャート : 判断 187"/>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10587</xdr:rowOff>
    </xdr:from>
    <xdr:to>
      <xdr:col>14</xdr:col>
      <xdr:colOff>79375</xdr:colOff>
      <xdr:row>64</xdr:row>
      <xdr:rowOff>112187</xdr:rowOff>
    </xdr:to>
    <xdr:sp macro="" textlink="">
      <xdr:nvSpPr>
        <xdr:cNvPr id="194" name="円/楕円 193"/>
        <xdr:cNvSpPr/>
      </xdr:nvSpPr>
      <xdr:spPr>
        <a:xfrm>
          <a:off x="9588500" y="109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95"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103314</xdr:rowOff>
    </xdr:from>
    <xdr:ext cx="469744" cy="259045"/>
    <xdr:sp macro="" textlink="">
      <xdr:nvSpPr>
        <xdr:cNvPr id="196" name="n_1mainValue【橋りょう・トンネル】&#10;一人当たり有形固定資産（償却資産）額"/>
        <xdr:cNvSpPr txBox="1"/>
      </xdr:nvSpPr>
      <xdr:spPr>
        <a:xfrm>
          <a:off x="9391727" y="110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30" name="フローチャート : 判断 229"/>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140788</xdr:rowOff>
    </xdr:from>
    <xdr:to>
      <xdr:col>5</xdr:col>
      <xdr:colOff>409575</xdr:colOff>
      <xdr:row>81</xdr:row>
      <xdr:rowOff>70938</xdr:rowOff>
    </xdr:to>
    <xdr:sp macro="" textlink="">
      <xdr:nvSpPr>
        <xdr:cNvPr id="236" name="円/楕円 235"/>
        <xdr:cNvSpPr/>
      </xdr:nvSpPr>
      <xdr:spPr>
        <a:xfrm>
          <a:off x="3746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7"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87465</xdr:rowOff>
    </xdr:from>
    <xdr:ext cx="405111" cy="259045"/>
    <xdr:sp macro="" textlink="">
      <xdr:nvSpPr>
        <xdr:cNvPr id="238" name="n_1mainValue【公営住宅】&#10;有形固定資産減価償却率"/>
        <xdr:cNvSpPr txBox="1"/>
      </xdr:nvSpPr>
      <xdr:spPr>
        <a:xfrm>
          <a:off x="3582043"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9" name="フローチャート : 判断 268"/>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18542</xdr:rowOff>
    </xdr:from>
    <xdr:to>
      <xdr:col>14</xdr:col>
      <xdr:colOff>79375</xdr:colOff>
      <xdr:row>85</xdr:row>
      <xdr:rowOff>120142</xdr:rowOff>
    </xdr:to>
    <xdr:sp macro="" textlink="">
      <xdr:nvSpPr>
        <xdr:cNvPr id="275" name="円/楕円 274"/>
        <xdr:cNvSpPr/>
      </xdr:nvSpPr>
      <xdr:spPr>
        <a:xfrm>
          <a:off x="9588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6"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111269</xdr:rowOff>
    </xdr:from>
    <xdr:ext cx="469744" cy="259045"/>
    <xdr:sp macro="" textlink="">
      <xdr:nvSpPr>
        <xdr:cNvPr id="277" name="n_1mainValue【公営住宅】&#10;一人当たり面積"/>
        <xdr:cNvSpPr txBox="1"/>
      </xdr:nvSpPr>
      <xdr:spPr>
        <a:xfrm>
          <a:off x="93917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8" name="直線コネクタ 317"/>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9"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20" name="直線コネクタ 319"/>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2" name="直線コネクタ 3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23"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24" name="フローチャート : 判断 323"/>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25" name="フローチャート : 判断 324"/>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151130</xdr:rowOff>
    </xdr:from>
    <xdr:to>
      <xdr:col>22</xdr:col>
      <xdr:colOff>415925</xdr:colOff>
      <xdr:row>35</xdr:row>
      <xdr:rowOff>81280</xdr:rowOff>
    </xdr:to>
    <xdr:sp macro="" textlink="">
      <xdr:nvSpPr>
        <xdr:cNvPr id="331" name="円/楕円 330"/>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32"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97807</xdr:rowOff>
    </xdr:from>
    <xdr:ext cx="405111" cy="259045"/>
    <xdr:sp macro="" textlink="">
      <xdr:nvSpPr>
        <xdr:cNvPr id="333" name="n_1mainValue【認定こども園・幼稚園・保育所】&#10;有形固定資産減価償却率"/>
        <xdr:cNvSpPr txBox="1"/>
      </xdr:nvSpPr>
      <xdr:spPr>
        <a:xfrm>
          <a:off x="15266043"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5" name="直線コネクタ 354"/>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6"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7" name="直線コネクタ 35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8"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9" name="直線コネクタ 3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60"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61" name="フローチャート : 判断 36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2" name="フローチャート : 判断 361"/>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71120</xdr:rowOff>
    </xdr:from>
    <xdr:to>
      <xdr:col>31</xdr:col>
      <xdr:colOff>85725</xdr:colOff>
      <xdr:row>39</xdr:row>
      <xdr:rowOff>1270</xdr:rowOff>
    </xdr:to>
    <xdr:sp macro="" textlink="">
      <xdr:nvSpPr>
        <xdr:cNvPr id="368" name="円/楕円 367"/>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125239</xdr:rowOff>
    </xdr:from>
    <xdr:ext cx="469744" cy="259045"/>
    <xdr:sp macro="" textlink="">
      <xdr:nvSpPr>
        <xdr:cNvPr id="369"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163847</xdr:rowOff>
    </xdr:from>
    <xdr:ext cx="469744" cy="259045"/>
    <xdr:sp macro="" textlink="">
      <xdr:nvSpPr>
        <xdr:cNvPr id="370" name="n_1mainValue【認定こども園・幼稚園・保育所】&#10;一人当たり面積"/>
        <xdr:cNvSpPr txBox="1"/>
      </xdr:nvSpPr>
      <xdr:spPr>
        <a:xfrm>
          <a:off x="21075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5" name="直線コネクタ 394"/>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6"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7" name="直線コネクタ 396"/>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8"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9" name="直線コネクタ 398"/>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00"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01" name="フローチャート : 判断 40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02" name="フローチャート : 判断 401"/>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63500</xdr:rowOff>
    </xdr:from>
    <xdr:to>
      <xdr:col>22</xdr:col>
      <xdr:colOff>415925</xdr:colOff>
      <xdr:row>60</xdr:row>
      <xdr:rowOff>165100</xdr:rowOff>
    </xdr:to>
    <xdr:sp macro="" textlink="">
      <xdr:nvSpPr>
        <xdr:cNvPr id="408" name="円/楕円 407"/>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09"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10177</xdr:rowOff>
    </xdr:from>
    <xdr:ext cx="405111" cy="259045"/>
    <xdr:sp macro="" textlink="">
      <xdr:nvSpPr>
        <xdr:cNvPr id="410" name="n_1main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7" name="直線コネクタ 436"/>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8"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9" name="直線コネクタ 438"/>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40"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41" name="直線コネクタ 440"/>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42"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43" name="フローチャート : 判断 442"/>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44" name="フローチャート : 判断 443"/>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28666</xdr:rowOff>
    </xdr:from>
    <xdr:to>
      <xdr:col>31</xdr:col>
      <xdr:colOff>85725</xdr:colOff>
      <xdr:row>62</xdr:row>
      <xdr:rowOff>130266</xdr:rowOff>
    </xdr:to>
    <xdr:sp macro="" textlink="">
      <xdr:nvSpPr>
        <xdr:cNvPr id="450" name="円/楕円 449"/>
        <xdr:cNvSpPr/>
      </xdr:nvSpPr>
      <xdr:spPr>
        <a:xfrm>
          <a:off x="21272500" y="106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125565</xdr:rowOff>
    </xdr:from>
    <xdr:ext cx="469744" cy="259045"/>
    <xdr:sp macro="" textlink="">
      <xdr:nvSpPr>
        <xdr:cNvPr id="451"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121393</xdr:rowOff>
    </xdr:from>
    <xdr:ext cx="469744" cy="259045"/>
    <xdr:sp macro="" textlink="">
      <xdr:nvSpPr>
        <xdr:cNvPr id="452" name="n_1mainValue【学校施設】&#10;一人当たり面積"/>
        <xdr:cNvSpPr txBox="1"/>
      </xdr:nvSpPr>
      <xdr:spPr>
        <a:xfrm>
          <a:off x="210757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8" name="正方形/長方形 4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9" name="正方形/長方形 4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0" name="正方形/長方形 4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1" name="正方形/長方形 4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2" name="正方形/長方形 4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3" name="正方形/長方形 4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4" name="正方形/長方形 4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5" name="正方形/長方形 4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6" name="正方形/長方形 4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7" name="テキスト ボックス 4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8" name="直線コネクタ 4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9" name="テキスト ボックス 4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80" name="直線コネクタ 4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81" name="テキスト ボックス 48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82" name="直線コネクタ 4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3" name="テキスト ボックス 4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4" name="直線コネクタ 4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5" name="テキスト ボックス 4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6" name="直線コネクタ 4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7" name="テキスト ボックス 4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8" name="直線コネクタ 4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9" name="テキスト ボックス 4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0" name="直線コネクタ 4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1" name="テキスト ボックス 4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493" name="直線コネクタ 492"/>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94"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95" name="直線コネクタ 49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496"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497" name="直線コネクタ 49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498"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499" name="フローチャート : 判断 498"/>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00" name="フローチャート : 判断 499"/>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1" name="テキスト ボックス 5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2" name="テキスト ボックス 5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3" name="テキスト ボックス 5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4" name="テキスト ボックス 5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5" name="テキスト ボックス 5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120650</xdr:rowOff>
    </xdr:from>
    <xdr:to>
      <xdr:col>22</xdr:col>
      <xdr:colOff>415925</xdr:colOff>
      <xdr:row>100</xdr:row>
      <xdr:rowOff>50800</xdr:rowOff>
    </xdr:to>
    <xdr:sp macro="" textlink="">
      <xdr:nvSpPr>
        <xdr:cNvPr id="506" name="円/楕円 505"/>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507"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67327</xdr:rowOff>
    </xdr:from>
    <xdr:ext cx="469744" cy="259045"/>
    <xdr:sp macro="" textlink="">
      <xdr:nvSpPr>
        <xdr:cNvPr id="508" name="n_1mainValue【公民館】&#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6" name="正方形/長方形 5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7" name="テキスト ボックス 5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8" name="直線コネクタ 5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9" name="直線コネクタ 5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20" name="テキスト ボックス 5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1" name="直線コネクタ 5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2" name="テキスト ボックス 5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3" name="直線コネクタ 5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4" name="テキスト ボックス 5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5" name="直線コネクタ 5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6" name="テキスト ボックス 5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7" name="直線コネクタ 5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8" name="テキスト ボックス 5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9" name="直線コネクタ 5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0" name="テキスト ボックス 5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32" name="直線コネクタ 531"/>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33"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34" name="直線コネクタ 533"/>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35"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36" name="直線コネクタ 535"/>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37"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38" name="フローチャート : 判断 537"/>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39" name="フローチャート : 判断 538"/>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40" name="テキスト ボックス 5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1" name="テキスト ボックス 5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2" name="テキスト ボックス 5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3" name="テキスト ボックス 5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4" name="テキスト ボックス 5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101600</xdr:rowOff>
    </xdr:from>
    <xdr:to>
      <xdr:col>31</xdr:col>
      <xdr:colOff>85725</xdr:colOff>
      <xdr:row>108</xdr:row>
      <xdr:rowOff>31750</xdr:rowOff>
    </xdr:to>
    <xdr:sp macro="" textlink="">
      <xdr:nvSpPr>
        <xdr:cNvPr id="545" name="円/楕円 544"/>
        <xdr:cNvSpPr/>
      </xdr:nvSpPr>
      <xdr:spPr>
        <a:xfrm>
          <a:off x="21272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546"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22877</xdr:rowOff>
    </xdr:from>
    <xdr:ext cx="469744" cy="259045"/>
    <xdr:sp macro="" textlink="">
      <xdr:nvSpPr>
        <xdr:cNvPr id="547" name="n_1mainValue【公民館】&#10;一人当たり面積"/>
        <xdr:cNvSpPr txBox="1"/>
      </xdr:nvSpPr>
      <xdr:spPr>
        <a:xfrm>
          <a:off x="21075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施設によって異なる状況を示している。道路、橋りょう、学校施設は類似団体内平均値とほぼ同程度の数値を示している一方、公営住宅、幼稚園・保育所、公民館は平均値より高い数値を示している。</a:t>
          </a:r>
          <a:endParaRPr lang="ja-JP" altLang="ja-JP" sz="1400">
            <a:effectLst/>
          </a:endParaRPr>
        </a:p>
        <a:p>
          <a:r>
            <a:rPr kumimoji="1" lang="ja-JP" altLang="ja-JP" sz="1100">
              <a:solidFill>
                <a:schemeClr val="dk1"/>
              </a:solidFill>
              <a:effectLst/>
              <a:latin typeface="+mn-lt"/>
              <a:ea typeface="+mn-ea"/>
              <a:cs typeface="+mn-cs"/>
            </a:rPr>
            <a:t>また、各施設の一人当たり数値は、類似団体内平均値よりも一貫して低くなっており、インフラ・ハコモノ施設が少ない事を示している。</a:t>
          </a:r>
          <a:endParaRPr lang="ja-JP" altLang="ja-JP" sz="1400">
            <a:effectLst/>
          </a:endParaRPr>
        </a:p>
        <a:p>
          <a:r>
            <a:rPr kumimoji="1" lang="ja-JP" altLang="ja-JP" sz="1100">
              <a:solidFill>
                <a:schemeClr val="dk1"/>
              </a:solidFill>
              <a:effectLst/>
              <a:latin typeface="+mn-lt"/>
              <a:ea typeface="+mn-ea"/>
              <a:cs typeface="+mn-cs"/>
            </a:rPr>
            <a:t>今後は、公共施設のあり方について検討しながら、老朽化した施設についての改修等を行い、有形固定資産減価償却率の減少を目指す必要があると思われる。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72,006
70,132
74.94
20,917,664
19,979,915
885,513
13,026,373
17,405,219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101600</xdr:rowOff>
    </xdr:from>
    <xdr:to>
      <xdr:col>5</xdr:col>
      <xdr:colOff>409575</xdr:colOff>
      <xdr:row>39</xdr:row>
      <xdr:rowOff>31750</xdr:rowOff>
    </xdr:to>
    <xdr:sp macro="" textlink="">
      <xdr:nvSpPr>
        <xdr:cNvPr id="71" name="円/楕円 70"/>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48277</xdr:rowOff>
    </xdr:from>
    <xdr:ext cx="405111" cy="259045"/>
    <xdr:sp macro="" textlink="">
      <xdr:nvSpPr>
        <xdr:cNvPr id="72" name="n_1mainValue【図書館】&#10;有形固定資産減価償却率"/>
        <xdr:cNvSpPr txBox="1"/>
      </xdr:nvSpPr>
      <xdr:spPr>
        <a:xfrm>
          <a:off x="3582043"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128270</xdr:rowOff>
    </xdr:from>
    <xdr:to>
      <xdr:col>14</xdr:col>
      <xdr:colOff>79375</xdr:colOff>
      <xdr:row>38</xdr:row>
      <xdr:rowOff>58420</xdr:rowOff>
    </xdr:to>
    <xdr:sp macro="" textlink="">
      <xdr:nvSpPr>
        <xdr:cNvPr id="108" name="円/楕円 107"/>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49547</xdr:rowOff>
    </xdr:from>
    <xdr:ext cx="469744" cy="259045"/>
    <xdr:sp macro="" textlink="">
      <xdr:nvSpPr>
        <xdr:cNvPr id="109" name="n_1main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74185</xdr:rowOff>
    </xdr:from>
    <xdr:ext cx="405111" cy="259045"/>
    <xdr:sp macro="" textlink="">
      <xdr:nvSpPr>
        <xdr:cNvPr id="140"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106934</xdr:rowOff>
    </xdr:from>
    <xdr:to>
      <xdr:col>5</xdr:col>
      <xdr:colOff>409575</xdr:colOff>
      <xdr:row>60</xdr:row>
      <xdr:rowOff>37084</xdr:rowOff>
    </xdr:to>
    <xdr:sp macro="" textlink="">
      <xdr:nvSpPr>
        <xdr:cNvPr id="146" name="円/楕円 145"/>
        <xdr:cNvSpPr/>
      </xdr:nvSpPr>
      <xdr:spPr>
        <a:xfrm>
          <a:off x="3746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28211</xdr:rowOff>
    </xdr:from>
    <xdr:ext cx="405111" cy="259045"/>
    <xdr:sp macro="" textlink="">
      <xdr:nvSpPr>
        <xdr:cNvPr id="147" name="n_1mainValue【体育館・プール】&#10;有形固定資産減価償却率"/>
        <xdr:cNvSpPr txBox="1"/>
      </xdr:nvSpPr>
      <xdr:spPr>
        <a:xfrm>
          <a:off x="3582043"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77"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161798</xdr:rowOff>
    </xdr:from>
    <xdr:to>
      <xdr:col>14</xdr:col>
      <xdr:colOff>79375</xdr:colOff>
      <xdr:row>62</xdr:row>
      <xdr:rowOff>91948</xdr:rowOff>
    </xdr:to>
    <xdr:sp macro="" textlink="">
      <xdr:nvSpPr>
        <xdr:cNvPr id="183" name="円/楕円 182"/>
        <xdr:cNvSpPr/>
      </xdr:nvSpPr>
      <xdr:spPr>
        <a:xfrm>
          <a:off x="9588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83075</xdr:rowOff>
    </xdr:from>
    <xdr:ext cx="469744" cy="259045"/>
    <xdr:sp macro="" textlink="">
      <xdr:nvSpPr>
        <xdr:cNvPr id="184" name="n_1mainValue【体育館・プール】&#10;一人当たり面積"/>
        <xdr:cNvSpPr txBox="1"/>
      </xdr:nvSpPr>
      <xdr:spPr>
        <a:xfrm>
          <a:off x="9391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5"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44450</xdr:rowOff>
    </xdr:from>
    <xdr:to>
      <xdr:col>5</xdr:col>
      <xdr:colOff>409575</xdr:colOff>
      <xdr:row>78</xdr:row>
      <xdr:rowOff>146050</xdr:rowOff>
    </xdr:to>
    <xdr:sp macro="" textlink="">
      <xdr:nvSpPr>
        <xdr:cNvPr id="221" name="円/楕円 220"/>
        <xdr:cNvSpPr/>
      </xdr:nvSpPr>
      <xdr:spPr>
        <a:xfrm>
          <a:off x="3746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162577</xdr:rowOff>
    </xdr:from>
    <xdr:ext cx="405111" cy="259045"/>
    <xdr:sp macro="" textlink="">
      <xdr:nvSpPr>
        <xdr:cNvPr id="222" name="n_1mainValue【福祉施設】&#10;有形固定資産減価償却率"/>
        <xdr:cNvSpPr txBox="1"/>
      </xdr:nvSpPr>
      <xdr:spPr>
        <a:xfrm>
          <a:off x="3582043"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3" name="フローチャート : 判断 252"/>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4"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13970</xdr:rowOff>
    </xdr:from>
    <xdr:to>
      <xdr:col>14</xdr:col>
      <xdr:colOff>79375</xdr:colOff>
      <xdr:row>85</xdr:row>
      <xdr:rowOff>115570</xdr:rowOff>
    </xdr:to>
    <xdr:sp macro="" textlink="">
      <xdr:nvSpPr>
        <xdr:cNvPr id="260" name="円/楕円 259"/>
        <xdr:cNvSpPr/>
      </xdr:nvSpPr>
      <xdr:spPr>
        <a:xfrm>
          <a:off x="9588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106697</xdr:rowOff>
    </xdr:from>
    <xdr:ext cx="469744" cy="259045"/>
    <xdr:sp macro="" textlink="">
      <xdr:nvSpPr>
        <xdr:cNvPr id="261" name="n_1mainValue【福祉施設】&#10;一人当たり面積"/>
        <xdr:cNvSpPr txBox="1"/>
      </xdr:nvSpPr>
      <xdr:spPr>
        <a:xfrm>
          <a:off x="9391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3" name="正方形/長方形 2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4" name="正方形/長方形 2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5" name="正方形/長方形 2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6" name="正方形/長方形 2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7" name="正方形/長方形 2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8" name="正方形/長方形 2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9" name="正方形/長方形 2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0" name="正方形/長方形 2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1" name="正方形/長方形 3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2" name="テキスト ボックス 3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3" name="直線コネクタ 3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4" name="テキスト ボックス 3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5" name="直線コネクタ 3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6" name="テキスト ボックス 3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7" name="直線コネクタ 3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08" name="テキスト ボックス 3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09" name="直線コネクタ 3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0" name="テキスト ボックス 3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1" name="直線コネクタ 3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2" name="テキスト ボックス 3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3" name="直線コネクタ 3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4" name="テキスト ボックス 3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16" name="直線コネクタ 315"/>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17"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18" name="直線コネクタ 317"/>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19"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20" name="直線コネクタ 31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21"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22" name="フローチャート : 判断 321"/>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323" name="フローチャート : 判断 322"/>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62755</xdr:rowOff>
    </xdr:from>
    <xdr:ext cx="405111" cy="259045"/>
    <xdr:sp macro="" textlink="">
      <xdr:nvSpPr>
        <xdr:cNvPr id="324"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5" name="テキスト ボックス 3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6" name="テキスト ボックス 3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7" name="テキスト ボックス 3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8" name="テキスト ボックス 3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9" name="テキスト ボックス 3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6350</xdr:rowOff>
    </xdr:from>
    <xdr:to>
      <xdr:col>22</xdr:col>
      <xdr:colOff>415925</xdr:colOff>
      <xdr:row>61</xdr:row>
      <xdr:rowOff>107950</xdr:rowOff>
    </xdr:to>
    <xdr:sp macro="" textlink="">
      <xdr:nvSpPr>
        <xdr:cNvPr id="330" name="円/楕円 329"/>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99077</xdr:rowOff>
    </xdr:from>
    <xdr:ext cx="405111" cy="259045"/>
    <xdr:sp macro="" textlink="">
      <xdr:nvSpPr>
        <xdr:cNvPr id="331" name="n_1mainValue【保健センター・保健所】&#10;有形固定資産減価償却率"/>
        <xdr:cNvSpPr txBox="1"/>
      </xdr:nvSpPr>
      <xdr:spPr>
        <a:xfrm>
          <a:off x="15266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2" name="正方形/長方形 3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3" name="正方形/長方形 3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4" name="正方形/長方形 3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5" name="正方形/長方形 3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6" name="正方形/長方形 3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7" name="正方形/長方形 3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8" name="正方形/長方形 3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9" name="正方形/長方形 3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0" name="テキスト ボックス 3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1" name="直線コネクタ 3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2" name="直線コネクタ 3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3" name="テキスト ボックス 3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4" name="直線コネクタ 3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45" name="テキスト ボックス 3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46" name="直線コネクタ 3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47" name="テキスト ボックス 3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48" name="直線コネクタ 3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49" name="テキスト ボックス 3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0" name="直線コネクタ 3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1" name="テキスト ボックス 3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353" name="直線コネクタ 352"/>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354"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355" name="直線コネクタ 354"/>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356"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357" name="直線コネクタ 356"/>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358"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359" name="フローチャート : 判断 358"/>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360" name="フローチャート : 判断 359"/>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53357</xdr:rowOff>
    </xdr:from>
    <xdr:ext cx="469744" cy="259045"/>
    <xdr:sp macro="" textlink="">
      <xdr:nvSpPr>
        <xdr:cNvPr id="361"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2" name="テキスト ボックス 3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3" name="テキスト ボックス 3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4" name="テキスト ボックス 3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5" name="テキスト ボックス 3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6" name="テキスト ボックス 3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31496</xdr:rowOff>
    </xdr:from>
    <xdr:to>
      <xdr:col>31</xdr:col>
      <xdr:colOff>85725</xdr:colOff>
      <xdr:row>60</xdr:row>
      <xdr:rowOff>133096</xdr:rowOff>
    </xdr:to>
    <xdr:sp macro="" textlink="">
      <xdr:nvSpPr>
        <xdr:cNvPr id="367" name="円/楕円 366"/>
        <xdr:cNvSpPr/>
      </xdr:nvSpPr>
      <xdr:spPr>
        <a:xfrm>
          <a:off x="21272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149623</xdr:rowOff>
    </xdr:from>
    <xdr:ext cx="469744" cy="259045"/>
    <xdr:sp macro="" textlink="">
      <xdr:nvSpPr>
        <xdr:cNvPr id="368" name="n_1mainValue【保健センター・保健所】&#10;一人当たり面積"/>
        <xdr:cNvSpPr txBox="1"/>
      </xdr:nvSpPr>
      <xdr:spPr>
        <a:xfrm>
          <a:off x="210757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69" name="正方形/長方形 3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0" name="正方形/長方形 3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1" name="正方形/長方形 3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2" name="正方形/長方形 3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3" name="正方形/長方形 3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4" name="正方形/長方形 3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5" name="正方形/長方形 3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6" name="正方形/長方形 3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77" name="正方形/長方形 3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8" name="正方形/長方形 3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9" name="正方形/長方形 3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0" name="正方形/長方形 3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1" name="正方形/長方形 3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2" name="正方形/長方形 3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3" name="正方形/長方形 3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4" name="正方形/長方形 3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5" name="正方形/長方形 3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6" name="正方形/長方形 3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7" name="正方形/長方形 3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8" name="正方形/長方形 3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9" name="正方形/長方形 3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0" name="正方形/長方形 3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1" name="正方形/長方形 3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2" name="正方形/長方形 3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3" name="テキスト ボックス 3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4" name="直線コネクタ 3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395" name="直線コネクタ 3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396" name="テキスト ボックス 39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7" name="直線コネクタ 3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8" name="テキスト ボックス 3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9" name="直線コネクタ 3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0" name="テキスト ボックス 3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1" name="直線コネクタ 4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2" name="テキスト ボックス 4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3" name="直線コネクタ 4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04" name="テキスト ボックス 40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5" name="直線コネクタ 4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6" name="テキスト ボックス 4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408" name="直線コネクタ 407"/>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409"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410" name="直線コネクタ 409"/>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11"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12" name="直線コネクタ 411"/>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413"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414" name="フローチャート : 判断 413"/>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415" name="フローチャート : 判断 414"/>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416"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17" name="テキスト ボックス 4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8" name="テキスト ボックス 4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9" name="テキスト ボックス 4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0" name="テキスト ボックス 4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1" name="テキスト ボックス 4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4445</xdr:rowOff>
    </xdr:from>
    <xdr:to>
      <xdr:col>22</xdr:col>
      <xdr:colOff>415925</xdr:colOff>
      <xdr:row>102</xdr:row>
      <xdr:rowOff>106045</xdr:rowOff>
    </xdr:to>
    <xdr:sp macro="" textlink="">
      <xdr:nvSpPr>
        <xdr:cNvPr id="422" name="円/楕円 421"/>
        <xdr:cNvSpPr/>
      </xdr:nvSpPr>
      <xdr:spPr>
        <a:xfrm>
          <a:off x="15430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122572</xdr:rowOff>
    </xdr:from>
    <xdr:ext cx="405111" cy="259045"/>
    <xdr:sp macro="" textlink="">
      <xdr:nvSpPr>
        <xdr:cNvPr id="423" name="n_1mainValue【庁舎】&#10;有形固定資産減価償却率"/>
        <xdr:cNvSpPr txBox="1"/>
      </xdr:nvSpPr>
      <xdr:spPr>
        <a:xfrm>
          <a:off x="15266043"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4" name="正方形/長方形 4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5" name="正方形/長方形 4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6" name="正方形/長方形 4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7" name="正方形/長方形 4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8" name="正方形/長方形 4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9" name="正方形/長方形 4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0" name="正方形/長方形 4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1" name="正方形/長方形 4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2" name="テキスト ボックス 4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3" name="直線コネクタ 4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34" name="テキスト ボックス 4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35" name="直線コネクタ 4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36" name="テキスト ボックス 4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37" name="直線コネクタ 4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38" name="テキスト ボックス 4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39" name="直線コネクタ 4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0" name="テキスト ボックス 4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1" name="直線コネクタ 4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2" name="テキスト ボックス 4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3" name="直線コネクタ 4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4" name="テキスト ボックス 4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446" name="直線コネクタ 445"/>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447"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448" name="直線コネクタ 447"/>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449"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450" name="直線コネクタ 449"/>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451"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452" name="フローチャート : 判断 451"/>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53" name="フローチャート : 判断 452"/>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54"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55" name="テキスト ボックス 4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6" name="テキスト ボックス 4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7" name="テキスト ボックス 4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8" name="テキスト ボックス 4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9" name="テキスト ボックス 4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125985</xdr:rowOff>
    </xdr:from>
    <xdr:to>
      <xdr:col>31</xdr:col>
      <xdr:colOff>85725</xdr:colOff>
      <xdr:row>109</xdr:row>
      <xdr:rowOff>56135</xdr:rowOff>
    </xdr:to>
    <xdr:sp macro="" textlink="">
      <xdr:nvSpPr>
        <xdr:cNvPr id="460" name="円/楕円 459"/>
        <xdr:cNvSpPr/>
      </xdr:nvSpPr>
      <xdr:spPr>
        <a:xfrm>
          <a:off x="21272500" y="186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47262</xdr:rowOff>
    </xdr:from>
    <xdr:ext cx="469744" cy="259045"/>
    <xdr:sp macro="" textlink="">
      <xdr:nvSpPr>
        <xdr:cNvPr id="461" name="n_1mainValue【庁舎】&#10;一人当たり面積"/>
        <xdr:cNvSpPr txBox="1"/>
      </xdr:nvSpPr>
      <xdr:spPr>
        <a:xfrm>
          <a:off x="21075727" y="1873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2" name="正方形/長方形 4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3" name="正方形/長方形 4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4" name="テキスト ボックス 4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によって、数値の状況は異なる。図書館、庁舎に関しては類似団体内平均値よりもやや高く、体育館、保健センターに関してはやや低い。福祉施設に関しては平均値よりもかなり高い数値となっている。</a:t>
          </a:r>
          <a:endParaRPr lang="ja-JP" altLang="ja-JP" sz="1400">
            <a:effectLst/>
          </a:endParaRPr>
        </a:p>
        <a:p>
          <a:r>
            <a:rPr kumimoji="1" lang="ja-JP" altLang="ja-JP" sz="1100">
              <a:solidFill>
                <a:schemeClr val="dk1"/>
              </a:solidFill>
              <a:effectLst/>
              <a:latin typeface="+mn-lt"/>
              <a:ea typeface="+mn-ea"/>
              <a:cs typeface="+mn-cs"/>
            </a:rPr>
            <a:t>また、各施設の一人当たり数値は、若干高い保健センターを除いて、類似団体内平均値よりも低くなっており、ハコモノ施設が少ない事を示している。</a:t>
          </a:r>
          <a:endParaRPr lang="ja-JP" altLang="ja-JP" sz="1400">
            <a:effectLst/>
          </a:endParaRPr>
        </a:p>
        <a:p>
          <a:r>
            <a:rPr kumimoji="1" lang="ja-JP" altLang="ja-JP" sz="1100">
              <a:solidFill>
                <a:schemeClr val="dk1"/>
              </a:solidFill>
              <a:effectLst/>
              <a:latin typeface="+mn-lt"/>
              <a:ea typeface="+mn-ea"/>
              <a:cs typeface="+mn-cs"/>
            </a:rPr>
            <a:t>今後は、公共施設のあり方について検討しながら、老朽化した施設についての改修等を行い、有形固定資産減価償却率の減少を目指す必要があると思われる。</a:t>
          </a:r>
          <a:endParaRPr lang="ja-JP" altLang="ja-JP" sz="1400">
            <a:effectLst/>
          </a:endParaRPr>
        </a:p>
        <a:p>
          <a:r>
            <a:rPr kumimoji="1" lang="ja-JP" altLang="ja-JP" sz="1100">
              <a:solidFill>
                <a:schemeClr val="dk1"/>
              </a:solidFill>
              <a:effectLst/>
              <a:latin typeface="+mn-lt"/>
              <a:ea typeface="+mn-ea"/>
              <a:cs typeface="+mn-cs"/>
            </a:rPr>
            <a:t>一般廃棄物処理施設、消防施設に関して「該当数値なし」となっているのは、一部事務組合の数値が平成２９年１０月１日時点で把握できていなかったことによる。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20917664</v>
      </c>
      <c r="BO4" s="381"/>
      <c r="BP4" s="381"/>
      <c r="BQ4" s="381"/>
      <c r="BR4" s="381"/>
      <c r="BS4" s="381"/>
      <c r="BT4" s="381"/>
      <c r="BU4" s="382"/>
      <c r="BV4" s="380">
        <v>20412991</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6.8</v>
      </c>
      <c r="CU4" s="558"/>
      <c r="CV4" s="558"/>
      <c r="CW4" s="558"/>
      <c r="CX4" s="558"/>
      <c r="CY4" s="558"/>
      <c r="CZ4" s="558"/>
      <c r="DA4" s="559"/>
      <c r="DB4" s="557">
        <v>7.4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19979915</v>
      </c>
      <c r="BO5" s="386"/>
      <c r="BP5" s="386"/>
      <c r="BQ5" s="386"/>
      <c r="BR5" s="386"/>
      <c r="BS5" s="386"/>
      <c r="BT5" s="386"/>
      <c r="BU5" s="387"/>
      <c r="BV5" s="385">
        <v>19382612</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92.8</v>
      </c>
      <c r="CU5" s="356"/>
      <c r="CV5" s="356"/>
      <c r="CW5" s="356"/>
      <c r="CX5" s="356"/>
      <c r="CY5" s="356"/>
      <c r="CZ5" s="356"/>
      <c r="DA5" s="357"/>
      <c r="DB5" s="355">
        <v>90.3</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937749</v>
      </c>
      <c r="BO6" s="386"/>
      <c r="BP6" s="386"/>
      <c r="BQ6" s="386"/>
      <c r="BR6" s="386"/>
      <c r="BS6" s="386"/>
      <c r="BT6" s="386"/>
      <c r="BU6" s="387"/>
      <c r="BV6" s="385">
        <v>1030379</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99.3</v>
      </c>
      <c r="CU6" s="532"/>
      <c r="CV6" s="532"/>
      <c r="CW6" s="532"/>
      <c r="CX6" s="532"/>
      <c r="CY6" s="532"/>
      <c r="CZ6" s="532"/>
      <c r="DA6" s="533"/>
      <c r="DB6" s="531">
        <v>97.7</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52236</v>
      </c>
      <c r="BO7" s="386"/>
      <c r="BP7" s="386"/>
      <c r="BQ7" s="386"/>
      <c r="BR7" s="386"/>
      <c r="BS7" s="386"/>
      <c r="BT7" s="386"/>
      <c r="BU7" s="387"/>
      <c r="BV7" s="385">
        <v>57698</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13026373</v>
      </c>
      <c r="CU7" s="386"/>
      <c r="CV7" s="386"/>
      <c r="CW7" s="386"/>
      <c r="CX7" s="386"/>
      <c r="CY7" s="386"/>
      <c r="CZ7" s="386"/>
      <c r="DA7" s="387"/>
      <c r="DB7" s="385">
        <v>13106985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885513</v>
      </c>
      <c r="BO8" s="386"/>
      <c r="BP8" s="386"/>
      <c r="BQ8" s="386"/>
      <c r="BR8" s="386"/>
      <c r="BS8" s="386"/>
      <c r="BT8" s="386"/>
      <c r="BU8" s="387"/>
      <c r="BV8" s="385">
        <v>972681</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0.64</v>
      </c>
      <c r="CU8" s="495"/>
      <c r="CV8" s="495"/>
      <c r="CW8" s="495"/>
      <c r="CX8" s="495"/>
      <c r="CY8" s="495"/>
      <c r="CZ8" s="495"/>
      <c r="DA8" s="496"/>
      <c r="DB8" s="494">
        <v>0.64</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70734</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-87168</v>
      </c>
      <c r="BO9" s="386"/>
      <c r="BP9" s="386"/>
      <c r="BQ9" s="386"/>
      <c r="BR9" s="386"/>
      <c r="BS9" s="386"/>
      <c r="BT9" s="386"/>
      <c r="BU9" s="387"/>
      <c r="BV9" s="385">
        <v>66625</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14.8</v>
      </c>
      <c r="CU9" s="356"/>
      <c r="CV9" s="356"/>
      <c r="CW9" s="356"/>
      <c r="CX9" s="356"/>
      <c r="CY9" s="356"/>
      <c r="CZ9" s="356"/>
      <c r="DA9" s="357"/>
      <c r="DB9" s="355">
        <v>14.8</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73212</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261</v>
      </c>
      <c r="BO10" s="386"/>
      <c r="BP10" s="386"/>
      <c r="BQ10" s="386"/>
      <c r="BR10" s="386"/>
      <c r="BS10" s="386"/>
      <c r="BT10" s="386"/>
      <c r="BU10" s="387"/>
      <c r="BV10" s="385">
        <v>618</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79</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72006</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198795</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70132</v>
      </c>
      <c r="S13" s="487"/>
      <c r="T13" s="487"/>
      <c r="U13" s="487"/>
      <c r="V13" s="488"/>
      <c r="W13" s="474" t="s">
        <v>124</v>
      </c>
      <c r="X13" s="398"/>
      <c r="Y13" s="398"/>
      <c r="Z13" s="398"/>
      <c r="AA13" s="398"/>
      <c r="AB13" s="399"/>
      <c r="AC13" s="361">
        <v>2811</v>
      </c>
      <c r="AD13" s="362"/>
      <c r="AE13" s="362"/>
      <c r="AF13" s="362"/>
      <c r="AG13" s="363"/>
      <c r="AH13" s="361">
        <v>2898</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-285702</v>
      </c>
      <c r="BO13" s="386"/>
      <c r="BP13" s="386"/>
      <c r="BQ13" s="386"/>
      <c r="BR13" s="386"/>
      <c r="BS13" s="386"/>
      <c r="BT13" s="386"/>
      <c r="BU13" s="387"/>
      <c r="BV13" s="385">
        <v>67243</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7.9</v>
      </c>
      <c r="CU13" s="356"/>
      <c r="CV13" s="356"/>
      <c r="CW13" s="356"/>
      <c r="CX13" s="356"/>
      <c r="CY13" s="356"/>
      <c r="CZ13" s="356"/>
      <c r="DA13" s="357"/>
      <c r="DB13" s="355">
        <v>8.8000000000000007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72713</v>
      </c>
      <c r="S14" s="487"/>
      <c r="T14" s="487"/>
      <c r="U14" s="487"/>
      <c r="V14" s="488"/>
      <c r="W14" s="489"/>
      <c r="X14" s="401"/>
      <c r="Y14" s="401"/>
      <c r="Z14" s="401"/>
      <c r="AA14" s="401"/>
      <c r="AB14" s="402"/>
      <c r="AC14" s="479">
        <v>8.1</v>
      </c>
      <c r="AD14" s="480"/>
      <c r="AE14" s="480"/>
      <c r="AF14" s="480"/>
      <c r="AG14" s="481"/>
      <c r="AH14" s="479">
        <v>8.3000000000000007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23.6</v>
      </c>
      <c r="CU14" s="458"/>
      <c r="CV14" s="458"/>
      <c r="CW14" s="458"/>
      <c r="CX14" s="458"/>
      <c r="CY14" s="458"/>
      <c r="CZ14" s="458"/>
      <c r="DA14" s="459"/>
      <c r="DB14" s="490">
        <v>31</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71074</v>
      </c>
      <c r="S15" s="487"/>
      <c r="T15" s="487"/>
      <c r="U15" s="487"/>
      <c r="V15" s="488"/>
      <c r="W15" s="474" t="s">
        <v>131</v>
      </c>
      <c r="X15" s="398"/>
      <c r="Y15" s="398"/>
      <c r="Z15" s="398"/>
      <c r="AA15" s="398"/>
      <c r="AB15" s="399"/>
      <c r="AC15" s="361">
        <v>8979</v>
      </c>
      <c r="AD15" s="362"/>
      <c r="AE15" s="362"/>
      <c r="AF15" s="362"/>
      <c r="AG15" s="363"/>
      <c r="AH15" s="361">
        <v>9052</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6757233</v>
      </c>
      <c r="BO15" s="381"/>
      <c r="BP15" s="381"/>
      <c r="BQ15" s="381"/>
      <c r="BR15" s="381"/>
      <c r="BS15" s="381"/>
      <c r="BT15" s="381"/>
      <c r="BU15" s="382"/>
      <c r="BV15" s="380">
        <v>6632926</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25.8</v>
      </c>
      <c r="AD16" s="480"/>
      <c r="AE16" s="480"/>
      <c r="AF16" s="480"/>
      <c r="AG16" s="481"/>
      <c r="AH16" s="479">
        <v>25.8</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10412154</v>
      </c>
      <c r="BO16" s="386"/>
      <c r="BP16" s="386"/>
      <c r="BQ16" s="386"/>
      <c r="BR16" s="386"/>
      <c r="BS16" s="386"/>
      <c r="BT16" s="386"/>
      <c r="BU16" s="387"/>
      <c r="BV16" s="385">
        <v>10365793</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22989</v>
      </c>
      <c r="AD17" s="362"/>
      <c r="AE17" s="362"/>
      <c r="AF17" s="362"/>
      <c r="AG17" s="363"/>
      <c r="AH17" s="361">
        <v>23111</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8529316</v>
      </c>
      <c r="BO17" s="386"/>
      <c r="BP17" s="386"/>
      <c r="BQ17" s="386"/>
      <c r="BR17" s="386"/>
      <c r="BS17" s="386"/>
      <c r="BT17" s="386"/>
      <c r="BU17" s="387"/>
      <c r="BV17" s="385">
        <v>8361652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74.94</v>
      </c>
      <c r="M18" s="450"/>
      <c r="N18" s="450"/>
      <c r="O18" s="450"/>
      <c r="P18" s="450"/>
      <c r="Q18" s="450"/>
      <c r="R18" s="451"/>
      <c r="S18" s="451"/>
      <c r="T18" s="451"/>
      <c r="U18" s="451"/>
      <c r="V18" s="452"/>
      <c r="W18" s="466"/>
      <c r="X18" s="467"/>
      <c r="Y18" s="467"/>
      <c r="Z18" s="467"/>
      <c r="AA18" s="467"/>
      <c r="AB18" s="475"/>
      <c r="AC18" s="349">
        <v>66.099999999999994</v>
      </c>
      <c r="AD18" s="350"/>
      <c r="AE18" s="350"/>
      <c r="AF18" s="350"/>
      <c r="AG18" s="453"/>
      <c r="AH18" s="349">
        <v>65.900000000000006</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12189531</v>
      </c>
      <c r="BO18" s="386"/>
      <c r="BP18" s="386"/>
      <c r="BQ18" s="386"/>
      <c r="BR18" s="386"/>
      <c r="BS18" s="386"/>
      <c r="BT18" s="386"/>
      <c r="BU18" s="387"/>
      <c r="BV18" s="385">
        <v>12049039</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944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14387832</v>
      </c>
      <c r="BO19" s="386"/>
      <c r="BP19" s="386"/>
      <c r="BQ19" s="386"/>
      <c r="BR19" s="386"/>
      <c r="BS19" s="386"/>
      <c r="BT19" s="386"/>
      <c r="BU19" s="387"/>
      <c r="BV19" s="385">
        <v>14636600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27074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17405219</v>
      </c>
      <c r="BO23" s="386"/>
      <c r="BP23" s="386"/>
      <c r="BQ23" s="386"/>
      <c r="BR23" s="386"/>
      <c r="BS23" s="386"/>
      <c r="BT23" s="386"/>
      <c r="BU23" s="387"/>
      <c r="BV23" s="385">
        <v>17981930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7885</v>
      </c>
      <c r="R24" s="362"/>
      <c r="S24" s="362"/>
      <c r="T24" s="362"/>
      <c r="U24" s="362"/>
      <c r="V24" s="363"/>
      <c r="W24" s="427"/>
      <c r="X24" s="418"/>
      <c r="Y24" s="419"/>
      <c r="Z24" s="358" t="s">
        <v>155</v>
      </c>
      <c r="AA24" s="359"/>
      <c r="AB24" s="359"/>
      <c r="AC24" s="359"/>
      <c r="AD24" s="359"/>
      <c r="AE24" s="359"/>
      <c r="AF24" s="359"/>
      <c r="AG24" s="360"/>
      <c r="AH24" s="361">
        <v>459</v>
      </c>
      <c r="AI24" s="362"/>
      <c r="AJ24" s="362"/>
      <c r="AK24" s="362"/>
      <c r="AL24" s="363"/>
      <c r="AM24" s="361">
        <v>1460997</v>
      </c>
      <c r="AN24" s="362"/>
      <c r="AO24" s="362"/>
      <c r="AP24" s="362"/>
      <c r="AQ24" s="362"/>
      <c r="AR24" s="363"/>
      <c r="AS24" s="361">
        <v>3183</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15262660</v>
      </c>
      <c r="BO24" s="386"/>
      <c r="BP24" s="386"/>
      <c r="BQ24" s="386"/>
      <c r="BR24" s="386"/>
      <c r="BS24" s="386"/>
      <c r="BT24" s="386"/>
      <c r="BU24" s="387"/>
      <c r="BV24" s="385">
        <v>15870895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1</v>
      </c>
      <c r="M25" s="362"/>
      <c r="N25" s="362"/>
      <c r="O25" s="362"/>
      <c r="P25" s="363"/>
      <c r="Q25" s="361">
        <v>6762</v>
      </c>
      <c r="R25" s="362"/>
      <c r="S25" s="362"/>
      <c r="T25" s="362"/>
      <c r="U25" s="362"/>
      <c r="V25" s="363"/>
      <c r="W25" s="427"/>
      <c r="X25" s="418"/>
      <c r="Y25" s="419"/>
      <c r="Z25" s="358" t="s">
        <v>158</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3788763</v>
      </c>
      <c r="BO25" s="381"/>
      <c r="BP25" s="381"/>
      <c r="BQ25" s="381"/>
      <c r="BR25" s="381"/>
      <c r="BS25" s="381"/>
      <c r="BT25" s="381"/>
      <c r="BU25" s="382"/>
      <c r="BV25" s="380">
        <v>2923842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6370</v>
      </c>
      <c r="R26" s="362"/>
      <c r="S26" s="362"/>
      <c r="T26" s="362"/>
      <c r="U26" s="362"/>
      <c r="V26" s="363"/>
      <c r="W26" s="427"/>
      <c r="X26" s="418"/>
      <c r="Y26" s="419"/>
      <c r="Z26" s="358" t="s">
        <v>161</v>
      </c>
      <c r="AA26" s="440"/>
      <c r="AB26" s="440"/>
      <c r="AC26" s="440"/>
      <c r="AD26" s="440"/>
      <c r="AE26" s="440"/>
      <c r="AF26" s="440"/>
      <c r="AG26" s="441"/>
      <c r="AH26" s="361">
        <v>19</v>
      </c>
      <c r="AI26" s="362"/>
      <c r="AJ26" s="362"/>
      <c r="AK26" s="362"/>
      <c r="AL26" s="363"/>
      <c r="AM26" s="361">
        <v>49818</v>
      </c>
      <c r="AN26" s="362"/>
      <c r="AO26" s="362"/>
      <c r="AP26" s="362"/>
      <c r="AQ26" s="362"/>
      <c r="AR26" s="363"/>
      <c r="AS26" s="361">
        <v>2622</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4450</v>
      </c>
      <c r="R27" s="362"/>
      <c r="S27" s="362"/>
      <c r="T27" s="362"/>
      <c r="U27" s="362"/>
      <c r="V27" s="363"/>
      <c r="W27" s="427"/>
      <c r="X27" s="418"/>
      <c r="Y27" s="419"/>
      <c r="Z27" s="358" t="s">
        <v>164</v>
      </c>
      <c r="AA27" s="359"/>
      <c r="AB27" s="359"/>
      <c r="AC27" s="359"/>
      <c r="AD27" s="359"/>
      <c r="AE27" s="359"/>
      <c r="AF27" s="359"/>
      <c r="AG27" s="360"/>
      <c r="AH27" s="361">
        <v>26</v>
      </c>
      <c r="AI27" s="362"/>
      <c r="AJ27" s="362"/>
      <c r="AK27" s="362"/>
      <c r="AL27" s="363"/>
      <c r="AM27" s="361">
        <v>83352</v>
      </c>
      <c r="AN27" s="362"/>
      <c r="AO27" s="362"/>
      <c r="AP27" s="362"/>
      <c r="AQ27" s="362"/>
      <c r="AR27" s="363"/>
      <c r="AS27" s="361">
        <v>3206</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t="s">
        <v>121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4000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2007767</v>
      </c>
      <c r="BO28" s="381"/>
      <c r="BP28" s="381"/>
      <c r="BQ28" s="381"/>
      <c r="BR28" s="381"/>
      <c r="BS28" s="381"/>
      <c r="BT28" s="381"/>
      <c r="BU28" s="382"/>
      <c r="BV28" s="380">
        <v>1606301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18</v>
      </c>
      <c r="M29" s="362"/>
      <c r="N29" s="362"/>
      <c r="O29" s="362"/>
      <c r="P29" s="363"/>
      <c r="Q29" s="361">
        <v>3550</v>
      </c>
      <c r="R29" s="362"/>
      <c r="S29" s="362"/>
      <c r="T29" s="362"/>
      <c r="U29" s="362"/>
      <c r="V29" s="363"/>
      <c r="W29" s="428"/>
      <c r="X29" s="429"/>
      <c r="Y29" s="430"/>
      <c r="Z29" s="358" t="s">
        <v>171</v>
      </c>
      <c r="AA29" s="359"/>
      <c r="AB29" s="359"/>
      <c r="AC29" s="359"/>
      <c r="AD29" s="359"/>
      <c r="AE29" s="359"/>
      <c r="AF29" s="359"/>
      <c r="AG29" s="360"/>
      <c r="AH29" s="361">
        <v>485</v>
      </c>
      <c r="AI29" s="362"/>
      <c r="AJ29" s="362"/>
      <c r="AK29" s="362"/>
      <c r="AL29" s="363"/>
      <c r="AM29" s="361">
        <v>1544349</v>
      </c>
      <c r="AN29" s="362"/>
      <c r="AO29" s="362"/>
      <c r="AP29" s="362"/>
      <c r="AQ29" s="362"/>
      <c r="AR29" s="363"/>
      <c r="AS29" s="361">
        <v>3184</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122171</v>
      </c>
      <c r="BO29" s="386"/>
      <c r="BP29" s="386"/>
      <c r="BQ29" s="386"/>
      <c r="BR29" s="386"/>
      <c r="BS29" s="386"/>
      <c r="BT29" s="386"/>
      <c r="BU29" s="387"/>
      <c r="BV29" s="385">
        <v>122139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99.2</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94534</v>
      </c>
      <c r="BO30" s="389"/>
      <c r="BP30" s="389"/>
      <c r="BQ30" s="389"/>
      <c r="BR30" s="389"/>
      <c r="BS30" s="389"/>
      <c r="BT30" s="389"/>
      <c r="BU30" s="390"/>
      <c r="BV30" s="388">
        <v>113788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千葉県市町村総合事務組合（一般会計）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千葉県市町村総合事務組合（千葉県自治会館管理運営特別会計）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千葉県市町村総合事務組合（千葉県自治研修センター特別会計〉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千葉県市町村総合事務組合（千葉県市町村交通災害共済特別会計）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千葉県後期高齢者医療広域連合(一般会計)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千葉県後期高齢者医療広域連合(特別会計)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13</v>
      </c>
      <c r="BX40" s="345"/>
      <c r="BY40" s="344" t="str">
        <f>IF('各会計、関係団体の財政状況及び健全化判断比率'!B74="","",'各会計、関係団体の財政状況及び健全化判断比率'!B74)</f>
        <v>印旛郡市広域市町村圏事務組合（一般会計）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14</v>
      </c>
      <c r="BX41" s="345"/>
      <c r="BY41" s="344" t="str">
        <f>IF('各会計、関係団体の財政状況及び健全化判断比率'!B75="","",'各会計、関係団体の財政状況及び健全化判断比率'!B75)</f>
        <v>印旛郡市広域市町村圏事務組合（水道用水供給事業会計）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15</v>
      </c>
      <c r="BX42" s="345"/>
      <c r="BY42" s="344" t="str">
        <f>IF('各会計、関係団体の財政状況及び健全化判断比率'!B76="","",'各会計、関係団体の財政状況及び健全化判断比率'!B76)</f>
        <v>印旛衛生施設管理組合（一般会計）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16</v>
      </c>
      <c r="BX43" s="345"/>
      <c r="BY43" s="344" t="str">
        <f>IF('各会計、関係団体の財政状況及び健全化判断比率'!B77="","",'各会計、関係団体の財政状況及び健全化判断比率'!B77)</f>
        <v>佐倉市八街市酒々井町消防組合（一般会計）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209</v>
      </c>
      <c r="C5" s="678"/>
      <c r="D5" s="678"/>
      <c r="E5" s="678"/>
      <c r="F5" s="678"/>
      <c r="G5" s="678"/>
      <c r="H5" s="678"/>
      <c r="I5" s="678"/>
      <c r="J5" s="678"/>
      <c r="K5" s="678"/>
      <c r="L5" s="678"/>
      <c r="M5" s="678"/>
      <c r="N5" s="678"/>
      <c r="O5" s="678"/>
      <c r="P5" s="678"/>
      <c r="Q5" s="679"/>
      <c r="R5" s="640">
        <v>7299596</v>
      </c>
      <c r="S5" s="641"/>
      <c r="T5" s="641"/>
      <c r="U5" s="641"/>
      <c r="V5" s="641"/>
      <c r="W5" s="641"/>
      <c r="X5" s="641"/>
      <c r="Y5" s="688"/>
      <c r="Z5" s="701">
        <v>34.9</v>
      </c>
      <c r="AA5" s="701"/>
      <c r="AB5" s="701"/>
      <c r="AC5" s="701"/>
      <c r="AD5" s="702">
        <v>7180127</v>
      </c>
      <c r="AE5" s="702"/>
      <c r="AF5" s="702"/>
      <c r="AG5" s="702"/>
      <c r="AH5" s="702"/>
      <c r="AI5" s="702"/>
      <c r="AJ5" s="702"/>
      <c r="AK5" s="702"/>
      <c r="AL5" s="689">
        <v>58.5</v>
      </c>
      <c r="AM5" s="658"/>
      <c r="AN5" s="658"/>
      <c r="AO5" s="690"/>
      <c r="AP5" s="677" t="s">
        <v>210</v>
      </c>
      <c r="AQ5" s="678"/>
      <c r="AR5" s="678"/>
      <c r="AS5" s="678"/>
      <c r="AT5" s="678"/>
      <c r="AU5" s="678"/>
      <c r="AV5" s="678"/>
      <c r="AW5" s="678"/>
      <c r="AX5" s="678"/>
      <c r="AY5" s="678"/>
      <c r="AZ5" s="678"/>
      <c r="BA5" s="678"/>
      <c r="BB5" s="678"/>
      <c r="BC5" s="678"/>
      <c r="BD5" s="678"/>
      <c r="BE5" s="678"/>
      <c r="BF5" s="679"/>
      <c r="BG5" s="590">
        <v>7180127</v>
      </c>
      <c r="BH5" s="591"/>
      <c r="BI5" s="591"/>
      <c r="BJ5" s="591"/>
      <c r="BK5" s="591"/>
      <c r="BL5" s="591"/>
      <c r="BM5" s="591"/>
      <c r="BN5" s="592"/>
      <c r="BO5" s="643">
        <v>98.4</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191477</v>
      </c>
      <c r="S6" s="591"/>
      <c r="T6" s="591"/>
      <c r="U6" s="591"/>
      <c r="V6" s="591"/>
      <c r="W6" s="591"/>
      <c r="X6" s="591"/>
      <c r="Y6" s="592"/>
      <c r="Z6" s="643">
        <v>0.9</v>
      </c>
      <c r="AA6" s="643"/>
      <c r="AB6" s="643"/>
      <c r="AC6" s="643"/>
      <c r="AD6" s="644">
        <v>191477</v>
      </c>
      <c r="AE6" s="644"/>
      <c r="AF6" s="644"/>
      <c r="AG6" s="644"/>
      <c r="AH6" s="644"/>
      <c r="AI6" s="644"/>
      <c r="AJ6" s="644"/>
      <c r="AK6" s="644"/>
      <c r="AL6" s="613">
        <v>1.6</v>
      </c>
      <c r="AM6" s="645"/>
      <c r="AN6" s="645"/>
      <c r="AO6" s="646"/>
      <c r="AP6" s="587" t="s">
        <v>216</v>
      </c>
      <c r="AQ6" s="588"/>
      <c r="AR6" s="588"/>
      <c r="AS6" s="588"/>
      <c r="AT6" s="588"/>
      <c r="AU6" s="588"/>
      <c r="AV6" s="588"/>
      <c r="AW6" s="588"/>
      <c r="AX6" s="588"/>
      <c r="AY6" s="588"/>
      <c r="AZ6" s="588"/>
      <c r="BA6" s="588"/>
      <c r="BB6" s="588"/>
      <c r="BC6" s="588"/>
      <c r="BD6" s="588"/>
      <c r="BE6" s="588"/>
      <c r="BF6" s="589"/>
      <c r="BG6" s="590">
        <v>7180127</v>
      </c>
      <c r="BH6" s="591"/>
      <c r="BI6" s="591"/>
      <c r="BJ6" s="591"/>
      <c r="BK6" s="591"/>
      <c r="BL6" s="591"/>
      <c r="BM6" s="591"/>
      <c r="BN6" s="592"/>
      <c r="BO6" s="643">
        <v>98.4</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208933</v>
      </c>
      <c r="CS6" s="591"/>
      <c r="CT6" s="591"/>
      <c r="CU6" s="591"/>
      <c r="CV6" s="591"/>
      <c r="CW6" s="591"/>
      <c r="CX6" s="591"/>
      <c r="CY6" s="592"/>
      <c r="CZ6" s="643">
        <v>1</v>
      </c>
      <c r="DA6" s="643"/>
      <c r="DB6" s="643"/>
      <c r="DC6" s="643"/>
      <c r="DD6" s="596" t="s">
        <v>211</v>
      </c>
      <c r="DE6" s="591"/>
      <c r="DF6" s="591"/>
      <c r="DG6" s="591"/>
      <c r="DH6" s="591"/>
      <c r="DI6" s="591"/>
      <c r="DJ6" s="591"/>
      <c r="DK6" s="591"/>
      <c r="DL6" s="591"/>
      <c r="DM6" s="591"/>
      <c r="DN6" s="591"/>
      <c r="DO6" s="591"/>
      <c r="DP6" s="592"/>
      <c r="DQ6" s="596">
        <v>208933</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7127</v>
      </c>
      <c r="S7" s="591"/>
      <c r="T7" s="591"/>
      <c r="U7" s="591"/>
      <c r="V7" s="591"/>
      <c r="W7" s="591"/>
      <c r="X7" s="591"/>
      <c r="Y7" s="592"/>
      <c r="Z7" s="643">
        <v>0</v>
      </c>
      <c r="AA7" s="643"/>
      <c r="AB7" s="643"/>
      <c r="AC7" s="643"/>
      <c r="AD7" s="644">
        <v>7127</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3561057</v>
      </c>
      <c r="BH7" s="591"/>
      <c r="BI7" s="591"/>
      <c r="BJ7" s="591"/>
      <c r="BK7" s="591"/>
      <c r="BL7" s="591"/>
      <c r="BM7" s="591"/>
      <c r="BN7" s="592"/>
      <c r="BO7" s="643">
        <v>48.8</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1994250</v>
      </c>
      <c r="CS7" s="591"/>
      <c r="CT7" s="591"/>
      <c r="CU7" s="591"/>
      <c r="CV7" s="591"/>
      <c r="CW7" s="591"/>
      <c r="CX7" s="591"/>
      <c r="CY7" s="592"/>
      <c r="CZ7" s="643">
        <v>10</v>
      </c>
      <c r="DA7" s="643"/>
      <c r="DB7" s="643"/>
      <c r="DC7" s="643"/>
      <c r="DD7" s="596">
        <v>42801</v>
      </c>
      <c r="DE7" s="591"/>
      <c r="DF7" s="591"/>
      <c r="DG7" s="591"/>
      <c r="DH7" s="591"/>
      <c r="DI7" s="591"/>
      <c r="DJ7" s="591"/>
      <c r="DK7" s="591"/>
      <c r="DL7" s="591"/>
      <c r="DM7" s="591"/>
      <c r="DN7" s="591"/>
      <c r="DO7" s="591"/>
      <c r="DP7" s="592"/>
      <c r="DQ7" s="596">
        <v>1710825</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31242</v>
      </c>
      <c r="S8" s="591"/>
      <c r="T8" s="591"/>
      <c r="U8" s="591"/>
      <c r="V8" s="591"/>
      <c r="W8" s="591"/>
      <c r="X8" s="591"/>
      <c r="Y8" s="592"/>
      <c r="Z8" s="643">
        <v>0.1</v>
      </c>
      <c r="AA8" s="643"/>
      <c r="AB8" s="643"/>
      <c r="AC8" s="643"/>
      <c r="AD8" s="644">
        <v>31242</v>
      </c>
      <c r="AE8" s="644"/>
      <c r="AF8" s="644"/>
      <c r="AG8" s="644"/>
      <c r="AH8" s="644"/>
      <c r="AI8" s="644"/>
      <c r="AJ8" s="644"/>
      <c r="AK8" s="644"/>
      <c r="AL8" s="613">
        <v>0.3</v>
      </c>
      <c r="AM8" s="645"/>
      <c r="AN8" s="645"/>
      <c r="AO8" s="646"/>
      <c r="AP8" s="587" t="s">
        <v>222</v>
      </c>
      <c r="AQ8" s="588"/>
      <c r="AR8" s="588"/>
      <c r="AS8" s="588"/>
      <c r="AT8" s="588"/>
      <c r="AU8" s="588"/>
      <c r="AV8" s="588"/>
      <c r="AW8" s="588"/>
      <c r="AX8" s="588"/>
      <c r="AY8" s="588"/>
      <c r="AZ8" s="588"/>
      <c r="BA8" s="588"/>
      <c r="BB8" s="588"/>
      <c r="BC8" s="588"/>
      <c r="BD8" s="588"/>
      <c r="BE8" s="588"/>
      <c r="BF8" s="589"/>
      <c r="BG8" s="590">
        <v>124777</v>
      </c>
      <c r="BH8" s="591"/>
      <c r="BI8" s="591"/>
      <c r="BJ8" s="591"/>
      <c r="BK8" s="591"/>
      <c r="BL8" s="591"/>
      <c r="BM8" s="591"/>
      <c r="BN8" s="592"/>
      <c r="BO8" s="643">
        <v>1.7</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8621698</v>
      </c>
      <c r="CS8" s="591"/>
      <c r="CT8" s="591"/>
      <c r="CU8" s="591"/>
      <c r="CV8" s="591"/>
      <c r="CW8" s="591"/>
      <c r="CX8" s="591"/>
      <c r="CY8" s="592"/>
      <c r="CZ8" s="643">
        <v>43.2</v>
      </c>
      <c r="DA8" s="643"/>
      <c r="DB8" s="643"/>
      <c r="DC8" s="643"/>
      <c r="DD8" s="596">
        <v>23312</v>
      </c>
      <c r="DE8" s="591"/>
      <c r="DF8" s="591"/>
      <c r="DG8" s="591"/>
      <c r="DH8" s="591"/>
      <c r="DI8" s="591"/>
      <c r="DJ8" s="591"/>
      <c r="DK8" s="591"/>
      <c r="DL8" s="591"/>
      <c r="DM8" s="591"/>
      <c r="DN8" s="591"/>
      <c r="DO8" s="591"/>
      <c r="DP8" s="592"/>
      <c r="DQ8" s="596">
        <v>3984387</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23017</v>
      </c>
      <c r="S9" s="591"/>
      <c r="T9" s="591"/>
      <c r="U9" s="591"/>
      <c r="V9" s="591"/>
      <c r="W9" s="591"/>
      <c r="X9" s="591"/>
      <c r="Y9" s="592"/>
      <c r="Z9" s="643">
        <v>0.1</v>
      </c>
      <c r="AA9" s="643"/>
      <c r="AB9" s="643"/>
      <c r="AC9" s="643"/>
      <c r="AD9" s="644">
        <v>23017</v>
      </c>
      <c r="AE9" s="644"/>
      <c r="AF9" s="644"/>
      <c r="AG9" s="644"/>
      <c r="AH9" s="644"/>
      <c r="AI9" s="644"/>
      <c r="AJ9" s="644"/>
      <c r="AK9" s="644"/>
      <c r="AL9" s="613">
        <v>0.2</v>
      </c>
      <c r="AM9" s="645"/>
      <c r="AN9" s="645"/>
      <c r="AO9" s="646"/>
      <c r="AP9" s="587" t="s">
        <v>225</v>
      </c>
      <c r="AQ9" s="588"/>
      <c r="AR9" s="588"/>
      <c r="AS9" s="588"/>
      <c r="AT9" s="588"/>
      <c r="AU9" s="588"/>
      <c r="AV9" s="588"/>
      <c r="AW9" s="588"/>
      <c r="AX9" s="588"/>
      <c r="AY9" s="588"/>
      <c r="AZ9" s="588"/>
      <c r="BA9" s="588"/>
      <c r="BB9" s="588"/>
      <c r="BC9" s="588"/>
      <c r="BD9" s="588"/>
      <c r="BE9" s="588"/>
      <c r="BF9" s="589"/>
      <c r="BG9" s="590">
        <v>3050976</v>
      </c>
      <c r="BH9" s="591"/>
      <c r="BI9" s="591"/>
      <c r="BJ9" s="591"/>
      <c r="BK9" s="591"/>
      <c r="BL9" s="591"/>
      <c r="BM9" s="591"/>
      <c r="BN9" s="592"/>
      <c r="BO9" s="643">
        <v>41.8</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1993220</v>
      </c>
      <c r="CS9" s="591"/>
      <c r="CT9" s="591"/>
      <c r="CU9" s="591"/>
      <c r="CV9" s="591"/>
      <c r="CW9" s="591"/>
      <c r="CX9" s="591"/>
      <c r="CY9" s="592"/>
      <c r="CZ9" s="643">
        <v>10</v>
      </c>
      <c r="DA9" s="643"/>
      <c r="DB9" s="643"/>
      <c r="DC9" s="643"/>
      <c r="DD9" s="596">
        <v>16934</v>
      </c>
      <c r="DE9" s="591"/>
      <c r="DF9" s="591"/>
      <c r="DG9" s="591"/>
      <c r="DH9" s="591"/>
      <c r="DI9" s="591"/>
      <c r="DJ9" s="591"/>
      <c r="DK9" s="591"/>
      <c r="DL9" s="591"/>
      <c r="DM9" s="591"/>
      <c r="DN9" s="591"/>
      <c r="DO9" s="591"/>
      <c r="DP9" s="592"/>
      <c r="DQ9" s="596">
        <v>1757342</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1056022</v>
      </c>
      <c r="S10" s="591"/>
      <c r="T10" s="591"/>
      <c r="U10" s="591"/>
      <c r="V10" s="591"/>
      <c r="W10" s="591"/>
      <c r="X10" s="591"/>
      <c r="Y10" s="592"/>
      <c r="Z10" s="643">
        <v>5</v>
      </c>
      <c r="AA10" s="643"/>
      <c r="AB10" s="643"/>
      <c r="AC10" s="643"/>
      <c r="AD10" s="644">
        <v>1056022</v>
      </c>
      <c r="AE10" s="644"/>
      <c r="AF10" s="644"/>
      <c r="AG10" s="644"/>
      <c r="AH10" s="644"/>
      <c r="AI10" s="644"/>
      <c r="AJ10" s="644"/>
      <c r="AK10" s="644"/>
      <c r="AL10" s="613">
        <v>8.6</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177362</v>
      </c>
      <c r="BH10" s="591"/>
      <c r="BI10" s="591"/>
      <c r="BJ10" s="591"/>
      <c r="BK10" s="591"/>
      <c r="BL10" s="591"/>
      <c r="BM10" s="591"/>
      <c r="BN10" s="592"/>
      <c r="BO10" s="643">
        <v>2.4</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t="s">
        <v>112</v>
      </c>
      <c r="CS10" s="591"/>
      <c r="CT10" s="591"/>
      <c r="CU10" s="591"/>
      <c r="CV10" s="591"/>
      <c r="CW10" s="591"/>
      <c r="CX10" s="591"/>
      <c r="CY10" s="592"/>
      <c r="CZ10" s="643" t="s">
        <v>112</v>
      </c>
      <c r="DA10" s="643"/>
      <c r="DB10" s="643"/>
      <c r="DC10" s="643"/>
      <c r="DD10" s="596" t="s">
        <v>112</v>
      </c>
      <c r="DE10" s="591"/>
      <c r="DF10" s="591"/>
      <c r="DG10" s="591"/>
      <c r="DH10" s="591"/>
      <c r="DI10" s="591"/>
      <c r="DJ10" s="591"/>
      <c r="DK10" s="591"/>
      <c r="DL10" s="591"/>
      <c r="DM10" s="591"/>
      <c r="DN10" s="591"/>
      <c r="DO10" s="591"/>
      <c r="DP10" s="592"/>
      <c r="DQ10" s="596" t="s">
        <v>112</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v>17402</v>
      </c>
      <c r="S11" s="591"/>
      <c r="T11" s="591"/>
      <c r="U11" s="591"/>
      <c r="V11" s="591"/>
      <c r="W11" s="591"/>
      <c r="X11" s="591"/>
      <c r="Y11" s="592"/>
      <c r="Z11" s="643">
        <v>0.1</v>
      </c>
      <c r="AA11" s="643"/>
      <c r="AB11" s="643"/>
      <c r="AC11" s="643"/>
      <c r="AD11" s="644">
        <v>17402</v>
      </c>
      <c r="AE11" s="644"/>
      <c r="AF11" s="644"/>
      <c r="AG11" s="644"/>
      <c r="AH11" s="644"/>
      <c r="AI11" s="644"/>
      <c r="AJ11" s="644"/>
      <c r="AK11" s="644"/>
      <c r="AL11" s="613">
        <v>0.1</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207942</v>
      </c>
      <c r="BH11" s="591"/>
      <c r="BI11" s="591"/>
      <c r="BJ11" s="591"/>
      <c r="BK11" s="591"/>
      <c r="BL11" s="591"/>
      <c r="BM11" s="591"/>
      <c r="BN11" s="592"/>
      <c r="BO11" s="643">
        <v>2.8</v>
      </c>
      <c r="BP11" s="643"/>
      <c r="BQ11" s="643"/>
      <c r="BR11" s="643"/>
      <c r="BS11" s="596" t="s">
        <v>112</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223255</v>
      </c>
      <c r="CS11" s="591"/>
      <c r="CT11" s="591"/>
      <c r="CU11" s="591"/>
      <c r="CV11" s="591"/>
      <c r="CW11" s="591"/>
      <c r="CX11" s="591"/>
      <c r="CY11" s="592"/>
      <c r="CZ11" s="643">
        <v>1.1000000000000001</v>
      </c>
      <c r="DA11" s="643"/>
      <c r="DB11" s="643"/>
      <c r="DC11" s="643"/>
      <c r="DD11" s="596">
        <v>7907</v>
      </c>
      <c r="DE11" s="591"/>
      <c r="DF11" s="591"/>
      <c r="DG11" s="591"/>
      <c r="DH11" s="591"/>
      <c r="DI11" s="591"/>
      <c r="DJ11" s="591"/>
      <c r="DK11" s="591"/>
      <c r="DL11" s="591"/>
      <c r="DM11" s="591"/>
      <c r="DN11" s="591"/>
      <c r="DO11" s="591"/>
      <c r="DP11" s="592"/>
      <c r="DQ11" s="596">
        <v>170753</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2791657</v>
      </c>
      <c r="BH12" s="591"/>
      <c r="BI12" s="591"/>
      <c r="BJ12" s="591"/>
      <c r="BK12" s="591"/>
      <c r="BL12" s="591"/>
      <c r="BM12" s="591"/>
      <c r="BN12" s="592"/>
      <c r="BO12" s="643">
        <v>38.200000000000003</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119681</v>
      </c>
      <c r="CS12" s="591"/>
      <c r="CT12" s="591"/>
      <c r="CU12" s="591"/>
      <c r="CV12" s="591"/>
      <c r="CW12" s="591"/>
      <c r="CX12" s="591"/>
      <c r="CY12" s="592"/>
      <c r="CZ12" s="643">
        <v>0.6</v>
      </c>
      <c r="DA12" s="643"/>
      <c r="DB12" s="643"/>
      <c r="DC12" s="643"/>
      <c r="DD12" s="596" t="s">
        <v>112</v>
      </c>
      <c r="DE12" s="591"/>
      <c r="DF12" s="591"/>
      <c r="DG12" s="591"/>
      <c r="DH12" s="591"/>
      <c r="DI12" s="591"/>
      <c r="DJ12" s="591"/>
      <c r="DK12" s="591"/>
      <c r="DL12" s="591"/>
      <c r="DM12" s="591"/>
      <c r="DN12" s="591"/>
      <c r="DO12" s="591"/>
      <c r="DP12" s="592"/>
      <c r="DQ12" s="596">
        <v>79086</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51137</v>
      </c>
      <c r="S13" s="591"/>
      <c r="T13" s="591"/>
      <c r="U13" s="591"/>
      <c r="V13" s="591"/>
      <c r="W13" s="591"/>
      <c r="X13" s="591"/>
      <c r="Y13" s="592"/>
      <c r="Z13" s="643">
        <v>0.2</v>
      </c>
      <c r="AA13" s="643"/>
      <c r="AB13" s="643"/>
      <c r="AC13" s="643"/>
      <c r="AD13" s="644">
        <v>51137</v>
      </c>
      <c r="AE13" s="644"/>
      <c r="AF13" s="644"/>
      <c r="AG13" s="644"/>
      <c r="AH13" s="644"/>
      <c r="AI13" s="644"/>
      <c r="AJ13" s="644"/>
      <c r="AK13" s="644"/>
      <c r="AL13" s="613">
        <v>0.4</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2786882</v>
      </c>
      <c r="BH13" s="591"/>
      <c r="BI13" s="591"/>
      <c r="BJ13" s="591"/>
      <c r="BK13" s="591"/>
      <c r="BL13" s="591"/>
      <c r="BM13" s="591"/>
      <c r="BN13" s="592"/>
      <c r="BO13" s="643">
        <v>38.200000000000003</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1239920</v>
      </c>
      <c r="CS13" s="591"/>
      <c r="CT13" s="591"/>
      <c r="CU13" s="591"/>
      <c r="CV13" s="591"/>
      <c r="CW13" s="591"/>
      <c r="CX13" s="591"/>
      <c r="CY13" s="592"/>
      <c r="CZ13" s="643">
        <v>6.2</v>
      </c>
      <c r="DA13" s="643"/>
      <c r="DB13" s="643"/>
      <c r="DC13" s="643"/>
      <c r="DD13" s="596">
        <v>563284</v>
      </c>
      <c r="DE13" s="591"/>
      <c r="DF13" s="591"/>
      <c r="DG13" s="591"/>
      <c r="DH13" s="591"/>
      <c r="DI13" s="591"/>
      <c r="DJ13" s="591"/>
      <c r="DK13" s="591"/>
      <c r="DL13" s="591"/>
      <c r="DM13" s="591"/>
      <c r="DN13" s="591"/>
      <c r="DO13" s="591"/>
      <c r="DP13" s="592"/>
      <c r="DQ13" s="596">
        <v>822851</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195181</v>
      </c>
      <c r="BH14" s="591"/>
      <c r="BI14" s="591"/>
      <c r="BJ14" s="591"/>
      <c r="BK14" s="591"/>
      <c r="BL14" s="591"/>
      <c r="BM14" s="591"/>
      <c r="BN14" s="592"/>
      <c r="BO14" s="643">
        <v>2.7</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1439655</v>
      </c>
      <c r="CS14" s="591"/>
      <c r="CT14" s="591"/>
      <c r="CU14" s="591"/>
      <c r="CV14" s="591"/>
      <c r="CW14" s="591"/>
      <c r="CX14" s="591"/>
      <c r="CY14" s="592"/>
      <c r="CZ14" s="643">
        <v>7.2</v>
      </c>
      <c r="DA14" s="643"/>
      <c r="DB14" s="643"/>
      <c r="DC14" s="643"/>
      <c r="DD14" s="596">
        <v>239604</v>
      </c>
      <c r="DE14" s="591"/>
      <c r="DF14" s="591"/>
      <c r="DG14" s="591"/>
      <c r="DH14" s="591"/>
      <c r="DI14" s="591"/>
      <c r="DJ14" s="591"/>
      <c r="DK14" s="591"/>
      <c r="DL14" s="591"/>
      <c r="DM14" s="591"/>
      <c r="DN14" s="591"/>
      <c r="DO14" s="591"/>
      <c r="DP14" s="592"/>
      <c r="DQ14" s="596">
        <v>1200899</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27703</v>
      </c>
      <c r="S15" s="591"/>
      <c r="T15" s="591"/>
      <c r="U15" s="591"/>
      <c r="V15" s="591"/>
      <c r="W15" s="591"/>
      <c r="X15" s="591"/>
      <c r="Y15" s="592"/>
      <c r="Z15" s="643">
        <v>0.1</v>
      </c>
      <c r="AA15" s="643"/>
      <c r="AB15" s="643"/>
      <c r="AC15" s="643"/>
      <c r="AD15" s="644">
        <v>27703</v>
      </c>
      <c r="AE15" s="644"/>
      <c r="AF15" s="644"/>
      <c r="AG15" s="644"/>
      <c r="AH15" s="644"/>
      <c r="AI15" s="644"/>
      <c r="AJ15" s="644"/>
      <c r="AK15" s="644"/>
      <c r="AL15" s="613">
        <v>0.2</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632232</v>
      </c>
      <c r="BH15" s="591"/>
      <c r="BI15" s="591"/>
      <c r="BJ15" s="591"/>
      <c r="BK15" s="591"/>
      <c r="BL15" s="591"/>
      <c r="BM15" s="591"/>
      <c r="BN15" s="592"/>
      <c r="BO15" s="643">
        <v>8.6999999999999993</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1986224</v>
      </c>
      <c r="CS15" s="591"/>
      <c r="CT15" s="591"/>
      <c r="CU15" s="591"/>
      <c r="CV15" s="591"/>
      <c r="CW15" s="591"/>
      <c r="CX15" s="591"/>
      <c r="CY15" s="592"/>
      <c r="CZ15" s="643">
        <v>9.9</v>
      </c>
      <c r="DA15" s="643"/>
      <c r="DB15" s="643"/>
      <c r="DC15" s="643"/>
      <c r="DD15" s="596">
        <v>310591</v>
      </c>
      <c r="DE15" s="591"/>
      <c r="DF15" s="591"/>
      <c r="DG15" s="591"/>
      <c r="DH15" s="591"/>
      <c r="DI15" s="591"/>
      <c r="DJ15" s="591"/>
      <c r="DK15" s="591"/>
      <c r="DL15" s="591"/>
      <c r="DM15" s="591"/>
      <c r="DN15" s="591"/>
      <c r="DO15" s="591"/>
      <c r="DP15" s="592"/>
      <c r="DQ15" s="596">
        <v>1376697</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3834848</v>
      </c>
      <c r="S16" s="591"/>
      <c r="T16" s="591"/>
      <c r="U16" s="591"/>
      <c r="V16" s="591"/>
      <c r="W16" s="591"/>
      <c r="X16" s="591"/>
      <c r="Y16" s="592"/>
      <c r="Z16" s="643">
        <v>18.3</v>
      </c>
      <c r="AA16" s="643"/>
      <c r="AB16" s="643"/>
      <c r="AC16" s="643"/>
      <c r="AD16" s="644">
        <v>3646355</v>
      </c>
      <c r="AE16" s="644"/>
      <c r="AF16" s="644"/>
      <c r="AG16" s="644"/>
      <c r="AH16" s="644"/>
      <c r="AI16" s="644"/>
      <c r="AJ16" s="644"/>
      <c r="AK16" s="644"/>
      <c r="AL16" s="613">
        <v>29.7</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16868</v>
      </c>
      <c r="CS16" s="591"/>
      <c r="CT16" s="591"/>
      <c r="CU16" s="591"/>
      <c r="CV16" s="591"/>
      <c r="CW16" s="591"/>
      <c r="CX16" s="591"/>
      <c r="CY16" s="592"/>
      <c r="CZ16" s="643">
        <v>0.1</v>
      </c>
      <c r="DA16" s="643"/>
      <c r="DB16" s="643"/>
      <c r="DC16" s="643"/>
      <c r="DD16" s="596" t="s">
        <v>112</v>
      </c>
      <c r="DE16" s="591"/>
      <c r="DF16" s="591"/>
      <c r="DG16" s="591"/>
      <c r="DH16" s="591"/>
      <c r="DI16" s="591"/>
      <c r="DJ16" s="591"/>
      <c r="DK16" s="591"/>
      <c r="DL16" s="591"/>
      <c r="DM16" s="591"/>
      <c r="DN16" s="591"/>
      <c r="DO16" s="591"/>
      <c r="DP16" s="592"/>
      <c r="DQ16" s="596">
        <v>2244</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3646355</v>
      </c>
      <c r="S17" s="591"/>
      <c r="T17" s="591"/>
      <c r="U17" s="591"/>
      <c r="V17" s="591"/>
      <c r="W17" s="591"/>
      <c r="X17" s="591"/>
      <c r="Y17" s="592"/>
      <c r="Z17" s="643">
        <v>17.399999999999999</v>
      </c>
      <c r="AA17" s="643"/>
      <c r="AB17" s="643"/>
      <c r="AC17" s="643"/>
      <c r="AD17" s="644">
        <v>3646355</v>
      </c>
      <c r="AE17" s="644"/>
      <c r="AF17" s="644"/>
      <c r="AG17" s="644"/>
      <c r="AH17" s="644"/>
      <c r="AI17" s="644"/>
      <c r="AJ17" s="644"/>
      <c r="AK17" s="644"/>
      <c r="AL17" s="613">
        <v>29.7</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2136211</v>
      </c>
      <c r="CS17" s="591"/>
      <c r="CT17" s="591"/>
      <c r="CU17" s="591"/>
      <c r="CV17" s="591"/>
      <c r="CW17" s="591"/>
      <c r="CX17" s="591"/>
      <c r="CY17" s="592"/>
      <c r="CZ17" s="643">
        <v>10.7</v>
      </c>
      <c r="DA17" s="643"/>
      <c r="DB17" s="643"/>
      <c r="DC17" s="643"/>
      <c r="DD17" s="596" t="s">
        <v>112</v>
      </c>
      <c r="DE17" s="591"/>
      <c r="DF17" s="591"/>
      <c r="DG17" s="591"/>
      <c r="DH17" s="591"/>
      <c r="DI17" s="591"/>
      <c r="DJ17" s="591"/>
      <c r="DK17" s="591"/>
      <c r="DL17" s="591"/>
      <c r="DM17" s="591"/>
      <c r="DN17" s="591"/>
      <c r="DO17" s="591"/>
      <c r="DP17" s="592"/>
      <c r="DQ17" s="596">
        <v>2136211</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188493</v>
      </c>
      <c r="S18" s="591"/>
      <c r="T18" s="591"/>
      <c r="U18" s="591"/>
      <c r="V18" s="591"/>
      <c r="W18" s="591"/>
      <c r="X18" s="591"/>
      <c r="Y18" s="592"/>
      <c r="Z18" s="643">
        <v>0.9</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119469</v>
      </c>
      <c r="BH19" s="591"/>
      <c r="BI19" s="591"/>
      <c r="BJ19" s="591"/>
      <c r="BK19" s="591"/>
      <c r="BL19" s="591"/>
      <c r="BM19" s="591"/>
      <c r="BN19" s="592"/>
      <c r="BO19" s="643">
        <v>1.6</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12539571</v>
      </c>
      <c r="S20" s="591"/>
      <c r="T20" s="591"/>
      <c r="U20" s="591"/>
      <c r="V20" s="591"/>
      <c r="W20" s="591"/>
      <c r="X20" s="591"/>
      <c r="Y20" s="592"/>
      <c r="Z20" s="643">
        <v>59.9</v>
      </c>
      <c r="AA20" s="643"/>
      <c r="AB20" s="643"/>
      <c r="AC20" s="643"/>
      <c r="AD20" s="644">
        <v>12231609</v>
      </c>
      <c r="AE20" s="644"/>
      <c r="AF20" s="644"/>
      <c r="AG20" s="644"/>
      <c r="AH20" s="644"/>
      <c r="AI20" s="644"/>
      <c r="AJ20" s="644"/>
      <c r="AK20" s="644"/>
      <c r="AL20" s="613">
        <v>99.6</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119469</v>
      </c>
      <c r="BH20" s="591"/>
      <c r="BI20" s="591"/>
      <c r="BJ20" s="591"/>
      <c r="BK20" s="591"/>
      <c r="BL20" s="591"/>
      <c r="BM20" s="591"/>
      <c r="BN20" s="592"/>
      <c r="BO20" s="643">
        <v>1.6</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19979915</v>
      </c>
      <c r="CS20" s="591"/>
      <c r="CT20" s="591"/>
      <c r="CU20" s="591"/>
      <c r="CV20" s="591"/>
      <c r="CW20" s="591"/>
      <c r="CX20" s="591"/>
      <c r="CY20" s="592"/>
      <c r="CZ20" s="643">
        <v>100</v>
      </c>
      <c r="DA20" s="643"/>
      <c r="DB20" s="643"/>
      <c r="DC20" s="643"/>
      <c r="DD20" s="596">
        <v>1204433</v>
      </c>
      <c r="DE20" s="591"/>
      <c r="DF20" s="591"/>
      <c r="DG20" s="591"/>
      <c r="DH20" s="591"/>
      <c r="DI20" s="591"/>
      <c r="DJ20" s="591"/>
      <c r="DK20" s="591"/>
      <c r="DL20" s="591"/>
      <c r="DM20" s="591"/>
      <c r="DN20" s="591"/>
      <c r="DO20" s="591"/>
      <c r="DP20" s="592"/>
      <c r="DQ20" s="596">
        <v>13450228</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v>7174</v>
      </c>
      <c r="S21" s="591"/>
      <c r="T21" s="591"/>
      <c r="U21" s="591"/>
      <c r="V21" s="591"/>
      <c r="W21" s="591"/>
      <c r="X21" s="591"/>
      <c r="Y21" s="592"/>
      <c r="Z21" s="643">
        <v>0</v>
      </c>
      <c r="AA21" s="643"/>
      <c r="AB21" s="643"/>
      <c r="AC21" s="643"/>
      <c r="AD21" s="644">
        <v>7174</v>
      </c>
      <c r="AE21" s="644"/>
      <c r="AF21" s="644"/>
      <c r="AG21" s="644"/>
      <c r="AH21" s="644"/>
      <c r="AI21" s="644"/>
      <c r="AJ21" s="644"/>
      <c r="AK21" s="644"/>
      <c r="AL21" s="613">
        <v>0.1</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44073</v>
      </c>
      <c r="S22" s="591"/>
      <c r="T22" s="591"/>
      <c r="U22" s="591"/>
      <c r="V22" s="591"/>
      <c r="W22" s="591"/>
      <c r="X22" s="591"/>
      <c r="Y22" s="592"/>
      <c r="Z22" s="643">
        <v>0.2</v>
      </c>
      <c r="AA22" s="643"/>
      <c r="AB22" s="643"/>
      <c r="AC22" s="643"/>
      <c r="AD22" s="644">
        <v>759</v>
      </c>
      <c r="AE22" s="644"/>
      <c r="AF22" s="644"/>
      <c r="AG22" s="644"/>
      <c r="AH22" s="644"/>
      <c r="AI22" s="644"/>
      <c r="AJ22" s="644"/>
      <c r="AK22" s="644"/>
      <c r="AL22" s="613">
        <v>0</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278849</v>
      </c>
      <c r="S23" s="591"/>
      <c r="T23" s="591"/>
      <c r="U23" s="591"/>
      <c r="V23" s="591"/>
      <c r="W23" s="591"/>
      <c r="X23" s="591"/>
      <c r="Y23" s="592"/>
      <c r="Z23" s="643">
        <v>1.3</v>
      </c>
      <c r="AA23" s="643"/>
      <c r="AB23" s="643"/>
      <c r="AC23" s="643"/>
      <c r="AD23" s="644">
        <v>27264</v>
      </c>
      <c r="AE23" s="644"/>
      <c r="AF23" s="644"/>
      <c r="AG23" s="644"/>
      <c r="AH23" s="644"/>
      <c r="AI23" s="644"/>
      <c r="AJ23" s="644"/>
      <c r="AK23" s="644"/>
      <c r="AL23" s="613">
        <v>0.2</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v>119469</v>
      </c>
      <c r="BH23" s="591"/>
      <c r="BI23" s="591"/>
      <c r="BJ23" s="591"/>
      <c r="BK23" s="591"/>
      <c r="BL23" s="591"/>
      <c r="BM23" s="591"/>
      <c r="BN23" s="592"/>
      <c r="BO23" s="643">
        <v>1.6</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169005</v>
      </c>
      <c r="S24" s="591"/>
      <c r="T24" s="591"/>
      <c r="U24" s="591"/>
      <c r="V24" s="591"/>
      <c r="W24" s="591"/>
      <c r="X24" s="591"/>
      <c r="Y24" s="592"/>
      <c r="Z24" s="643">
        <v>0.8</v>
      </c>
      <c r="AA24" s="643"/>
      <c r="AB24" s="643"/>
      <c r="AC24" s="643"/>
      <c r="AD24" s="644" t="s">
        <v>112</v>
      </c>
      <c r="AE24" s="644"/>
      <c r="AF24" s="644"/>
      <c r="AG24" s="644"/>
      <c r="AH24" s="644"/>
      <c r="AI24" s="644"/>
      <c r="AJ24" s="644"/>
      <c r="AK24" s="644"/>
      <c r="AL24" s="613" t="s">
        <v>112</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11359788</v>
      </c>
      <c r="CS24" s="641"/>
      <c r="CT24" s="641"/>
      <c r="CU24" s="641"/>
      <c r="CV24" s="641"/>
      <c r="CW24" s="641"/>
      <c r="CX24" s="641"/>
      <c r="CY24" s="688"/>
      <c r="CZ24" s="692">
        <v>56.9</v>
      </c>
      <c r="DA24" s="693"/>
      <c r="DB24" s="693"/>
      <c r="DC24" s="694"/>
      <c r="DD24" s="687">
        <v>7121640</v>
      </c>
      <c r="DE24" s="641"/>
      <c r="DF24" s="641"/>
      <c r="DG24" s="641"/>
      <c r="DH24" s="641"/>
      <c r="DI24" s="641"/>
      <c r="DJ24" s="641"/>
      <c r="DK24" s="688"/>
      <c r="DL24" s="687">
        <v>7120053</v>
      </c>
      <c r="DM24" s="641"/>
      <c r="DN24" s="641"/>
      <c r="DO24" s="641"/>
      <c r="DP24" s="641"/>
      <c r="DQ24" s="641"/>
      <c r="DR24" s="641"/>
      <c r="DS24" s="641"/>
      <c r="DT24" s="641"/>
      <c r="DU24" s="641"/>
      <c r="DV24" s="688"/>
      <c r="DW24" s="689">
        <v>54.2</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3740884</v>
      </c>
      <c r="S25" s="591"/>
      <c r="T25" s="591"/>
      <c r="U25" s="591"/>
      <c r="V25" s="591"/>
      <c r="W25" s="591"/>
      <c r="X25" s="591"/>
      <c r="Y25" s="592"/>
      <c r="Z25" s="643">
        <v>17.899999999999999</v>
      </c>
      <c r="AA25" s="643"/>
      <c r="AB25" s="643"/>
      <c r="AC25" s="643"/>
      <c r="AD25" s="644" t="s">
        <v>112</v>
      </c>
      <c r="AE25" s="644"/>
      <c r="AF25" s="644"/>
      <c r="AG25" s="644"/>
      <c r="AH25" s="644"/>
      <c r="AI25" s="644"/>
      <c r="AJ25" s="644"/>
      <c r="AK25" s="644"/>
      <c r="AL25" s="613" t="s">
        <v>112</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3733864</v>
      </c>
      <c r="CS25" s="609"/>
      <c r="CT25" s="609"/>
      <c r="CU25" s="609"/>
      <c r="CV25" s="609"/>
      <c r="CW25" s="609"/>
      <c r="CX25" s="609"/>
      <c r="CY25" s="610"/>
      <c r="CZ25" s="593">
        <v>18.7</v>
      </c>
      <c r="DA25" s="611"/>
      <c r="DB25" s="611"/>
      <c r="DC25" s="612"/>
      <c r="DD25" s="596">
        <v>3408488</v>
      </c>
      <c r="DE25" s="609"/>
      <c r="DF25" s="609"/>
      <c r="DG25" s="609"/>
      <c r="DH25" s="609"/>
      <c r="DI25" s="609"/>
      <c r="DJ25" s="609"/>
      <c r="DK25" s="610"/>
      <c r="DL25" s="596">
        <v>3407164</v>
      </c>
      <c r="DM25" s="609"/>
      <c r="DN25" s="609"/>
      <c r="DO25" s="609"/>
      <c r="DP25" s="609"/>
      <c r="DQ25" s="609"/>
      <c r="DR25" s="609"/>
      <c r="DS25" s="609"/>
      <c r="DT25" s="609"/>
      <c r="DU25" s="609"/>
      <c r="DV25" s="610"/>
      <c r="DW25" s="613">
        <v>25.9</v>
      </c>
      <c r="DX25" s="614"/>
      <c r="DY25" s="614"/>
      <c r="DZ25" s="614"/>
      <c r="EA25" s="614"/>
      <c r="EB25" s="614"/>
      <c r="EC25" s="615"/>
    </row>
    <row r="26" spans="2:133" ht="11.25" customHeight="1" x14ac:dyDescent="0.15">
      <c r="B26" s="684" t="s">
        <v>278</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2619531</v>
      </c>
      <c r="CS26" s="591"/>
      <c r="CT26" s="591"/>
      <c r="CU26" s="591"/>
      <c r="CV26" s="591"/>
      <c r="CW26" s="591"/>
      <c r="CX26" s="591"/>
      <c r="CY26" s="592"/>
      <c r="CZ26" s="593">
        <v>13.1</v>
      </c>
      <c r="DA26" s="611"/>
      <c r="DB26" s="611"/>
      <c r="DC26" s="612"/>
      <c r="DD26" s="596">
        <v>2310851</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1396054</v>
      </c>
      <c r="S27" s="591"/>
      <c r="T27" s="591"/>
      <c r="U27" s="591"/>
      <c r="V27" s="591"/>
      <c r="W27" s="591"/>
      <c r="X27" s="591"/>
      <c r="Y27" s="592"/>
      <c r="Z27" s="643">
        <v>6.7</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7299596</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5489713</v>
      </c>
      <c r="CS27" s="609"/>
      <c r="CT27" s="609"/>
      <c r="CU27" s="609"/>
      <c r="CV27" s="609"/>
      <c r="CW27" s="609"/>
      <c r="CX27" s="609"/>
      <c r="CY27" s="610"/>
      <c r="CZ27" s="593">
        <v>27.5</v>
      </c>
      <c r="DA27" s="611"/>
      <c r="DB27" s="611"/>
      <c r="DC27" s="612"/>
      <c r="DD27" s="596">
        <v>1576941</v>
      </c>
      <c r="DE27" s="609"/>
      <c r="DF27" s="609"/>
      <c r="DG27" s="609"/>
      <c r="DH27" s="609"/>
      <c r="DI27" s="609"/>
      <c r="DJ27" s="609"/>
      <c r="DK27" s="610"/>
      <c r="DL27" s="596">
        <v>1576678</v>
      </c>
      <c r="DM27" s="609"/>
      <c r="DN27" s="609"/>
      <c r="DO27" s="609"/>
      <c r="DP27" s="609"/>
      <c r="DQ27" s="609"/>
      <c r="DR27" s="609"/>
      <c r="DS27" s="609"/>
      <c r="DT27" s="609"/>
      <c r="DU27" s="609"/>
      <c r="DV27" s="610"/>
      <c r="DW27" s="613">
        <v>12</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23241</v>
      </c>
      <c r="S28" s="591"/>
      <c r="T28" s="591"/>
      <c r="U28" s="591"/>
      <c r="V28" s="591"/>
      <c r="W28" s="591"/>
      <c r="X28" s="591"/>
      <c r="Y28" s="592"/>
      <c r="Z28" s="643">
        <v>0.1</v>
      </c>
      <c r="AA28" s="643"/>
      <c r="AB28" s="643"/>
      <c r="AC28" s="643"/>
      <c r="AD28" s="644">
        <v>10207</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2136211</v>
      </c>
      <c r="CS28" s="591"/>
      <c r="CT28" s="591"/>
      <c r="CU28" s="591"/>
      <c r="CV28" s="591"/>
      <c r="CW28" s="591"/>
      <c r="CX28" s="591"/>
      <c r="CY28" s="592"/>
      <c r="CZ28" s="593">
        <v>10.7</v>
      </c>
      <c r="DA28" s="611"/>
      <c r="DB28" s="611"/>
      <c r="DC28" s="612"/>
      <c r="DD28" s="596">
        <v>2136211</v>
      </c>
      <c r="DE28" s="591"/>
      <c r="DF28" s="591"/>
      <c r="DG28" s="591"/>
      <c r="DH28" s="591"/>
      <c r="DI28" s="591"/>
      <c r="DJ28" s="591"/>
      <c r="DK28" s="592"/>
      <c r="DL28" s="596">
        <v>2136211</v>
      </c>
      <c r="DM28" s="591"/>
      <c r="DN28" s="591"/>
      <c r="DO28" s="591"/>
      <c r="DP28" s="591"/>
      <c r="DQ28" s="591"/>
      <c r="DR28" s="591"/>
      <c r="DS28" s="591"/>
      <c r="DT28" s="591"/>
      <c r="DU28" s="591"/>
      <c r="DV28" s="592"/>
      <c r="DW28" s="613">
        <v>16.3</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14193</v>
      </c>
      <c r="S29" s="591"/>
      <c r="T29" s="591"/>
      <c r="U29" s="591"/>
      <c r="V29" s="591"/>
      <c r="W29" s="591"/>
      <c r="X29" s="591"/>
      <c r="Y29" s="592"/>
      <c r="Z29" s="643">
        <v>0.1</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59</v>
      </c>
      <c r="CG29" s="624"/>
      <c r="CH29" s="624"/>
      <c r="CI29" s="624"/>
      <c r="CJ29" s="624"/>
      <c r="CK29" s="624"/>
      <c r="CL29" s="624"/>
      <c r="CM29" s="624"/>
      <c r="CN29" s="624"/>
      <c r="CO29" s="624"/>
      <c r="CP29" s="624"/>
      <c r="CQ29" s="625"/>
      <c r="CR29" s="590">
        <v>2136211</v>
      </c>
      <c r="CS29" s="609"/>
      <c r="CT29" s="609"/>
      <c r="CU29" s="609"/>
      <c r="CV29" s="609"/>
      <c r="CW29" s="609"/>
      <c r="CX29" s="609"/>
      <c r="CY29" s="610"/>
      <c r="CZ29" s="593">
        <v>10.7</v>
      </c>
      <c r="DA29" s="611"/>
      <c r="DB29" s="611"/>
      <c r="DC29" s="612"/>
      <c r="DD29" s="596">
        <v>2136211</v>
      </c>
      <c r="DE29" s="609"/>
      <c r="DF29" s="609"/>
      <c r="DG29" s="609"/>
      <c r="DH29" s="609"/>
      <c r="DI29" s="609"/>
      <c r="DJ29" s="609"/>
      <c r="DK29" s="610"/>
      <c r="DL29" s="596">
        <v>2136211</v>
      </c>
      <c r="DM29" s="609"/>
      <c r="DN29" s="609"/>
      <c r="DO29" s="609"/>
      <c r="DP29" s="609"/>
      <c r="DQ29" s="609"/>
      <c r="DR29" s="609"/>
      <c r="DS29" s="609"/>
      <c r="DT29" s="609"/>
      <c r="DU29" s="609"/>
      <c r="DV29" s="610"/>
      <c r="DW29" s="613">
        <v>16.3</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264175</v>
      </c>
      <c r="S30" s="591"/>
      <c r="T30" s="591"/>
      <c r="U30" s="591"/>
      <c r="V30" s="591"/>
      <c r="W30" s="591"/>
      <c r="X30" s="591"/>
      <c r="Y30" s="592"/>
      <c r="Z30" s="643">
        <v>1.3</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96.7</v>
      </c>
      <c r="BH30" s="657"/>
      <c r="BI30" s="657"/>
      <c r="BJ30" s="657"/>
      <c r="BK30" s="657"/>
      <c r="BL30" s="657"/>
      <c r="BM30" s="658">
        <v>82.2</v>
      </c>
      <c r="BN30" s="657"/>
      <c r="BO30" s="657"/>
      <c r="BP30" s="657"/>
      <c r="BQ30" s="659"/>
      <c r="BR30" s="656">
        <v>96</v>
      </c>
      <c r="BS30" s="657"/>
      <c r="BT30" s="657"/>
      <c r="BU30" s="657"/>
      <c r="BV30" s="657"/>
      <c r="BW30" s="657"/>
      <c r="BX30" s="658">
        <v>79.8</v>
      </c>
      <c r="BY30" s="657"/>
      <c r="BZ30" s="657"/>
      <c r="CA30" s="657"/>
      <c r="CB30" s="659"/>
      <c r="CD30" s="662"/>
      <c r="CE30" s="663"/>
      <c r="CF30" s="627" t="s">
        <v>293</v>
      </c>
      <c r="CG30" s="624"/>
      <c r="CH30" s="624"/>
      <c r="CI30" s="624"/>
      <c r="CJ30" s="624"/>
      <c r="CK30" s="624"/>
      <c r="CL30" s="624"/>
      <c r="CM30" s="624"/>
      <c r="CN30" s="624"/>
      <c r="CO30" s="624"/>
      <c r="CP30" s="624"/>
      <c r="CQ30" s="625"/>
      <c r="CR30" s="590">
        <v>1968911</v>
      </c>
      <c r="CS30" s="591"/>
      <c r="CT30" s="591"/>
      <c r="CU30" s="591"/>
      <c r="CV30" s="591"/>
      <c r="CW30" s="591"/>
      <c r="CX30" s="591"/>
      <c r="CY30" s="592"/>
      <c r="CZ30" s="593">
        <v>9.9</v>
      </c>
      <c r="DA30" s="611"/>
      <c r="DB30" s="611"/>
      <c r="DC30" s="612"/>
      <c r="DD30" s="596">
        <v>1968911</v>
      </c>
      <c r="DE30" s="591"/>
      <c r="DF30" s="591"/>
      <c r="DG30" s="591"/>
      <c r="DH30" s="591"/>
      <c r="DI30" s="591"/>
      <c r="DJ30" s="591"/>
      <c r="DK30" s="592"/>
      <c r="DL30" s="596">
        <v>1968911</v>
      </c>
      <c r="DM30" s="591"/>
      <c r="DN30" s="591"/>
      <c r="DO30" s="591"/>
      <c r="DP30" s="591"/>
      <c r="DQ30" s="591"/>
      <c r="DR30" s="591"/>
      <c r="DS30" s="591"/>
      <c r="DT30" s="591"/>
      <c r="DU30" s="591"/>
      <c r="DV30" s="592"/>
      <c r="DW30" s="613">
        <v>15</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430379</v>
      </c>
      <c r="S31" s="591"/>
      <c r="T31" s="591"/>
      <c r="U31" s="591"/>
      <c r="V31" s="591"/>
      <c r="W31" s="591"/>
      <c r="X31" s="591"/>
      <c r="Y31" s="592"/>
      <c r="Z31" s="643">
        <v>2.1</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96.7</v>
      </c>
      <c r="BH31" s="609"/>
      <c r="BI31" s="609"/>
      <c r="BJ31" s="609"/>
      <c r="BK31" s="609"/>
      <c r="BL31" s="609"/>
      <c r="BM31" s="645">
        <v>82.9</v>
      </c>
      <c r="BN31" s="655"/>
      <c r="BO31" s="655"/>
      <c r="BP31" s="655"/>
      <c r="BQ31" s="619"/>
      <c r="BR31" s="654">
        <v>95.9</v>
      </c>
      <c r="BS31" s="609"/>
      <c r="BT31" s="609"/>
      <c r="BU31" s="609"/>
      <c r="BV31" s="609"/>
      <c r="BW31" s="609"/>
      <c r="BX31" s="645">
        <v>80.8</v>
      </c>
      <c r="BY31" s="655"/>
      <c r="BZ31" s="655"/>
      <c r="CA31" s="655"/>
      <c r="CB31" s="619"/>
      <c r="CD31" s="662"/>
      <c r="CE31" s="663"/>
      <c r="CF31" s="627" t="s">
        <v>297</v>
      </c>
      <c r="CG31" s="624"/>
      <c r="CH31" s="624"/>
      <c r="CI31" s="624"/>
      <c r="CJ31" s="624"/>
      <c r="CK31" s="624"/>
      <c r="CL31" s="624"/>
      <c r="CM31" s="624"/>
      <c r="CN31" s="624"/>
      <c r="CO31" s="624"/>
      <c r="CP31" s="624"/>
      <c r="CQ31" s="625"/>
      <c r="CR31" s="590">
        <v>167300</v>
      </c>
      <c r="CS31" s="609"/>
      <c r="CT31" s="609"/>
      <c r="CU31" s="609"/>
      <c r="CV31" s="609"/>
      <c r="CW31" s="609"/>
      <c r="CX31" s="609"/>
      <c r="CY31" s="610"/>
      <c r="CZ31" s="593">
        <v>0.8</v>
      </c>
      <c r="DA31" s="611"/>
      <c r="DB31" s="611"/>
      <c r="DC31" s="612"/>
      <c r="DD31" s="596">
        <v>167300</v>
      </c>
      <c r="DE31" s="609"/>
      <c r="DF31" s="609"/>
      <c r="DG31" s="609"/>
      <c r="DH31" s="609"/>
      <c r="DI31" s="609"/>
      <c r="DJ31" s="609"/>
      <c r="DK31" s="610"/>
      <c r="DL31" s="596">
        <v>167300</v>
      </c>
      <c r="DM31" s="609"/>
      <c r="DN31" s="609"/>
      <c r="DO31" s="609"/>
      <c r="DP31" s="609"/>
      <c r="DQ31" s="609"/>
      <c r="DR31" s="609"/>
      <c r="DS31" s="609"/>
      <c r="DT31" s="609"/>
      <c r="DU31" s="609"/>
      <c r="DV31" s="610"/>
      <c r="DW31" s="613">
        <v>1.3</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617866</v>
      </c>
      <c r="S32" s="591"/>
      <c r="T32" s="591"/>
      <c r="U32" s="591"/>
      <c r="V32" s="591"/>
      <c r="W32" s="591"/>
      <c r="X32" s="591"/>
      <c r="Y32" s="592"/>
      <c r="Z32" s="643">
        <v>3</v>
      </c>
      <c r="AA32" s="643"/>
      <c r="AB32" s="643"/>
      <c r="AC32" s="643"/>
      <c r="AD32" s="644">
        <v>4151</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96.3</v>
      </c>
      <c r="BH32" s="575"/>
      <c r="BI32" s="575"/>
      <c r="BJ32" s="575"/>
      <c r="BK32" s="575"/>
      <c r="BL32" s="575"/>
      <c r="BM32" s="638">
        <v>78.5</v>
      </c>
      <c r="BN32" s="575"/>
      <c r="BO32" s="575"/>
      <c r="BP32" s="575"/>
      <c r="BQ32" s="632"/>
      <c r="BR32" s="653">
        <v>95.5</v>
      </c>
      <c r="BS32" s="575"/>
      <c r="BT32" s="575"/>
      <c r="BU32" s="575"/>
      <c r="BV32" s="575"/>
      <c r="BW32" s="575"/>
      <c r="BX32" s="638">
        <v>75.2</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1392200</v>
      </c>
      <c r="S33" s="591"/>
      <c r="T33" s="591"/>
      <c r="U33" s="591"/>
      <c r="V33" s="591"/>
      <c r="W33" s="591"/>
      <c r="X33" s="591"/>
      <c r="Y33" s="592"/>
      <c r="Z33" s="643">
        <v>6.7</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7398826</v>
      </c>
      <c r="CS33" s="609"/>
      <c r="CT33" s="609"/>
      <c r="CU33" s="609"/>
      <c r="CV33" s="609"/>
      <c r="CW33" s="609"/>
      <c r="CX33" s="609"/>
      <c r="CY33" s="610"/>
      <c r="CZ33" s="593">
        <v>37</v>
      </c>
      <c r="DA33" s="611"/>
      <c r="DB33" s="611"/>
      <c r="DC33" s="612"/>
      <c r="DD33" s="596">
        <v>5994487</v>
      </c>
      <c r="DE33" s="609"/>
      <c r="DF33" s="609"/>
      <c r="DG33" s="609"/>
      <c r="DH33" s="609"/>
      <c r="DI33" s="609"/>
      <c r="DJ33" s="609"/>
      <c r="DK33" s="610"/>
      <c r="DL33" s="596">
        <v>5069478</v>
      </c>
      <c r="DM33" s="609"/>
      <c r="DN33" s="609"/>
      <c r="DO33" s="609"/>
      <c r="DP33" s="609"/>
      <c r="DQ33" s="609"/>
      <c r="DR33" s="609"/>
      <c r="DS33" s="609"/>
      <c r="DT33" s="609"/>
      <c r="DU33" s="609"/>
      <c r="DV33" s="610"/>
      <c r="DW33" s="613">
        <v>38.6</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2858421</v>
      </c>
      <c r="CS34" s="591"/>
      <c r="CT34" s="591"/>
      <c r="CU34" s="591"/>
      <c r="CV34" s="591"/>
      <c r="CW34" s="591"/>
      <c r="CX34" s="591"/>
      <c r="CY34" s="592"/>
      <c r="CZ34" s="593">
        <v>14.3</v>
      </c>
      <c r="DA34" s="611"/>
      <c r="DB34" s="611"/>
      <c r="DC34" s="612"/>
      <c r="DD34" s="596">
        <v>2151496</v>
      </c>
      <c r="DE34" s="591"/>
      <c r="DF34" s="591"/>
      <c r="DG34" s="591"/>
      <c r="DH34" s="591"/>
      <c r="DI34" s="591"/>
      <c r="DJ34" s="591"/>
      <c r="DK34" s="592"/>
      <c r="DL34" s="596">
        <v>2087000</v>
      </c>
      <c r="DM34" s="591"/>
      <c r="DN34" s="591"/>
      <c r="DO34" s="591"/>
      <c r="DP34" s="591"/>
      <c r="DQ34" s="591"/>
      <c r="DR34" s="591"/>
      <c r="DS34" s="591"/>
      <c r="DT34" s="591"/>
      <c r="DU34" s="591"/>
      <c r="DV34" s="592"/>
      <c r="DW34" s="613">
        <v>15.9</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850600</v>
      </c>
      <c r="S35" s="591"/>
      <c r="T35" s="591"/>
      <c r="U35" s="591"/>
      <c r="V35" s="591"/>
      <c r="W35" s="591"/>
      <c r="X35" s="591"/>
      <c r="Y35" s="592"/>
      <c r="Z35" s="643">
        <v>4.0999999999999996</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2463958</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-84148</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115222</v>
      </c>
      <c r="CS35" s="609"/>
      <c r="CT35" s="609"/>
      <c r="CU35" s="609"/>
      <c r="CV35" s="609"/>
      <c r="CW35" s="609"/>
      <c r="CX35" s="609"/>
      <c r="CY35" s="610"/>
      <c r="CZ35" s="593">
        <v>0.6</v>
      </c>
      <c r="DA35" s="611"/>
      <c r="DB35" s="611"/>
      <c r="DC35" s="612"/>
      <c r="DD35" s="596">
        <v>105262</v>
      </c>
      <c r="DE35" s="609"/>
      <c r="DF35" s="609"/>
      <c r="DG35" s="609"/>
      <c r="DH35" s="609"/>
      <c r="DI35" s="609"/>
      <c r="DJ35" s="609"/>
      <c r="DK35" s="610"/>
      <c r="DL35" s="596">
        <v>105067</v>
      </c>
      <c r="DM35" s="609"/>
      <c r="DN35" s="609"/>
      <c r="DO35" s="609"/>
      <c r="DP35" s="609"/>
      <c r="DQ35" s="609"/>
      <c r="DR35" s="609"/>
      <c r="DS35" s="609"/>
      <c r="DT35" s="609"/>
      <c r="DU35" s="609"/>
      <c r="DV35" s="610"/>
      <c r="DW35" s="613">
        <v>0.8</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20917664</v>
      </c>
      <c r="S36" s="631"/>
      <c r="T36" s="631"/>
      <c r="U36" s="631"/>
      <c r="V36" s="631"/>
      <c r="W36" s="631"/>
      <c r="X36" s="631"/>
      <c r="Y36" s="634"/>
      <c r="Z36" s="635">
        <v>100</v>
      </c>
      <c r="AA36" s="635"/>
      <c r="AB36" s="635"/>
      <c r="AC36" s="635"/>
      <c r="AD36" s="636">
        <v>12281164</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250618</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-295442</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1993538</v>
      </c>
      <c r="CS36" s="591"/>
      <c r="CT36" s="591"/>
      <c r="CU36" s="591"/>
      <c r="CV36" s="591"/>
      <c r="CW36" s="591"/>
      <c r="CX36" s="591"/>
      <c r="CY36" s="592"/>
      <c r="CZ36" s="593">
        <v>10</v>
      </c>
      <c r="DA36" s="611"/>
      <c r="DB36" s="611"/>
      <c r="DC36" s="612"/>
      <c r="DD36" s="596">
        <v>1855313</v>
      </c>
      <c r="DE36" s="591"/>
      <c r="DF36" s="591"/>
      <c r="DG36" s="591"/>
      <c r="DH36" s="591"/>
      <c r="DI36" s="591"/>
      <c r="DJ36" s="591"/>
      <c r="DK36" s="592"/>
      <c r="DL36" s="596">
        <v>1325795</v>
      </c>
      <c r="DM36" s="591"/>
      <c r="DN36" s="591"/>
      <c r="DO36" s="591"/>
      <c r="DP36" s="591"/>
      <c r="DQ36" s="591"/>
      <c r="DR36" s="591"/>
      <c r="DS36" s="591"/>
      <c r="DT36" s="591"/>
      <c r="DU36" s="591"/>
      <c r="DV36" s="592"/>
      <c r="DW36" s="613">
        <v>10.1</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126171</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13184</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1376711</v>
      </c>
      <c r="CS37" s="609"/>
      <c r="CT37" s="609"/>
      <c r="CU37" s="609"/>
      <c r="CV37" s="609"/>
      <c r="CW37" s="609"/>
      <c r="CX37" s="609"/>
      <c r="CY37" s="610"/>
      <c r="CZ37" s="593">
        <v>6.9</v>
      </c>
      <c r="DA37" s="611"/>
      <c r="DB37" s="611"/>
      <c r="DC37" s="612"/>
      <c r="DD37" s="596">
        <v>1376711</v>
      </c>
      <c r="DE37" s="609"/>
      <c r="DF37" s="609"/>
      <c r="DG37" s="609"/>
      <c r="DH37" s="609"/>
      <c r="DI37" s="609"/>
      <c r="DJ37" s="609"/>
      <c r="DK37" s="610"/>
      <c r="DL37" s="596">
        <v>1199771</v>
      </c>
      <c r="DM37" s="609"/>
      <c r="DN37" s="609"/>
      <c r="DO37" s="609"/>
      <c r="DP37" s="609"/>
      <c r="DQ37" s="609"/>
      <c r="DR37" s="609"/>
      <c r="DS37" s="609"/>
      <c r="DT37" s="609"/>
      <c r="DU37" s="609"/>
      <c r="DV37" s="610"/>
      <c r="DW37" s="613">
        <v>9.1</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t="s">
        <v>319</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22936</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2337787</v>
      </c>
      <c r="CS38" s="591"/>
      <c r="CT38" s="591"/>
      <c r="CU38" s="591"/>
      <c r="CV38" s="591"/>
      <c r="CW38" s="591"/>
      <c r="CX38" s="591"/>
      <c r="CY38" s="592"/>
      <c r="CZ38" s="593">
        <v>11.7</v>
      </c>
      <c r="DA38" s="611"/>
      <c r="DB38" s="611"/>
      <c r="DC38" s="612"/>
      <c r="DD38" s="596">
        <v>1850898</v>
      </c>
      <c r="DE38" s="591"/>
      <c r="DF38" s="591"/>
      <c r="DG38" s="591"/>
      <c r="DH38" s="591"/>
      <c r="DI38" s="591"/>
      <c r="DJ38" s="591"/>
      <c r="DK38" s="592"/>
      <c r="DL38" s="596">
        <v>1551616</v>
      </c>
      <c r="DM38" s="591"/>
      <c r="DN38" s="591"/>
      <c r="DO38" s="591"/>
      <c r="DP38" s="591"/>
      <c r="DQ38" s="591"/>
      <c r="DR38" s="591"/>
      <c r="DS38" s="591"/>
      <c r="DT38" s="591"/>
      <c r="DU38" s="591"/>
      <c r="DV38" s="592"/>
      <c r="DW38" s="613">
        <v>11.8</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t="s">
        <v>319</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102</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14157</v>
      </c>
      <c r="CS39" s="609"/>
      <c r="CT39" s="609"/>
      <c r="CU39" s="609"/>
      <c r="CV39" s="609"/>
      <c r="CW39" s="609"/>
      <c r="CX39" s="609"/>
      <c r="CY39" s="610"/>
      <c r="CZ39" s="593">
        <v>0.1</v>
      </c>
      <c r="DA39" s="611"/>
      <c r="DB39" s="611"/>
      <c r="DC39" s="612"/>
      <c r="DD39" s="596">
        <v>2817</v>
      </c>
      <c r="DE39" s="609"/>
      <c r="DF39" s="609"/>
      <c r="DG39" s="609"/>
      <c r="DH39" s="609"/>
      <c r="DI39" s="609"/>
      <c r="DJ39" s="609"/>
      <c r="DK39" s="610"/>
      <c r="DL39" s="596" t="s">
        <v>319</v>
      </c>
      <c r="DM39" s="609"/>
      <c r="DN39" s="609"/>
      <c r="DO39" s="609"/>
      <c r="DP39" s="609"/>
      <c r="DQ39" s="609"/>
      <c r="DR39" s="609"/>
      <c r="DS39" s="609"/>
      <c r="DT39" s="609"/>
      <c r="DU39" s="609"/>
      <c r="DV39" s="610"/>
      <c r="DW39" s="613" t="s">
        <v>319</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799884</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110</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79701</v>
      </c>
      <c r="CS40" s="591"/>
      <c r="CT40" s="591"/>
      <c r="CU40" s="591"/>
      <c r="CV40" s="591"/>
      <c r="CW40" s="591"/>
      <c r="CX40" s="591"/>
      <c r="CY40" s="592"/>
      <c r="CZ40" s="593">
        <v>0.4</v>
      </c>
      <c r="DA40" s="611"/>
      <c r="DB40" s="611"/>
      <c r="DC40" s="612"/>
      <c r="DD40" s="596">
        <v>28701</v>
      </c>
      <c r="DE40" s="591"/>
      <c r="DF40" s="591"/>
      <c r="DG40" s="591"/>
      <c r="DH40" s="591"/>
      <c r="DI40" s="591"/>
      <c r="DJ40" s="591"/>
      <c r="DK40" s="592"/>
      <c r="DL40" s="596" t="s">
        <v>319</v>
      </c>
      <c r="DM40" s="591"/>
      <c r="DN40" s="591"/>
      <c r="DO40" s="591"/>
      <c r="DP40" s="591"/>
      <c r="DQ40" s="591"/>
      <c r="DR40" s="591"/>
      <c r="DS40" s="591"/>
      <c r="DT40" s="591"/>
      <c r="DU40" s="591"/>
      <c r="DV40" s="592"/>
      <c r="DW40" s="613" t="s">
        <v>319</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1287285</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276</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1221301</v>
      </c>
      <c r="CS42" s="591"/>
      <c r="CT42" s="591"/>
      <c r="CU42" s="591"/>
      <c r="CV42" s="591"/>
      <c r="CW42" s="591"/>
      <c r="CX42" s="591"/>
      <c r="CY42" s="592"/>
      <c r="CZ42" s="593">
        <v>6.1</v>
      </c>
      <c r="DA42" s="594"/>
      <c r="DB42" s="594"/>
      <c r="DC42" s="595"/>
      <c r="DD42" s="596">
        <v>334101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88144</v>
      </c>
      <c r="CS43" s="609"/>
      <c r="CT43" s="609"/>
      <c r="CU43" s="609"/>
      <c r="CV43" s="609"/>
      <c r="CW43" s="609"/>
      <c r="CX43" s="609"/>
      <c r="CY43" s="610"/>
      <c r="CZ43" s="593">
        <v>0.4</v>
      </c>
      <c r="DA43" s="611"/>
      <c r="DB43" s="611"/>
      <c r="DC43" s="612"/>
      <c r="DD43" s="596">
        <v>87436</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1204433</v>
      </c>
      <c r="CS44" s="591"/>
      <c r="CT44" s="591"/>
      <c r="CU44" s="591"/>
      <c r="CV44" s="591"/>
      <c r="CW44" s="591"/>
      <c r="CX44" s="591"/>
      <c r="CY44" s="592"/>
      <c r="CZ44" s="593">
        <v>6</v>
      </c>
      <c r="DA44" s="594"/>
      <c r="DB44" s="594"/>
      <c r="DC44" s="595"/>
      <c r="DD44" s="596">
        <v>331857</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544730</v>
      </c>
      <c r="CS45" s="609"/>
      <c r="CT45" s="609"/>
      <c r="CU45" s="609"/>
      <c r="CV45" s="609"/>
      <c r="CW45" s="609"/>
      <c r="CX45" s="609"/>
      <c r="CY45" s="610"/>
      <c r="CZ45" s="593">
        <v>2.7</v>
      </c>
      <c r="DA45" s="611"/>
      <c r="DB45" s="611"/>
      <c r="DC45" s="612"/>
      <c r="DD45" s="596">
        <v>14330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659703</v>
      </c>
      <c r="CS46" s="591"/>
      <c r="CT46" s="591"/>
      <c r="CU46" s="591"/>
      <c r="CV46" s="591"/>
      <c r="CW46" s="591"/>
      <c r="CX46" s="591"/>
      <c r="CY46" s="592"/>
      <c r="CZ46" s="593">
        <v>3.3</v>
      </c>
      <c r="DA46" s="594"/>
      <c r="DB46" s="594"/>
      <c r="DC46" s="595"/>
      <c r="DD46" s="596">
        <v>317527</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v>16868</v>
      </c>
      <c r="CS47" s="609"/>
      <c r="CT47" s="609"/>
      <c r="CU47" s="609"/>
      <c r="CV47" s="609"/>
      <c r="CW47" s="609"/>
      <c r="CX47" s="609"/>
      <c r="CY47" s="610"/>
      <c r="CZ47" s="593">
        <v>0.1</v>
      </c>
      <c r="DA47" s="611"/>
      <c r="DB47" s="611"/>
      <c r="DC47" s="612"/>
      <c r="DD47" s="596">
        <v>2244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19979915</v>
      </c>
      <c r="CS49" s="575"/>
      <c r="CT49" s="575"/>
      <c r="CU49" s="575"/>
      <c r="CV49" s="575"/>
      <c r="CW49" s="575"/>
      <c r="CX49" s="575"/>
      <c r="CY49" s="576"/>
      <c r="CZ49" s="577">
        <v>100</v>
      </c>
      <c r="DA49" s="578"/>
      <c r="DB49" s="578"/>
      <c r="DC49" s="579"/>
      <c r="DD49" s="580">
        <v>13450228</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20928</v>
      </c>
      <c r="R7" s="1104"/>
      <c r="S7" s="1104"/>
      <c r="T7" s="1104"/>
      <c r="U7" s="1104"/>
      <c r="V7" s="1104">
        <v>19990</v>
      </c>
      <c r="W7" s="1104"/>
      <c r="X7" s="1104"/>
      <c r="Y7" s="1104"/>
      <c r="Z7" s="1104"/>
      <c r="AA7" s="1104">
        <v>938</v>
      </c>
      <c r="AB7" s="1104"/>
      <c r="AC7" s="1104"/>
      <c r="AD7" s="1104"/>
      <c r="AE7" s="1105"/>
      <c r="AF7" s="1106">
        <v>885</v>
      </c>
      <c r="AG7" s="1107"/>
      <c r="AH7" s="1107"/>
      <c r="AI7" s="1107"/>
      <c r="AJ7" s="1108"/>
      <c r="AK7" s="1090">
        <v>264</v>
      </c>
      <c r="AL7" s="1091"/>
      <c r="AM7" s="1091"/>
      <c r="AN7" s="1091"/>
      <c r="AO7" s="1091"/>
      <c r="AP7" s="1091">
        <v>17405</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67">
        <v>20928</v>
      </c>
      <c r="R23" s="1068"/>
      <c r="S23" s="1068"/>
      <c r="T23" s="1068"/>
      <c r="U23" s="1068"/>
      <c r="V23" s="1068">
        <v>19990</v>
      </c>
      <c r="W23" s="1068"/>
      <c r="X23" s="1068"/>
      <c r="Y23" s="1068"/>
      <c r="Z23" s="1068"/>
      <c r="AA23" s="1068">
        <v>938</v>
      </c>
      <c r="AB23" s="1068"/>
      <c r="AC23" s="1068"/>
      <c r="AD23" s="1068"/>
      <c r="AE23" s="1069"/>
      <c r="AF23" s="1070">
        <v>885</v>
      </c>
      <c r="AG23" s="1068"/>
      <c r="AH23" s="1068"/>
      <c r="AI23" s="1068"/>
      <c r="AJ23" s="1071"/>
      <c r="AK23" s="1072"/>
      <c r="AL23" s="1073"/>
      <c r="AM23" s="1073"/>
      <c r="AN23" s="1073"/>
      <c r="AO23" s="1073"/>
      <c r="AP23" s="1068">
        <v>17405</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380</v>
      </c>
      <c r="C28" s="1050"/>
      <c r="D28" s="1050"/>
      <c r="E28" s="1050"/>
      <c r="F28" s="1050"/>
      <c r="G28" s="1050"/>
      <c r="H28" s="1050"/>
      <c r="I28" s="1050"/>
      <c r="J28" s="1050"/>
      <c r="K28" s="1050"/>
      <c r="L28" s="1050"/>
      <c r="M28" s="1050"/>
      <c r="N28" s="1050"/>
      <c r="O28" s="1050"/>
      <c r="P28" s="1051"/>
      <c r="Q28" s="1052">
        <v>11059</v>
      </c>
      <c r="R28" s="1053"/>
      <c r="S28" s="1053"/>
      <c r="T28" s="1053"/>
      <c r="U28" s="1053"/>
      <c r="V28" s="1053">
        <v>11143</v>
      </c>
      <c r="W28" s="1053"/>
      <c r="X28" s="1053"/>
      <c r="Y28" s="1053"/>
      <c r="Z28" s="1053"/>
      <c r="AA28" s="1053">
        <v>-84</v>
      </c>
      <c r="AB28" s="1053"/>
      <c r="AC28" s="1053"/>
      <c r="AD28" s="1053"/>
      <c r="AE28" s="1054"/>
      <c r="AF28" s="1055">
        <v>-84</v>
      </c>
      <c r="AG28" s="1053"/>
      <c r="AH28" s="1053"/>
      <c r="AI28" s="1053"/>
      <c r="AJ28" s="1056"/>
      <c r="AK28" s="1057">
        <v>800</v>
      </c>
      <c r="AL28" s="1045"/>
      <c r="AM28" s="1045"/>
      <c r="AN28" s="1045"/>
      <c r="AO28" s="1045"/>
      <c r="AP28" s="1045" t="s">
        <v>544</v>
      </c>
      <c r="AQ28" s="1045"/>
      <c r="AR28" s="1045"/>
      <c r="AS28" s="1045"/>
      <c r="AT28" s="1045"/>
      <c r="AU28" s="1045" t="s">
        <v>544</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381</v>
      </c>
      <c r="C29" s="1037"/>
      <c r="D29" s="1037"/>
      <c r="E29" s="1037"/>
      <c r="F29" s="1037"/>
      <c r="G29" s="1037"/>
      <c r="H29" s="1037"/>
      <c r="I29" s="1037"/>
      <c r="J29" s="1037"/>
      <c r="K29" s="1037"/>
      <c r="L29" s="1037"/>
      <c r="M29" s="1037"/>
      <c r="N29" s="1037"/>
      <c r="O29" s="1037"/>
      <c r="P29" s="1038"/>
      <c r="Q29" s="1042">
        <v>4408</v>
      </c>
      <c r="R29" s="1043"/>
      <c r="S29" s="1043"/>
      <c r="T29" s="1043"/>
      <c r="U29" s="1043"/>
      <c r="V29" s="1043">
        <v>4204</v>
      </c>
      <c r="W29" s="1043"/>
      <c r="X29" s="1043"/>
      <c r="Y29" s="1043"/>
      <c r="Z29" s="1043"/>
      <c r="AA29" s="1043">
        <v>204</v>
      </c>
      <c r="AB29" s="1043"/>
      <c r="AC29" s="1043"/>
      <c r="AD29" s="1043"/>
      <c r="AE29" s="1044"/>
      <c r="AF29" s="1018">
        <v>204</v>
      </c>
      <c r="AG29" s="1019"/>
      <c r="AH29" s="1019"/>
      <c r="AI29" s="1019"/>
      <c r="AJ29" s="1020"/>
      <c r="AK29" s="979">
        <v>687</v>
      </c>
      <c r="AL29" s="970"/>
      <c r="AM29" s="970"/>
      <c r="AN29" s="970"/>
      <c r="AO29" s="970"/>
      <c r="AP29" s="970" t="s">
        <v>544</v>
      </c>
      <c r="AQ29" s="970"/>
      <c r="AR29" s="970"/>
      <c r="AS29" s="970"/>
      <c r="AT29" s="970"/>
      <c r="AU29" s="970" t="s">
        <v>544</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382</v>
      </c>
      <c r="C30" s="1037"/>
      <c r="D30" s="1037"/>
      <c r="E30" s="1037"/>
      <c r="F30" s="1037"/>
      <c r="G30" s="1037"/>
      <c r="H30" s="1037"/>
      <c r="I30" s="1037"/>
      <c r="J30" s="1037"/>
      <c r="K30" s="1037"/>
      <c r="L30" s="1037"/>
      <c r="M30" s="1037"/>
      <c r="N30" s="1037"/>
      <c r="O30" s="1037"/>
      <c r="P30" s="1038"/>
      <c r="Q30" s="1042">
        <v>506</v>
      </c>
      <c r="R30" s="1043"/>
      <c r="S30" s="1043"/>
      <c r="T30" s="1043"/>
      <c r="U30" s="1043"/>
      <c r="V30" s="1043">
        <v>500</v>
      </c>
      <c r="W30" s="1043"/>
      <c r="X30" s="1043"/>
      <c r="Y30" s="1043"/>
      <c r="Z30" s="1043"/>
      <c r="AA30" s="1043">
        <v>6</v>
      </c>
      <c r="AB30" s="1043"/>
      <c r="AC30" s="1043"/>
      <c r="AD30" s="1043"/>
      <c r="AE30" s="1044"/>
      <c r="AF30" s="1018">
        <v>6</v>
      </c>
      <c r="AG30" s="1019"/>
      <c r="AH30" s="1019"/>
      <c r="AI30" s="1019"/>
      <c r="AJ30" s="1020"/>
      <c r="AK30" s="979">
        <v>141</v>
      </c>
      <c r="AL30" s="970"/>
      <c r="AM30" s="970"/>
      <c r="AN30" s="970"/>
      <c r="AO30" s="970"/>
      <c r="AP30" s="970" t="s">
        <v>544</v>
      </c>
      <c r="AQ30" s="970"/>
      <c r="AR30" s="970"/>
      <c r="AS30" s="970"/>
      <c r="AT30" s="970"/>
      <c r="AU30" s="970" t="s">
        <v>544</v>
      </c>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383</v>
      </c>
      <c r="C31" s="1037"/>
      <c r="D31" s="1037"/>
      <c r="E31" s="1037"/>
      <c r="F31" s="1037"/>
      <c r="G31" s="1037"/>
      <c r="H31" s="1037"/>
      <c r="I31" s="1037"/>
      <c r="J31" s="1037"/>
      <c r="K31" s="1037"/>
      <c r="L31" s="1037"/>
      <c r="M31" s="1037"/>
      <c r="N31" s="1037"/>
      <c r="O31" s="1037"/>
      <c r="P31" s="1038"/>
      <c r="Q31" s="1042">
        <v>967</v>
      </c>
      <c r="R31" s="1043"/>
      <c r="S31" s="1043"/>
      <c r="T31" s="1043"/>
      <c r="U31" s="1043"/>
      <c r="V31" s="1043">
        <v>951</v>
      </c>
      <c r="W31" s="1043"/>
      <c r="X31" s="1043"/>
      <c r="Y31" s="1043"/>
      <c r="Z31" s="1043"/>
      <c r="AA31" s="1043">
        <v>16</v>
      </c>
      <c r="AB31" s="1043"/>
      <c r="AC31" s="1043"/>
      <c r="AD31" s="1043"/>
      <c r="AE31" s="1044"/>
      <c r="AF31" s="1018">
        <v>250</v>
      </c>
      <c r="AG31" s="1019"/>
      <c r="AH31" s="1019"/>
      <c r="AI31" s="1019"/>
      <c r="AJ31" s="1020"/>
      <c r="AK31" s="979">
        <v>107</v>
      </c>
      <c r="AL31" s="970"/>
      <c r="AM31" s="970"/>
      <c r="AN31" s="970"/>
      <c r="AO31" s="970"/>
      <c r="AP31" s="970">
        <v>2621</v>
      </c>
      <c r="AQ31" s="970"/>
      <c r="AR31" s="970"/>
      <c r="AS31" s="970"/>
      <c r="AT31" s="970"/>
      <c r="AU31" s="970">
        <v>343</v>
      </c>
      <c r="AV31" s="970"/>
      <c r="AW31" s="970"/>
      <c r="AX31" s="970"/>
      <c r="AY31" s="970"/>
      <c r="AZ31" s="1041" t="s">
        <v>548</v>
      </c>
      <c r="BA31" s="1041"/>
      <c r="BB31" s="1041"/>
      <c r="BC31" s="1041"/>
      <c r="BD31" s="1041"/>
      <c r="BE31" s="1031" t="s">
        <v>384</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385</v>
      </c>
      <c r="C32" s="1037"/>
      <c r="D32" s="1037"/>
      <c r="E32" s="1037"/>
      <c r="F32" s="1037"/>
      <c r="G32" s="1037"/>
      <c r="H32" s="1037"/>
      <c r="I32" s="1037"/>
      <c r="J32" s="1037"/>
      <c r="K32" s="1037"/>
      <c r="L32" s="1037"/>
      <c r="M32" s="1037"/>
      <c r="N32" s="1037"/>
      <c r="O32" s="1037"/>
      <c r="P32" s="1038"/>
      <c r="Q32" s="1042">
        <v>812</v>
      </c>
      <c r="R32" s="1043"/>
      <c r="S32" s="1043"/>
      <c r="T32" s="1043"/>
      <c r="U32" s="1043"/>
      <c r="V32" s="1043">
        <v>769</v>
      </c>
      <c r="W32" s="1043"/>
      <c r="X32" s="1043"/>
      <c r="Y32" s="1043"/>
      <c r="Z32" s="1043"/>
      <c r="AA32" s="1043">
        <v>43</v>
      </c>
      <c r="AB32" s="1043"/>
      <c r="AC32" s="1043"/>
      <c r="AD32" s="1043"/>
      <c r="AE32" s="1044"/>
      <c r="AF32" s="1018">
        <v>43</v>
      </c>
      <c r="AG32" s="1019"/>
      <c r="AH32" s="1019"/>
      <c r="AI32" s="1019"/>
      <c r="AJ32" s="1020"/>
      <c r="AK32" s="979">
        <v>251</v>
      </c>
      <c r="AL32" s="970"/>
      <c r="AM32" s="970"/>
      <c r="AN32" s="970"/>
      <c r="AO32" s="970"/>
      <c r="AP32" s="970">
        <v>4486</v>
      </c>
      <c r="AQ32" s="970"/>
      <c r="AR32" s="970"/>
      <c r="AS32" s="970"/>
      <c r="AT32" s="970"/>
      <c r="AU32" s="970">
        <v>2525</v>
      </c>
      <c r="AV32" s="970"/>
      <c r="AW32" s="970"/>
      <c r="AX32" s="970"/>
      <c r="AY32" s="970"/>
      <c r="AZ32" s="1041" t="s">
        <v>548</v>
      </c>
      <c r="BA32" s="1041"/>
      <c r="BB32" s="1041"/>
      <c r="BC32" s="1041"/>
      <c r="BD32" s="1041"/>
      <c r="BE32" s="1031" t="s">
        <v>386</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368</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419</v>
      </c>
      <c r="AG63" s="958"/>
      <c r="AH63" s="958"/>
      <c r="AI63" s="958"/>
      <c r="AJ63" s="1029"/>
      <c r="AK63" s="1030"/>
      <c r="AL63" s="962"/>
      <c r="AM63" s="962"/>
      <c r="AN63" s="962"/>
      <c r="AO63" s="962"/>
      <c r="AP63" s="958">
        <f>SUM(AP31:AT32)</f>
        <v>7107</v>
      </c>
      <c r="AQ63" s="958"/>
      <c r="AR63" s="958"/>
      <c r="AS63" s="958"/>
      <c r="AT63" s="958"/>
      <c r="AU63" s="958">
        <f>SUM(AU31:AY32)</f>
        <v>2868</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390</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391</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546</v>
      </c>
      <c r="C68" s="985"/>
      <c r="D68" s="985"/>
      <c r="E68" s="985"/>
      <c r="F68" s="985"/>
      <c r="G68" s="985"/>
      <c r="H68" s="985"/>
      <c r="I68" s="985"/>
      <c r="J68" s="985"/>
      <c r="K68" s="985"/>
      <c r="L68" s="985"/>
      <c r="M68" s="985"/>
      <c r="N68" s="985"/>
      <c r="O68" s="985"/>
      <c r="P68" s="986"/>
      <c r="Q68" s="987">
        <v>22493</v>
      </c>
      <c r="R68" s="981"/>
      <c r="S68" s="981"/>
      <c r="T68" s="981"/>
      <c r="U68" s="981"/>
      <c r="V68" s="981">
        <v>22018</v>
      </c>
      <c r="W68" s="981"/>
      <c r="X68" s="981"/>
      <c r="Y68" s="981"/>
      <c r="Z68" s="981"/>
      <c r="AA68" s="981">
        <v>475</v>
      </c>
      <c r="AB68" s="981"/>
      <c r="AC68" s="981"/>
      <c r="AD68" s="981"/>
      <c r="AE68" s="981"/>
      <c r="AF68" s="981">
        <v>475</v>
      </c>
      <c r="AG68" s="981"/>
      <c r="AH68" s="981"/>
      <c r="AI68" s="981"/>
      <c r="AJ68" s="981"/>
      <c r="AK68" s="981">
        <v>1327</v>
      </c>
      <c r="AL68" s="981"/>
      <c r="AM68" s="981"/>
      <c r="AN68" s="981"/>
      <c r="AO68" s="981"/>
      <c r="AP68" s="981" t="s">
        <v>545</v>
      </c>
      <c r="AQ68" s="981"/>
      <c r="AR68" s="981"/>
      <c r="AS68" s="981"/>
      <c r="AT68" s="981"/>
      <c r="AU68" s="981" t="s">
        <v>545</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538</v>
      </c>
      <c r="C69" s="974"/>
      <c r="D69" s="974"/>
      <c r="E69" s="974"/>
      <c r="F69" s="974"/>
      <c r="G69" s="974"/>
      <c r="H69" s="974"/>
      <c r="I69" s="974"/>
      <c r="J69" s="974"/>
      <c r="K69" s="974"/>
      <c r="L69" s="974"/>
      <c r="M69" s="974"/>
      <c r="N69" s="974"/>
      <c r="O69" s="974"/>
      <c r="P69" s="975"/>
      <c r="Q69" s="976">
        <v>186</v>
      </c>
      <c r="R69" s="970"/>
      <c r="S69" s="970"/>
      <c r="T69" s="970"/>
      <c r="U69" s="970"/>
      <c r="V69" s="970">
        <v>154</v>
      </c>
      <c r="W69" s="970"/>
      <c r="X69" s="970"/>
      <c r="Y69" s="970"/>
      <c r="Z69" s="970"/>
      <c r="AA69" s="970">
        <v>32</v>
      </c>
      <c r="AB69" s="970"/>
      <c r="AC69" s="970"/>
      <c r="AD69" s="970"/>
      <c r="AE69" s="970"/>
      <c r="AF69" s="970">
        <v>32</v>
      </c>
      <c r="AG69" s="970"/>
      <c r="AH69" s="970"/>
      <c r="AI69" s="970"/>
      <c r="AJ69" s="970"/>
      <c r="AK69" s="970" t="s">
        <v>545</v>
      </c>
      <c r="AL69" s="970"/>
      <c r="AM69" s="970"/>
      <c r="AN69" s="970"/>
      <c r="AO69" s="970"/>
      <c r="AP69" s="970" t="s">
        <v>545</v>
      </c>
      <c r="AQ69" s="970"/>
      <c r="AR69" s="970"/>
      <c r="AS69" s="970"/>
      <c r="AT69" s="970"/>
      <c r="AU69" s="970" t="s">
        <v>545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547</v>
      </c>
      <c r="C70" s="974"/>
      <c r="D70" s="974"/>
      <c r="E70" s="974"/>
      <c r="F70" s="974"/>
      <c r="G70" s="974"/>
      <c r="H70" s="974"/>
      <c r="I70" s="974"/>
      <c r="J70" s="974"/>
      <c r="K70" s="974"/>
      <c r="L70" s="974"/>
      <c r="M70" s="974"/>
      <c r="N70" s="974"/>
      <c r="O70" s="974"/>
      <c r="P70" s="975"/>
      <c r="Q70" s="976">
        <v>112</v>
      </c>
      <c r="R70" s="970"/>
      <c r="S70" s="970"/>
      <c r="T70" s="970"/>
      <c r="U70" s="970"/>
      <c r="V70" s="970">
        <v>97</v>
      </c>
      <c r="W70" s="970"/>
      <c r="X70" s="970"/>
      <c r="Y70" s="970"/>
      <c r="Z70" s="970"/>
      <c r="AA70" s="970">
        <v>15</v>
      </c>
      <c r="AB70" s="970"/>
      <c r="AC70" s="970"/>
      <c r="AD70" s="970"/>
      <c r="AE70" s="970"/>
      <c r="AF70" s="970">
        <v>15</v>
      </c>
      <c r="AG70" s="970"/>
      <c r="AH70" s="970"/>
      <c r="AI70" s="970"/>
      <c r="AJ70" s="970"/>
      <c r="AK70" s="970">
        <v>2</v>
      </c>
      <c r="AL70" s="970"/>
      <c r="AM70" s="970"/>
      <c r="AN70" s="970"/>
      <c r="AO70" s="970"/>
      <c r="AP70" s="970" t="s">
        <v>545</v>
      </c>
      <c r="AQ70" s="970"/>
      <c r="AR70" s="970"/>
      <c r="AS70" s="970"/>
      <c r="AT70" s="970"/>
      <c r="AU70" s="970" t="s">
        <v>545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539</v>
      </c>
      <c r="C71" s="974"/>
      <c r="D71" s="974"/>
      <c r="E71" s="974"/>
      <c r="F71" s="974"/>
      <c r="G71" s="974"/>
      <c r="H71" s="974"/>
      <c r="I71" s="974"/>
      <c r="J71" s="974"/>
      <c r="K71" s="974"/>
      <c r="L71" s="974"/>
      <c r="M71" s="974"/>
      <c r="N71" s="974"/>
      <c r="O71" s="974"/>
      <c r="P71" s="975"/>
      <c r="Q71" s="976">
        <v>111</v>
      </c>
      <c r="R71" s="970"/>
      <c r="S71" s="970"/>
      <c r="T71" s="970"/>
      <c r="U71" s="970"/>
      <c r="V71" s="970">
        <v>81</v>
      </c>
      <c r="W71" s="970"/>
      <c r="X71" s="970"/>
      <c r="Y71" s="970"/>
      <c r="Z71" s="970"/>
      <c r="AA71" s="970">
        <v>30</v>
      </c>
      <c r="AB71" s="970"/>
      <c r="AC71" s="970"/>
      <c r="AD71" s="970"/>
      <c r="AE71" s="970"/>
      <c r="AF71" s="970">
        <v>30</v>
      </c>
      <c r="AG71" s="970"/>
      <c r="AH71" s="970"/>
      <c r="AI71" s="970"/>
      <c r="AJ71" s="970"/>
      <c r="AK71" s="970" t="s">
        <v>545</v>
      </c>
      <c r="AL71" s="970"/>
      <c r="AM71" s="970"/>
      <c r="AN71" s="970"/>
      <c r="AO71" s="970"/>
      <c r="AP71" s="970" t="s">
        <v>545</v>
      </c>
      <c r="AQ71" s="970"/>
      <c r="AR71" s="970"/>
      <c r="AS71" s="970"/>
      <c r="AT71" s="970"/>
      <c r="AU71" s="970" t="s">
        <v>545</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540</v>
      </c>
      <c r="C72" s="974"/>
      <c r="D72" s="974"/>
      <c r="E72" s="974"/>
      <c r="F72" s="974"/>
      <c r="G72" s="974"/>
      <c r="H72" s="974"/>
      <c r="I72" s="974"/>
      <c r="J72" s="974"/>
      <c r="K72" s="974"/>
      <c r="L72" s="974"/>
      <c r="M72" s="974"/>
      <c r="N72" s="974"/>
      <c r="O72" s="974"/>
      <c r="P72" s="975"/>
      <c r="Q72" s="976">
        <v>2076</v>
      </c>
      <c r="R72" s="970"/>
      <c r="S72" s="970"/>
      <c r="T72" s="970"/>
      <c r="U72" s="970"/>
      <c r="V72" s="970">
        <v>1822</v>
      </c>
      <c r="W72" s="970"/>
      <c r="X72" s="970"/>
      <c r="Y72" s="970"/>
      <c r="Z72" s="970"/>
      <c r="AA72" s="970">
        <v>254</v>
      </c>
      <c r="AB72" s="970"/>
      <c r="AC72" s="970"/>
      <c r="AD72" s="970"/>
      <c r="AE72" s="970"/>
      <c r="AF72" s="970">
        <v>254</v>
      </c>
      <c r="AG72" s="970"/>
      <c r="AH72" s="970"/>
      <c r="AI72" s="970"/>
      <c r="AJ72" s="970"/>
      <c r="AK72" s="970">
        <v>73</v>
      </c>
      <c r="AL72" s="970"/>
      <c r="AM72" s="970"/>
      <c r="AN72" s="970"/>
      <c r="AO72" s="970"/>
      <c r="AP72" s="970" t="s">
        <v>545</v>
      </c>
      <c r="AQ72" s="970"/>
      <c r="AR72" s="970"/>
      <c r="AS72" s="970"/>
      <c r="AT72" s="970"/>
      <c r="AU72" s="970" t="s">
        <v>545</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541</v>
      </c>
      <c r="C73" s="974"/>
      <c r="D73" s="974"/>
      <c r="E73" s="974"/>
      <c r="F73" s="974"/>
      <c r="G73" s="974"/>
      <c r="H73" s="974"/>
      <c r="I73" s="974"/>
      <c r="J73" s="974"/>
      <c r="K73" s="974"/>
      <c r="L73" s="974"/>
      <c r="M73" s="974"/>
      <c r="N73" s="974"/>
      <c r="O73" s="974"/>
      <c r="P73" s="975"/>
      <c r="Q73" s="976">
        <v>565538</v>
      </c>
      <c r="R73" s="970"/>
      <c r="S73" s="970"/>
      <c r="T73" s="970"/>
      <c r="U73" s="970"/>
      <c r="V73" s="970">
        <v>552543</v>
      </c>
      <c r="W73" s="970"/>
      <c r="X73" s="970"/>
      <c r="Y73" s="970"/>
      <c r="Z73" s="970"/>
      <c r="AA73" s="970">
        <v>12995</v>
      </c>
      <c r="AB73" s="970"/>
      <c r="AC73" s="970"/>
      <c r="AD73" s="970"/>
      <c r="AE73" s="970"/>
      <c r="AF73" s="970">
        <v>12995</v>
      </c>
      <c r="AG73" s="970"/>
      <c r="AH73" s="970"/>
      <c r="AI73" s="970"/>
      <c r="AJ73" s="970"/>
      <c r="AK73" s="970">
        <v>3497</v>
      </c>
      <c r="AL73" s="970"/>
      <c r="AM73" s="970"/>
      <c r="AN73" s="970"/>
      <c r="AO73" s="970"/>
      <c r="AP73" s="970" t="s">
        <v>545</v>
      </c>
      <c r="AQ73" s="970"/>
      <c r="AR73" s="970"/>
      <c r="AS73" s="970"/>
      <c r="AT73" s="970"/>
      <c r="AU73" s="970" t="s">
        <v>545</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549</v>
      </c>
      <c r="C74" s="974"/>
      <c r="D74" s="974"/>
      <c r="E74" s="974"/>
      <c r="F74" s="974"/>
      <c r="G74" s="974"/>
      <c r="H74" s="974"/>
      <c r="I74" s="974"/>
      <c r="J74" s="974"/>
      <c r="K74" s="974"/>
      <c r="L74" s="974"/>
      <c r="M74" s="974"/>
      <c r="N74" s="974"/>
      <c r="O74" s="974"/>
      <c r="P74" s="975"/>
      <c r="Q74" s="976">
        <v>223</v>
      </c>
      <c r="R74" s="970"/>
      <c r="S74" s="970"/>
      <c r="T74" s="970"/>
      <c r="U74" s="970"/>
      <c r="V74" s="970">
        <v>193</v>
      </c>
      <c r="W74" s="970"/>
      <c r="X74" s="970"/>
      <c r="Y74" s="970"/>
      <c r="Z74" s="970"/>
      <c r="AA74" s="970">
        <v>30</v>
      </c>
      <c r="AB74" s="970"/>
      <c r="AC74" s="970"/>
      <c r="AD74" s="970"/>
      <c r="AE74" s="970"/>
      <c r="AF74" s="970">
        <v>30</v>
      </c>
      <c r="AG74" s="970"/>
      <c r="AH74" s="970"/>
      <c r="AI74" s="970"/>
      <c r="AJ74" s="970"/>
      <c r="AK74" s="970" t="s">
        <v>545</v>
      </c>
      <c r="AL74" s="970"/>
      <c r="AM74" s="970"/>
      <c r="AN74" s="970"/>
      <c r="AO74" s="970"/>
      <c r="AP74" s="970" t="s">
        <v>545</v>
      </c>
      <c r="AQ74" s="970"/>
      <c r="AR74" s="970"/>
      <c r="AS74" s="970"/>
      <c r="AT74" s="970"/>
      <c r="AU74" s="970" t="s">
        <v>545</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550</v>
      </c>
      <c r="C75" s="974"/>
      <c r="D75" s="974"/>
      <c r="E75" s="974"/>
      <c r="F75" s="974"/>
      <c r="G75" s="974"/>
      <c r="H75" s="974"/>
      <c r="I75" s="974"/>
      <c r="J75" s="974"/>
      <c r="K75" s="974"/>
      <c r="L75" s="974"/>
      <c r="M75" s="974"/>
      <c r="N75" s="974"/>
      <c r="O75" s="974"/>
      <c r="P75" s="975"/>
      <c r="Q75" s="977">
        <v>3458</v>
      </c>
      <c r="R75" s="978"/>
      <c r="S75" s="978"/>
      <c r="T75" s="978"/>
      <c r="U75" s="979"/>
      <c r="V75" s="980">
        <v>2797</v>
      </c>
      <c r="W75" s="978"/>
      <c r="X75" s="978"/>
      <c r="Y75" s="978"/>
      <c r="Z75" s="979"/>
      <c r="AA75" s="980">
        <v>661</v>
      </c>
      <c r="AB75" s="978"/>
      <c r="AC75" s="978"/>
      <c r="AD75" s="978"/>
      <c r="AE75" s="979"/>
      <c r="AF75" s="980">
        <v>2812</v>
      </c>
      <c r="AG75" s="978"/>
      <c r="AH75" s="978"/>
      <c r="AI75" s="978"/>
      <c r="AJ75" s="979"/>
      <c r="AK75" s="980">
        <v>196</v>
      </c>
      <c r="AL75" s="978"/>
      <c r="AM75" s="978"/>
      <c r="AN75" s="978"/>
      <c r="AO75" s="979"/>
      <c r="AP75" s="980">
        <v>3184</v>
      </c>
      <c r="AQ75" s="978"/>
      <c r="AR75" s="978"/>
      <c r="AS75" s="978"/>
      <c r="AT75" s="979"/>
      <c r="AU75" s="980">
        <v>2</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542</v>
      </c>
      <c r="C76" s="974"/>
      <c r="D76" s="974"/>
      <c r="E76" s="974"/>
      <c r="F76" s="974"/>
      <c r="G76" s="974"/>
      <c r="H76" s="974"/>
      <c r="I76" s="974"/>
      <c r="J76" s="974"/>
      <c r="K76" s="974"/>
      <c r="L76" s="974"/>
      <c r="M76" s="974"/>
      <c r="N76" s="974"/>
      <c r="O76" s="974"/>
      <c r="P76" s="975"/>
      <c r="Q76" s="977">
        <v>699</v>
      </c>
      <c r="R76" s="978"/>
      <c r="S76" s="978"/>
      <c r="T76" s="978"/>
      <c r="U76" s="979"/>
      <c r="V76" s="980">
        <v>690</v>
      </c>
      <c r="W76" s="978"/>
      <c r="X76" s="978"/>
      <c r="Y76" s="978"/>
      <c r="Z76" s="979"/>
      <c r="AA76" s="980">
        <v>9</v>
      </c>
      <c r="AB76" s="978"/>
      <c r="AC76" s="978"/>
      <c r="AD76" s="978"/>
      <c r="AE76" s="979"/>
      <c r="AF76" s="980">
        <v>12</v>
      </c>
      <c r="AG76" s="978"/>
      <c r="AH76" s="978"/>
      <c r="AI76" s="978"/>
      <c r="AJ76" s="979"/>
      <c r="AK76" s="980" t="s">
        <v>545</v>
      </c>
      <c r="AL76" s="978"/>
      <c r="AM76" s="978"/>
      <c r="AN76" s="978"/>
      <c r="AO76" s="979"/>
      <c r="AP76" s="980">
        <v>64</v>
      </c>
      <c r="AQ76" s="978"/>
      <c r="AR76" s="978"/>
      <c r="AS76" s="978"/>
      <c r="AT76" s="979"/>
      <c r="AU76" s="980">
        <v>23</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543</v>
      </c>
      <c r="C77" s="974"/>
      <c r="D77" s="974"/>
      <c r="E77" s="974"/>
      <c r="F77" s="974"/>
      <c r="G77" s="974"/>
      <c r="H77" s="974"/>
      <c r="I77" s="974"/>
      <c r="J77" s="974"/>
      <c r="K77" s="974"/>
      <c r="L77" s="974"/>
      <c r="M77" s="974"/>
      <c r="N77" s="974"/>
      <c r="O77" s="974"/>
      <c r="P77" s="975"/>
      <c r="Q77" s="977">
        <v>4475</v>
      </c>
      <c r="R77" s="978"/>
      <c r="S77" s="978"/>
      <c r="T77" s="978"/>
      <c r="U77" s="979"/>
      <c r="V77" s="980">
        <v>4415</v>
      </c>
      <c r="W77" s="978"/>
      <c r="X77" s="978"/>
      <c r="Y77" s="978"/>
      <c r="Z77" s="979"/>
      <c r="AA77" s="980">
        <v>60</v>
      </c>
      <c r="AB77" s="978"/>
      <c r="AC77" s="978"/>
      <c r="AD77" s="978"/>
      <c r="AE77" s="979"/>
      <c r="AF77" s="980">
        <v>60</v>
      </c>
      <c r="AG77" s="978"/>
      <c r="AH77" s="978"/>
      <c r="AI77" s="978"/>
      <c r="AJ77" s="979"/>
      <c r="AK77" s="980" t="s">
        <v>545</v>
      </c>
      <c r="AL77" s="978"/>
      <c r="AM77" s="978"/>
      <c r="AN77" s="978"/>
      <c r="AO77" s="979"/>
      <c r="AP77" s="980">
        <v>2463</v>
      </c>
      <c r="AQ77" s="978"/>
      <c r="AR77" s="978"/>
      <c r="AS77" s="978"/>
      <c r="AT77" s="979"/>
      <c r="AU77" s="980">
        <v>545</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SUM(AF68:AJ77)</f>
        <v>16715</v>
      </c>
      <c r="AG88" s="958"/>
      <c r="AH88" s="958"/>
      <c r="AI88" s="958"/>
      <c r="AJ88" s="958"/>
      <c r="AK88" s="962"/>
      <c r="AL88" s="962"/>
      <c r="AM88" s="962"/>
      <c r="AN88" s="962"/>
      <c r="AO88" s="962"/>
      <c r="AP88" s="958">
        <f>SUM(AP75:AT77)</f>
        <v>5711</v>
      </c>
      <c r="AQ88" s="958"/>
      <c r="AR88" s="958"/>
      <c r="AS88" s="958"/>
      <c r="AT88" s="958"/>
      <c r="AU88" s="958">
        <f>SUM(AU75:AY77)</f>
        <v>570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288</v>
      </c>
      <c r="AG109" s="893"/>
      <c r="AH109" s="893"/>
      <c r="AI109" s="893"/>
      <c r="AJ109" s="894"/>
      <c r="AK109" s="895" t="s">
        <v>287</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288</v>
      </c>
      <c r="BW109" s="893"/>
      <c r="BX109" s="893"/>
      <c r="BY109" s="893"/>
      <c r="BZ109" s="894"/>
      <c r="CA109" s="895" t="s">
        <v>287</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288</v>
      </c>
      <c r="DM109" s="893"/>
      <c r="DN109" s="893"/>
      <c r="DO109" s="893"/>
      <c r="DP109" s="894"/>
      <c r="DQ109" s="895" t="s">
        <v>287</v>
      </c>
      <c r="DR109" s="893"/>
      <c r="DS109" s="893"/>
      <c r="DT109" s="893"/>
      <c r="DU109" s="894"/>
      <c r="DV109" s="895" t="s">
        <v>402</v>
      </c>
      <c r="DW109" s="893"/>
      <c r="DX109" s="893"/>
      <c r="DY109" s="893"/>
      <c r="DZ109" s="924"/>
    </row>
    <row r="110" spans="1:131" s="199" customFormat="1" ht="26.25" customHeight="1" x14ac:dyDescent="0.15">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2370767</v>
      </c>
      <c r="AB110" s="886"/>
      <c r="AC110" s="886"/>
      <c r="AD110" s="886"/>
      <c r="AE110" s="887"/>
      <c r="AF110" s="888">
        <v>2162064</v>
      </c>
      <c r="AG110" s="886"/>
      <c r="AH110" s="886"/>
      <c r="AI110" s="886"/>
      <c r="AJ110" s="887"/>
      <c r="AK110" s="888">
        <v>2136211</v>
      </c>
      <c r="AL110" s="886"/>
      <c r="AM110" s="886"/>
      <c r="AN110" s="886"/>
      <c r="AO110" s="887"/>
      <c r="AP110" s="889">
        <v>18.7</v>
      </c>
      <c r="AQ110" s="890"/>
      <c r="AR110" s="890"/>
      <c r="AS110" s="890"/>
      <c r="AT110" s="891"/>
      <c r="AU110" s="925" t="s">
        <v>62</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18719997</v>
      </c>
      <c r="BR110" s="833"/>
      <c r="BS110" s="833"/>
      <c r="BT110" s="833"/>
      <c r="BU110" s="833"/>
      <c r="BV110" s="833">
        <v>17981930</v>
      </c>
      <c r="BW110" s="833"/>
      <c r="BX110" s="833"/>
      <c r="BY110" s="833"/>
      <c r="BZ110" s="833"/>
      <c r="CA110" s="833">
        <v>17405219</v>
      </c>
      <c r="CB110" s="833"/>
      <c r="CC110" s="833"/>
      <c r="CD110" s="833"/>
      <c r="CE110" s="833"/>
      <c r="CF110" s="857">
        <v>152.5</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t="s">
        <v>112</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2814965</v>
      </c>
      <c r="BR112" s="805"/>
      <c r="BS112" s="805"/>
      <c r="BT112" s="805"/>
      <c r="BU112" s="805"/>
      <c r="BV112" s="805">
        <v>2816936</v>
      </c>
      <c r="BW112" s="805"/>
      <c r="BX112" s="805"/>
      <c r="BY112" s="805"/>
      <c r="BZ112" s="805"/>
      <c r="CA112" s="805">
        <v>2868640</v>
      </c>
      <c r="CB112" s="805"/>
      <c r="CC112" s="805"/>
      <c r="CD112" s="805"/>
      <c r="CE112" s="805"/>
      <c r="CF112" s="866">
        <v>25.1</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224338</v>
      </c>
      <c r="AB113" s="914"/>
      <c r="AC113" s="914"/>
      <c r="AD113" s="914"/>
      <c r="AE113" s="915"/>
      <c r="AF113" s="916">
        <v>216052</v>
      </c>
      <c r="AG113" s="914"/>
      <c r="AH113" s="914"/>
      <c r="AI113" s="914"/>
      <c r="AJ113" s="915"/>
      <c r="AK113" s="916">
        <v>225086</v>
      </c>
      <c r="AL113" s="914"/>
      <c r="AM113" s="914"/>
      <c r="AN113" s="914"/>
      <c r="AO113" s="915"/>
      <c r="AP113" s="917">
        <v>2</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v>739212</v>
      </c>
      <c r="BR113" s="805"/>
      <c r="BS113" s="805"/>
      <c r="BT113" s="805"/>
      <c r="BU113" s="805"/>
      <c r="BV113" s="805">
        <v>676159</v>
      </c>
      <c r="BW113" s="805"/>
      <c r="BX113" s="805"/>
      <c r="BY113" s="805"/>
      <c r="BZ113" s="805"/>
      <c r="CA113" s="805">
        <v>569065</v>
      </c>
      <c r="CB113" s="805"/>
      <c r="CC113" s="805"/>
      <c r="CD113" s="805"/>
      <c r="CE113" s="805"/>
      <c r="CF113" s="866">
        <v>5</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162361</v>
      </c>
      <c r="AB114" s="768"/>
      <c r="AC114" s="768"/>
      <c r="AD114" s="768"/>
      <c r="AE114" s="769"/>
      <c r="AF114" s="770">
        <v>176571</v>
      </c>
      <c r="AG114" s="768"/>
      <c r="AH114" s="768"/>
      <c r="AI114" s="768"/>
      <c r="AJ114" s="769"/>
      <c r="AK114" s="770">
        <v>172377</v>
      </c>
      <c r="AL114" s="768"/>
      <c r="AM114" s="768"/>
      <c r="AN114" s="768"/>
      <c r="AO114" s="769"/>
      <c r="AP114" s="815">
        <v>1.5</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v>2031281</v>
      </c>
      <c r="BR114" s="805"/>
      <c r="BS114" s="805"/>
      <c r="BT114" s="805"/>
      <c r="BU114" s="805"/>
      <c r="BV114" s="805">
        <v>1756336</v>
      </c>
      <c r="BW114" s="805"/>
      <c r="BX114" s="805"/>
      <c r="BY114" s="805"/>
      <c r="BZ114" s="805"/>
      <c r="CA114" s="805">
        <v>1726020</v>
      </c>
      <c r="CB114" s="805"/>
      <c r="CC114" s="805"/>
      <c r="CD114" s="805"/>
      <c r="CE114" s="805"/>
      <c r="CF114" s="866">
        <v>15.1</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185</v>
      </c>
      <c r="AB115" s="914"/>
      <c r="AC115" s="914"/>
      <c r="AD115" s="914"/>
      <c r="AE115" s="915"/>
      <c r="AF115" s="916">
        <v>186</v>
      </c>
      <c r="AG115" s="914"/>
      <c r="AH115" s="914"/>
      <c r="AI115" s="914"/>
      <c r="AJ115" s="915"/>
      <c r="AK115" s="916">
        <v>133</v>
      </c>
      <c r="AL115" s="914"/>
      <c r="AM115" s="914"/>
      <c r="AN115" s="914"/>
      <c r="AO115" s="915"/>
      <c r="AP115" s="917">
        <v>0</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v>204317</v>
      </c>
      <c r="BR115" s="805"/>
      <c r="BS115" s="805"/>
      <c r="BT115" s="805"/>
      <c r="BU115" s="805"/>
      <c r="BV115" s="805">
        <v>187494</v>
      </c>
      <c r="BW115" s="805"/>
      <c r="BX115" s="805"/>
      <c r="BY115" s="805"/>
      <c r="BZ115" s="805"/>
      <c r="CA115" s="805">
        <v>118269</v>
      </c>
      <c r="CB115" s="805"/>
      <c r="CC115" s="805"/>
      <c r="CD115" s="805"/>
      <c r="CE115" s="805"/>
      <c r="CF115" s="866">
        <v>1</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65</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2757716</v>
      </c>
      <c r="AB117" s="900"/>
      <c r="AC117" s="900"/>
      <c r="AD117" s="900"/>
      <c r="AE117" s="901"/>
      <c r="AF117" s="902">
        <v>2554873</v>
      </c>
      <c r="AG117" s="900"/>
      <c r="AH117" s="900"/>
      <c r="AI117" s="900"/>
      <c r="AJ117" s="901"/>
      <c r="AK117" s="902">
        <v>2533807</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288</v>
      </c>
      <c r="AG118" s="893"/>
      <c r="AH118" s="893"/>
      <c r="AI118" s="893"/>
      <c r="AJ118" s="894"/>
      <c r="AK118" s="895" t="s">
        <v>287</v>
      </c>
      <c r="AL118" s="893"/>
      <c r="AM118" s="893"/>
      <c r="AN118" s="893"/>
      <c r="AO118" s="894"/>
      <c r="AP118" s="896" t="s">
        <v>402</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432</v>
      </c>
      <c r="BP119" s="869"/>
      <c r="BQ119" s="873">
        <v>24509772</v>
      </c>
      <c r="BR119" s="836"/>
      <c r="BS119" s="836"/>
      <c r="BT119" s="836"/>
      <c r="BU119" s="836"/>
      <c r="BV119" s="836">
        <v>23418855</v>
      </c>
      <c r="BW119" s="836"/>
      <c r="BX119" s="836"/>
      <c r="BY119" s="836"/>
      <c r="BZ119" s="836"/>
      <c r="CA119" s="836">
        <v>22687213</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x14ac:dyDescent="0.15">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1223433</v>
      </c>
      <c r="BR120" s="833"/>
      <c r="BS120" s="833"/>
      <c r="BT120" s="833"/>
      <c r="BU120" s="833"/>
      <c r="BV120" s="833">
        <v>1905294</v>
      </c>
      <c r="BW120" s="833"/>
      <c r="BX120" s="833"/>
      <c r="BY120" s="833"/>
      <c r="BZ120" s="833"/>
      <c r="CA120" s="833">
        <v>2401464</v>
      </c>
      <c r="CB120" s="833"/>
      <c r="CC120" s="833"/>
      <c r="CD120" s="833"/>
      <c r="CE120" s="833"/>
      <c r="CF120" s="857">
        <v>21</v>
      </c>
      <c r="CG120" s="858"/>
      <c r="CH120" s="858"/>
      <c r="CI120" s="858"/>
      <c r="CJ120" s="858"/>
      <c r="CK120" s="859" t="s">
        <v>436</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2391693</v>
      </c>
      <c r="DH120" s="833"/>
      <c r="DI120" s="833"/>
      <c r="DJ120" s="833"/>
      <c r="DK120" s="833"/>
      <c r="DL120" s="833">
        <v>2557806</v>
      </c>
      <c r="DM120" s="833"/>
      <c r="DN120" s="833"/>
      <c r="DO120" s="833"/>
      <c r="DP120" s="833"/>
      <c r="DQ120" s="833">
        <v>2525347</v>
      </c>
      <c r="DR120" s="833"/>
      <c r="DS120" s="833"/>
      <c r="DT120" s="833"/>
      <c r="DU120" s="833"/>
      <c r="DV120" s="834">
        <v>22.1</v>
      </c>
      <c r="DW120" s="834"/>
      <c r="DX120" s="834"/>
      <c r="DY120" s="834"/>
      <c r="DZ120" s="835"/>
    </row>
    <row r="121" spans="1:130" s="199" customFormat="1" ht="26.25" customHeight="1" x14ac:dyDescent="0.15">
      <c r="A121" s="808"/>
      <c r="B121" s="809"/>
      <c r="C121" s="854" t="s">
        <v>437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438</v>
      </c>
      <c r="BA121" s="738"/>
      <c r="BB121" s="738"/>
      <c r="BC121" s="738"/>
      <c r="BD121" s="738"/>
      <c r="BE121" s="738"/>
      <c r="BF121" s="738"/>
      <c r="BG121" s="738"/>
      <c r="BH121" s="738"/>
      <c r="BI121" s="738"/>
      <c r="BJ121" s="738"/>
      <c r="BK121" s="738"/>
      <c r="BL121" s="738"/>
      <c r="BM121" s="738"/>
      <c r="BN121" s="738"/>
      <c r="BO121" s="738"/>
      <c r="BP121" s="739"/>
      <c r="BQ121" s="804">
        <v>640232</v>
      </c>
      <c r="BR121" s="805"/>
      <c r="BS121" s="805"/>
      <c r="BT121" s="805"/>
      <c r="BU121" s="805"/>
      <c r="BV121" s="805">
        <v>623637</v>
      </c>
      <c r="BW121" s="805"/>
      <c r="BX121" s="805"/>
      <c r="BY121" s="805"/>
      <c r="BZ121" s="805"/>
      <c r="CA121" s="805">
        <v>649505</v>
      </c>
      <c r="CB121" s="805"/>
      <c r="CC121" s="805"/>
      <c r="CD121" s="805"/>
      <c r="CE121" s="805"/>
      <c r="CF121" s="866">
        <v>5.7</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v>423272</v>
      </c>
      <c r="DH121" s="805"/>
      <c r="DI121" s="805"/>
      <c r="DJ121" s="805"/>
      <c r="DK121" s="805"/>
      <c r="DL121" s="805">
        <v>373933</v>
      </c>
      <c r="DM121" s="805"/>
      <c r="DN121" s="805"/>
      <c r="DO121" s="805"/>
      <c r="DP121" s="805"/>
      <c r="DQ121" s="805">
        <v>343293</v>
      </c>
      <c r="DR121" s="805"/>
      <c r="DS121" s="805"/>
      <c r="DT121" s="805"/>
      <c r="DU121" s="805"/>
      <c r="DV121" s="782">
        <v>3</v>
      </c>
      <c r="DW121" s="782"/>
      <c r="DX121" s="782"/>
      <c r="DY121" s="782"/>
      <c r="DZ121" s="783"/>
    </row>
    <row r="122" spans="1:130" s="199" customFormat="1" ht="26.25" customHeight="1" x14ac:dyDescent="0.15">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17356307</v>
      </c>
      <c r="BR122" s="836"/>
      <c r="BS122" s="836"/>
      <c r="BT122" s="836"/>
      <c r="BU122" s="836"/>
      <c r="BV122" s="836">
        <v>17312108</v>
      </c>
      <c r="BW122" s="836"/>
      <c r="BX122" s="836"/>
      <c r="BY122" s="836"/>
      <c r="BZ122" s="836"/>
      <c r="CA122" s="836">
        <v>16941057</v>
      </c>
      <c r="CB122" s="836"/>
      <c r="CC122" s="836"/>
      <c r="CD122" s="836"/>
      <c r="CE122" s="836"/>
      <c r="CF122" s="837">
        <v>148.4</v>
      </c>
      <c r="CG122" s="838"/>
      <c r="CH122" s="838"/>
      <c r="CI122" s="838"/>
      <c r="CJ122" s="838"/>
      <c r="CK122" s="860"/>
      <c r="CL122" s="846"/>
      <c r="CM122" s="846"/>
      <c r="CN122" s="846"/>
      <c r="CO122" s="847"/>
      <c r="CP122" s="826" t="s">
        <v>381</v>
      </c>
      <c r="CQ122" s="827"/>
      <c r="CR122" s="827"/>
      <c r="CS122" s="827"/>
      <c r="CT122" s="827"/>
      <c r="CU122" s="827"/>
      <c r="CV122" s="827"/>
      <c r="CW122" s="827"/>
      <c r="CX122" s="827"/>
      <c r="CY122" s="827"/>
      <c r="CZ122" s="827"/>
      <c r="DA122" s="827"/>
      <c r="DB122" s="827"/>
      <c r="DC122" s="827"/>
      <c r="DD122" s="827"/>
      <c r="DE122" s="827"/>
      <c r="DF122" s="828"/>
      <c r="DG122" s="804" t="s">
        <v>112</v>
      </c>
      <c r="DH122" s="805"/>
      <c r="DI122" s="805"/>
      <c r="DJ122" s="805"/>
      <c r="DK122" s="805"/>
      <c r="DL122" s="805" t="s">
        <v>112</v>
      </c>
      <c r="DM122" s="805"/>
      <c r="DN122" s="805"/>
      <c r="DO122" s="805"/>
      <c r="DP122" s="805"/>
      <c r="DQ122" s="805" t="s">
        <v>112</v>
      </c>
      <c r="DR122" s="805"/>
      <c r="DS122" s="805"/>
      <c r="DT122" s="805"/>
      <c r="DU122" s="805"/>
      <c r="DV122" s="782" t="s">
        <v>112</v>
      </c>
      <c r="DW122" s="782"/>
      <c r="DX122" s="782"/>
      <c r="DY122" s="782"/>
      <c r="DZ122" s="783"/>
    </row>
    <row r="123" spans="1:130" s="199" customFormat="1" ht="26.25" customHeight="1" x14ac:dyDescent="0.15">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440</v>
      </c>
      <c r="BP123" s="869"/>
      <c r="BQ123" s="823">
        <v>19219972</v>
      </c>
      <c r="BR123" s="824"/>
      <c r="BS123" s="824"/>
      <c r="BT123" s="824"/>
      <c r="BU123" s="824"/>
      <c r="BV123" s="824">
        <v>19841039</v>
      </c>
      <c r="BW123" s="824"/>
      <c r="BX123" s="824"/>
      <c r="BY123" s="824"/>
      <c r="BZ123" s="824"/>
      <c r="CA123" s="824">
        <v>19992026</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x14ac:dyDescent="0.2">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47.5</v>
      </c>
      <c r="BR124" s="822"/>
      <c r="BS124" s="822"/>
      <c r="BT124" s="822"/>
      <c r="BU124" s="822"/>
      <c r="BV124" s="822">
        <v>31</v>
      </c>
      <c r="BW124" s="822"/>
      <c r="BX124" s="822"/>
      <c r="BY124" s="822"/>
      <c r="BZ124" s="822"/>
      <c r="CA124" s="822">
        <v>23.6</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185</v>
      </c>
      <c r="AB127" s="768"/>
      <c r="AC127" s="768"/>
      <c r="AD127" s="768"/>
      <c r="AE127" s="769"/>
      <c r="AF127" s="770">
        <v>186</v>
      </c>
      <c r="AG127" s="768"/>
      <c r="AH127" s="768"/>
      <c r="AI127" s="768"/>
      <c r="AJ127" s="769"/>
      <c r="AK127" s="770">
        <v>133</v>
      </c>
      <c r="AL127" s="768"/>
      <c r="AM127" s="768"/>
      <c r="AN127" s="768"/>
      <c r="AO127" s="769"/>
      <c r="AP127" s="815">
        <v>0</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v>100167</v>
      </c>
      <c r="AB128" s="789"/>
      <c r="AC128" s="789"/>
      <c r="AD128" s="789"/>
      <c r="AE128" s="790"/>
      <c r="AF128" s="791">
        <v>93348</v>
      </c>
      <c r="AG128" s="789"/>
      <c r="AH128" s="789"/>
      <c r="AI128" s="789"/>
      <c r="AJ128" s="790"/>
      <c r="AK128" s="791">
        <v>92450</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112</v>
      </c>
      <c r="BG128" s="775"/>
      <c r="BH128" s="775"/>
      <c r="BI128" s="775"/>
      <c r="BJ128" s="775"/>
      <c r="BK128" s="775"/>
      <c r="BL128" s="798"/>
      <c r="BM128" s="774">
        <v>12.95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v>204317</v>
      </c>
      <c r="DH128" s="779"/>
      <c r="DI128" s="779"/>
      <c r="DJ128" s="779"/>
      <c r="DK128" s="779"/>
      <c r="DL128" s="779">
        <v>187494</v>
      </c>
      <c r="DM128" s="779"/>
      <c r="DN128" s="779"/>
      <c r="DO128" s="779"/>
      <c r="DP128" s="779"/>
      <c r="DQ128" s="779">
        <v>118269</v>
      </c>
      <c r="DR128" s="779"/>
      <c r="DS128" s="779"/>
      <c r="DT128" s="779"/>
      <c r="DU128" s="779"/>
      <c r="DV128" s="780">
        <v>1</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12773593</v>
      </c>
      <c r="AB129" s="768"/>
      <c r="AC129" s="768"/>
      <c r="AD129" s="768"/>
      <c r="AE129" s="769"/>
      <c r="AF129" s="770">
        <v>13106985</v>
      </c>
      <c r="AG129" s="768"/>
      <c r="AH129" s="768"/>
      <c r="AI129" s="768"/>
      <c r="AJ129" s="769"/>
      <c r="AK129" s="770">
        <v>13026373</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112</v>
      </c>
      <c r="BG129" s="758"/>
      <c r="BH129" s="758"/>
      <c r="BI129" s="758"/>
      <c r="BJ129" s="758"/>
      <c r="BK129" s="758"/>
      <c r="BL129" s="759"/>
      <c r="BM129" s="757">
        <v>17.95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1656793</v>
      </c>
      <c r="AB130" s="768"/>
      <c r="AC130" s="768"/>
      <c r="AD130" s="768"/>
      <c r="AE130" s="769"/>
      <c r="AF130" s="770">
        <v>1592029</v>
      </c>
      <c r="AG130" s="768"/>
      <c r="AH130" s="768"/>
      <c r="AI130" s="768"/>
      <c r="AJ130" s="769"/>
      <c r="AK130" s="770">
        <v>1612692</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7.9</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11116800</v>
      </c>
      <c r="AB131" s="751"/>
      <c r="AC131" s="751"/>
      <c r="AD131" s="751"/>
      <c r="AE131" s="752"/>
      <c r="AF131" s="753">
        <v>11514956</v>
      </c>
      <c r="AG131" s="751"/>
      <c r="AH131" s="751"/>
      <c r="AI131" s="751"/>
      <c r="AJ131" s="752"/>
      <c r="AK131" s="753">
        <v>11413681</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v>23.6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9.0021948760000008</v>
      </c>
      <c r="AB132" s="731"/>
      <c r="AC132" s="731"/>
      <c r="AD132" s="731"/>
      <c r="AE132" s="732"/>
      <c r="AF132" s="733">
        <v>7.5510145240000002</v>
      </c>
      <c r="AG132" s="731"/>
      <c r="AH132" s="731"/>
      <c r="AI132" s="731"/>
      <c r="AJ132" s="732"/>
      <c r="AK132" s="733">
        <v>7.2602782570000004</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9.6999999999999993</v>
      </c>
      <c r="AB133" s="710"/>
      <c r="AC133" s="710"/>
      <c r="AD133" s="710"/>
      <c r="AE133" s="711"/>
      <c r="AF133" s="709">
        <v>8.8000000000000007</v>
      </c>
      <c r="AG133" s="710"/>
      <c r="AH133" s="710"/>
      <c r="AI133" s="710"/>
      <c r="AJ133" s="711"/>
      <c r="AK133" s="709">
        <v>7.9</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22" t="s">
        <v>468</v>
      </c>
      <c r="L7" s="256"/>
      <c r="M7" s="257" t="s">
        <v>469</v>
      </c>
      <c r="N7" s="258"/>
    </row>
    <row r="8" spans="1:16" x14ac:dyDescent="0.15">
      <c r="A8" s="250"/>
      <c r="B8" s="246"/>
      <c r="C8" s="246"/>
      <c r="D8" s="246"/>
      <c r="E8" s="246"/>
      <c r="F8" s="246"/>
      <c r="G8" s="259"/>
      <c r="H8" s="260"/>
      <c r="I8" s="260"/>
      <c r="J8" s="261"/>
      <c r="K8" s="1123"/>
      <c r="L8" s="262" t="s">
        <v>470</v>
      </c>
      <c r="M8" s="263" t="s">
        <v>471</v>
      </c>
      <c r="N8" s="264" t="s">
        <v>472</v>
      </c>
    </row>
    <row r="9" spans="1:16" x14ac:dyDescent="0.15">
      <c r="A9" s="250"/>
      <c r="B9" s="246"/>
      <c r="C9" s="246"/>
      <c r="D9" s="246"/>
      <c r="E9" s="246"/>
      <c r="F9" s="246"/>
      <c r="G9" s="1136" t="s">
        <v>473</v>
      </c>
      <c r="H9" s="1137"/>
      <c r="I9" s="1137"/>
      <c r="J9" s="1138"/>
      <c r="K9" s="265">
        <v>3733864</v>
      </c>
      <c r="L9" s="266">
        <v>51855</v>
      </c>
      <c r="M9" s="267">
        <v>72433</v>
      </c>
      <c r="N9" s="268">
        <v>-28.4</v>
      </c>
    </row>
    <row r="10" spans="1:16" x14ac:dyDescent="0.15">
      <c r="A10" s="250"/>
      <c r="B10" s="246"/>
      <c r="C10" s="246"/>
      <c r="D10" s="246"/>
      <c r="E10" s="246"/>
      <c r="F10" s="246"/>
      <c r="G10" s="1136" t="s">
        <v>474</v>
      </c>
      <c r="H10" s="1137"/>
      <c r="I10" s="1137"/>
      <c r="J10" s="1138"/>
      <c r="K10" s="269">
        <v>157587</v>
      </c>
      <c r="L10" s="270">
        <v>2189</v>
      </c>
      <c r="M10" s="271">
        <v>5807</v>
      </c>
      <c r="N10" s="272">
        <v>-62.3</v>
      </c>
    </row>
    <row r="11" spans="1:16" ht="13.5" customHeight="1" x14ac:dyDescent="0.15">
      <c r="A11" s="250"/>
      <c r="B11" s="246"/>
      <c r="C11" s="246"/>
      <c r="D11" s="246"/>
      <c r="E11" s="246"/>
      <c r="F11" s="246"/>
      <c r="G11" s="1136" t="s">
        <v>475</v>
      </c>
      <c r="H11" s="1137"/>
      <c r="I11" s="1137"/>
      <c r="J11" s="1138"/>
      <c r="K11" s="269">
        <v>951461</v>
      </c>
      <c r="L11" s="270">
        <v>13214</v>
      </c>
      <c r="M11" s="271">
        <v>5465</v>
      </c>
      <c r="N11" s="272">
        <v>141.80000000000001</v>
      </c>
    </row>
    <row r="12" spans="1:16" ht="13.5" customHeight="1" x14ac:dyDescent="0.15">
      <c r="A12" s="250"/>
      <c r="B12" s="246"/>
      <c r="C12" s="246"/>
      <c r="D12" s="246"/>
      <c r="E12" s="246"/>
      <c r="F12" s="246"/>
      <c r="G12" s="1136" t="s">
        <v>476</v>
      </c>
      <c r="H12" s="1137"/>
      <c r="I12" s="1137"/>
      <c r="J12" s="1138"/>
      <c r="K12" s="269">
        <v>2628</v>
      </c>
      <c r="L12" s="270">
        <v>36</v>
      </c>
      <c r="M12" s="271">
        <v>1191</v>
      </c>
      <c r="N12" s="272">
        <v>-97</v>
      </c>
    </row>
    <row r="13" spans="1:16" ht="13.5" customHeight="1" x14ac:dyDescent="0.15">
      <c r="A13" s="250"/>
      <c r="B13" s="246"/>
      <c r="C13" s="246"/>
      <c r="D13" s="246"/>
      <c r="E13" s="246"/>
      <c r="F13" s="246"/>
      <c r="G13" s="1136" t="s">
        <v>477</v>
      </c>
      <c r="H13" s="1137"/>
      <c r="I13" s="1137"/>
      <c r="J13" s="1138"/>
      <c r="K13" s="269" t="s">
        <v>478</v>
      </c>
      <c r="L13" s="270" t="s">
        <v>478</v>
      </c>
      <c r="M13" s="271">
        <v>3</v>
      </c>
      <c r="N13" s="272" t="s">
        <v>478</v>
      </c>
    </row>
    <row r="14" spans="1:16" ht="13.5" customHeight="1" x14ac:dyDescent="0.15">
      <c r="A14" s="250"/>
      <c r="B14" s="246"/>
      <c r="C14" s="246"/>
      <c r="D14" s="246"/>
      <c r="E14" s="246"/>
      <c r="F14" s="246"/>
      <c r="G14" s="1136" t="s">
        <v>479</v>
      </c>
      <c r="H14" s="1137"/>
      <c r="I14" s="1137"/>
      <c r="J14" s="1138"/>
      <c r="K14" s="269">
        <v>229050</v>
      </c>
      <c r="L14" s="270">
        <v>3181</v>
      </c>
      <c r="M14" s="271">
        <v>3078</v>
      </c>
      <c r="N14" s="272">
        <v>3.3</v>
      </c>
    </row>
    <row r="15" spans="1:16" ht="13.5" customHeight="1" x14ac:dyDescent="0.15">
      <c r="A15" s="250"/>
      <c r="B15" s="246"/>
      <c r="C15" s="246"/>
      <c r="D15" s="246"/>
      <c r="E15" s="246"/>
      <c r="F15" s="246"/>
      <c r="G15" s="1136" t="s">
        <v>480</v>
      </c>
      <c r="H15" s="1137"/>
      <c r="I15" s="1137"/>
      <c r="J15" s="1138"/>
      <c r="K15" s="269">
        <v>88144</v>
      </c>
      <c r="L15" s="270">
        <v>1224</v>
      </c>
      <c r="M15" s="271">
        <v>1624</v>
      </c>
      <c r="N15" s="272">
        <v>-24.6</v>
      </c>
    </row>
    <row r="16" spans="1:16" x14ac:dyDescent="0.15">
      <c r="A16" s="250"/>
      <c r="B16" s="246"/>
      <c r="C16" s="246"/>
      <c r="D16" s="246"/>
      <c r="E16" s="246"/>
      <c r="F16" s="246"/>
      <c r="G16" s="1139" t="s">
        <v>481</v>
      </c>
      <c r="H16" s="1140"/>
      <c r="I16" s="1140"/>
      <c r="J16" s="1141"/>
      <c r="K16" s="270">
        <v>-307737</v>
      </c>
      <c r="L16" s="270">
        <v>-4274</v>
      </c>
      <c r="M16" s="271">
        <v>-7680</v>
      </c>
      <c r="N16" s="272">
        <v>-44.3</v>
      </c>
    </row>
    <row r="17" spans="1:16" x14ac:dyDescent="0.15">
      <c r="A17" s="250"/>
      <c r="B17" s="246"/>
      <c r="C17" s="246"/>
      <c r="D17" s="246"/>
      <c r="E17" s="246"/>
      <c r="F17" s="246"/>
      <c r="G17" s="1139" t="s">
        <v>171</v>
      </c>
      <c r="H17" s="1140"/>
      <c r="I17" s="1140"/>
      <c r="J17" s="1141"/>
      <c r="K17" s="270">
        <v>4854997</v>
      </c>
      <c r="L17" s="270">
        <v>67425</v>
      </c>
      <c r="M17" s="271">
        <v>81920</v>
      </c>
      <c r="N17" s="272">
        <v>-17.7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33" t="s">
        <v>486</v>
      </c>
      <c r="H21" s="1134"/>
      <c r="I21" s="1134"/>
      <c r="J21" s="1135"/>
      <c r="K21" s="282">
        <v>6.74</v>
      </c>
      <c r="L21" s="283">
        <v>8.2100000000000009</v>
      </c>
      <c r="M21" s="284">
        <v>-1.47</v>
      </c>
      <c r="N21" s="251"/>
      <c r="O21" s="285"/>
      <c r="P21" s="281"/>
    </row>
    <row r="22" spans="1:16" s="286" customFormat="1" x14ac:dyDescent="0.15">
      <c r="A22" s="281"/>
      <c r="B22" s="251"/>
      <c r="C22" s="251"/>
      <c r="D22" s="251"/>
      <c r="E22" s="251"/>
      <c r="F22" s="251"/>
      <c r="G22" s="1133" t="s">
        <v>487</v>
      </c>
      <c r="H22" s="1134"/>
      <c r="I22" s="1134"/>
      <c r="J22" s="1135"/>
      <c r="K22" s="287">
        <v>99.2</v>
      </c>
      <c r="L22" s="288">
        <v>98.1</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22" t="s">
        <v>468</v>
      </c>
      <c r="L30" s="256"/>
      <c r="M30" s="257" t="s">
        <v>469</v>
      </c>
      <c r="N30" s="258"/>
    </row>
    <row r="31" spans="1:16" x14ac:dyDescent="0.15">
      <c r="A31" s="250"/>
      <c r="B31" s="246"/>
      <c r="C31" s="246"/>
      <c r="D31" s="246"/>
      <c r="E31" s="246"/>
      <c r="F31" s="246"/>
      <c r="G31" s="259"/>
      <c r="H31" s="260"/>
      <c r="I31" s="260"/>
      <c r="J31" s="261"/>
      <c r="K31" s="1123"/>
      <c r="L31" s="262" t="s">
        <v>470</v>
      </c>
      <c r="M31" s="263" t="s">
        <v>471</v>
      </c>
      <c r="N31" s="264" t="s">
        <v>472</v>
      </c>
    </row>
    <row r="32" spans="1:16" ht="27" customHeight="1" x14ac:dyDescent="0.15">
      <c r="A32" s="250"/>
      <c r="B32" s="246"/>
      <c r="C32" s="246"/>
      <c r="D32" s="246"/>
      <c r="E32" s="246"/>
      <c r="F32" s="246"/>
      <c r="G32" s="1124" t="s">
        <v>491</v>
      </c>
      <c r="H32" s="1125"/>
      <c r="I32" s="1125"/>
      <c r="J32" s="1126"/>
      <c r="K32" s="296">
        <v>2136211</v>
      </c>
      <c r="L32" s="296">
        <v>29667</v>
      </c>
      <c r="M32" s="297">
        <v>53781</v>
      </c>
      <c r="N32" s="298">
        <v>-44.8</v>
      </c>
    </row>
    <row r="33" spans="1:16" ht="13.5" customHeight="1" x14ac:dyDescent="0.15">
      <c r="A33" s="250"/>
      <c r="B33" s="246"/>
      <c r="C33" s="246"/>
      <c r="D33" s="246"/>
      <c r="E33" s="246"/>
      <c r="F33" s="246"/>
      <c r="G33" s="1124" t="s">
        <v>492</v>
      </c>
      <c r="H33" s="1125"/>
      <c r="I33" s="1125"/>
      <c r="J33" s="1126"/>
      <c r="K33" s="296" t="s">
        <v>478</v>
      </c>
      <c r="L33" s="296" t="s">
        <v>478</v>
      </c>
      <c r="M33" s="297" t="s">
        <v>478</v>
      </c>
      <c r="N33" s="298" t="s">
        <v>478</v>
      </c>
    </row>
    <row r="34" spans="1:16" ht="27" customHeight="1" x14ac:dyDescent="0.15">
      <c r="A34" s="250"/>
      <c r="B34" s="246"/>
      <c r="C34" s="246"/>
      <c r="D34" s="246"/>
      <c r="E34" s="246"/>
      <c r="F34" s="246"/>
      <c r="G34" s="1124" t="s">
        <v>493</v>
      </c>
      <c r="H34" s="1125"/>
      <c r="I34" s="1125"/>
      <c r="J34" s="1126"/>
      <c r="K34" s="296" t="s">
        <v>478</v>
      </c>
      <c r="L34" s="296" t="s">
        <v>478</v>
      </c>
      <c r="M34" s="297">
        <v>41</v>
      </c>
      <c r="N34" s="298" t="s">
        <v>478</v>
      </c>
    </row>
    <row r="35" spans="1:16" ht="27" customHeight="1" x14ac:dyDescent="0.15">
      <c r="A35" s="250"/>
      <c r="B35" s="246"/>
      <c r="C35" s="246"/>
      <c r="D35" s="246"/>
      <c r="E35" s="246"/>
      <c r="F35" s="246"/>
      <c r="G35" s="1124" t="s">
        <v>494</v>
      </c>
      <c r="H35" s="1125"/>
      <c r="I35" s="1125"/>
      <c r="J35" s="1126"/>
      <c r="K35" s="296">
        <v>225086</v>
      </c>
      <c r="L35" s="296">
        <v>3126</v>
      </c>
      <c r="M35" s="297">
        <v>14373</v>
      </c>
      <c r="N35" s="298">
        <v>-78.3</v>
      </c>
    </row>
    <row r="36" spans="1:16" ht="27" customHeight="1" x14ac:dyDescent="0.15">
      <c r="A36" s="250"/>
      <c r="B36" s="246"/>
      <c r="C36" s="246"/>
      <c r="D36" s="246"/>
      <c r="E36" s="246"/>
      <c r="F36" s="246"/>
      <c r="G36" s="1124" t="s">
        <v>495</v>
      </c>
      <c r="H36" s="1125"/>
      <c r="I36" s="1125"/>
      <c r="J36" s="1126"/>
      <c r="K36" s="296">
        <v>172377</v>
      </c>
      <c r="L36" s="296">
        <v>2394</v>
      </c>
      <c r="M36" s="297">
        <v>1414</v>
      </c>
      <c r="N36" s="298">
        <v>69.3</v>
      </c>
    </row>
    <row r="37" spans="1:16" ht="13.5" customHeight="1" x14ac:dyDescent="0.15">
      <c r="A37" s="250"/>
      <c r="B37" s="246"/>
      <c r="C37" s="246"/>
      <c r="D37" s="246"/>
      <c r="E37" s="246"/>
      <c r="F37" s="246"/>
      <c r="G37" s="1124" t="s">
        <v>496</v>
      </c>
      <c r="H37" s="1125"/>
      <c r="I37" s="1125"/>
      <c r="J37" s="1126"/>
      <c r="K37" s="296">
        <v>133</v>
      </c>
      <c r="L37" s="296">
        <v>2</v>
      </c>
      <c r="M37" s="297">
        <v>886</v>
      </c>
      <c r="N37" s="298">
        <v>-99.8</v>
      </c>
    </row>
    <row r="38" spans="1:16" ht="27" customHeight="1" x14ac:dyDescent="0.15">
      <c r="A38" s="250"/>
      <c r="B38" s="246"/>
      <c r="C38" s="246"/>
      <c r="D38" s="246"/>
      <c r="E38" s="246"/>
      <c r="F38" s="246"/>
      <c r="G38" s="1127" t="s">
        <v>497</v>
      </c>
      <c r="H38" s="1128"/>
      <c r="I38" s="1128"/>
      <c r="J38" s="1129"/>
      <c r="K38" s="299" t="s">
        <v>478</v>
      </c>
      <c r="L38" s="299" t="s">
        <v>478</v>
      </c>
      <c r="M38" s="300">
        <v>2</v>
      </c>
      <c r="N38" s="301" t="s">
        <v>478</v>
      </c>
      <c r="O38" s="295"/>
    </row>
    <row r="39" spans="1:16" x14ac:dyDescent="0.15">
      <c r="A39" s="250"/>
      <c r="B39" s="246"/>
      <c r="C39" s="246"/>
      <c r="D39" s="246"/>
      <c r="E39" s="246"/>
      <c r="F39" s="246"/>
      <c r="G39" s="1127" t="s">
        <v>498</v>
      </c>
      <c r="H39" s="1128"/>
      <c r="I39" s="1128"/>
      <c r="J39" s="1129"/>
      <c r="K39" s="302">
        <v>-92450</v>
      </c>
      <c r="L39" s="302">
        <v>-1284</v>
      </c>
      <c r="M39" s="303">
        <v>-4261</v>
      </c>
      <c r="N39" s="304">
        <v>-69.900000000000006</v>
      </c>
      <c r="O39" s="295"/>
    </row>
    <row r="40" spans="1:16" ht="27" customHeight="1" x14ac:dyDescent="0.15">
      <c r="A40" s="250"/>
      <c r="B40" s="246"/>
      <c r="C40" s="246"/>
      <c r="D40" s="246"/>
      <c r="E40" s="246"/>
      <c r="F40" s="246"/>
      <c r="G40" s="1124" t="s">
        <v>499</v>
      </c>
      <c r="H40" s="1125"/>
      <c r="I40" s="1125"/>
      <c r="J40" s="1126"/>
      <c r="K40" s="302">
        <v>-1612692</v>
      </c>
      <c r="L40" s="302">
        <v>-22397</v>
      </c>
      <c r="M40" s="303">
        <v>-47768</v>
      </c>
      <c r="N40" s="304">
        <v>-53.1</v>
      </c>
      <c r="O40" s="295"/>
    </row>
    <row r="41" spans="1:16" x14ac:dyDescent="0.15">
      <c r="A41" s="250"/>
      <c r="B41" s="246"/>
      <c r="C41" s="246"/>
      <c r="D41" s="246"/>
      <c r="E41" s="246"/>
      <c r="F41" s="246"/>
      <c r="G41" s="1130" t="s">
        <v>282</v>
      </c>
      <c r="H41" s="1131"/>
      <c r="I41" s="1131"/>
      <c r="J41" s="1132"/>
      <c r="K41" s="296">
        <v>828665</v>
      </c>
      <c r="L41" s="302">
        <v>11508</v>
      </c>
      <c r="M41" s="303">
        <v>18468</v>
      </c>
      <c r="N41" s="304">
        <v>-37.700000000000003</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17" t="s">
        <v>468</v>
      </c>
      <c r="J49" s="1119" t="s">
        <v>503</v>
      </c>
      <c r="K49" s="1120"/>
      <c r="L49" s="1120"/>
      <c r="M49" s="1120"/>
      <c r="N49" s="1121"/>
    </row>
    <row r="50" spans="1:14" x14ac:dyDescent="0.15">
      <c r="A50" s="250"/>
      <c r="B50" s="246"/>
      <c r="C50" s="246"/>
      <c r="D50" s="246"/>
      <c r="E50" s="246"/>
      <c r="F50" s="246"/>
      <c r="G50" s="314"/>
      <c r="H50" s="315"/>
      <c r="I50" s="1118"/>
      <c r="J50" s="316" t="s">
        <v>504</v>
      </c>
      <c r="K50" s="317" t="s">
        <v>505</v>
      </c>
      <c r="L50" s="318" t="s">
        <v>506</v>
      </c>
      <c r="M50" s="319" t="s">
        <v>507</v>
      </c>
      <c r="N50" s="320" t="s">
        <v>508</v>
      </c>
    </row>
    <row r="51" spans="1:14" x14ac:dyDescent="0.15">
      <c r="A51" s="250"/>
      <c r="B51" s="246"/>
      <c r="C51" s="246"/>
      <c r="D51" s="246"/>
      <c r="E51" s="246"/>
      <c r="F51" s="246"/>
      <c r="G51" s="312" t="s">
        <v>509</v>
      </c>
      <c r="H51" s="313"/>
      <c r="I51" s="321">
        <v>1096714</v>
      </c>
      <c r="J51" s="322">
        <v>14697</v>
      </c>
      <c r="K51" s="323">
        <v>43.5</v>
      </c>
      <c r="L51" s="324">
        <v>50880</v>
      </c>
      <c r="M51" s="325">
        <v>7</v>
      </c>
      <c r="N51" s="326">
        <v>36.5</v>
      </c>
    </row>
    <row r="52" spans="1:14" x14ac:dyDescent="0.15">
      <c r="A52" s="250"/>
      <c r="B52" s="246"/>
      <c r="C52" s="246"/>
      <c r="D52" s="246"/>
      <c r="E52" s="246"/>
      <c r="F52" s="246"/>
      <c r="G52" s="327"/>
      <c r="H52" s="328" t="s">
        <v>510</v>
      </c>
      <c r="I52" s="329">
        <v>719501</v>
      </c>
      <c r="J52" s="330">
        <v>9642</v>
      </c>
      <c r="K52" s="331">
        <v>21</v>
      </c>
      <c r="L52" s="332">
        <v>26879</v>
      </c>
      <c r="M52" s="333">
        <v>2.4</v>
      </c>
      <c r="N52" s="334">
        <v>18.600000000000001</v>
      </c>
    </row>
    <row r="53" spans="1:14" x14ac:dyDescent="0.15">
      <c r="A53" s="250"/>
      <c r="B53" s="246"/>
      <c r="C53" s="246"/>
      <c r="D53" s="246"/>
      <c r="E53" s="246"/>
      <c r="F53" s="246"/>
      <c r="G53" s="312" t="s">
        <v>511</v>
      </c>
      <c r="H53" s="313"/>
      <c r="I53" s="321">
        <v>1711203</v>
      </c>
      <c r="J53" s="322">
        <v>23033</v>
      </c>
      <c r="K53" s="323">
        <v>56.7</v>
      </c>
      <c r="L53" s="324">
        <v>63956</v>
      </c>
      <c r="M53" s="325">
        <v>25.7</v>
      </c>
      <c r="N53" s="326">
        <v>31</v>
      </c>
    </row>
    <row r="54" spans="1:14" x14ac:dyDescent="0.15">
      <c r="A54" s="250"/>
      <c r="B54" s="246"/>
      <c r="C54" s="246"/>
      <c r="D54" s="246"/>
      <c r="E54" s="246"/>
      <c r="F54" s="246"/>
      <c r="G54" s="327"/>
      <c r="H54" s="328" t="s">
        <v>510</v>
      </c>
      <c r="I54" s="329">
        <v>806006</v>
      </c>
      <c r="J54" s="330">
        <v>10849</v>
      </c>
      <c r="K54" s="331">
        <v>12.5</v>
      </c>
      <c r="L54" s="332">
        <v>29239</v>
      </c>
      <c r="M54" s="333">
        <v>8.8000000000000007</v>
      </c>
      <c r="N54" s="334">
        <v>3.7</v>
      </c>
    </row>
    <row r="55" spans="1:14" x14ac:dyDescent="0.15">
      <c r="A55" s="250"/>
      <c r="B55" s="246"/>
      <c r="C55" s="246"/>
      <c r="D55" s="246"/>
      <c r="E55" s="246"/>
      <c r="F55" s="246"/>
      <c r="G55" s="312" t="s">
        <v>512</v>
      </c>
      <c r="H55" s="313"/>
      <c r="I55" s="321">
        <v>2620374</v>
      </c>
      <c r="J55" s="322">
        <v>35676</v>
      </c>
      <c r="K55" s="323">
        <v>54.9</v>
      </c>
      <c r="L55" s="324">
        <v>66255</v>
      </c>
      <c r="M55" s="325">
        <v>3.6</v>
      </c>
      <c r="N55" s="326">
        <v>51.3</v>
      </c>
    </row>
    <row r="56" spans="1:14" x14ac:dyDescent="0.15">
      <c r="A56" s="250"/>
      <c r="B56" s="246"/>
      <c r="C56" s="246"/>
      <c r="D56" s="246"/>
      <c r="E56" s="246"/>
      <c r="F56" s="246"/>
      <c r="G56" s="327"/>
      <c r="H56" s="328" t="s">
        <v>510</v>
      </c>
      <c r="I56" s="329">
        <v>801287</v>
      </c>
      <c r="J56" s="330">
        <v>10909</v>
      </c>
      <c r="K56" s="331">
        <v>0.6</v>
      </c>
      <c r="L56" s="332">
        <v>31822</v>
      </c>
      <c r="M56" s="333">
        <v>8.8000000000000007</v>
      </c>
      <c r="N56" s="334">
        <v>-8.1999999999999993</v>
      </c>
    </row>
    <row r="57" spans="1:14" x14ac:dyDescent="0.15">
      <c r="A57" s="250"/>
      <c r="B57" s="246"/>
      <c r="C57" s="246"/>
      <c r="D57" s="246"/>
      <c r="E57" s="246"/>
      <c r="F57" s="246"/>
      <c r="G57" s="312" t="s">
        <v>513</v>
      </c>
      <c r="H57" s="313"/>
      <c r="I57" s="321">
        <v>605441</v>
      </c>
      <c r="J57" s="322">
        <v>8326</v>
      </c>
      <c r="K57" s="323">
        <v>-76.7</v>
      </c>
      <c r="L57" s="324">
        <v>92247</v>
      </c>
      <c r="M57" s="325">
        <v>39.200000000000003</v>
      </c>
      <c r="N57" s="326">
        <v>-115.9</v>
      </c>
    </row>
    <row r="58" spans="1:14" x14ac:dyDescent="0.15">
      <c r="A58" s="250"/>
      <c r="B58" s="246"/>
      <c r="C58" s="246"/>
      <c r="D58" s="246"/>
      <c r="E58" s="246"/>
      <c r="F58" s="246"/>
      <c r="G58" s="327"/>
      <c r="H58" s="328" t="s">
        <v>510</v>
      </c>
      <c r="I58" s="329">
        <v>311892</v>
      </c>
      <c r="J58" s="330">
        <v>4289</v>
      </c>
      <c r="K58" s="331">
        <v>-60.7</v>
      </c>
      <c r="L58" s="332">
        <v>37204</v>
      </c>
      <c r="M58" s="333">
        <v>16.899999999999999</v>
      </c>
      <c r="N58" s="334">
        <v>-77.599999999999994</v>
      </c>
    </row>
    <row r="59" spans="1:14" x14ac:dyDescent="0.15">
      <c r="A59" s="250"/>
      <c r="B59" s="246"/>
      <c r="C59" s="246"/>
      <c r="D59" s="246"/>
      <c r="E59" s="246"/>
      <c r="F59" s="246"/>
      <c r="G59" s="312" t="s">
        <v>514</v>
      </c>
      <c r="H59" s="313"/>
      <c r="I59" s="321">
        <v>1204433</v>
      </c>
      <c r="J59" s="322">
        <v>16727</v>
      </c>
      <c r="K59" s="323">
        <v>100.9</v>
      </c>
      <c r="L59" s="324">
        <v>67319</v>
      </c>
      <c r="M59" s="325">
        <v>-27</v>
      </c>
      <c r="N59" s="326">
        <v>127.9</v>
      </c>
    </row>
    <row r="60" spans="1:14" x14ac:dyDescent="0.15">
      <c r="A60" s="250"/>
      <c r="B60" s="246"/>
      <c r="C60" s="246"/>
      <c r="D60" s="246"/>
      <c r="E60" s="246"/>
      <c r="F60" s="246"/>
      <c r="G60" s="327"/>
      <c r="H60" s="328" t="s">
        <v>510</v>
      </c>
      <c r="I60" s="335">
        <v>659703</v>
      </c>
      <c r="J60" s="330">
        <v>9162</v>
      </c>
      <c r="K60" s="331">
        <v>113.6</v>
      </c>
      <c r="L60" s="332">
        <v>38101</v>
      </c>
      <c r="M60" s="333">
        <v>2.4</v>
      </c>
      <c r="N60" s="334">
        <v>111.2</v>
      </c>
    </row>
    <row r="61" spans="1:14" x14ac:dyDescent="0.15">
      <c r="A61" s="250"/>
      <c r="B61" s="246"/>
      <c r="C61" s="246"/>
      <c r="D61" s="246"/>
      <c r="E61" s="246"/>
      <c r="F61" s="246"/>
      <c r="G61" s="312" t="s">
        <v>515</v>
      </c>
      <c r="H61" s="336"/>
      <c r="I61" s="337">
        <v>1447633</v>
      </c>
      <c r="J61" s="338">
        <v>19692</v>
      </c>
      <c r="K61" s="339">
        <v>35.9</v>
      </c>
      <c r="L61" s="340">
        <v>68131</v>
      </c>
      <c r="M61" s="341">
        <v>9.6999999999999993</v>
      </c>
      <c r="N61" s="326">
        <v>26.2</v>
      </c>
    </row>
    <row r="62" spans="1:14" x14ac:dyDescent="0.15">
      <c r="A62" s="250"/>
      <c r="B62" s="246"/>
      <c r="C62" s="246"/>
      <c r="D62" s="246"/>
      <c r="E62" s="246"/>
      <c r="F62" s="246"/>
      <c r="G62" s="327"/>
      <c r="H62" s="328" t="s">
        <v>510</v>
      </c>
      <c r="I62" s="329">
        <v>659678</v>
      </c>
      <c r="J62" s="330">
        <v>8970</v>
      </c>
      <c r="K62" s="331">
        <v>17.399999999999999</v>
      </c>
      <c r="L62" s="332">
        <v>32649</v>
      </c>
      <c r="M62" s="333">
        <v>7.9</v>
      </c>
      <c r="N62" s="334">
        <v>9.5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2" t="s">
        <v>3</v>
      </c>
      <c r="D47" s="1142"/>
      <c r="E47" s="1143"/>
      <c r="F47" s="11">
        <v>8.83</v>
      </c>
      <c r="G47" s="12">
        <v>9.3800000000000008</v>
      </c>
      <c r="H47" s="12">
        <v>7.87</v>
      </c>
      <c r="I47" s="12">
        <v>12.26</v>
      </c>
      <c r="J47" s="13">
        <v>15.41</v>
      </c>
    </row>
    <row r="48" spans="2:10" ht="57.75" customHeight="1" x14ac:dyDescent="0.15">
      <c r="B48" s="14"/>
      <c r="C48" s="1144" t="s">
        <v>4</v>
      </c>
      <c r="D48" s="1144"/>
      <c r="E48" s="1145"/>
      <c r="F48" s="15">
        <v>4.72</v>
      </c>
      <c r="G48" s="16">
        <v>4.07</v>
      </c>
      <c r="H48" s="16">
        <v>7.09</v>
      </c>
      <c r="I48" s="16">
        <v>7.42</v>
      </c>
      <c r="J48" s="17">
        <v>6.8</v>
      </c>
    </row>
    <row r="49" spans="2:10" ht="57.75" customHeight="1" thickBot="1" x14ac:dyDescent="0.2">
      <c r="B49" s="18"/>
      <c r="C49" s="1146" t="s">
        <v>5</v>
      </c>
      <c r="D49" s="1146"/>
      <c r="E49" s="1147"/>
      <c r="F49" s="19" t="s">
        <v>522</v>
      </c>
      <c r="G49" s="20" t="s">
        <v>523</v>
      </c>
      <c r="H49" s="20" t="s">
        <v>524</v>
      </c>
      <c r="I49" s="20">
        <v>0.51</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4" t="s">
        <v>526</v>
      </c>
      <c r="D34" s="1154"/>
      <c r="E34" s="1155"/>
      <c r="F34" s="32">
        <v>0.67</v>
      </c>
      <c r="G34" s="33" t="s">
        <v>527</v>
      </c>
      <c r="H34" s="33" t="s">
        <v>528</v>
      </c>
      <c r="I34" s="33" t="s">
        <v>529</v>
      </c>
      <c r="J34" s="34" t="s">
        <v>530</v>
      </c>
      <c r="K34" s="22"/>
      <c r="L34" s="22"/>
      <c r="M34" s="22"/>
      <c r="N34" s="22"/>
      <c r="O34" s="22"/>
      <c r="P34" s="22"/>
    </row>
    <row r="35" spans="1:16" ht="39" customHeight="1" x14ac:dyDescent="0.15">
      <c r="A35" s="22"/>
      <c r="B35" s="35"/>
      <c r="C35" s="1148" t="s">
        <v>531</v>
      </c>
      <c r="D35" s="1149"/>
      <c r="E35" s="1150"/>
      <c r="F35" s="36">
        <v>5.25</v>
      </c>
      <c r="G35" s="37">
        <v>4.0599999999999996</v>
      </c>
      <c r="H35" s="37">
        <v>7.09</v>
      </c>
      <c r="I35" s="37">
        <v>7.42</v>
      </c>
      <c r="J35" s="38">
        <v>6.79</v>
      </c>
      <c r="K35" s="22"/>
      <c r="L35" s="22"/>
      <c r="M35" s="22"/>
      <c r="N35" s="22"/>
      <c r="O35" s="22"/>
      <c r="P35" s="22"/>
    </row>
    <row r="36" spans="1:16" ht="39" customHeight="1" x14ac:dyDescent="0.15">
      <c r="A36" s="22"/>
      <c r="B36" s="35"/>
      <c r="C36" s="1148" t="s">
        <v>532</v>
      </c>
      <c r="D36" s="1149"/>
      <c r="E36" s="1150"/>
      <c r="F36" s="36">
        <v>6.07</v>
      </c>
      <c r="G36" s="37">
        <v>4.8600000000000003</v>
      </c>
      <c r="H36" s="37">
        <v>3.68</v>
      </c>
      <c r="I36" s="37">
        <v>2.61</v>
      </c>
      <c r="J36" s="38">
        <v>1.91</v>
      </c>
      <c r="K36" s="22"/>
      <c r="L36" s="22"/>
      <c r="M36" s="22"/>
      <c r="N36" s="22"/>
      <c r="O36" s="22"/>
      <c r="P36" s="22"/>
    </row>
    <row r="37" spans="1:16" ht="39" customHeight="1" x14ac:dyDescent="0.15">
      <c r="A37" s="22"/>
      <c r="B37" s="35"/>
      <c r="C37" s="1148" t="s">
        <v>533</v>
      </c>
      <c r="D37" s="1149"/>
      <c r="E37" s="1150"/>
      <c r="F37" s="36">
        <v>0.1</v>
      </c>
      <c r="G37" s="37">
        <v>0.55000000000000004</v>
      </c>
      <c r="H37" s="37">
        <v>0.53</v>
      </c>
      <c r="I37" s="37">
        <v>1</v>
      </c>
      <c r="J37" s="38">
        <v>1.56</v>
      </c>
      <c r="K37" s="22"/>
      <c r="L37" s="22"/>
      <c r="M37" s="22"/>
      <c r="N37" s="22"/>
      <c r="O37" s="22"/>
      <c r="P37" s="22"/>
    </row>
    <row r="38" spans="1:16" ht="39" customHeight="1" x14ac:dyDescent="0.15">
      <c r="A38" s="22"/>
      <c r="B38" s="35"/>
      <c r="C38" s="1148" t="s">
        <v>534</v>
      </c>
      <c r="D38" s="1149"/>
      <c r="E38" s="1150"/>
      <c r="F38" s="36">
        <v>0.09</v>
      </c>
      <c r="G38" s="37">
        <v>0.12</v>
      </c>
      <c r="H38" s="37">
        <v>0.06</v>
      </c>
      <c r="I38" s="37">
        <v>0.14000000000000001</v>
      </c>
      <c r="J38" s="38">
        <v>0.33</v>
      </c>
      <c r="K38" s="22"/>
      <c r="L38" s="22"/>
      <c r="M38" s="22"/>
      <c r="N38" s="22"/>
      <c r="O38" s="22"/>
      <c r="P38" s="22"/>
    </row>
    <row r="39" spans="1:16" ht="39" customHeight="1" x14ac:dyDescent="0.15">
      <c r="A39" s="22"/>
      <c r="B39" s="35"/>
      <c r="C39" s="1148" t="s">
        <v>535</v>
      </c>
      <c r="D39" s="1149"/>
      <c r="E39" s="1150"/>
      <c r="F39" s="36">
        <v>0.02</v>
      </c>
      <c r="G39" s="37">
        <v>0.02</v>
      </c>
      <c r="H39" s="37">
        <v>0.03</v>
      </c>
      <c r="I39" s="37">
        <v>0.03</v>
      </c>
      <c r="J39" s="38">
        <v>0.04</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536</v>
      </c>
      <c r="D42" s="1149"/>
      <c r="E42" s="1150"/>
      <c r="F42" s="36" t="s">
        <v>478</v>
      </c>
      <c r="G42" s="37" t="s">
        <v>478</v>
      </c>
      <c r="H42" s="37" t="s">
        <v>478</v>
      </c>
      <c r="I42" s="37" t="s">
        <v>478</v>
      </c>
      <c r="J42" s="38" t="s">
        <v>478</v>
      </c>
      <c r="K42" s="22"/>
      <c r="L42" s="22"/>
      <c r="M42" s="22"/>
      <c r="N42" s="22"/>
      <c r="O42" s="22"/>
      <c r="P42" s="22"/>
    </row>
    <row r="43" spans="1:16" ht="39" customHeight="1" thickBot="1" x14ac:dyDescent="0.2">
      <c r="A43" s="22"/>
      <c r="B43" s="40"/>
      <c r="C43" s="1151" t="s">
        <v>537</v>
      </c>
      <c r="D43" s="1152"/>
      <c r="E43" s="1153"/>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2476</v>
      </c>
      <c r="L45" s="60">
        <v>2471</v>
      </c>
      <c r="M45" s="60">
        <v>2371</v>
      </c>
      <c r="N45" s="60">
        <v>2162</v>
      </c>
      <c r="O45" s="61">
        <v>2136</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x14ac:dyDescent="0.15">
      <c r="A48" s="48"/>
      <c r="B48" s="1166"/>
      <c r="C48" s="1167"/>
      <c r="D48" s="62"/>
      <c r="E48" s="1158" t="s">
        <v>15</v>
      </c>
      <c r="F48" s="1158"/>
      <c r="G48" s="1158"/>
      <c r="H48" s="1158"/>
      <c r="I48" s="1158"/>
      <c r="J48" s="1159"/>
      <c r="K48" s="63">
        <v>190</v>
      </c>
      <c r="L48" s="64">
        <v>193</v>
      </c>
      <c r="M48" s="64">
        <v>224</v>
      </c>
      <c r="N48" s="64">
        <v>216</v>
      </c>
      <c r="O48" s="65">
        <v>225</v>
      </c>
      <c r="P48" s="48"/>
      <c r="Q48" s="48"/>
      <c r="R48" s="48"/>
      <c r="S48" s="48"/>
      <c r="T48" s="48"/>
      <c r="U48" s="48"/>
    </row>
    <row r="49" spans="1:21" ht="30.75" customHeight="1" x14ac:dyDescent="0.15">
      <c r="A49" s="48"/>
      <c r="B49" s="1166"/>
      <c r="C49" s="1167"/>
      <c r="D49" s="62"/>
      <c r="E49" s="1158" t="s">
        <v>16</v>
      </c>
      <c r="F49" s="1158"/>
      <c r="G49" s="1158"/>
      <c r="H49" s="1158"/>
      <c r="I49" s="1158"/>
      <c r="J49" s="1159"/>
      <c r="K49" s="63">
        <v>161</v>
      </c>
      <c r="L49" s="64">
        <v>158</v>
      </c>
      <c r="M49" s="64">
        <v>162</v>
      </c>
      <c r="N49" s="64">
        <v>177</v>
      </c>
      <c r="O49" s="65">
        <v>172</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478</v>
      </c>
      <c r="L50" s="64" t="s">
        <v>478</v>
      </c>
      <c r="M50" s="64">
        <v>0</v>
      </c>
      <c r="N50" s="64">
        <v>0</v>
      </c>
      <c r="O50" s="65">
        <v>0</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478</v>
      </c>
      <c r="L51" s="64" t="s">
        <v>478</v>
      </c>
      <c r="M51" s="64">
        <v>0</v>
      </c>
      <c r="N51" s="64" t="s">
        <v>478</v>
      </c>
      <c r="O51" s="65" t="s">
        <v>478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1667</v>
      </c>
      <c r="L52" s="64">
        <v>1696</v>
      </c>
      <c r="M52" s="64">
        <v>1756</v>
      </c>
      <c r="N52" s="64">
        <v>1685</v>
      </c>
      <c r="O52" s="65">
        <v>1705</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1160</v>
      </c>
      <c r="L53" s="69">
        <v>1126</v>
      </c>
      <c r="M53" s="69">
        <v>1001</v>
      </c>
      <c r="N53" s="69">
        <v>870</v>
      </c>
      <c r="O53" s="70">
        <v>828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4" t="s">
        <v>24</v>
      </c>
      <c r="C41" s="1185"/>
      <c r="D41" s="81"/>
      <c r="E41" s="1186" t="s">
        <v>25</v>
      </c>
      <c r="F41" s="1186"/>
      <c r="G41" s="1186"/>
      <c r="H41" s="1187"/>
      <c r="I41" s="82">
        <v>19010</v>
      </c>
      <c r="J41" s="83">
        <v>18490</v>
      </c>
      <c r="K41" s="83">
        <v>18720</v>
      </c>
      <c r="L41" s="83">
        <v>17982</v>
      </c>
      <c r="M41" s="84">
        <v>17405</v>
      </c>
    </row>
    <row r="42" spans="2:13" ht="27.75" customHeight="1" x14ac:dyDescent="0.15">
      <c r="B42" s="1174"/>
      <c r="C42" s="1175"/>
      <c r="D42" s="85"/>
      <c r="E42" s="1178" t="s">
        <v>26</v>
      </c>
      <c r="F42" s="1178"/>
      <c r="G42" s="1178"/>
      <c r="H42" s="1179"/>
      <c r="I42" s="86" t="s">
        <v>478</v>
      </c>
      <c r="J42" s="87" t="s">
        <v>478</v>
      </c>
      <c r="K42" s="87" t="s">
        <v>478</v>
      </c>
      <c r="L42" s="87" t="s">
        <v>478</v>
      </c>
      <c r="M42" s="88" t="s">
        <v>478</v>
      </c>
    </row>
    <row r="43" spans="2:13" ht="27.75" customHeight="1" x14ac:dyDescent="0.15">
      <c r="B43" s="1174"/>
      <c r="C43" s="1175"/>
      <c r="D43" s="85"/>
      <c r="E43" s="1178" t="s">
        <v>27</v>
      </c>
      <c r="F43" s="1178"/>
      <c r="G43" s="1178"/>
      <c r="H43" s="1179"/>
      <c r="I43" s="86">
        <v>2928</v>
      </c>
      <c r="J43" s="87">
        <v>2979</v>
      </c>
      <c r="K43" s="87">
        <v>2815</v>
      </c>
      <c r="L43" s="87">
        <v>2817</v>
      </c>
      <c r="M43" s="88">
        <v>2869</v>
      </c>
    </row>
    <row r="44" spans="2:13" ht="27.75" customHeight="1" x14ac:dyDescent="0.15">
      <c r="B44" s="1174"/>
      <c r="C44" s="1175"/>
      <c r="D44" s="85"/>
      <c r="E44" s="1178" t="s">
        <v>28</v>
      </c>
      <c r="F44" s="1178"/>
      <c r="G44" s="1178"/>
      <c r="H44" s="1179"/>
      <c r="I44" s="86">
        <v>949</v>
      </c>
      <c r="J44" s="87">
        <v>817</v>
      </c>
      <c r="K44" s="87">
        <v>739</v>
      </c>
      <c r="L44" s="87">
        <v>676</v>
      </c>
      <c r="M44" s="88">
        <v>569</v>
      </c>
    </row>
    <row r="45" spans="2:13" ht="27.75" customHeight="1" x14ac:dyDescent="0.15">
      <c r="B45" s="1174"/>
      <c r="C45" s="1175"/>
      <c r="D45" s="85"/>
      <c r="E45" s="1178" t="s">
        <v>29</v>
      </c>
      <c r="F45" s="1178"/>
      <c r="G45" s="1178"/>
      <c r="H45" s="1179"/>
      <c r="I45" s="86">
        <v>2179</v>
      </c>
      <c r="J45" s="87">
        <v>2262</v>
      </c>
      <c r="K45" s="87">
        <v>2031</v>
      </c>
      <c r="L45" s="87">
        <v>1756</v>
      </c>
      <c r="M45" s="88">
        <v>1726</v>
      </c>
    </row>
    <row r="46" spans="2:13" ht="27.75" customHeight="1" x14ac:dyDescent="0.15">
      <c r="B46" s="1174"/>
      <c r="C46" s="1175"/>
      <c r="D46" s="89"/>
      <c r="E46" s="1178" t="s">
        <v>30</v>
      </c>
      <c r="F46" s="1178"/>
      <c r="G46" s="1178"/>
      <c r="H46" s="1179"/>
      <c r="I46" s="86">
        <v>218</v>
      </c>
      <c r="J46" s="87">
        <v>226</v>
      </c>
      <c r="K46" s="87">
        <v>204</v>
      </c>
      <c r="L46" s="87">
        <v>187</v>
      </c>
      <c r="M46" s="88">
        <v>118</v>
      </c>
    </row>
    <row r="47" spans="2:13" ht="27.75" customHeight="1" x14ac:dyDescent="0.15">
      <c r="B47" s="1174"/>
      <c r="C47" s="1175"/>
      <c r="D47" s="90"/>
      <c r="E47" s="1188" t="s">
        <v>31</v>
      </c>
      <c r="F47" s="1189"/>
      <c r="G47" s="1189"/>
      <c r="H47" s="1190"/>
      <c r="I47" s="86" t="s">
        <v>478</v>
      </c>
      <c r="J47" s="87" t="s">
        <v>478</v>
      </c>
      <c r="K47" s="87" t="s">
        <v>478</v>
      </c>
      <c r="L47" s="87" t="s">
        <v>478</v>
      </c>
      <c r="M47" s="88" t="s">
        <v>478</v>
      </c>
    </row>
    <row r="48" spans="2:13" ht="27.75" customHeight="1" x14ac:dyDescent="0.15">
      <c r="B48" s="1174"/>
      <c r="C48" s="1175"/>
      <c r="D48" s="85"/>
      <c r="E48" s="1178" t="s">
        <v>32</v>
      </c>
      <c r="F48" s="1178"/>
      <c r="G48" s="1178"/>
      <c r="H48" s="1179"/>
      <c r="I48" s="86" t="s">
        <v>478</v>
      </c>
      <c r="J48" s="87" t="s">
        <v>478</v>
      </c>
      <c r="K48" s="87" t="s">
        <v>478</v>
      </c>
      <c r="L48" s="87" t="s">
        <v>478</v>
      </c>
      <c r="M48" s="88" t="s">
        <v>478</v>
      </c>
    </row>
    <row r="49" spans="2:13" ht="27.75" customHeight="1" x14ac:dyDescent="0.15">
      <c r="B49" s="1176"/>
      <c r="C49" s="1177"/>
      <c r="D49" s="85"/>
      <c r="E49" s="1178" t="s">
        <v>33</v>
      </c>
      <c r="F49" s="1178"/>
      <c r="G49" s="1178"/>
      <c r="H49" s="1179"/>
      <c r="I49" s="86" t="s">
        <v>478</v>
      </c>
      <c r="J49" s="87" t="s">
        <v>478</v>
      </c>
      <c r="K49" s="87" t="s">
        <v>478</v>
      </c>
      <c r="L49" s="87" t="s">
        <v>478</v>
      </c>
      <c r="M49" s="88" t="s">
        <v>478</v>
      </c>
    </row>
    <row r="50" spans="2:13" ht="27.75" customHeight="1" x14ac:dyDescent="0.15">
      <c r="B50" s="1172" t="s">
        <v>34</v>
      </c>
      <c r="C50" s="1173"/>
      <c r="D50" s="91"/>
      <c r="E50" s="1178" t="s">
        <v>35</v>
      </c>
      <c r="F50" s="1178"/>
      <c r="G50" s="1178"/>
      <c r="H50" s="1179"/>
      <c r="I50" s="86">
        <v>1567</v>
      </c>
      <c r="J50" s="87">
        <v>1526</v>
      </c>
      <c r="K50" s="87">
        <v>1223</v>
      </c>
      <c r="L50" s="87">
        <v>1905</v>
      </c>
      <c r="M50" s="88">
        <v>2401</v>
      </c>
    </row>
    <row r="51" spans="2:13" ht="27.75" customHeight="1" x14ac:dyDescent="0.15">
      <c r="B51" s="1174"/>
      <c r="C51" s="1175"/>
      <c r="D51" s="85"/>
      <c r="E51" s="1178" t="s">
        <v>36</v>
      </c>
      <c r="F51" s="1178"/>
      <c r="G51" s="1178"/>
      <c r="H51" s="1179"/>
      <c r="I51" s="86">
        <v>757</v>
      </c>
      <c r="J51" s="87">
        <v>721</v>
      </c>
      <c r="K51" s="87">
        <v>640</v>
      </c>
      <c r="L51" s="87">
        <v>624</v>
      </c>
      <c r="M51" s="88">
        <v>650</v>
      </c>
    </row>
    <row r="52" spans="2:13" ht="27.75" customHeight="1" x14ac:dyDescent="0.15">
      <c r="B52" s="1176"/>
      <c r="C52" s="1177"/>
      <c r="D52" s="85"/>
      <c r="E52" s="1178" t="s">
        <v>37</v>
      </c>
      <c r="F52" s="1178"/>
      <c r="G52" s="1178"/>
      <c r="H52" s="1179"/>
      <c r="I52" s="86">
        <v>17025</v>
      </c>
      <c r="J52" s="87">
        <v>17172</v>
      </c>
      <c r="K52" s="87">
        <v>17356</v>
      </c>
      <c r="L52" s="87">
        <v>17312</v>
      </c>
      <c r="M52" s="88">
        <v>16941</v>
      </c>
    </row>
    <row r="53" spans="2:13" ht="27.75" customHeight="1" thickBot="1" x14ac:dyDescent="0.2">
      <c r="B53" s="1180" t="s">
        <v>38</v>
      </c>
      <c r="C53" s="1181"/>
      <c r="D53" s="92"/>
      <c r="E53" s="1182" t="s">
        <v>39</v>
      </c>
      <c r="F53" s="1182"/>
      <c r="G53" s="1182"/>
      <c r="H53" s="1183"/>
      <c r="I53" s="93">
        <v>5934</v>
      </c>
      <c r="J53" s="94">
        <v>5354</v>
      </c>
      <c r="K53" s="94">
        <v>5290</v>
      </c>
      <c r="L53" s="94">
        <v>3578</v>
      </c>
      <c r="M53" s="95">
        <v>2695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4" zoomScaleNormal="100" zoomScaleSheetLayoutView="55" workbookViewId="0">
      <selection activeCell="H70" sqref="H70"/>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254"/>
      <c r="B1" s="1256"/>
      <c r="P1" s="246"/>
      <c r="Q1" s="246"/>
    </row>
    <row r="2" spans="1:51" ht="25.5" x14ac:dyDescent="0.25">
      <c r="A2" s="1254"/>
      <c r="C2" s="1255"/>
      <c r="P2" s="246"/>
      <c r="Q2" s="246"/>
    </row>
    <row r="3" spans="1:51" ht="25.5" x14ac:dyDescent="0.25">
      <c r="A3" s="1254"/>
      <c r="C3" s="1255"/>
      <c r="P3" s="246"/>
      <c r="Q3" s="246"/>
    </row>
    <row r="4" spans="1:51" s="1253" customFormat="1" ht="13.5" x14ac:dyDescent="0.1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x14ac:dyDescent="0.1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x14ac:dyDescent="0.1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x14ac:dyDescent="0.1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x14ac:dyDescent="0.1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x14ac:dyDescent="0.1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x14ac:dyDescent="0.1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563</v>
      </c>
    </row>
    <row r="11" spans="1:51" s="1253" customFormat="1" ht="13.5" x14ac:dyDescent="0.1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x14ac:dyDescent="0.1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563</v>
      </c>
    </row>
    <row r="13" spans="1:51" s="1253" customFormat="1" ht="13.5" x14ac:dyDescent="0.1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x14ac:dyDescent="0.15">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x14ac:dyDescent="0.1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x14ac:dyDescent="0.1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x14ac:dyDescent="0.1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x14ac:dyDescent="0.1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x14ac:dyDescent="0.15">
      <c r="P19" s="246"/>
      <c r="Q19" s="246"/>
    </row>
    <row r="20" spans="1:259" ht="13.5" x14ac:dyDescent="0.15">
      <c r="P20" s="246"/>
      <c r="Q20" s="246"/>
    </row>
    <row r="21" spans="1:259" ht="17.25" x14ac:dyDescent="0.15">
      <c r="B21" s="1252"/>
      <c r="C21" s="248"/>
      <c r="D21" s="248"/>
      <c r="E21" s="248"/>
      <c r="F21" s="248"/>
      <c r="G21" s="248"/>
      <c r="H21" s="248"/>
      <c r="I21" s="248"/>
      <c r="J21" s="248"/>
      <c r="K21" s="248"/>
      <c r="L21" s="248"/>
      <c r="M21" s="248"/>
      <c r="N21" s="1251"/>
      <c r="O21" s="248"/>
      <c r="P21" s="249"/>
      <c r="Q21" s="246"/>
      <c r="IY21" s="1250"/>
    </row>
    <row r="22" spans="1:259" ht="17.25" x14ac:dyDescent="0.15">
      <c r="B22" s="250"/>
      <c r="IY22" s="1249"/>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1237"/>
      <c r="C40" s="246"/>
      <c r="D40" s="246"/>
      <c r="E40" s="246"/>
      <c r="F40" s="246"/>
      <c r="G40" s="246"/>
      <c r="H40" s="246"/>
      <c r="I40" s="246"/>
      <c r="J40" s="246"/>
      <c r="K40" s="246"/>
      <c r="L40" s="246"/>
      <c r="M40" s="246"/>
      <c r="N40" s="246"/>
      <c r="O40" s="246"/>
      <c r="P40" s="1237"/>
      <c r="Q40" s="246"/>
    </row>
    <row r="41" spans="2:17" ht="17.25" x14ac:dyDescent="0.15">
      <c r="B41" s="247" t="s">
        <v>562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1236" t="s">
        <v>557</v>
      </c>
      <c r="I42" s="1235"/>
      <c r="J42" s="1235"/>
      <c r="K42" s="1235"/>
      <c r="L42" s="246"/>
      <c r="M42" s="246"/>
      <c r="N42" s="246"/>
      <c r="O42" s="246"/>
    </row>
    <row r="43" spans="2:17" ht="13.5" x14ac:dyDescent="0.15">
      <c r="B43" s="250"/>
      <c r="C43" s="246"/>
      <c r="D43" s="246"/>
      <c r="E43" s="246"/>
      <c r="F43" s="246"/>
      <c r="G43" s="1234" t="s">
        <v>561</v>
      </c>
      <c r="H43" s="1233"/>
      <c r="I43" s="1233"/>
      <c r="J43" s="1233"/>
      <c r="K43" s="1233"/>
      <c r="L43" s="1233"/>
      <c r="M43" s="1233"/>
      <c r="N43" s="1233"/>
      <c r="O43" s="1232"/>
    </row>
    <row r="44" spans="2:17" ht="13.5" x14ac:dyDescent="0.15">
      <c r="B44" s="250"/>
      <c r="C44" s="246"/>
      <c r="D44" s="246"/>
      <c r="E44" s="246"/>
      <c r="F44" s="246"/>
      <c r="G44" s="1231"/>
      <c r="H44" s="1230"/>
      <c r="I44" s="1230"/>
      <c r="J44" s="1230"/>
      <c r="K44" s="1230"/>
      <c r="L44" s="1230"/>
      <c r="M44" s="1230"/>
      <c r="N44" s="1230"/>
      <c r="O44" s="1229"/>
    </row>
    <row r="45" spans="2:17" ht="13.5" x14ac:dyDescent="0.15">
      <c r="B45" s="250"/>
      <c r="C45" s="246"/>
      <c r="D45" s="246"/>
      <c r="E45" s="246"/>
      <c r="F45" s="246"/>
      <c r="G45" s="1231"/>
      <c r="H45" s="1230"/>
      <c r="I45" s="1230"/>
      <c r="J45" s="1230"/>
      <c r="K45" s="1230"/>
      <c r="L45" s="1230"/>
      <c r="M45" s="1230"/>
      <c r="N45" s="1230"/>
      <c r="O45" s="1229"/>
    </row>
    <row r="46" spans="2:17" ht="13.5" x14ac:dyDescent="0.15">
      <c r="B46" s="250"/>
      <c r="C46" s="246"/>
      <c r="D46" s="246"/>
      <c r="E46" s="246"/>
      <c r="F46" s="246"/>
      <c r="G46" s="1231"/>
      <c r="H46" s="1230"/>
      <c r="I46" s="1230"/>
      <c r="J46" s="1230"/>
      <c r="K46" s="1230"/>
      <c r="L46" s="1230"/>
      <c r="M46" s="1230"/>
      <c r="N46" s="1230"/>
      <c r="O46" s="1229"/>
    </row>
    <row r="47" spans="2:17" ht="13.5" x14ac:dyDescent="0.15">
      <c r="B47" s="250"/>
      <c r="C47" s="246"/>
      <c r="D47" s="246"/>
      <c r="E47" s="246"/>
      <c r="F47" s="246"/>
      <c r="G47" s="1228"/>
      <c r="H47" s="1227"/>
      <c r="I47" s="1227"/>
      <c r="J47" s="1227"/>
      <c r="K47" s="1227"/>
      <c r="L47" s="1227"/>
      <c r="M47" s="1227"/>
      <c r="N47" s="1227"/>
      <c r="O47" s="1226"/>
    </row>
    <row r="48" spans="2:17" ht="13.5" x14ac:dyDescent="0.15">
      <c r="B48" s="250"/>
      <c r="C48" s="246"/>
      <c r="D48" s="246"/>
      <c r="E48" s="246"/>
      <c r="F48" s="246"/>
      <c r="G48" s="246"/>
      <c r="H48" s="1248"/>
      <c r="I48" s="1248"/>
      <c r="J48" s="1248"/>
    </row>
    <row r="49" spans="1:17" ht="13.5" x14ac:dyDescent="0.15">
      <c r="B49" s="250"/>
      <c r="C49" s="246"/>
      <c r="D49" s="246"/>
      <c r="E49" s="246"/>
      <c r="F49" s="246"/>
      <c r="G49" s="245" t="s">
        <v>560</v>
      </c>
    </row>
    <row r="50" spans="1:17" ht="13.5" x14ac:dyDescent="0.15">
      <c r="B50" s="250"/>
      <c r="C50" s="246"/>
      <c r="D50" s="246"/>
      <c r="E50" s="246"/>
      <c r="F50" s="246"/>
      <c r="G50" s="1219"/>
      <c r="H50" s="1218"/>
      <c r="I50" s="1218"/>
      <c r="J50" s="1217"/>
      <c r="K50" s="1216" t="s">
        <v>517</v>
      </c>
      <c r="L50" s="1216" t="s">
        <v>518</v>
      </c>
      <c r="M50" s="1216" t="s">
        <v>519</v>
      </c>
      <c r="N50" s="1216" t="s">
        <v>520</v>
      </c>
      <c r="O50" s="1216" t="s">
        <v>521</v>
      </c>
    </row>
    <row r="51" spans="1:17" ht="13.5" x14ac:dyDescent="0.15">
      <c r="B51" s="250"/>
      <c r="C51" s="246"/>
      <c r="D51" s="246"/>
      <c r="E51" s="246"/>
      <c r="F51" s="246"/>
      <c r="G51" s="1215" t="s">
        <v>554</v>
      </c>
      <c r="H51" s="1214"/>
      <c r="I51" s="1213" t="s">
        <v>552</v>
      </c>
      <c r="J51" s="1213"/>
      <c r="K51" s="1247"/>
      <c r="L51" s="1247"/>
      <c r="M51" s="1247"/>
      <c r="N51" s="1201">
        <v>31</v>
      </c>
      <c r="O51" s="1247"/>
    </row>
    <row r="52" spans="1:17" ht="13.5" x14ac:dyDescent="0.15">
      <c r="B52" s="250"/>
      <c r="C52" s="246"/>
      <c r="D52" s="246"/>
      <c r="E52" s="246"/>
      <c r="F52" s="246"/>
      <c r="G52" s="1211"/>
      <c r="H52" s="1210"/>
      <c r="I52" s="1212"/>
      <c r="J52" s="1212"/>
      <c r="K52" s="1201"/>
      <c r="L52" s="1201"/>
      <c r="M52" s="1201"/>
      <c r="N52" s="1201"/>
      <c r="O52" s="1201"/>
    </row>
    <row r="53" spans="1:17" ht="13.5" x14ac:dyDescent="0.15">
      <c r="A53" s="1238"/>
      <c r="B53" s="250"/>
      <c r="C53" s="246"/>
      <c r="D53" s="246"/>
      <c r="E53" s="246"/>
      <c r="F53" s="246"/>
      <c r="G53" s="1211"/>
      <c r="H53" s="1210"/>
      <c r="I53" s="1203" t="s">
        <v>559</v>
      </c>
      <c r="J53" s="1203"/>
      <c r="K53" s="1246"/>
      <c r="L53" s="1246"/>
      <c r="M53" s="1246"/>
      <c r="N53" s="1209">
        <v>55.4</v>
      </c>
      <c r="O53" s="1246"/>
    </row>
    <row r="54" spans="1:17" ht="13.5" x14ac:dyDescent="0.15">
      <c r="A54" s="1238"/>
      <c r="B54" s="250"/>
      <c r="C54" s="246"/>
      <c r="D54" s="246"/>
      <c r="E54" s="246"/>
      <c r="F54" s="246"/>
      <c r="G54" s="1208"/>
      <c r="H54" s="1207"/>
      <c r="I54" s="1203"/>
      <c r="J54" s="1203"/>
      <c r="K54" s="1206"/>
      <c r="L54" s="1206"/>
      <c r="M54" s="1206"/>
      <c r="N54" s="1206"/>
      <c r="O54" s="1206"/>
    </row>
    <row r="55" spans="1:17" ht="13.5" x14ac:dyDescent="0.15">
      <c r="A55" s="1238"/>
      <c r="B55" s="250"/>
      <c r="C55" s="246"/>
      <c r="D55" s="246"/>
      <c r="E55" s="246"/>
      <c r="F55" s="246"/>
      <c r="G55" s="1205" t="s">
        <v>553</v>
      </c>
      <c r="H55" s="1204"/>
      <c r="I55" s="1203" t="s">
        <v>552</v>
      </c>
      <c r="J55" s="1203"/>
      <c r="K55" s="1247"/>
      <c r="L55" s="1247"/>
      <c r="M55" s="1247"/>
      <c r="N55" s="1201">
        <v>39</v>
      </c>
      <c r="O55" s="1247"/>
    </row>
    <row r="56" spans="1:17" ht="13.5" x14ac:dyDescent="0.15">
      <c r="A56" s="1238"/>
      <c r="B56" s="250"/>
      <c r="C56" s="246"/>
      <c r="D56" s="246"/>
      <c r="E56" s="246"/>
      <c r="F56" s="246"/>
      <c r="G56" s="1200"/>
      <c r="H56" s="1199"/>
      <c r="I56" s="1203"/>
      <c r="J56" s="1203"/>
      <c r="K56" s="1201"/>
      <c r="L56" s="1201"/>
      <c r="M56" s="1201"/>
      <c r="N56" s="1201"/>
      <c r="O56" s="1201"/>
    </row>
    <row r="57" spans="1:17" s="1238" customFormat="1" ht="13.5" x14ac:dyDescent="0.15">
      <c r="B57" s="1239"/>
      <c r="C57" s="1235"/>
      <c r="D57" s="1235"/>
      <c r="E57" s="1235"/>
      <c r="F57" s="1235"/>
      <c r="G57" s="1200"/>
      <c r="H57" s="1199"/>
      <c r="I57" s="1195" t="s">
        <v>559</v>
      </c>
      <c r="J57" s="1195"/>
      <c r="K57" s="1246"/>
      <c r="L57" s="1246"/>
      <c r="M57" s="1246"/>
      <c r="N57" s="1209">
        <v>55.4</v>
      </c>
      <c r="O57" s="1246"/>
      <c r="P57" s="1244"/>
      <c r="Q57" s="1239"/>
    </row>
    <row r="58" spans="1:17" s="1238" customFormat="1" ht="13.5" x14ac:dyDescent="0.15">
      <c r="A58" s="245"/>
      <c r="B58" s="1239"/>
      <c r="C58" s="1235"/>
      <c r="D58" s="1235"/>
      <c r="E58" s="1235"/>
      <c r="F58" s="1235"/>
      <c r="G58" s="1197"/>
      <c r="H58" s="1196"/>
      <c r="I58" s="1195"/>
      <c r="J58" s="1195"/>
      <c r="K58" s="1206"/>
      <c r="L58" s="1206"/>
      <c r="M58" s="1206"/>
      <c r="N58" s="1206"/>
      <c r="O58" s="1206"/>
      <c r="P58" s="1244"/>
      <c r="Q58" s="1239"/>
    </row>
    <row r="59" spans="1:17" s="1238" customFormat="1" ht="13.5" x14ac:dyDescent="0.15">
      <c r="A59" s="245"/>
      <c r="B59" s="1239"/>
      <c r="C59" s="1235"/>
      <c r="D59" s="1235"/>
      <c r="E59" s="1235"/>
      <c r="F59" s="1235"/>
      <c r="G59" s="1235"/>
      <c r="H59" s="1235"/>
      <c r="I59" s="1235"/>
      <c r="J59" s="1235"/>
      <c r="K59" s="1245"/>
      <c r="L59" s="1245"/>
      <c r="M59" s="1245"/>
      <c r="N59" s="1245"/>
      <c r="O59" s="1245"/>
      <c r="P59" s="1244"/>
      <c r="Q59" s="1239"/>
    </row>
    <row r="60" spans="1:17" s="1238" customFormat="1" ht="13.5" x14ac:dyDescent="0.15">
      <c r="A60" s="245"/>
      <c r="B60" s="1239"/>
      <c r="C60" s="1235"/>
      <c r="D60" s="1235"/>
      <c r="E60" s="1235"/>
      <c r="F60" s="1235"/>
      <c r="G60" s="1235"/>
      <c r="H60" s="1235"/>
      <c r="I60" s="1235"/>
      <c r="J60" s="1235"/>
      <c r="K60" s="1245"/>
      <c r="L60" s="1245"/>
      <c r="M60" s="1245"/>
      <c r="N60" s="1245"/>
      <c r="O60" s="1245"/>
      <c r="P60" s="1244"/>
      <c r="Q60" s="1239"/>
    </row>
    <row r="61" spans="1:17" s="1238" customFormat="1" ht="13.5" x14ac:dyDescent="0.15">
      <c r="A61" s="245"/>
      <c r="B61" s="1243"/>
      <c r="C61" s="1242"/>
      <c r="D61" s="1242"/>
      <c r="E61" s="1242"/>
      <c r="F61" s="1242"/>
      <c r="G61" s="1242"/>
      <c r="H61" s="1242"/>
      <c r="I61" s="1242"/>
      <c r="J61" s="1242"/>
      <c r="K61" s="1242"/>
      <c r="L61" s="1242"/>
      <c r="M61" s="1241"/>
      <c r="N61" s="1241"/>
      <c r="O61" s="1241"/>
      <c r="P61" s="1240"/>
      <c r="Q61" s="1239"/>
    </row>
    <row r="62" spans="1:17" ht="13.5" x14ac:dyDescent="0.15">
      <c r="B62" s="1237"/>
      <c r="C62" s="1237"/>
      <c r="D62" s="1237"/>
      <c r="E62" s="1237"/>
      <c r="F62" s="1237"/>
      <c r="G62" s="1237"/>
      <c r="H62" s="1237"/>
      <c r="I62" s="1237"/>
      <c r="J62" s="1237"/>
      <c r="K62" s="1237"/>
      <c r="L62" s="1237"/>
      <c r="M62" s="1237"/>
      <c r="N62" s="1237"/>
      <c r="O62" s="1237"/>
      <c r="P62" s="1237"/>
      <c r="Q62" s="246"/>
    </row>
    <row r="63" spans="1:17" ht="17.25" x14ac:dyDescent="0.15">
      <c r="B63" s="309" t="s">
        <v>558</v>
      </c>
      <c r="C63" s="246"/>
      <c r="D63" s="246"/>
      <c r="E63" s="246"/>
      <c r="F63" s="246"/>
      <c r="G63" s="246"/>
      <c r="H63" s="246"/>
      <c r="I63" s="246"/>
      <c r="J63" s="246"/>
      <c r="K63" s="246"/>
      <c r="L63" s="246"/>
      <c r="M63" s="246"/>
      <c r="N63" s="246"/>
      <c r="O63" s="246"/>
    </row>
    <row r="64" spans="1:17" ht="13.5" x14ac:dyDescent="0.15">
      <c r="B64" s="250"/>
      <c r="C64" s="246"/>
      <c r="D64" s="246"/>
      <c r="E64" s="246"/>
      <c r="F64" s="246"/>
      <c r="G64" s="1236" t="s">
        <v>557</v>
      </c>
      <c r="I64" s="1235"/>
      <c r="J64" s="1235"/>
      <c r="K64" s="1235"/>
      <c r="L64" s="246"/>
      <c r="M64" s="246"/>
      <c r="N64" s="246"/>
      <c r="O64" s="246"/>
    </row>
    <row r="65" spans="2:30" ht="13.5" x14ac:dyDescent="0.15">
      <c r="B65" s="250"/>
      <c r="C65" s="246"/>
      <c r="D65" s="246"/>
      <c r="E65" s="246"/>
      <c r="F65" s="246"/>
      <c r="G65" s="1234" t="s">
        <v>556</v>
      </c>
      <c r="H65" s="1233"/>
      <c r="I65" s="1233"/>
      <c r="J65" s="1233"/>
      <c r="K65" s="1233"/>
      <c r="L65" s="1233"/>
      <c r="M65" s="1233"/>
      <c r="N65" s="1233"/>
      <c r="O65" s="1232"/>
    </row>
    <row r="66" spans="2:30" ht="13.5" x14ac:dyDescent="0.15">
      <c r="B66" s="250"/>
      <c r="C66" s="246"/>
      <c r="D66" s="246"/>
      <c r="E66" s="246"/>
      <c r="F66" s="246"/>
      <c r="G66" s="1231"/>
      <c r="H66" s="1230"/>
      <c r="I66" s="1230"/>
      <c r="J66" s="1230"/>
      <c r="K66" s="1230"/>
      <c r="L66" s="1230"/>
      <c r="M66" s="1230"/>
      <c r="N66" s="1230"/>
      <c r="O66" s="1229"/>
    </row>
    <row r="67" spans="2:30" ht="13.5" x14ac:dyDescent="0.15">
      <c r="B67" s="250"/>
      <c r="C67" s="246"/>
      <c r="D67" s="246"/>
      <c r="E67" s="246"/>
      <c r="F67" s="246"/>
      <c r="G67" s="1231"/>
      <c r="H67" s="1230"/>
      <c r="I67" s="1230"/>
      <c r="J67" s="1230"/>
      <c r="K67" s="1230"/>
      <c r="L67" s="1230"/>
      <c r="M67" s="1230"/>
      <c r="N67" s="1230"/>
      <c r="O67" s="1229"/>
    </row>
    <row r="68" spans="2:30" ht="13.5" x14ac:dyDescent="0.15">
      <c r="B68" s="250"/>
      <c r="C68" s="246"/>
      <c r="D68" s="246"/>
      <c r="E68" s="246"/>
      <c r="F68" s="246"/>
      <c r="G68" s="1231"/>
      <c r="H68" s="1230"/>
      <c r="I68" s="1230"/>
      <c r="J68" s="1230"/>
      <c r="K68" s="1230"/>
      <c r="L68" s="1230"/>
      <c r="M68" s="1230"/>
      <c r="N68" s="1230"/>
      <c r="O68" s="1229"/>
    </row>
    <row r="69" spans="2:30" ht="13.5" x14ac:dyDescent="0.15">
      <c r="B69" s="250"/>
      <c r="C69" s="246"/>
      <c r="D69" s="246"/>
      <c r="E69" s="246"/>
      <c r="F69" s="246"/>
      <c r="G69" s="1228"/>
      <c r="H69" s="1227"/>
      <c r="I69" s="1227"/>
      <c r="J69" s="1227"/>
      <c r="K69" s="1227"/>
      <c r="L69" s="1227"/>
      <c r="M69" s="1227"/>
      <c r="N69" s="1227"/>
      <c r="O69" s="1226"/>
    </row>
    <row r="70" spans="2:30" ht="13.5" x14ac:dyDescent="0.15">
      <c r="B70" s="250"/>
      <c r="C70" s="246"/>
      <c r="D70" s="246"/>
      <c r="E70" s="246"/>
      <c r="F70" s="246"/>
      <c r="G70" s="246"/>
      <c r="H70" s="1225"/>
      <c r="I70" s="1225"/>
      <c r="J70" s="1222"/>
      <c r="K70" s="1222"/>
      <c r="L70" s="1221"/>
      <c r="M70" s="1222"/>
      <c r="N70" s="1221"/>
      <c r="O70" s="1220"/>
    </row>
    <row r="71" spans="2:30" ht="13.5" x14ac:dyDescent="0.15">
      <c r="B71" s="250"/>
      <c r="C71" s="246"/>
      <c r="D71" s="246"/>
      <c r="E71" s="246"/>
      <c r="F71" s="246"/>
      <c r="G71" s="1224" t="s">
        <v>555</v>
      </c>
      <c r="I71" s="1223"/>
      <c r="J71" s="1222"/>
      <c r="K71" s="1222"/>
      <c r="L71" s="1221"/>
      <c r="M71" s="1222"/>
      <c r="N71" s="1221"/>
      <c r="O71" s="1220"/>
    </row>
    <row r="72" spans="2:30" ht="13.5" x14ac:dyDescent="0.15">
      <c r="B72" s="250"/>
      <c r="C72" s="246"/>
      <c r="D72" s="246"/>
      <c r="E72" s="246"/>
      <c r="F72" s="246"/>
      <c r="G72" s="1219"/>
      <c r="H72" s="1218"/>
      <c r="I72" s="1218"/>
      <c r="J72" s="1217"/>
      <c r="K72" s="1216" t="s">
        <v>517</v>
      </c>
      <c r="L72" s="1216" t="s">
        <v>518</v>
      </c>
      <c r="M72" s="1216" t="s">
        <v>519</v>
      </c>
      <c r="N72" s="1216" t="s">
        <v>520</v>
      </c>
      <c r="O72" s="1216" t="s">
        <v>521</v>
      </c>
    </row>
    <row r="73" spans="2:30" ht="13.5" x14ac:dyDescent="0.15">
      <c r="B73" s="250"/>
      <c r="C73" s="246"/>
      <c r="D73" s="246"/>
      <c r="E73" s="246"/>
      <c r="F73" s="246"/>
      <c r="G73" s="1215" t="s">
        <v>554</v>
      </c>
      <c r="H73" s="1214"/>
      <c r="I73" s="1213" t="s">
        <v>552</v>
      </c>
      <c r="J73" s="1213"/>
      <c r="K73" s="1202">
        <v>52.9</v>
      </c>
      <c r="L73" s="1202">
        <v>47.5</v>
      </c>
      <c r="M73" s="1201">
        <v>47.5</v>
      </c>
      <c r="N73" s="1201">
        <v>31</v>
      </c>
      <c r="O73" s="1201">
        <v>23.6</v>
      </c>
      <c r="S73" s="245">
        <v>9.9</v>
      </c>
    </row>
    <row r="74" spans="2:30" ht="13.5" x14ac:dyDescent="0.15">
      <c r="B74" s="250"/>
      <c r="C74" s="246"/>
      <c r="D74" s="246"/>
      <c r="E74" s="246"/>
      <c r="F74" s="246"/>
      <c r="G74" s="1211"/>
      <c r="H74" s="1210"/>
      <c r="I74" s="1212"/>
      <c r="J74" s="1212"/>
      <c r="K74" s="1202"/>
      <c r="L74" s="1202"/>
      <c r="M74" s="1201"/>
      <c r="N74" s="1201"/>
      <c r="O74" s="1201"/>
    </row>
    <row r="75" spans="2:30" ht="13.5" x14ac:dyDescent="0.15">
      <c r="B75" s="250"/>
      <c r="C75" s="246"/>
      <c r="D75" s="246"/>
      <c r="E75" s="246"/>
      <c r="F75" s="246"/>
      <c r="G75" s="1211"/>
      <c r="H75" s="1210"/>
      <c r="I75" s="1203" t="s">
        <v>551</v>
      </c>
      <c r="J75" s="1203"/>
      <c r="K75" s="1209">
        <v>10.8</v>
      </c>
      <c r="L75" s="1209">
        <v>10.4</v>
      </c>
      <c r="M75" s="1209">
        <v>9.6999999999999993</v>
      </c>
      <c r="N75" s="1209">
        <v>8.8000000000000007</v>
      </c>
      <c r="O75" s="1209">
        <v>7.9</v>
      </c>
      <c r="U75" s="245">
        <v>81.2</v>
      </c>
      <c r="W75" s="245">
        <v>87.2</v>
      </c>
      <c r="Y75" s="245">
        <v>99.8</v>
      </c>
      <c r="AA75" s="245">
        <v>109.5</v>
      </c>
      <c r="AC75" s="245">
        <v>115.2</v>
      </c>
    </row>
    <row r="76" spans="2:30" ht="13.5" x14ac:dyDescent="0.15">
      <c r="B76" s="250"/>
      <c r="C76" s="246"/>
      <c r="D76" s="246"/>
      <c r="E76" s="246"/>
      <c r="F76" s="246"/>
      <c r="G76" s="1208"/>
      <c r="H76" s="1207"/>
      <c r="I76" s="1203"/>
      <c r="J76" s="1203"/>
      <c r="K76" s="1206"/>
      <c r="L76" s="1206"/>
      <c r="M76" s="1206"/>
      <c r="N76" s="1206"/>
      <c r="O76" s="1206"/>
    </row>
    <row r="77" spans="2:30" ht="13.5" x14ac:dyDescent="0.15">
      <c r="B77" s="250"/>
      <c r="C77" s="246"/>
      <c r="D77" s="246"/>
      <c r="E77" s="246"/>
      <c r="F77" s="246"/>
      <c r="G77" s="1205" t="s">
        <v>553</v>
      </c>
      <c r="H77" s="1204"/>
      <c r="I77" s="1203" t="s">
        <v>552</v>
      </c>
      <c r="J77" s="1203"/>
      <c r="K77" s="1202">
        <v>58.2</v>
      </c>
      <c r="L77" s="1202">
        <v>50.3</v>
      </c>
      <c r="M77" s="1201">
        <v>45.9</v>
      </c>
      <c r="N77" s="1201">
        <v>39</v>
      </c>
      <c r="O77" s="1201">
        <v>32.5</v>
      </c>
      <c r="R77" s="245">
        <v>12.3</v>
      </c>
      <c r="T77" s="245">
        <v>11.1</v>
      </c>
    </row>
    <row r="78" spans="2:30" ht="13.5" x14ac:dyDescent="0.15">
      <c r="B78" s="250"/>
      <c r="C78" s="246"/>
      <c r="D78" s="246"/>
      <c r="E78" s="246"/>
      <c r="F78" s="246"/>
      <c r="G78" s="1200"/>
      <c r="H78" s="1199"/>
      <c r="I78" s="1203"/>
      <c r="J78" s="1203"/>
      <c r="K78" s="1202"/>
      <c r="L78" s="1202"/>
      <c r="M78" s="1201"/>
      <c r="N78" s="1201"/>
      <c r="O78" s="1201"/>
    </row>
    <row r="79" spans="2:30" ht="13.5" x14ac:dyDescent="0.15">
      <c r="B79" s="250"/>
      <c r="C79" s="246"/>
      <c r="D79" s="246"/>
      <c r="E79" s="246"/>
      <c r="F79" s="246"/>
      <c r="G79" s="1200"/>
      <c r="H79" s="1199"/>
      <c r="I79" s="1198" t="s">
        <v>551</v>
      </c>
      <c r="J79" s="1195"/>
      <c r="K79" s="1194">
        <v>10.3</v>
      </c>
      <c r="L79" s="1194">
        <v>9.6</v>
      </c>
      <c r="M79" s="1194">
        <v>8.8000000000000007</v>
      </c>
      <c r="N79" s="1194">
        <v>9</v>
      </c>
      <c r="O79" s="1194">
        <v>8.1999999999999993</v>
      </c>
      <c r="V79" s="245">
        <v>53.5</v>
      </c>
      <c r="X79" s="245">
        <v>48.2</v>
      </c>
      <c r="Z79" s="245">
        <v>34.200000000000003</v>
      </c>
      <c r="AB79" s="245">
        <v>30.3</v>
      </c>
      <c r="AD79" s="245">
        <v>28.9</v>
      </c>
    </row>
    <row r="80" spans="2:30" ht="13.5" x14ac:dyDescent="0.15">
      <c r="B80" s="250"/>
      <c r="C80" s="246"/>
      <c r="D80" s="246"/>
      <c r="E80" s="246"/>
      <c r="F80" s="246"/>
      <c r="G80" s="1197"/>
      <c r="H80" s="1196"/>
      <c r="I80" s="1195"/>
      <c r="J80" s="1195"/>
      <c r="K80" s="1194"/>
      <c r="L80" s="1194"/>
      <c r="M80" s="1194"/>
      <c r="N80" s="1194"/>
      <c r="O80" s="1194"/>
    </row>
    <row r="81" spans="2:17" ht="13.5" x14ac:dyDescent="0.15">
      <c r="B81" s="250"/>
      <c r="C81" s="246"/>
      <c r="D81" s="246"/>
      <c r="E81" s="246"/>
      <c r="F81" s="246"/>
      <c r="G81" s="246"/>
      <c r="H81" s="246"/>
      <c r="I81" s="246"/>
      <c r="J81" s="246"/>
      <c r="K81" s="1193"/>
      <c r="L81" s="246"/>
      <c r="M81" s="246"/>
      <c r="N81" s="246"/>
      <c r="O81" s="246"/>
    </row>
    <row r="82" spans="2:17" ht="17.25" x14ac:dyDescent="0.15">
      <c r="B82" s="250"/>
      <c r="C82" s="246"/>
      <c r="D82" s="246"/>
      <c r="E82" s="246"/>
      <c r="F82" s="246"/>
      <c r="G82" s="246"/>
      <c r="H82" s="246"/>
      <c r="I82" s="246"/>
      <c r="J82" s="246"/>
      <c r="K82" s="1192"/>
      <c r="L82" s="1192"/>
      <c r="M82" s="1192"/>
      <c r="N82" s="1192"/>
      <c r="O82" s="119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1191"/>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4" zoomScaleNormal="100" zoomScaleSheetLayoutView="70" workbookViewId="0">
      <selection activeCell="H70" sqref="H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4" zoomScaleNormal="100" zoomScaleSheetLayoutView="55" workbookViewId="0">
      <selection activeCell="H70" sqref="H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14697</v>
      </c>
      <c r="E3" s="118"/>
      <c r="F3" s="119">
        <v>50880</v>
      </c>
      <c r="G3" s="120"/>
      <c r="H3" s="121"/>
    </row>
    <row r="4" spans="1:8" x14ac:dyDescent="0.15">
      <c r="A4" s="122"/>
      <c r="B4" s="123"/>
      <c r="C4" s="124"/>
      <c r="D4" s="125">
        <v>9642</v>
      </c>
      <c r="E4" s="126"/>
      <c r="F4" s="127">
        <v>26879</v>
      </c>
      <c r="G4" s="128"/>
      <c r="H4" s="129"/>
    </row>
    <row r="5" spans="1:8" x14ac:dyDescent="0.15">
      <c r="A5" s="110" t="s">
        <v>511</v>
      </c>
      <c r="B5" s="115"/>
      <c r="C5" s="116"/>
      <c r="D5" s="117">
        <v>23033</v>
      </c>
      <c r="E5" s="118"/>
      <c r="F5" s="119">
        <v>63956</v>
      </c>
      <c r="G5" s="120"/>
      <c r="H5" s="121"/>
    </row>
    <row r="6" spans="1:8" x14ac:dyDescent="0.15">
      <c r="A6" s="122"/>
      <c r="B6" s="123"/>
      <c r="C6" s="124"/>
      <c r="D6" s="125">
        <v>10849</v>
      </c>
      <c r="E6" s="126"/>
      <c r="F6" s="127">
        <v>29239</v>
      </c>
      <c r="G6" s="128"/>
      <c r="H6" s="129"/>
    </row>
    <row r="7" spans="1:8" x14ac:dyDescent="0.15">
      <c r="A7" s="110" t="s">
        <v>512</v>
      </c>
      <c r="B7" s="115"/>
      <c r="C7" s="116"/>
      <c r="D7" s="117">
        <v>35676</v>
      </c>
      <c r="E7" s="118"/>
      <c r="F7" s="119">
        <v>66255</v>
      </c>
      <c r="G7" s="120"/>
      <c r="H7" s="121"/>
    </row>
    <row r="8" spans="1:8" x14ac:dyDescent="0.15">
      <c r="A8" s="122"/>
      <c r="B8" s="123"/>
      <c r="C8" s="124"/>
      <c r="D8" s="125">
        <v>10909</v>
      </c>
      <c r="E8" s="126"/>
      <c r="F8" s="127">
        <v>31822</v>
      </c>
      <c r="G8" s="128"/>
      <c r="H8" s="129"/>
    </row>
    <row r="9" spans="1:8" x14ac:dyDescent="0.15">
      <c r="A9" s="110" t="s">
        <v>513</v>
      </c>
      <c r="B9" s="115"/>
      <c r="C9" s="116"/>
      <c r="D9" s="117">
        <v>8326</v>
      </c>
      <c r="E9" s="118"/>
      <c r="F9" s="119">
        <v>92247</v>
      </c>
      <c r="G9" s="120"/>
      <c r="H9" s="121"/>
    </row>
    <row r="10" spans="1:8" x14ac:dyDescent="0.15">
      <c r="A10" s="122"/>
      <c r="B10" s="123"/>
      <c r="C10" s="124"/>
      <c r="D10" s="125">
        <v>4289</v>
      </c>
      <c r="E10" s="126"/>
      <c r="F10" s="127">
        <v>37204</v>
      </c>
      <c r="G10" s="128"/>
      <c r="H10" s="129"/>
    </row>
    <row r="11" spans="1:8" x14ac:dyDescent="0.15">
      <c r="A11" s="110" t="s">
        <v>514</v>
      </c>
      <c r="B11" s="115"/>
      <c r="C11" s="116"/>
      <c r="D11" s="117">
        <v>16727</v>
      </c>
      <c r="E11" s="118"/>
      <c r="F11" s="119">
        <v>67319</v>
      </c>
      <c r="G11" s="120"/>
      <c r="H11" s="121"/>
    </row>
    <row r="12" spans="1:8" x14ac:dyDescent="0.15">
      <c r="A12" s="122"/>
      <c r="B12" s="123"/>
      <c r="C12" s="130"/>
      <c r="D12" s="125">
        <v>9162</v>
      </c>
      <c r="E12" s="126"/>
      <c r="F12" s="127">
        <v>38101</v>
      </c>
      <c r="G12" s="128"/>
      <c r="H12" s="129"/>
    </row>
    <row r="13" spans="1:8" x14ac:dyDescent="0.15">
      <c r="A13" s="110"/>
      <c r="B13" s="115"/>
      <c r="C13" s="131"/>
      <c r="D13" s="132">
        <v>19692</v>
      </c>
      <c r="E13" s="133"/>
      <c r="F13" s="134">
        <v>68131</v>
      </c>
      <c r="G13" s="135"/>
      <c r="H13" s="121"/>
    </row>
    <row r="14" spans="1:8" x14ac:dyDescent="0.15">
      <c r="A14" s="122"/>
      <c r="B14" s="123"/>
      <c r="C14" s="124"/>
      <c r="D14" s="125">
        <v>8970</v>
      </c>
      <c r="E14" s="126"/>
      <c r="F14" s="127">
        <v>32649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4.72</v>
      </c>
      <c r="C19" s="136">
        <f>ROUND(VALUE(SUBSTITUTE(実質収支比率等に係る経年分析!G$48,"▲","-")),2)</f>
        <v>4.07</v>
      </c>
      <c r="D19" s="136">
        <f>ROUND(VALUE(SUBSTITUTE(実質収支比率等に係る経年分析!H$48,"▲","-")),2)</f>
        <v>7.09</v>
      </c>
      <c r="E19" s="136">
        <f>ROUND(VALUE(SUBSTITUTE(実質収支比率等に係る経年分析!I$48,"▲","-")),2)</f>
        <v>7.42</v>
      </c>
      <c r="F19" s="136">
        <f>ROUND(VALUE(SUBSTITUTE(実質収支比率等に係る経年分析!J$48,"▲","-")),2)</f>
        <v>6.8</v>
      </c>
    </row>
    <row r="20" spans="1:11" x14ac:dyDescent="0.15">
      <c r="A20" s="136" t="s">
        <v>44</v>
      </c>
      <c r="B20" s="136">
        <f>ROUND(VALUE(SUBSTITUTE(実質収支比率等に係る経年分析!F$47,"▲","-")),2)</f>
        <v>8.83</v>
      </c>
      <c r="C20" s="136">
        <f>ROUND(VALUE(SUBSTITUTE(実質収支比率等に係る経年分析!G$47,"▲","-")),2)</f>
        <v>9.3800000000000008</v>
      </c>
      <c r="D20" s="136">
        <f>ROUND(VALUE(SUBSTITUTE(実質収支比率等に係る経年分析!H$47,"▲","-")),2)</f>
        <v>7.87</v>
      </c>
      <c r="E20" s="136">
        <f>ROUND(VALUE(SUBSTITUTE(実質収支比率等に係る経年分析!I$47,"▲","-")),2)</f>
        <v>12.26</v>
      </c>
      <c r="F20" s="136">
        <f>ROUND(VALUE(SUBSTITUTE(実質収支比率等に係る経年分析!J$47,"▲","-")),2)</f>
        <v>15.41</v>
      </c>
    </row>
    <row r="21" spans="1:11" x14ac:dyDescent="0.15">
      <c r="A21" s="136" t="s">
        <v>45</v>
      </c>
      <c r="B21" s="136">
        <f>IF(ISNUMBER(VALUE(SUBSTITUTE(実質収支比率等に係る経年分析!F$49,"▲","-"))),ROUND(VALUE(SUBSTITUTE(実質収支比率等に係る経年分析!F$49,"▲","-")),2),NA())</f>
        <v>-5.39</v>
      </c>
      <c r="C21" s="136">
        <f>IF(ISNUMBER(VALUE(SUBSTITUTE(実質収支比率等に係る経年分析!G$49,"▲","-"))),ROUND(VALUE(SUBSTITUTE(実質収支比率等に係る経年分析!G$49,"▲","-")),2),NA())</f>
        <v>-4.28</v>
      </c>
      <c r="D21" s="136">
        <f>IF(ISNUMBER(VALUE(SUBSTITUTE(実質収支比率等に係る経年分析!H$49,"▲","-"))),ROUND(VALUE(SUBSTITUTE(実質収支比率等に係る経年分析!H$49,"▲","-")),2),NA())</f>
        <v>-1.94</v>
      </c>
      <c r="E21" s="136">
        <f>IF(ISNUMBER(VALUE(SUBSTITUTE(実質収支比率等に係る経年分析!I$49,"▲","-"))),ROUND(VALUE(SUBSTITUTE(実質収支比率等に係る経年分析!I$49,"▲","-")),2),NA())</f>
        <v>0.51</v>
      </c>
      <c r="F21" s="136">
        <f>IF(ISNUMBER(VALUE(SUBSTITUTE(実質収支比率等に係る経年分析!J$49,"▲","-"))),ROUND(VALUE(SUBSTITUTE(実質収支比率等に係る経年分析!J$49,"▲","-")),2),NA())</f>
        <v>-2.19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0.55000000000000004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1.56</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6.07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4.8600000000000003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4.0599999999999996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6.79</v>
      </c>
    </row>
    <row r="36" spans="1:16" x14ac:dyDescent="0.15">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0.67</v>
      </c>
      <c r="D36" s="137">
        <f>IF(ROUND(VALUE(SUBSTITUTE(連結実質赤字比率に係る赤字・黒字の構成分析!G$34,"▲", "-")), 2) &lt; 0, ABS(ROUND(VALUE(SUBSTITUTE(連結実質赤字比率に係る赤字・黒字の構成分析!G$34,"▲", "-")), 2)), NA())</f>
        <v>1.34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2.21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0.64</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1667</v>
      </c>
      <c r="E42" s="138"/>
      <c r="F42" s="138"/>
      <c r="G42" s="138">
        <f>'実質公債費比率（分子）の構造'!L$52</f>
        <v>1696</v>
      </c>
      <c r="H42" s="138"/>
      <c r="I42" s="138"/>
      <c r="J42" s="138">
        <f>'実質公債費比率（分子）の構造'!M$52</f>
        <v>1756</v>
      </c>
      <c r="K42" s="138"/>
      <c r="L42" s="138"/>
      <c r="M42" s="138">
        <f>'実質公債費比率（分子）の構造'!N$52</f>
        <v>1685</v>
      </c>
      <c r="N42" s="138"/>
      <c r="O42" s="138"/>
      <c r="P42" s="138">
        <f>'実質公債費比率（分子）の構造'!O$52</f>
        <v>1705</v>
      </c>
    </row>
    <row r="43" spans="1:16" x14ac:dyDescent="0.15">
      <c r="A43" s="138" t="s">
        <v>53</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55</v>
      </c>
      <c r="B45" s="138">
        <f>'実質公債費比率（分子）の構造'!K$49</f>
        <v>161</v>
      </c>
      <c r="C45" s="138"/>
      <c r="D45" s="138"/>
      <c r="E45" s="138">
        <f>'実質公債費比率（分子）の構造'!L$49</f>
        <v>158</v>
      </c>
      <c r="F45" s="138"/>
      <c r="G45" s="138"/>
      <c r="H45" s="138">
        <f>'実質公債費比率（分子）の構造'!M$49</f>
        <v>162</v>
      </c>
      <c r="I45" s="138"/>
      <c r="J45" s="138"/>
      <c r="K45" s="138">
        <f>'実質公債費比率（分子）の構造'!N$49</f>
        <v>177</v>
      </c>
      <c r="L45" s="138"/>
      <c r="M45" s="138"/>
      <c r="N45" s="138">
        <f>'実質公債費比率（分子）の構造'!O$49</f>
        <v>172</v>
      </c>
      <c r="O45" s="138"/>
      <c r="P45" s="138"/>
    </row>
    <row r="46" spans="1:16" x14ac:dyDescent="0.15">
      <c r="A46" s="138" t="s">
        <v>56</v>
      </c>
      <c r="B46" s="138">
        <f>'実質公債費比率（分子）の構造'!K$48</f>
        <v>190</v>
      </c>
      <c r="C46" s="138"/>
      <c r="D46" s="138"/>
      <c r="E46" s="138">
        <f>'実質公債費比率（分子）の構造'!L$48</f>
        <v>193</v>
      </c>
      <c r="F46" s="138"/>
      <c r="G46" s="138"/>
      <c r="H46" s="138">
        <f>'実質公債費比率（分子）の構造'!M$48</f>
        <v>224</v>
      </c>
      <c r="I46" s="138"/>
      <c r="J46" s="138"/>
      <c r="K46" s="138">
        <f>'実質公債費比率（分子）の構造'!N$48</f>
        <v>216</v>
      </c>
      <c r="L46" s="138"/>
      <c r="M46" s="138"/>
      <c r="N46" s="138">
        <f>'実質公債費比率（分子）の構造'!O$48</f>
        <v>225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2476</v>
      </c>
      <c r="C49" s="138"/>
      <c r="D49" s="138"/>
      <c r="E49" s="138">
        <f>'実質公債費比率（分子）の構造'!L$45</f>
        <v>2471</v>
      </c>
      <c r="F49" s="138"/>
      <c r="G49" s="138"/>
      <c r="H49" s="138">
        <f>'実質公債費比率（分子）の構造'!M$45</f>
        <v>2371</v>
      </c>
      <c r="I49" s="138"/>
      <c r="J49" s="138"/>
      <c r="K49" s="138">
        <f>'実質公債費比率（分子）の構造'!N$45</f>
        <v>2162</v>
      </c>
      <c r="L49" s="138"/>
      <c r="M49" s="138"/>
      <c r="N49" s="138">
        <f>'実質公債費比率（分子）の構造'!O$45</f>
        <v>2136</v>
      </c>
      <c r="O49" s="138"/>
      <c r="P49" s="138"/>
    </row>
    <row r="50" spans="1:16" x14ac:dyDescent="0.15">
      <c r="A50" s="138" t="s">
        <v>60</v>
      </c>
      <c r="B50" s="138" t="e">
        <f>NA()</f>
        <v>#N/A</v>
      </c>
      <c r="C50" s="138">
        <f>IF(ISNUMBER('実質公債費比率（分子）の構造'!K$53),'実質公債費比率（分子）の構造'!K$53,NA())</f>
        <v>1160</v>
      </c>
      <c r="D50" s="138" t="e">
        <f>NA()</f>
        <v>#N/A</v>
      </c>
      <c r="E50" s="138" t="e">
        <f>NA()</f>
        <v>#N/A</v>
      </c>
      <c r="F50" s="138">
        <f>IF(ISNUMBER('実質公債費比率（分子）の構造'!L$53),'実質公債費比率（分子）の構造'!L$53,NA())</f>
        <v>1126</v>
      </c>
      <c r="G50" s="138" t="e">
        <f>NA()</f>
        <v>#N/A</v>
      </c>
      <c r="H50" s="138" t="e">
        <f>NA()</f>
        <v>#N/A</v>
      </c>
      <c r="I50" s="138">
        <f>IF(ISNUMBER('実質公債費比率（分子）の構造'!M$53),'実質公債費比率（分子）の構造'!M$53,NA())</f>
        <v>1001</v>
      </c>
      <c r="J50" s="138" t="e">
        <f>NA()</f>
        <v>#N/A</v>
      </c>
      <c r="K50" s="138" t="e">
        <f>NA()</f>
        <v>#N/A</v>
      </c>
      <c r="L50" s="138">
        <f>IF(ISNUMBER('実質公債費比率（分子）の構造'!N$53),'実質公債費比率（分子）の構造'!N$53,NA())</f>
        <v>870</v>
      </c>
      <c r="M50" s="138" t="e">
        <f>NA()</f>
        <v>#N/A</v>
      </c>
      <c r="N50" s="138" t="e">
        <f>NA()</f>
        <v>#N/A</v>
      </c>
      <c r="O50" s="138">
        <f>IF(ISNUMBER('実質公債費比率（分子）の構造'!O$53),'実質公債費比率（分子）の構造'!O$53,NA())</f>
        <v>828</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17025</v>
      </c>
      <c r="E56" s="137"/>
      <c r="F56" s="137"/>
      <c r="G56" s="137">
        <f>'将来負担比率（分子）の構造'!J$52</f>
        <v>17172</v>
      </c>
      <c r="H56" s="137"/>
      <c r="I56" s="137"/>
      <c r="J56" s="137">
        <f>'将来負担比率（分子）の構造'!K$52</f>
        <v>17356</v>
      </c>
      <c r="K56" s="137"/>
      <c r="L56" s="137"/>
      <c r="M56" s="137">
        <f>'将来負担比率（分子）の構造'!L$52</f>
        <v>17312</v>
      </c>
      <c r="N56" s="137"/>
      <c r="O56" s="137"/>
      <c r="P56" s="137">
        <f>'将来負担比率（分子）の構造'!M$52</f>
        <v>16941</v>
      </c>
    </row>
    <row r="57" spans="1:16" x14ac:dyDescent="0.15">
      <c r="A57" s="137" t="s">
        <v>36</v>
      </c>
      <c r="B57" s="137"/>
      <c r="C57" s="137"/>
      <c r="D57" s="137">
        <f>'将来負担比率（分子）の構造'!I$51</f>
        <v>757</v>
      </c>
      <c r="E57" s="137"/>
      <c r="F57" s="137"/>
      <c r="G57" s="137">
        <f>'将来負担比率（分子）の構造'!J$51</f>
        <v>721</v>
      </c>
      <c r="H57" s="137"/>
      <c r="I57" s="137"/>
      <c r="J57" s="137">
        <f>'将来負担比率（分子）の構造'!K$51</f>
        <v>640</v>
      </c>
      <c r="K57" s="137"/>
      <c r="L57" s="137"/>
      <c r="M57" s="137">
        <f>'将来負担比率（分子）の構造'!L$51</f>
        <v>624</v>
      </c>
      <c r="N57" s="137"/>
      <c r="O57" s="137"/>
      <c r="P57" s="137">
        <f>'将来負担比率（分子）の構造'!M$51</f>
        <v>650</v>
      </c>
    </row>
    <row r="58" spans="1:16" x14ac:dyDescent="0.15">
      <c r="A58" s="137" t="s">
        <v>35</v>
      </c>
      <c r="B58" s="137"/>
      <c r="C58" s="137"/>
      <c r="D58" s="137">
        <f>'将来負担比率（分子）の構造'!I$50</f>
        <v>1567</v>
      </c>
      <c r="E58" s="137"/>
      <c r="F58" s="137"/>
      <c r="G58" s="137">
        <f>'将来負担比率（分子）の構造'!J$50</f>
        <v>1526</v>
      </c>
      <c r="H58" s="137"/>
      <c r="I58" s="137"/>
      <c r="J58" s="137">
        <f>'将来負担比率（分子）の構造'!K$50</f>
        <v>1223</v>
      </c>
      <c r="K58" s="137"/>
      <c r="L58" s="137"/>
      <c r="M58" s="137">
        <f>'将来負担比率（分子）の構造'!L$50</f>
        <v>1905</v>
      </c>
      <c r="N58" s="137"/>
      <c r="O58" s="137"/>
      <c r="P58" s="137">
        <f>'将来負担比率（分子）の構造'!M$50</f>
        <v>2401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218</v>
      </c>
      <c r="C61" s="137"/>
      <c r="D61" s="137"/>
      <c r="E61" s="137">
        <f>'将来負担比率（分子）の構造'!J$46</f>
        <v>226</v>
      </c>
      <c r="F61" s="137"/>
      <c r="G61" s="137"/>
      <c r="H61" s="137">
        <f>'将来負担比率（分子）の構造'!K$46</f>
        <v>204</v>
      </c>
      <c r="I61" s="137"/>
      <c r="J61" s="137"/>
      <c r="K61" s="137">
        <f>'将来負担比率（分子）の構造'!L$46</f>
        <v>187</v>
      </c>
      <c r="L61" s="137"/>
      <c r="M61" s="137"/>
      <c r="N61" s="137">
        <f>'将来負担比率（分子）の構造'!M$46</f>
        <v>118</v>
      </c>
      <c r="O61" s="137"/>
      <c r="P61" s="137"/>
    </row>
    <row r="62" spans="1:16" x14ac:dyDescent="0.15">
      <c r="A62" s="137" t="s">
        <v>29</v>
      </c>
      <c r="B62" s="137">
        <f>'将来負担比率（分子）の構造'!I$45</f>
        <v>2179</v>
      </c>
      <c r="C62" s="137"/>
      <c r="D62" s="137"/>
      <c r="E62" s="137">
        <f>'将来負担比率（分子）の構造'!J$45</f>
        <v>2262</v>
      </c>
      <c r="F62" s="137"/>
      <c r="G62" s="137"/>
      <c r="H62" s="137">
        <f>'将来負担比率（分子）の構造'!K$45</f>
        <v>2031</v>
      </c>
      <c r="I62" s="137"/>
      <c r="J62" s="137"/>
      <c r="K62" s="137">
        <f>'将来負担比率（分子）の構造'!L$45</f>
        <v>1756</v>
      </c>
      <c r="L62" s="137"/>
      <c r="M62" s="137"/>
      <c r="N62" s="137">
        <f>'将来負担比率（分子）の構造'!M$45</f>
        <v>1726</v>
      </c>
      <c r="O62" s="137"/>
      <c r="P62" s="137"/>
    </row>
    <row r="63" spans="1:16" x14ac:dyDescent="0.15">
      <c r="A63" s="137" t="s">
        <v>28</v>
      </c>
      <c r="B63" s="137">
        <f>'将来負担比率（分子）の構造'!I$44</f>
        <v>949</v>
      </c>
      <c r="C63" s="137"/>
      <c r="D63" s="137"/>
      <c r="E63" s="137">
        <f>'将来負担比率（分子）の構造'!J$44</f>
        <v>817</v>
      </c>
      <c r="F63" s="137"/>
      <c r="G63" s="137"/>
      <c r="H63" s="137">
        <f>'将来負担比率（分子）の構造'!K$44</f>
        <v>739</v>
      </c>
      <c r="I63" s="137"/>
      <c r="J63" s="137"/>
      <c r="K63" s="137">
        <f>'将来負担比率（分子）の構造'!L$44</f>
        <v>676</v>
      </c>
      <c r="L63" s="137"/>
      <c r="M63" s="137"/>
      <c r="N63" s="137">
        <f>'将来負担比率（分子）の構造'!M$44</f>
        <v>569</v>
      </c>
      <c r="O63" s="137"/>
      <c r="P63" s="137"/>
    </row>
    <row r="64" spans="1:16" x14ac:dyDescent="0.15">
      <c r="A64" s="137" t="s">
        <v>27</v>
      </c>
      <c r="B64" s="137">
        <f>'将来負担比率（分子）の構造'!I$43</f>
        <v>2928</v>
      </c>
      <c r="C64" s="137"/>
      <c r="D64" s="137"/>
      <c r="E64" s="137">
        <f>'将来負担比率（分子）の構造'!J$43</f>
        <v>2979</v>
      </c>
      <c r="F64" s="137"/>
      <c r="G64" s="137"/>
      <c r="H64" s="137">
        <f>'将来負担比率（分子）の構造'!K$43</f>
        <v>2815</v>
      </c>
      <c r="I64" s="137"/>
      <c r="J64" s="137"/>
      <c r="K64" s="137">
        <f>'将来負担比率（分子）の構造'!L$43</f>
        <v>2817</v>
      </c>
      <c r="L64" s="137"/>
      <c r="M64" s="137"/>
      <c r="N64" s="137">
        <f>'将来負担比率（分子）の構造'!M$43</f>
        <v>2869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19010</v>
      </c>
      <c r="C66" s="137"/>
      <c r="D66" s="137"/>
      <c r="E66" s="137">
        <f>'将来負担比率（分子）の構造'!J$41</f>
        <v>18490</v>
      </c>
      <c r="F66" s="137"/>
      <c r="G66" s="137"/>
      <c r="H66" s="137">
        <f>'将来負担比率（分子）の構造'!K$41</f>
        <v>18720</v>
      </c>
      <c r="I66" s="137"/>
      <c r="J66" s="137"/>
      <c r="K66" s="137">
        <f>'将来負担比率（分子）の構造'!L$41</f>
        <v>17982</v>
      </c>
      <c r="L66" s="137"/>
      <c r="M66" s="137"/>
      <c r="N66" s="137">
        <f>'将来負担比率（分子）の構造'!M$41</f>
        <v>17405</v>
      </c>
      <c r="O66" s="137"/>
      <c r="P66" s="137"/>
    </row>
    <row r="67" spans="1:16" x14ac:dyDescent="0.15">
      <c r="A67" s="137" t="s">
        <v>64</v>
      </c>
      <c r="B67" s="137" t="e">
        <f>NA()</f>
        <v>#N/A</v>
      </c>
      <c r="C67" s="137">
        <f>IF(ISNUMBER('将来負担比率（分子）の構造'!I$53), IF('将来負担比率（分子）の構造'!I$53 &lt; 0, 0, '将来負担比率（分子）の構造'!I$53), NA())</f>
        <v>5934</v>
      </c>
      <c r="D67" s="137" t="e">
        <f>NA()</f>
        <v>#N/A</v>
      </c>
      <c r="E67" s="137" t="e">
        <f>NA()</f>
        <v>#N/A</v>
      </c>
      <c r="F67" s="137">
        <f>IF(ISNUMBER('将来負担比率（分子）の構造'!J$53), IF('将来負担比率（分子）の構造'!J$53 &lt; 0, 0, '将来負担比率（分子）の構造'!J$53), NA())</f>
        <v>5354</v>
      </c>
      <c r="G67" s="137" t="e">
        <f>NA()</f>
        <v>#N/A</v>
      </c>
      <c r="H67" s="137" t="e">
        <f>NA()</f>
        <v>#N/A</v>
      </c>
      <c r="I67" s="137">
        <f>IF(ISNUMBER('将来負担比率（分子）の構造'!K$53), IF('将来負担比率（分子）の構造'!K$53 &lt; 0, 0, '将来負担比率（分子）の構造'!K$53), NA())</f>
        <v>5290</v>
      </c>
      <c r="J67" s="137" t="e">
        <f>NA()</f>
        <v>#N/A</v>
      </c>
      <c r="K67" s="137" t="e">
        <f>NA()</f>
        <v>#N/A</v>
      </c>
      <c r="L67" s="137">
        <f>IF(ISNUMBER('将来負担比率（分子）の構造'!L$53), IF('将来負担比率（分子）の構造'!L$53 &lt; 0, 0, '将来負担比率（分子）の構造'!L$53), NA())</f>
        <v>3578</v>
      </c>
      <c r="M67" s="137" t="e">
        <f>NA()</f>
        <v>#N/A</v>
      </c>
      <c r="N67" s="137" t="e">
        <f>NA()</f>
        <v>#N/A</v>
      </c>
      <c r="O67" s="137">
        <f>IF(ISNUMBER('将来負担比率（分子）の構造'!M$53), IF('将来負担比率（分子）の構造'!M$53 &lt; 0, 0, '将来負担比率（分子）の構造'!M$53), NA())</f>
        <v>2695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LW176</cp:lastModifiedBy>
  <cp:lastPrinted>2018-03-07T01:27:46Z</cp:lastPrinted>
  <dcterms:created xsi:type="dcterms:W3CDTF">2018-01-24T04:24:16Z</dcterms:created>
  <dcterms:modified xsi:type="dcterms:W3CDTF">2018-10-22T08:43:29Z</dcterms:modified>
</cp:coreProperties>
</file>