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4385" yWindow="-15" windowWidth="14430" windowHeight="12795" tabRatio="758"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BE36" i="10"/>
  <c r="AM36" i="10"/>
  <c r="C36" i="10"/>
  <c r="BE35" i="10"/>
  <c r="AM35"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BE34" i="10" l="1"/>
  <c r="BW34" i="10" l="1"/>
  <c r="BW35" i="10" s="1"/>
  <c r="BW36" i="10" s="1"/>
  <c r="BW37" i="10" s="1"/>
  <c r="BW38" i="10" s="1"/>
  <c r="BW39" i="10" s="1"/>
  <c r="CO34" i="10" l="1"/>
  <c r="CO35" i="10" s="1"/>
  <c r="CO36" i="10" s="1"/>
</calcChain>
</file>

<file path=xl/sharedStrings.xml><?xml version="1.0" encoding="utf-8"?>
<sst xmlns="http://schemas.openxmlformats.org/spreadsheetml/2006/main" count="1128" uniqueCount="603">
  <si>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</si>
  <si>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</si>
  <si>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</si>
  <si>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</si>
  <si>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</si>
  <si>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</si>
  <si>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</si>
  <si>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</si>
  <si>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</si>
  <si>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</si>
  <si>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</si>
  <si>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</si>
  <si>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</si>
  <si>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</si>
  <si>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</si>
  <si>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</si>
  <si>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</si>
  <si>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</si>
  <si>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</si>
  <si>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</si>
  <si>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</si>
  <si>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</si>
  <si>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</si>
  <si>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</si>
  <si>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</si>
  <si>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</si>
  <si>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</si>
  <si>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</si>
  <si>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</si>
  <si>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</si>
  <si>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</si>
  <si>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</si>
  <si>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</si>
  <si>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</si>
  <si>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</si>
  <si>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</si>
  <si>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</si>
  <si>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</si>
  <si>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</si>
  <si>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</si>
  <si>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</si>
  <si>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</si>
  <si>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</si>
  <si>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</si>
  <si>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</si>
  <si>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</si>
  <si>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</si>
  <si>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</si>
  <si>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</si>
  <si>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</si>
  <si>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</si>
  <si>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</si>
  <si>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</si>
  <si>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</si>
  <si>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</si>
  <si>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</si>
  <si>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</si>
  <si>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</si>
  <si>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</si>
  <si>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</si>
  <si>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</si>
  <si>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</si>
  <si>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</si>
  <si>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</si>
  <si>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</si>
  <si>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</si>
  <si>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</si>
  <si>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</si>
  <si>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</si>
  <si>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</si>
  <si>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</si>
  <si>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</si>
  <si>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</si>
  <si>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</si>
  <si>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</si>
  <si>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</si>
  <si>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</si>
  <si>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</si>
  <si>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</si>
  <si>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</si>
  <si>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</si>
  <si>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</si>
  <si>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</si>
  <si>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</si>
  <si>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</si>
  <si>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</si>
  <si>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</si>
  <si>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</si>
  <si>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</si>
  <si>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</si>
  <si>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</si>
  <si>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</si>
  <si>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</si>
  <si>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</si>
  <si>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</si>
  <si>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</si>
  <si>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</si>
  <si>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</si>
  <si>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浦安市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</si>
  <si>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</si>
  <si>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</si>
  <si>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</si>
  <si>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</si>
  <si>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</si>
  <si>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</si>
  <si>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</si>
  <si>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</si>
  <si>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</si>
  <si>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</si>
  <si>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</si>
  <si>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</si>
  <si>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</si>
  <si>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</si>
  <si>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</si>
  <si>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</si>
  <si>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</si>
  <si>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</si>
  <si>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</si>
  <si>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</si>
  <si>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</si>
  <si>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</si>
  <si>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</si>
  <si>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</si>
  <si>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</si>
  <si>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</si>
  <si>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</si>
  <si>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</si>
  <si>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</si>
  <si>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</si>
  <si>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</si>
  <si>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</si>
  <si>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</si>
  <si>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</si>
  <si>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</si>
  <si>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</si>
  <si>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</si>
  <si>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</si>
  <si>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</si>
  <si>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</si>
  <si>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</si>
  <si>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</si>
  <si>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</si>
  <si>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</si>
  <si>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</si>
  <si>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</si>
  <si>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</si>
  <si>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</si>
  <si>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</si>
  <si>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</si>
  <si>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</si>
  <si>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</si>
  <si>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0.8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</si>
  <si>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</si>
  <si>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</si>
  <si>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</si>
  <si>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</si>
  <si>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</si>
  <si>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</si>
  <si>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</si>
  <si>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</si>
  <si>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</si>
  <si>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</si>
  <si>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</si>
  <si>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</si>
  <si>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</si>
  <si>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</si>
  <si>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</si>
  <si>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</si>
  <si>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</si>
  <si>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</si>
  <si>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</si>
  <si>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</si>
  <si>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</si>
  <si>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</si>
  <si>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</si>
  <si>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</si>
  <si>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</si>
  <si>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</si>
  <si>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</si>
  <si>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</si>
  <si>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</si>
  <si>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</si>
  <si>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</si>
  <si>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</si>
  <si>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</si>
  <si>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</si>
  <si>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</si>
  <si>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</si>
  <si>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</si>
  <si>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</si>
  <si>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</si>
  <si>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</si>
  <si>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</si>
  <si>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</si>
  <si>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</si>
  <si>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</si>
  <si>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</si>
  <si>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</si>
  <si>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</si>
  <si>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</si>
  <si>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</si>
  <si>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</si>
  <si>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</si>
  <si>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</si>
  <si>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</si>
  <si>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</si>
  <si>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</si>
  <si>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</si>
  <si>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</si>
  <si>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</si>
  <si>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</si>
  <si>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</si>
  <si>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</si>
  <si>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千葉県浦安市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</si>
  <si>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</si>
  <si>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</si>
  <si>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</si>
  <si>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</si>
  <si>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</si>
  <si>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</si>
  <si>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</si>
  <si>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</si>
  <si>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</si>
  <si>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</si>
  <si>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</si>
  <si>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</si>
  <si>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</si>
  <si>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</si>
  <si>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</si>
  <si>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</si>
  <si>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</si>
  <si>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</si>
  <si>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</si>
  <si>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</si>
  <si>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</si>
  <si>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</si>
  <si>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</si>
  <si>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</si>
  <si>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</si>
  <si>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</si>
  <si>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</si>
  <si>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</si>
  <si>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</si>
  <si>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</si>
  <si>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</si>
  <si>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</si>
  <si>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</si>
  <si>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</si>
  <si>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</si>
  <si>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</si>
  <si>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</si>
  <si>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</si>
  <si>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</si>
  <si>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</si>
  <si>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</si>
  <si>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</si>
  <si>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</si>
  <si>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</si>
  <si>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</si>
  <si>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</si>
  <si>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</si>
  <si>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</si>
  <si>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</si>
  <si>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</si>
  <si>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</si>
  <si>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</si>
  <si>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</si>
  <si>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</si>
  <si>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</si>
  <si>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</si>
  <si>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</si>
  <si>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</si>
  <si>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</si>
  <si>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</si>
  <si>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</si>
  <si>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</si>
  <si>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</si>
  <si>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</si>
  <si>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</si>
  <si>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</si>
  <si>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</si>
  <si>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</si>
  <si>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</si>
  <si>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</si>
  <si>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</si>
  <si>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</si>
  <si>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</si>
  <si>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</si>
  <si>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</si>
  <si>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</si>
  <si>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</si>
  <si>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</si>
  <si>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</si>
  <si>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</si>
  <si>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</si>
  <si>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</si>
  <si>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</si>
  <si>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</si>
  <si>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</si>
  <si>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</si>
  <si>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</si>
  <si>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</si>
  <si>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</si>
  <si>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</si>
  <si>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</si>
  <si>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</si>
  <si>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</si>
  <si>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</si>
  <si>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</si>
  <si>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</si>
  <si>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</si>
  <si>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</si>
  <si>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</si>
  <si>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</si>
  <si>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</si>
  <si>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</si>
  <si>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</si>
  <si>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</si>
  <si>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</si>
  <si>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</si>
  <si>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</si>
  <si>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</si>
  <si>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</si>
  <si>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</si>
  <si>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</si>
  <si>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</si>
  <si>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</si>
  <si>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</si>
  <si>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</si>
  <si>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</si>
  <si>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</si>
  <si>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</si>
  <si>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</si>
  <si>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</si>
  <si>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</si>
  <si>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</si>
  <si>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</si>
  <si>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</si>
  <si>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</si>
  <si>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</si>
  <si>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</si>
  <si>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</si>
  <si>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</si>
  <si>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</si>
  <si>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</si>
  <si>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</si>
  <si>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</si>
  <si>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</si>
  <si>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</si>
  <si>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</si>
  <si>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</si>
  <si>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</si>
  <si>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</si>
  <si>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</si>
  <si>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</si>
  <si>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</si>
  <si>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</si>
  <si>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</si>
  <si>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</si>
  <si>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</si>
  <si>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</si>
  <si>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</si>
  <si>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千葉県浦安市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</si>
  <si>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</si>
  <si>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</si>
  <si>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</si>
  <si>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</si>
  <si>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</si>
  <si>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</si>
  <si>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</si>
  <si>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</si>
  <si>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</si>
  <si>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</si>
  <si>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</si>
  <si>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</si>
  <si>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</si>
  <si>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</si>
  <si>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</si>
  <si>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</si>
  <si>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</si>
  <si>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</si>
  <si>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</si>
  <si>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</si>
  <si>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浦安市墓地公園事業特別会計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</si>
  <si>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</si>
  <si>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</si>
  <si>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</si>
  <si>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</si>
  <si>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</si>
  <si>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</si>
  <si>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</si>
  <si>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</si>
  <si>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</si>
  <si>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</si>
  <si>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</si>
  <si>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</si>
  <si>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</si>
  <si>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</si>
  <si>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浦安市国民健康保険特別会計</t>
    <phoneticPr fontId="5"/>
  </si>
  <si>
    <t>浦安市介護保険特別会計（保険事業勘定）</t>
    <phoneticPr fontId="5"/>
  </si>
  <si>
    <t>浦安市介護保険特別会計（介護サービス事業勘定）</t>
    <phoneticPr fontId="5"/>
  </si>
  <si>
    <t>浦安市後期高齢者医療特別会計</t>
    <phoneticPr fontId="5"/>
  </si>
  <si>
    <t>浦安市公共下水道事業特別会計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</si>
  <si>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</si>
  <si>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</si>
  <si>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</si>
  <si>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</si>
  <si>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</si>
  <si>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</si>
  <si>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</si>
  <si>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</si>
  <si>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</si>
  <si>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</si>
  <si>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</si>
  <si>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</si>
  <si>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</si>
  <si>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</si>
  <si>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</si>
  <si>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</si>
  <si>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</si>
  <si>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</si>
  <si>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</si>
  <si>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</si>
  <si>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</si>
  <si>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</si>
  <si>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</si>
  <si>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</si>
  <si>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</si>
  <si>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</si>
  <si>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</si>
  <si>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</si>
  <si>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</si>
  <si>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</si>
  <si>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</si>
  <si>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</si>
  <si>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</si>
  <si>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</si>
  <si>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</si>
  <si>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</si>
  <si>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</si>
  <si>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</si>
  <si>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</si>
  <si>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</si>
  <si>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</si>
  <si>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</si>
  <si>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</si>
  <si>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</si>
  <si>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</si>
  <si>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</si>
  <si>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</si>
  <si>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</si>
  <si>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</si>
  <si>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</si>
  <si>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</si>
  <si>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</si>
  <si>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</si>
  <si>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</si>
  <si>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</si>
  <si>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</si>
  <si>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</si>
  <si>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</si>
  <si>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浦安市公共下水道事業特別会計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</si>
  <si>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</si>
  <si>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</si>
  <si>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浦安市介護保険特別会計（介護サービス事業勘定）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</si>
  <si>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</si>
  <si>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浦安市介護保険特別会計（保険事業勘定）</t>
    <phoneticPr fontId="5"/>
  </si>
  <si>
    <t>(Ｆ)</t>
    <phoneticPr fontId="5"/>
  </si>
  <si>
    <t>浦安市後期高齢者医療特別会計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</si>
  <si>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</si>
  <si>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</si>
  <si>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</si>
  <si>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</si>
  <si>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</si>
  <si>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</si>
  <si>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</si>
  <si>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</si>
  <si>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</si>
  <si>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</si>
  <si>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</si>
  <si>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</si>
  <si>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</si>
  <si>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</si>
  <si>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</si>
  <si>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</si>
  <si>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</si>
  <si>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</si>
  <si>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</si>
  <si>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</si>
  <si>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</si>
  <si>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</si>
  <si>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</si>
  <si>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</si>
  <si>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</si>
  <si>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</si>
  <si>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</si>
  <si>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</si>
  <si>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</si>
  <si>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</si>
  <si>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</si>
  <si>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</si>
  <si>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</si>
  <si>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</si>
  <si>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</si>
  <si>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</si>
  <si>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</si>
  <si>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</si>
  <si>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</si>
  <si>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</si>
  <si>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</si>
  <si>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</si>
  <si>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</si>
  <si>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</si>
  <si>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</si>
  <si>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</si>
  <si>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</si>
  <si>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</si>
  <si>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</si>
  <si>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</si>
  <si>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</si>
  <si>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</si>
  <si>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</si>
  <si>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</si>
  <si>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</si>
  <si>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</si>
  <si>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</si>
  <si>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</si>
  <si>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</si>
  <si>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</si>
  <si>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</si>
  <si>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</si>
  <si>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</si>
  <si>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</si>
  <si>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</si>
  <si>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</si>
  <si>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</si>
  <si>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</si>
  <si>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</si>
  <si>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</si>
  <si>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</si>
  <si>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</si>
  <si>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</si>
  <si>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</si>
  <si>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</si>
  <si>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</si>
  <si>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</si>
  <si>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</si>
  <si>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</si>
  <si>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</si>
  <si>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</si>
  <si>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</si>
  <si>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</si>
  <si>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</si>
  <si>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12.95</t>
  </si>
  <si>
    <t>▲ 2.17</t>
  </si>
  <si>
    <t>▲ 3.36</t>
  </si>
  <si>
    <t>▲ 10.46</t>
  </si>
  <si>
    <t>一般会計</t>
  </si>
  <si>
    <t>浦安市介護保険特別会計（保険事業勘定）</t>
  </si>
  <si>
    <t>浦安市公共下水道事業特別会計</t>
  </si>
  <si>
    <t>浦安市介護保険特別会計（介護サービス事業勘定）</t>
  </si>
  <si>
    <t>浦安市後期高齢者医療特別会計</t>
  </si>
  <si>
    <t>浦安市墓地公園事業特別会計</t>
  </si>
  <si>
    <t>浦安市国民健康保険特別会計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</si>
  <si>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</si>
  <si>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</si>
  <si>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</si>
  <si>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</si>
  <si>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</si>
  <si>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</si>
  <si>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</si>
  <si>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</si>
  <si>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少子化対策基金</t>
    <rPh sb="0" eb="3">
      <t>ショウシカ</t>
    </rPh>
    <rPh sb="3" eb="5">
      <t>タイサク</t>
    </rPh>
    <rPh sb="5" eb="7">
      <t>キキン</t>
    </rPh>
    <phoneticPr fontId="2"/>
  </si>
  <si>
    <t>公共施設修繕基金</t>
    <rPh sb="0" eb="2">
      <t>コウキョウ</t>
    </rPh>
    <rPh sb="2" eb="4">
      <t>シセツ</t>
    </rPh>
    <rPh sb="4" eb="6">
      <t>シュウゼン</t>
    </rPh>
    <rPh sb="6" eb="8">
      <t>キキン</t>
    </rPh>
    <phoneticPr fontId="2"/>
  </si>
  <si>
    <t>東日本大震災復興交付金基金</t>
    <rPh sb="0" eb="1">
      <t>ヒガシ</t>
    </rPh>
    <rPh sb="1" eb="3">
      <t>ニホン</t>
    </rPh>
    <rPh sb="3" eb="6">
      <t>ダイシンサイ</t>
    </rPh>
    <rPh sb="6" eb="8">
      <t>フッコウ</t>
    </rPh>
    <rPh sb="8" eb="11">
      <t>コウフキン</t>
    </rPh>
    <rPh sb="11" eb="13">
      <t>キキン</t>
    </rPh>
    <phoneticPr fontId="2"/>
  </si>
  <si>
    <t>墓地公園事業基金</t>
    <rPh sb="0" eb="2">
      <t>ボチ</t>
    </rPh>
    <rPh sb="2" eb="4">
      <t>コウエン</t>
    </rPh>
    <rPh sb="4" eb="6">
      <t>ジギョウ</t>
    </rPh>
    <rPh sb="6" eb="8">
      <t>キキン</t>
    </rPh>
    <phoneticPr fontId="2"/>
  </si>
  <si>
    <t>国際交流基金</t>
    <rPh sb="0" eb="2">
      <t>コクサイ</t>
    </rPh>
    <rPh sb="2" eb="4">
      <t>コウリュウ</t>
    </rPh>
    <rPh sb="4" eb="6">
      <t>キキン</t>
    </rPh>
    <phoneticPr fontId="2"/>
  </si>
  <si>
    <t>-</t>
    <phoneticPr fontId="2"/>
  </si>
  <si>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</si>
  <si>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</si>
  <si>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13" eb="16">
      <t>チバケン</t>
    </rPh>
    <rPh sb="16" eb="18">
      <t>ジチ</t>
    </rPh>
    <rPh sb="18" eb="20">
      <t>カイカン</t>
    </rPh>
    <rPh sb="20" eb="22">
      <t>カンリ</t>
    </rPh>
    <rPh sb="22" eb="24">
      <t>ウンエイ</t>
    </rPh>
    <rPh sb="24" eb="26">
      <t>トクベツ</t>
    </rPh>
    <phoneticPr fontId="2"/>
  </si>
  <si>
    <t>千葉県市町村総合事務組合（千葉県自治研修センター特別会計）</t>
    <rPh sb="13" eb="16">
      <t>チバケン</t>
    </rPh>
    <rPh sb="16" eb="18">
      <t>ジチ</t>
    </rPh>
    <rPh sb="18" eb="20">
      <t>ケンシュウ</t>
    </rPh>
    <rPh sb="24" eb="26">
      <t>トクベツ</t>
    </rPh>
    <phoneticPr fontId="2"/>
  </si>
  <si>
    <t>千葉県市町村総合事務組合（千葉県市町村交通災害共済特別会計）</t>
    <rPh sb="13" eb="16">
      <t>チバケン</t>
    </rPh>
    <rPh sb="16" eb="19">
      <t>シチョウソン</t>
    </rPh>
    <rPh sb="19" eb="21">
      <t>コウツウ</t>
    </rPh>
    <rPh sb="21" eb="23">
      <t>サイガイ</t>
    </rPh>
    <rPh sb="23" eb="25">
      <t>キョウサイ</t>
    </rPh>
    <rPh sb="25" eb="27">
      <t>トクベツ</t>
    </rPh>
    <phoneticPr fontId="2"/>
  </si>
  <si>
    <t>千葉県後期高齢者医療広域連合（一般会計）</t>
    <rPh sb="15" eb="17">
      <t>イッパン</t>
    </rPh>
    <rPh sb="17" eb="19">
      <t>カイケイ</t>
    </rPh>
    <phoneticPr fontId="2"/>
  </si>
  <si>
    <t>千葉県市町村総合事務組合（特別会計）</t>
    <rPh sb="0" eb="3">
      <t>チバケン</t>
    </rPh>
    <rPh sb="3" eb="6">
      <t>シチョウソン</t>
    </rPh>
    <rPh sb="6" eb="8">
      <t>ソウゴウ</t>
    </rPh>
    <rPh sb="8" eb="10">
      <t>ジム</t>
    </rPh>
    <rPh sb="10" eb="12">
      <t>クミアイ</t>
    </rPh>
    <rPh sb="13" eb="15">
      <t>トクベツ</t>
    </rPh>
    <rPh sb="15" eb="17">
      <t>カイケイ</t>
    </rPh>
    <phoneticPr fontId="2"/>
  </si>
  <si>
    <t>-</t>
    <phoneticPr fontId="2"/>
  </si>
  <si>
    <t>うらやす財団</t>
    <rPh sb="4" eb="6">
      <t>ザイダン</t>
    </rPh>
    <phoneticPr fontId="2"/>
  </si>
  <si>
    <t>浦安市土地開発公社</t>
    <rPh sb="0" eb="3">
      <t>ウラヤスシ</t>
    </rPh>
    <rPh sb="3" eb="5">
      <t>トチ</t>
    </rPh>
    <rPh sb="5" eb="7">
      <t>カイハツ</t>
    </rPh>
    <rPh sb="7" eb="9">
      <t>コウシャ</t>
    </rPh>
    <phoneticPr fontId="2"/>
  </si>
  <si>
    <t>ジェイコム千葉</t>
    <rPh sb="5" eb="7">
      <t>チバ</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</si>
  <si>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</si>
  <si>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</si>
  <si>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</si>
  <si>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将来負担比率は15.9％となっており、類似団体内平均値を上回っています。また、有形固定資産減価償却率も類似団体内平均値を上回っています。
老朽化した施設について、点検・診断や計画的な予防保全による長寿命化を進めていくなど、公共施設等の適正管理に努めていきます。</t>
    <rPh sb="28" eb="30">
      <t>ウワマワ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</si>
  <si>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</si>
  <si>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</si>
  <si>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</si>
  <si>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</si>
  <si>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</si>
  <si>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</si>
  <si>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30年度では、将来負担比率・実質公債費比率ともに、類似団体と比較して高くなっています。両指標ともに今後も、微増傾向にあると想定されるますが、早期健全化基準以下であり、財政健全を堅持していると判断しています。
　なお、「地方公共団体の財政の健全化に関する法律」では、早期健全化基準が規定されており、この基準以上である場合、「財政健全化計画」の策定等が義務付けられていますが、本市では、平成22年度に設定した財政運営に係る基本方針において、より厳しい独自の基準（実質公債費比率　15.0％将来負担比率　210.0％）を設けて、この基準以上となった場合、外部評価を実施し、その改善策を公表することとしています。公債費比率の適正化に取り組み、引き続き健全財政の堅持に努めます。</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</si>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</sst>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39951</c:v>
                </c:pt>
                <c:pt idx="2">
                  <c:v>39893</c:v>
                </c:pt>
                <c:pt idx="3">
                  <c:v>41080</c:v>
                </c:pt>
                <c:pt idx="4">
                  <c:v>33173</c:v>
                </c:pt>
              </c:numCache>
            </c:numRef>
          </c:val>
          <c:smooth val="0"/>
          <c:extLst xmlns:c16r2="http://schemas.microsoft.com/office/drawing/2015/06/chart">
            <c:ext xmlns:c16="http://schemas.microsoft.com/office/drawing/2014/chart" uri="{C3380CC4-5D6E-409C-BE32-E72D297353CC}">
              <c16:uniqueId val="{00000000-025D-4E05-A41E-8519172D4F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76798</c:v>
                </c:pt>
                <c:pt idx="1">
                  <c:v>60888</c:v>
                </c:pt>
                <c:pt idx="2">
                  <c:v>103160</c:v>
                </c:pt>
                <c:pt idx="3">
                  <c:v>45931</c:v>
                </c:pt>
                <c:pt idx="4">
                  <c:v>64232</c:v>
                </c:pt>
              </c:numCache>
            </c:numRef>
          </c:val>
          <c:smooth val="0"/>
          <c:extLst xmlns:c16r2="http://schemas.microsoft.com/office/drawing/2015/06/chart">
            <c:ext xmlns:c16="http://schemas.microsoft.com/office/drawing/2014/chart" uri="{C3380CC4-5D6E-409C-BE32-E72D297353CC}">
              <c16:uniqueId val="{00000001-025D-4E05-A41E-8519172D4FC5}"/>
            </c:ext>
          </c:extLst>
        </c:ser>
        <c:dLbls>
          <c:showLegendKey val="0"/>
          <c:showVal val="0"/>
          <c:showCatName val="0"/>
          <c:showSerName val="0"/>
          <c:showPercent val="0"/>
          <c:showBubbleSize val="0"/>
        </c:dLbls>
        <c:marker val="1"/>
        <c:smooth val="0"/>
        <c:axId val="49302912"/>
        <c:axId val="49317376"/>
      </c:lineChart>
      <c:catAx>
        <c:axId val="49302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317376"/>
        <c:crosses val="autoZero"/>
        <c:auto val="1"/>
        <c:lblAlgn val="ctr"/>
        <c:lblOffset val="100"/>
        <c:tickLblSkip val="1"/>
        <c:tickMarkSkip val="1"/>
        <c:noMultiLvlLbl val="0"/>
      </c:catAx>
      <c:valAx>
        <c:axId val="4931737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302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2.97</c:v>
                </c:pt>
                <c:pt idx="1">
                  <c:v>5.48</c:v>
                </c:pt>
                <c:pt idx="2">
                  <c:v>14.35</c:v>
                </c:pt>
                <c:pt idx="3">
                  <c:v>6.96</c:v>
                </c:pt>
                <c:pt idx="4">
                  <c:v>1.42</c:v>
                </c:pt>
              </c:numCache>
            </c:numRef>
          </c:val>
          <c:extLst xmlns:c16r2="http://schemas.microsoft.com/office/drawing/2015/06/chart">
            <c:ext xmlns:c16="http://schemas.microsoft.com/office/drawing/2014/chart" uri="{C3380CC4-5D6E-409C-BE32-E72D297353CC}">
              <c16:uniqueId val="{00000000-D9FD-4C0F-8A55-EC972C017D1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33.340000000000003</c:v>
                </c:pt>
                <c:pt idx="1">
                  <c:v>27</c:v>
                </c:pt>
                <c:pt idx="2">
                  <c:v>24.96</c:v>
                </c:pt>
                <c:pt idx="3">
                  <c:v>32.29</c:v>
                </c:pt>
                <c:pt idx="4">
                  <c:v>29.82</c:v>
                </c:pt>
              </c:numCache>
            </c:numRef>
          </c:val>
          <c:extLst xmlns:c16r2="http://schemas.microsoft.com/office/drawing/2015/06/chart">
            <c:ext xmlns:c16="http://schemas.microsoft.com/office/drawing/2014/chart" uri="{C3380CC4-5D6E-409C-BE32-E72D297353CC}">
              <c16:uniqueId val="{00000001-D9FD-4C0F-8A55-EC972C017D1C}"/>
            </c:ext>
          </c:extLst>
        </c:ser>
        <c:dLbls>
          <c:showLegendKey val="0"/>
          <c:showVal val="0"/>
          <c:showCatName val="0"/>
          <c:showSerName val="0"/>
          <c:showPercent val="0"/>
          <c:showBubbleSize val="0"/>
        </c:dLbls>
        <c:gapWidth val="250"/>
        <c:overlap val="100"/>
        <c:axId val="59884672"/>
        <c:axId val="59886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-12.95</c:v>
                </c:pt>
                <c:pt idx="1">
                  <c:v>-2.17</c:v>
                </c:pt>
                <c:pt idx="2">
                  <c:v>3.61</c:v>
                </c:pt>
                <c:pt idx="3">
                  <c:v>-3.36</c:v>
                </c:pt>
                <c:pt idx="4">
                  <c:v>-10.46</c:v>
                </c:pt>
              </c:numCache>
            </c:numRef>
          </c:val>
          <c:smooth val="0"/>
          <c:extLst xmlns:c16r2="http://schemas.microsoft.com/office/drawing/2015/06/chart">
            <c:ext xmlns:c16="http://schemas.microsoft.com/office/drawing/2014/chart" uri="{C3380CC4-5D6E-409C-BE32-E72D297353CC}">
              <c16:uniqueId val="{00000002-D9FD-4C0F-8A55-EC972C017D1C}"/>
            </c:ext>
          </c:extLst>
        </c:ser>
        <c:dLbls>
          <c:showLegendKey val="0"/>
          <c:showVal val="0"/>
          <c:showCatName val="0"/>
          <c:showSerName val="0"/>
          <c:showPercent val="0"/>
          <c:showBubbleSize val="0"/>
        </c:dLbls>
        <c:marker val="1"/>
        <c:smooth val="0"/>
        <c:axId val="59884672"/>
        <c:axId val="59886592"/>
      </c:lineChart>
      <c:catAx>
        <c:axId val="5988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9886592"/>
        <c:crosses val="autoZero"/>
        <c:auto val="1"/>
        <c:lblAlgn val="ctr"/>
        <c:lblOffset val="100"/>
        <c:tickLblSkip val="1"/>
        <c:tickMarkSkip val="1"/>
        <c:noMultiLvlLbl val="0"/>
      </c:catAx>
      <c:valAx>
        <c:axId val="59886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88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377-4BAE-B765-ABD0F434C10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377-4BAE-B765-ABD0F434C10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C377-4BAE-B765-ABD0F434C109}"/>
            </c:ext>
          </c:extLst>
        </c:ser>
        <c:ser>
          <c:idx val="3"/>
          <c:order val="3"/>
          <c:tx>
            <c:strRef>
              <c:f>データシート!$A$30</c:f>
              <c:strCache>
                <c:ptCount val="1"/>
                <c:pt idx="0">
                  <c:v>浦安市国民健康保険特別会計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2.06</c:v>
                </c:pt>
                <c:pt idx="2">
                  <c:v>#N/A</c:v>
                </c:pt>
                <c:pt idx="3">
                  <c:v>0.98</c:v>
                </c:pt>
                <c:pt idx="4">
                  <c:v>#N/A</c:v>
                </c:pt>
                <c:pt idx="5">
                  <c:v>0.42</c:v>
                </c:pt>
                <c:pt idx="6">
                  <c:v>#N/A</c:v>
                </c:pt>
                <c:pt idx="7">
                  <c:v>1.04</c:v>
                </c:pt>
                <c:pt idx="8">
                  <c:v>#N/A</c:v>
                </c:pt>
                <c:pt idx="9">
                  <c:v>0.02</c:v>
                </c:pt>
              </c:numCache>
            </c:numRef>
          </c:val>
          <c:extLst xmlns:c16r2="http://schemas.microsoft.com/office/drawing/2015/06/chart">
            <c:ext xmlns:c16="http://schemas.microsoft.com/office/drawing/2014/chart" uri="{C3380CC4-5D6E-409C-BE32-E72D297353CC}">
              <c16:uniqueId val="{00000003-C377-4BAE-B765-ABD0F434C109}"/>
            </c:ext>
          </c:extLst>
        </c:ser>
        <c:ser>
          <c:idx val="4"/>
          <c:order val="4"/>
          <c:tx>
            <c:strRef>
              <c:f>データシート!$A$31</c:f>
              <c:strCache>
                <c:ptCount val="1"/>
                <c:pt idx="0">
                  <c:v>浦安市墓地公園事業特別会計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4-C377-4BAE-B765-ABD0F434C109}"/>
            </c:ext>
          </c:extLst>
        </c:ser>
        <c:ser>
          <c:idx val="5"/>
          <c:order val="5"/>
          <c:tx>
            <c:strRef>
              <c:f>データシート!$A$32</c:f>
              <c:strCache>
                <c:ptCount val="1"/>
                <c:pt idx="0">
                  <c:v>浦安市後期高齢者医療特別会計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5-C377-4BAE-B765-ABD0F434C109}"/>
            </c:ext>
          </c:extLst>
        </c:ser>
        <c:ser>
          <c:idx val="6"/>
          <c:order val="6"/>
          <c:tx>
            <c:strRef>
              <c:f>データシート!$A$33</c:f>
              <c:strCache>
                <c:ptCount val="1"/>
                <c:pt idx="0">
                  <c:v>浦安市介護保険特別会計（介護サービス事業勘定）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0.15</c:v>
                </c:pt>
                <c:pt idx="2">
                  <c:v>#N/A</c:v>
                </c:pt>
                <c:pt idx="3">
                  <c:v>0.16</c:v>
                </c:pt>
                <c:pt idx="4">
                  <c:v>#N/A</c:v>
                </c:pt>
                <c:pt idx="5">
                  <c:v>0.17</c:v>
                </c:pt>
                <c:pt idx="6">
                  <c:v>#N/A</c:v>
                </c:pt>
                <c:pt idx="7">
                  <c:v>0.21</c:v>
                </c:pt>
                <c:pt idx="8">
                  <c:v>#N/A</c:v>
                </c:pt>
                <c:pt idx="9">
                  <c:v>0.17</c:v>
                </c:pt>
              </c:numCache>
            </c:numRef>
          </c:val>
          <c:extLst xmlns:c16r2="http://schemas.microsoft.com/office/drawing/2015/06/chart">
            <c:ext xmlns:c16="http://schemas.microsoft.com/office/drawing/2014/chart" uri="{C3380CC4-5D6E-409C-BE32-E72D297353CC}">
              <c16:uniqueId val="{00000006-C377-4BAE-B765-ABD0F434C109}"/>
            </c:ext>
          </c:extLst>
        </c:ser>
        <c:ser>
          <c:idx val="7"/>
          <c:order val="7"/>
          <c:tx>
            <c:strRef>
              <c:f>データシート!$A$34</c:f>
              <c:strCache>
                <c:ptCount val="1"/>
                <c:pt idx="0">
                  <c:v>浦安市公共下水道事業特別会計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0.12</c:v>
                </c:pt>
                <c:pt idx="2">
                  <c:v>#N/A</c:v>
                </c:pt>
                <c:pt idx="3">
                  <c:v>0.32</c:v>
                </c:pt>
                <c:pt idx="4">
                  <c:v>#N/A</c:v>
                </c:pt>
                <c:pt idx="5">
                  <c:v>0.12</c:v>
                </c:pt>
                <c:pt idx="6">
                  <c:v>#N/A</c:v>
                </c:pt>
                <c:pt idx="7">
                  <c:v>0.13</c:v>
                </c:pt>
                <c:pt idx="8">
                  <c:v>#N/A</c:v>
                </c:pt>
                <c:pt idx="9">
                  <c:v>0.31</c:v>
                </c:pt>
              </c:numCache>
            </c:numRef>
          </c:val>
          <c:extLst xmlns:c16r2="http://schemas.microsoft.com/office/drawing/2015/06/chart">
            <c:ext xmlns:c16="http://schemas.microsoft.com/office/drawing/2014/chart" uri="{C3380CC4-5D6E-409C-BE32-E72D297353CC}">
              <c16:uniqueId val="{00000007-C377-4BAE-B765-ABD0F434C109}"/>
            </c:ext>
          </c:extLst>
        </c:ser>
        <c:ser>
          <c:idx val="8"/>
          <c:order val="8"/>
          <c:tx>
            <c:strRef>
              <c:f>データシート!$A$35</c:f>
              <c:strCache>
                <c:ptCount val="1"/>
                <c:pt idx="0">
                  <c:v>浦安市介護保険特別会計（保険事業勘定）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0.46</c:v>
                </c:pt>
                <c:pt idx="2">
                  <c:v>#N/A</c:v>
                </c:pt>
                <c:pt idx="3">
                  <c:v>0.52</c:v>
                </c:pt>
                <c:pt idx="4">
                  <c:v>#N/A</c:v>
                </c:pt>
                <c:pt idx="5">
                  <c:v>0.35</c:v>
                </c:pt>
                <c:pt idx="6">
                  <c:v>#N/A</c:v>
                </c:pt>
                <c:pt idx="7">
                  <c:v>0.56000000000000005</c:v>
                </c:pt>
                <c:pt idx="8">
                  <c:v>#N/A</c:v>
                </c:pt>
                <c:pt idx="9">
                  <c:v>0.52</c:v>
                </c:pt>
              </c:numCache>
            </c:numRef>
          </c:val>
          <c:extLst xmlns:c16r2="http://schemas.microsoft.com/office/drawing/2015/06/chart">
            <c:ext xmlns:c16="http://schemas.microsoft.com/office/drawing/2014/chart" uri="{C3380CC4-5D6E-409C-BE32-E72D297353CC}">
              <c16:uniqueId val="{00000008-C377-4BAE-B765-ABD0F434C10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2.93</c:v>
                </c:pt>
                <c:pt idx="2">
                  <c:v>#N/A</c:v>
                </c:pt>
                <c:pt idx="3">
                  <c:v>5.46</c:v>
                </c:pt>
                <c:pt idx="4">
                  <c:v>#N/A</c:v>
                </c:pt>
                <c:pt idx="5">
                  <c:v>14.33</c:v>
                </c:pt>
                <c:pt idx="6">
                  <c:v>#N/A</c:v>
                </c:pt>
                <c:pt idx="7">
                  <c:v>6.95</c:v>
                </c:pt>
                <c:pt idx="8">
                  <c:v>#N/A</c:v>
                </c:pt>
                <c:pt idx="9">
                  <c:v>1.4</c:v>
                </c:pt>
              </c:numCache>
            </c:numRef>
          </c:val>
          <c:extLst xmlns:c16r2="http://schemas.microsoft.com/office/drawing/2015/06/chart">
            <c:ext xmlns:c16="http://schemas.microsoft.com/office/drawing/2014/chart" uri="{C3380CC4-5D6E-409C-BE32-E72D297353CC}">
              <c16:uniqueId val="{00000009-C377-4BAE-B765-ABD0F434C109}"/>
            </c:ext>
          </c:extLst>
        </c:ser>
        <c:dLbls>
          <c:showLegendKey val="0"/>
          <c:showVal val="0"/>
          <c:showCatName val="0"/>
          <c:showSerName val="0"/>
          <c:showPercent val="0"/>
          <c:showBubbleSize val="0"/>
        </c:dLbls>
        <c:gapWidth val="150"/>
        <c:overlap val="100"/>
        <c:axId val="60713984"/>
        <c:axId val="60728064"/>
      </c:barChart>
      <c:catAx>
        <c:axId val="6071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0728064"/>
        <c:crosses val="autoZero"/>
        <c:auto val="1"/>
        <c:lblAlgn val="ctr"/>
        <c:lblOffset val="100"/>
        <c:tickLblSkip val="1"/>
        <c:tickMarkSkip val="1"/>
        <c:noMultiLvlLbl val="0"/>
      </c:catAx>
      <c:valAx>
        <c:axId val="60728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713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2608</c:v>
                </c:pt>
                <c:pt idx="5">
                  <c:v>2222</c:v>
                </c:pt>
                <c:pt idx="8">
                  <c:v>2213</c:v>
                </c:pt>
                <c:pt idx="11">
                  <c:v>2151</c:v>
                </c:pt>
                <c:pt idx="14">
                  <c:v>2042</c:v>
                </c:pt>
              </c:numCache>
            </c:numRef>
          </c:val>
          <c:extLst xmlns:c16r2="http://schemas.microsoft.com/office/drawing/2015/06/chart">
            <c:ext xmlns:c16="http://schemas.microsoft.com/office/drawing/2014/chart" uri="{C3380CC4-5D6E-409C-BE32-E72D297353CC}">
              <c16:uniqueId val="{00000000-1DFD-4FC5-BDFE-1765F33BA2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DFD-4FC5-BDFE-1765F33BA2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582</c:v>
                </c:pt>
                <c:pt idx="3">
                  <c:v>775</c:v>
                </c:pt>
                <c:pt idx="6">
                  <c:v>1104</c:v>
                </c:pt>
                <c:pt idx="9">
                  <c:v>1705</c:v>
                </c:pt>
                <c:pt idx="12">
                  <c:v>1000</c:v>
                </c:pt>
              </c:numCache>
            </c:numRef>
          </c:val>
          <c:extLst xmlns:c16r2="http://schemas.microsoft.com/office/drawing/2015/06/chart">
            <c:ext xmlns:c16="http://schemas.microsoft.com/office/drawing/2014/chart" uri="{C3380CC4-5D6E-409C-BE32-E72D297353CC}">
              <c16:uniqueId val="{00000002-1DFD-4FC5-BDFE-1765F33BA2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DFD-4FC5-BDFE-1765F33BA2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592</c:v>
                </c:pt>
                <c:pt idx="3">
                  <c:v>585</c:v>
                </c:pt>
                <c:pt idx="6">
                  <c:v>688</c:v>
                </c:pt>
                <c:pt idx="9">
                  <c:v>553</c:v>
                </c:pt>
                <c:pt idx="12">
                  <c:v>598</c:v>
                </c:pt>
              </c:numCache>
            </c:numRef>
          </c:val>
          <c:extLst xmlns:c16r2="http://schemas.microsoft.com/office/drawing/2015/06/chart">
            <c:ext xmlns:c16="http://schemas.microsoft.com/office/drawing/2014/chart" uri="{C3380CC4-5D6E-409C-BE32-E72D297353CC}">
              <c16:uniqueId val="{00000004-1DFD-4FC5-BDFE-1765F33BA2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DFD-4FC5-BDFE-1765F33BA2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DFD-4FC5-BDFE-1765F33BA2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3196</c:v>
                </c:pt>
                <c:pt idx="3">
                  <c:v>2988</c:v>
                </c:pt>
                <c:pt idx="6">
                  <c:v>3020</c:v>
                </c:pt>
                <c:pt idx="9">
                  <c:v>3557</c:v>
                </c:pt>
                <c:pt idx="12">
                  <c:v>3515</c:v>
                </c:pt>
              </c:numCache>
            </c:numRef>
          </c:val>
          <c:extLst xmlns:c16r2="http://schemas.microsoft.com/office/drawing/2015/06/chart">
            <c:ext xmlns:c16="http://schemas.microsoft.com/office/drawing/2014/chart" uri="{C3380CC4-5D6E-409C-BE32-E72D297353CC}">
              <c16:uniqueId val="{00000007-1DFD-4FC5-BDFE-1765F33BA278}"/>
            </c:ext>
          </c:extLst>
        </c:ser>
        <c:dLbls>
          <c:showLegendKey val="0"/>
          <c:showVal val="0"/>
          <c:showCatName val="0"/>
          <c:showSerName val="0"/>
          <c:showPercent val="0"/>
          <c:showBubbleSize val="0"/>
        </c:dLbls>
        <c:gapWidth val="100"/>
        <c:overlap val="100"/>
        <c:axId val="60389248"/>
        <c:axId val="60395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1772</c:v>
                </c:pt>
                <c:pt idx="2">
                  <c:v>#N/A</c:v>
                </c:pt>
                <c:pt idx="3">
                  <c:v>#N/A</c:v>
                </c:pt>
                <c:pt idx="4">
                  <c:v>2126</c:v>
                </c:pt>
                <c:pt idx="5">
                  <c:v>#N/A</c:v>
                </c:pt>
                <c:pt idx="6">
                  <c:v>#N/A</c:v>
                </c:pt>
                <c:pt idx="7">
                  <c:v>2599</c:v>
                </c:pt>
                <c:pt idx="8">
                  <c:v>#N/A</c:v>
                </c:pt>
                <c:pt idx="9">
                  <c:v>#N/A</c:v>
                </c:pt>
                <c:pt idx="10">
                  <c:v>3664</c:v>
                </c:pt>
                <c:pt idx="11">
                  <c:v>#N/A</c:v>
                </c:pt>
                <c:pt idx="12">
                  <c:v>#N/A</c:v>
                </c:pt>
                <c:pt idx="13">
                  <c:v>3071</c:v>
                </c:pt>
                <c:pt idx="14">
                  <c:v>#N/A</c:v>
                </c:pt>
              </c:numCache>
            </c:numRef>
          </c:val>
          <c:smooth val="0"/>
          <c:extLst xmlns:c16r2="http://schemas.microsoft.com/office/drawing/2015/06/chart">
            <c:ext xmlns:c16="http://schemas.microsoft.com/office/drawing/2014/chart" uri="{C3380CC4-5D6E-409C-BE32-E72D297353CC}">
              <c16:uniqueId val="{00000008-1DFD-4FC5-BDFE-1765F33BA278}"/>
            </c:ext>
          </c:extLst>
        </c:ser>
        <c:dLbls>
          <c:showLegendKey val="0"/>
          <c:showVal val="0"/>
          <c:showCatName val="0"/>
          <c:showSerName val="0"/>
          <c:showPercent val="0"/>
          <c:showBubbleSize val="0"/>
        </c:dLbls>
        <c:marker val="1"/>
        <c:smooth val="0"/>
        <c:axId val="60389248"/>
        <c:axId val="60395520"/>
      </c:lineChart>
      <c:catAx>
        <c:axId val="60389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0395520"/>
        <c:crosses val="autoZero"/>
        <c:auto val="1"/>
        <c:lblAlgn val="ctr"/>
        <c:lblOffset val="100"/>
        <c:tickLblSkip val="1"/>
        <c:tickMarkSkip val="1"/>
        <c:noMultiLvlLbl val="0"/>
      </c:catAx>
      <c:valAx>
        <c:axId val="60395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389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21622</c:v>
                </c:pt>
                <c:pt idx="5">
                  <c:v>20183</c:v>
                </c:pt>
                <c:pt idx="8">
                  <c:v>17633</c:v>
                </c:pt>
                <c:pt idx="11">
                  <c:v>16441</c:v>
                </c:pt>
                <c:pt idx="14">
                  <c:v>15851</c:v>
                </c:pt>
              </c:numCache>
            </c:numRef>
          </c:val>
          <c:extLst xmlns:c16r2="http://schemas.microsoft.com/office/drawing/2015/06/chart">
            <c:ext xmlns:c16="http://schemas.microsoft.com/office/drawing/2014/chart" uri="{C3380CC4-5D6E-409C-BE32-E72D297353CC}">
              <c16:uniqueId val="{00000000-61A8-4101-B4EA-2833001F4EC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61A8-4101-B4EA-2833001F4EC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29155</c:v>
                </c:pt>
                <c:pt idx="5">
                  <c:v>19585</c:v>
                </c:pt>
                <c:pt idx="8">
                  <c:v>16816</c:v>
                </c:pt>
                <c:pt idx="11">
                  <c:v>19917</c:v>
                </c:pt>
                <c:pt idx="14">
                  <c:v>18798</c:v>
                </c:pt>
              </c:numCache>
            </c:numRef>
          </c:val>
          <c:extLst xmlns:c16r2="http://schemas.microsoft.com/office/drawing/2015/06/chart">
            <c:ext xmlns:c16="http://schemas.microsoft.com/office/drawing/2014/chart" uri="{C3380CC4-5D6E-409C-BE32-E72D297353CC}">
              <c16:uniqueId val="{00000002-61A8-4101-B4EA-2833001F4EC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1A8-4101-B4EA-2833001F4EC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1A8-4101-B4EA-2833001F4EC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1A8-4101-B4EA-2833001F4EC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4988</c:v>
                </c:pt>
                <c:pt idx="3">
                  <c:v>5388</c:v>
                </c:pt>
                <c:pt idx="6">
                  <c:v>6491</c:v>
                </c:pt>
                <c:pt idx="9">
                  <c:v>7780</c:v>
                </c:pt>
                <c:pt idx="12">
                  <c:v>8561</c:v>
                </c:pt>
              </c:numCache>
            </c:numRef>
          </c:val>
          <c:extLst xmlns:c16r2="http://schemas.microsoft.com/office/drawing/2015/06/chart">
            <c:ext xmlns:c16="http://schemas.microsoft.com/office/drawing/2014/chart" uri="{C3380CC4-5D6E-409C-BE32-E72D297353CC}">
              <c16:uniqueId val="{00000006-61A8-4101-B4EA-2833001F4EC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61A8-4101-B4EA-2833001F4EC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5066</c:v>
                </c:pt>
                <c:pt idx="3">
                  <c:v>4823</c:v>
                </c:pt>
                <c:pt idx="6">
                  <c:v>5080</c:v>
                </c:pt>
                <c:pt idx="9">
                  <c:v>4496</c:v>
                </c:pt>
                <c:pt idx="12">
                  <c:v>4220</c:v>
                </c:pt>
              </c:numCache>
            </c:numRef>
          </c:val>
          <c:extLst xmlns:c16r2="http://schemas.microsoft.com/office/drawing/2015/06/chart">
            <c:ext xmlns:c16="http://schemas.microsoft.com/office/drawing/2014/chart" uri="{C3380CC4-5D6E-409C-BE32-E72D297353CC}">
              <c16:uniqueId val="{00000008-61A8-4101-B4EA-2833001F4EC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4923</c:v>
                </c:pt>
                <c:pt idx="3">
                  <c:v>4484</c:v>
                </c:pt>
                <c:pt idx="6">
                  <c:v>4029</c:v>
                </c:pt>
                <c:pt idx="9">
                  <c:v>2776</c:v>
                </c:pt>
                <c:pt idx="12">
                  <c:v>2310</c:v>
                </c:pt>
              </c:numCache>
            </c:numRef>
          </c:val>
          <c:extLst xmlns:c16r2="http://schemas.microsoft.com/office/drawing/2015/06/chart">
            <c:ext xmlns:c16="http://schemas.microsoft.com/office/drawing/2014/chart" uri="{C3380CC4-5D6E-409C-BE32-E72D297353CC}">
              <c16:uniqueId val="{00000009-61A8-4101-B4EA-2833001F4EC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17590</c:v>
                </c:pt>
                <c:pt idx="3">
                  <c:v>19598</c:v>
                </c:pt>
                <c:pt idx="6">
                  <c:v>24238</c:v>
                </c:pt>
                <c:pt idx="9">
                  <c:v>23310</c:v>
                </c:pt>
                <c:pt idx="12">
                  <c:v>26388</c:v>
                </c:pt>
              </c:numCache>
            </c:numRef>
          </c:val>
          <c:extLst xmlns:c16r2="http://schemas.microsoft.com/office/drawing/2015/06/chart">
            <c:ext xmlns:c16="http://schemas.microsoft.com/office/drawing/2014/chart" uri="{C3380CC4-5D6E-409C-BE32-E72D297353CC}">
              <c16:uniqueId val="{0000000A-61A8-4101-B4EA-2833001F4EC7}"/>
            </c:ext>
          </c:extLst>
        </c:ser>
        <c:dLbls>
          <c:showLegendKey val="0"/>
          <c:showVal val="0"/>
          <c:showCatName val="0"/>
          <c:showSerName val="0"/>
          <c:showPercent val="0"/>
          <c:showBubbleSize val="0"/>
        </c:dLbls>
        <c:gapWidth val="100"/>
        <c:overlap val="100"/>
        <c:axId val="54026240"/>
        <c:axId val="54028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5390</c:v>
                </c:pt>
                <c:pt idx="8">
                  <c:v>#N/A</c:v>
                </c:pt>
                <c:pt idx="9">
                  <c:v>#N/A</c:v>
                </c:pt>
                <c:pt idx="10">
                  <c:v>2003</c:v>
                </c:pt>
                <c:pt idx="11">
                  <c:v>#N/A</c:v>
                </c:pt>
                <c:pt idx="12">
                  <c:v>#N/A</c:v>
                </c:pt>
                <c:pt idx="13">
                  <c:v>6831</c:v>
                </c:pt>
                <c:pt idx="14">
                  <c:v>#N/A</c:v>
                </c:pt>
              </c:numCache>
            </c:numRef>
          </c:val>
          <c:smooth val="0"/>
          <c:extLst xmlns:c16r2="http://schemas.microsoft.com/office/drawing/2015/06/chart">
            <c:ext xmlns:c16="http://schemas.microsoft.com/office/drawing/2014/chart" uri="{C3380CC4-5D6E-409C-BE32-E72D297353CC}">
              <c16:uniqueId val="{0000000B-61A8-4101-B4EA-2833001F4EC7}"/>
            </c:ext>
          </c:extLst>
        </c:ser>
        <c:dLbls>
          <c:showLegendKey val="0"/>
          <c:showVal val="0"/>
          <c:showCatName val="0"/>
          <c:showSerName val="0"/>
          <c:showPercent val="0"/>
          <c:showBubbleSize val="0"/>
        </c:dLbls>
        <c:marker val="1"/>
        <c:smooth val="0"/>
        <c:axId val="54026240"/>
        <c:axId val="54028160"/>
      </c:lineChart>
      <c:catAx>
        <c:axId val="54026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028160"/>
        <c:crosses val="autoZero"/>
        <c:auto val="1"/>
        <c:lblAlgn val="ctr"/>
        <c:lblOffset val="100"/>
        <c:tickLblSkip val="1"/>
        <c:tickMarkSkip val="1"/>
        <c:noMultiLvlLbl val="0"/>
      </c:catAx>
      <c:valAx>
        <c:axId val="54028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026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10940</c:v>
                </c:pt>
                <c:pt idx="1">
                  <c:v>14128</c:v>
                </c:pt>
                <c:pt idx="2">
                  <c:v>13375</c:v>
                </c:pt>
              </c:numCache>
            </c:numRef>
          </c:val>
          <c:extLst xmlns:c16r2="http://schemas.microsoft.com/office/drawing/2015/06/chart">
            <c:ext xmlns:c16="http://schemas.microsoft.com/office/drawing/2014/chart" uri="{C3380CC4-5D6E-409C-BE32-E72D297353CC}">
              <c16:uniqueId val="{00000000-F8A6-4236-A08B-338D51988E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c:v>
                </c:pt>
                <c:pt idx="1">
                  <c:v>5</c:v>
                </c:pt>
                <c:pt idx="2">
                  <c:v>5</c:v>
                </c:pt>
              </c:numCache>
            </c:numRef>
          </c:val>
          <c:extLst xmlns:c16r2="http://schemas.microsoft.com/office/drawing/2015/06/chart">
            <c:ext xmlns:c16="http://schemas.microsoft.com/office/drawing/2014/chart" uri="{C3380CC4-5D6E-409C-BE32-E72D297353CC}">
              <c16:uniqueId val="{00000001-F8A6-4236-A08B-338D51988E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22539</c:v>
                </c:pt>
                <c:pt idx="1">
                  <c:v>25000</c:v>
                </c:pt>
                <c:pt idx="2">
                  <c:v>4147</c:v>
                </c:pt>
              </c:numCache>
            </c:numRef>
          </c:val>
          <c:extLst xmlns:c16r2="http://schemas.microsoft.com/office/drawing/2015/06/chart">
            <c:ext xmlns:c16="http://schemas.microsoft.com/office/drawing/2014/chart" uri="{C3380CC4-5D6E-409C-BE32-E72D297353CC}">
              <c16:uniqueId val="{00000002-F8A6-4236-A08B-338D51988E35}"/>
            </c:ext>
          </c:extLst>
        </c:ser>
        <c:dLbls>
          <c:showLegendKey val="0"/>
          <c:showVal val="0"/>
          <c:showCatName val="0"/>
          <c:showSerName val="0"/>
          <c:showPercent val="0"/>
          <c:showBubbleSize val="0"/>
        </c:dLbls>
        <c:gapWidth val="120"/>
        <c:overlap val="100"/>
        <c:axId val="60951936"/>
        <c:axId val="60990592"/>
      </c:barChart>
      <c:catAx>
        <c:axId val="6095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0990592"/>
        <c:crosses val="autoZero"/>
        <c:auto val="1"/>
        <c:lblAlgn val="ctr"/>
        <c:lblOffset val="100"/>
        <c:tickLblSkip val="1"/>
        <c:tickMarkSkip val="1"/>
        <c:noMultiLvlLbl val="0"/>
      </c:catAx>
      <c:valAx>
        <c:axId val="609905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095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{2E0B1DD4-55DB-4BC1-A7B5-1C7DD43E24CB}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DA0-49D1-9A9F-5C42182B354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{A8337531-2436-40F0-9B80-A1C78E8CBCE2}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A0-49D1-9A9F-5C42182B354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{3A7D71EA-E182-4173-8A2F-96A8930E9741}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A0-49D1-9A9F-5C42182B354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{2625AD3C-AD55-4866-B8A9-B9EF1ED43C84}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A0-49D1-9A9F-5C42182B354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{D0D01935-B7AD-4881-9E06-1A33B6A36A46}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A0-49D1-9A9F-5C42182B354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{8E18ACE0-1AB2-4FC2-878B-735A0556A37D}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DA0-49D1-9A9F-5C42182B3543}"/>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{BC382AA8-0BC9-421C-9FA6-0D2F83784412}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DA0-49D1-9A9F-5C42182B3543}"/>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{2BD1EF7E-36B8-45BA-ADAC-CEF04647D006}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DA0-49D1-9A9F-5C42182B3543}"/>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{93032D2A-1DA8-496A-A6DA-6153A46D4439}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DA0-49D1-9A9F-5C42182B35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65.7</c:v>
                </c:pt>
                <c:pt idx="24">
                  <c:v>67.2</c:v>
                </c:pt>
                <c:pt idx="32">
                  <c:v>66.5</c:v>
                </c:pt>
              </c:numCache>
            </c:numRef>
          </c:xVal>
          <c:yVal>
            <c:numRef>
              <c:f>公会計指標分析・財政指標組合せ分析表!$BP$51:$DC$51</c:f>
              <c:numCache>
                <c:formatCode>#,##0.0;"▲ "#,##0.0</c:formatCode>
                <c:ptCount val="40"/>
                <c:pt idx="16">
                  <c:v>12.9</c:v>
                </c:pt>
                <c:pt idx="24">
                  <c:v>4.8</c:v>
                </c:pt>
                <c:pt idx="32">
                  <c:v>15.9</c:v>
                </c:pt>
              </c:numCache>
            </c:numRef>
          </c:yVal>
          <c:smooth val="0"/>
          <c:extLst xmlns:c16r2="http://schemas.microsoft.com/office/drawing/2015/06/chart">
            <c:ext xmlns:c16="http://schemas.microsoft.com/office/drawing/2014/chart" uri="{C3380CC4-5D6E-409C-BE32-E72D297353CC}">
              <c16:uniqueId val="{00000009-BDA0-49D1-9A9F-5C42182B354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{37BF9529-B106-498F-ACD4-7A1E42A0B102}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DA0-49D1-9A9F-5C42182B3543}"/>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{B14F33E4-469B-4C90-838B-4FF76D03B0FF}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A0-49D1-9A9F-5C42182B354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{F38C2F97-E5C8-4CAF-B3EB-3D5D748C1498}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A0-49D1-9A9F-5C42182B354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{2AAA84A5-9C3C-4658-9A10-8D7882DFF3B0}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A0-49D1-9A9F-5C42182B354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{058C0510-0E3C-469F-8131-23D8D49F3358}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A0-49D1-9A9F-5C42182B354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{F6064AAF-D194-42BB-8322-3E2A689C8000}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DA0-49D1-9A9F-5C42182B3543}"/>
                </c:ext>
              </c:extLst>
            </c:dLbl>
            <c:dLbl>
              <c:idx val="16"/>
              <c:layout>
                <c:manualLayout>
                  <c:x val="0"/>
                  <c:y val="1.2818504400066435E-3"/>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{153E5BC6-9F59-494D-B243-DDAB090B4122}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DA0-49D1-9A9F-5C42182B3543}"/>
                </c:ext>
              </c:extLst>
            </c:dLbl>
            <c:dLbl>
              <c:idx val="24"/>
              <c:layout>
                <c:manualLayout>
                  <c:x val="0"/>
                  <c:y val="-1.2818504400066641E-3"/>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{71BA3E27-60AB-4E39-B401-0AAD320DD750}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DA0-49D1-9A9F-5C42182B3543}"/>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{A220ADE8-E98E-4CFB-ACAD-A9D1F3A38154}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DA0-49D1-9A9F-5C42182B35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58.9</c:v>
                </c:pt>
                <c:pt idx="32">
                  <c:v>59.2</c:v>
                </c:pt>
              </c:numCache>
            </c:numRef>
          </c:xVal>
          <c:yVal>
            <c:numRef>
              <c:f>公会計指標分析・財政指標組合せ分析表!$BP$55:$DC$55</c:f>
              <c:numCache>
                <c:formatCode>#,##0.0;"▲ "#,##0.0</c:formatCode>
                <c:ptCount val="40"/>
                <c:pt idx="16">
                  <c:v>16.600000000000001</c:v>
                </c:pt>
                <c:pt idx="24">
                  <c:v>17.399999999999999</c:v>
                </c:pt>
                <c:pt idx="32">
                  <c:v>12.1</c:v>
                </c:pt>
              </c:numCache>
            </c:numRef>
          </c:yVal>
          <c:smooth val="0"/>
          <c:extLst xmlns:c16r2="http://schemas.microsoft.com/office/drawing/2015/06/chart">
            <c:ext xmlns:c16="http://schemas.microsoft.com/office/drawing/2014/chart" uri="{C3380CC4-5D6E-409C-BE32-E72D297353CC}">
              <c16:uniqueId val="{00000013-BDA0-49D1-9A9F-5C42182B3543}"/>
            </c:ext>
          </c:extLst>
        </c:ser>
        <c:dLbls>
          <c:showLegendKey val="0"/>
          <c:showVal val="1"/>
          <c:showCatName val="0"/>
          <c:showSerName val="0"/>
          <c:showPercent val="0"/>
          <c:showBubbleSize val="0"/>
        </c:dLbls>
        <c:axId val="121504128"/>
        <c:axId val="121506048"/>
      </c:scatterChart>
      <c:valAx>
        <c:axId val="121504128"/>
        <c:scaling>
          <c:orientation val="minMax"/>
          <c:max val="68"/>
          <c:min val="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506048"/>
        <c:crosses val="autoZero"/>
        <c:crossBetween val="midCat"/>
      </c:valAx>
      <c:valAx>
        <c:axId val="121506048"/>
        <c:scaling>
          <c:orientation val="minMax"/>
          <c:max val="2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15041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{FAD1BC5B-F288-4116-B22F-2DE2844503CE}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A6D-4375-8343-55D2A197CD4A}"/>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{11C3F7A2-3CE0-4FAF-908E-A00AF7E4A026}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6D-4375-8343-55D2A197CD4A}"/>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{0D28613B-2628-4430-ACAE-34140614A7FE}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6D-4375-8343-55D2A197CD4A}"/>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{C4CA21BD-95A3-456A-BE49-D5FEBA506AC3}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6D-4375-8343-55D2A197CD4A}"/>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{0D4CA201-6582-493E-99AF-967EAA93DED8}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6D-4375-8343-55D2A197CD4A}"/>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{D75F1FF1-D4C3-4109-90DA-94A093D0AC99}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A6D-4375-8343-55D2A197CD4A}"/>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{B2A1366D-9A3B-49B5-9A65-098D33F34602}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A6D-4375-8343-55D2A197CD4A}"/>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{137C6D9F-FE24-4CCC-B8DA-46B1088EB4D2}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A6D-4375-8343-55D2A197CD4A}"/>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{2CA71C41-0A04-4336-BB83-A1A0F29FBC46}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A6D-4375-8343-55D2A197CD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5</c:v>
                </c:pt>
                <c:pt idx="16">
                  <c:v>5.2</c:v>
                </c:pt>
                <c:pt idx="24">
                  <c:v>6.6</c:v>
                </c:pt>
                <c:pt idx="32">
                  <c:v>7.4</c:v>
                </c:pt>
              </c:numCache>
            </c:numRef>
          </c:xVal>
          <c:yVal>
            <c:numRef>
              <c:f>公会計指標分析・財政指標組合せ分析表!$BP$73:$DC$73</c:f>
              <c:numCache>
                <c:formatCode>#,##0.0;"▲ "#,##0.0</c:formatCode>
                <c:ptCount val="40"/>
                <c:pt idx="16">
                  <c:v>12.9</c:v>
                </c:pt>
                <c:pt idx="24">
                  <c:v>4.8</c:v>
                </c:pt>
                <c:pt idx="32">
                  <c:v>15.9</c:v>
                </c:pt>
              </c:numCache>
            </c:numRef>
          </c:yVal>
          <c:smooth val="0"/>
          <c:extLst xmlns:c16r2="http://schemas.microsoft.com/office/drawing/2015/06/chart">
            <c:ext xmlns:c16="http://schemas.microsoft.com/office/drawing/2014/chart" uri="{C3380CC4-5D6E-409C-BE32-E72D297353CC}">
              <c16:uniqueId val="{00000009-8A6D-4375-8343-55D2A197CD4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{07875116-CEC4-4426-8D29-9FD6259F9866}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A6D-4375-8343-55D2A197CD4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{00747C8E-8018-4CDA-A553-ADA947327FA7}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6D-4375-8343-55D2A197CD4A}"/>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{1F7A7C81-184D-4ACE-8AF0-6A81270BF432}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6D-4375-8343-55D2A197CD4A}"/>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{6EB8FD2D-4C60-4817-A198-80C1E79D5A1F}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6D-4375-8343-55D2A197CD4A}"/>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{1B1F7A13-EA14-4675-96FB-56BF0433D268}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6D-4375-8343-55D2A197CD4A}"/>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{AD75CA1B-3B0B-4831-BE98-0EC1F6A4CBA2}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A6D-4375-8343-55D2A197CD4A}"/>
                </c:ext>
              </c:extLst>
            </c:dLbl>
            <c:dLbl>
              <c:idx val="16"/>
              <c:layout>
                <c:manualLayout>
                  <c:x val="-4.516035515397130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{C90A69EF-0F64-4FA5-9DDC-9C887A86CEB6}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A6D-4375-8343-55D2A197CD4A}"/>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{7ECB4E5F-45A8-4C9E-9C70-53FB513EA776}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A6D-4375-8343-55D2A197CD4A}"/>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{6C115D0B-82D5-4CB9-9CD9-06B894006684}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A6D-4375-8343-55D2A197CD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4.8</c:v>
                </c:pt>
                <c:pt idx="16">
                  <c:v>3.6</c:v>
                </c:pt>
                <c:pt idx="24">
                  <c:v>3.6</c:v>
                </c:pt>
                <c:pt idx="32">
                  <c:v>3.5</c:v>
                </c:pt>
              </c:numCache>
            </c:numRef>
          </c:xVal>
          <c:yVal>
            <c:numRef>
              <c:f>公会計指標分析・財政指標組合せ分析表!$BP$77:$DC$77</c:f>
              <c:numCache>
                <c:formatCode>#,##0.0;"▲ "#,##0.0</c:formatCode>
                <c:ptCount val="40"/>
                <c:pt idx="0">
                  <c:v>30.5</c:v>
                </c:pt>
                <c:pt idx="8">
                  <c:v>25.4</c:v>
                </c:pt>
                <c:pt idx="16">
                  <c:v>16.600000000000001</c:v>
                </c:pt>
                <c:pt idx="24">
                  <c:v>17.399999999999999</c:v>
                </c:pt>
                <c:pt idx="32">
                  <c:v>12.1</c:v>
                </c:pt>
              </c:numCache>
            </c:numRef>
          </c:yVal>
          <c:smooth val="0"/>
          <c:extLst xmlns:c16r2="http://schemas.microsoft.com/office/drawing/2015/06/chart">
            <c:ext xmlns:c16="http://schemas.microsoft.com/office/drawing/2014/chart" uri="{C3380CC4-5D6E-409C-BE32-E72D297353CC}">
              <c16:uniqueId val="{00000013-8A6D-4375-8343-55D2A197CD4A}"/>
            </c:ext>
          </c:extLst>
        </c:ser>
        <c:dLbls>
          <c:showLegendKey val="0"/>
          <c:showVal val="1"/>
          <c:showCatName val="0"/>
          <c:showSerName val="0"/>
          <c:showPercent val="0"/>
          <c:showBubbleSize val="0"/>
        </c:dLbls>
        <c:axId val="122248576"/>
        <c:axId val="122263040"/>
      </c:scatterChart>
      <c:valAx>
        <c:axId val="122248576"/>
        <c:scaling>
          <c:orientation val="minMax"/>
          <c:max val="7.8"/>
          <c:min val="3.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263040"/>
        <c:crosses val="autoZero"/>
        <c:crossBetween val="midCat"/>
      </c:valAx>
      <c:valAx>
        <c:axId val="122263040"/>
        <c:scaling>
          <c:orientation val="minMax"/>
          <c:max val="35"/>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2485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すると、実質公債費比率（分子）が減少しています。その主な要因としては、新橋周辺地区公園等拠点整備事業用地取得事業の償還が終了したことにより、公債費に準ずる債務負担行為が減少したことによるもので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今後も引き続き指標の推移を注視しながら、健全財政の堅持に努めます。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平成２６年度で償還終了しています。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すると将来負担比率（分子）が増加しています。その主な要因としては地方債の新規借入額の増に伴う地方債現在高に増加と、財政調整基金残高の減等に伴い充当可能基金が減少したことによるものです。</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今後は公共施設の老朽化対策など様々な行政課題に対応するため、</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の活用による基金残高の減少や地方債現在高の増も見込まれるなど、将来負担比率を押し上げる要因も見込まれます。市としましては、引き続き、現在の世代と後年度の世代との、世代間の負担のバランスといった面も考慮しながら、財政運営に</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あ</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たりたいと考えております。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千葉県浦安市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事業実施に伴い財政調整基金から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億円を繰入したことや、市街地液状化対策事業の事業計画変更に伴う前払金の返還金等約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億円を東日本大震災復興交付金基金から繰入したこと等により、基金全体として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は復興交付金事業の進捗状況により減少していく見込みであるが、財政調整基金は財政収支の見通しを踏まえ、基金規模を一定程度確保するよう努めるとともに、公共施設修繕基金は、市政発展期に整備を行った公共施設の老朽化に伴う大規模改修・修繕に備えるため積立てを行いつつ、必要な時期に活用を図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・少子化対策基金：未来を担う子どもを安心して産み、健やかに育てる環境づくりその他の少子化対策の推進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・公共施設修繕基金：市の設置する公用又は公共用に供する施設の修繕その他維持補修</a:t>
          </a: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・東日本大震災復興交付金基金：東日本大震災復興特別区域法第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項に規定する復興交付金事業等の実施</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・少子化対策基金：こどもプロジェクト事業等の少子化対策に係る各事業に充当したことによる減少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・公共施設修繕基金：大規模改修事業への充当がなく、積立を行ったことによる増加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・東日本大震災復興交付金基金：市街地液状化対策事業の事業計画変更に伴う前払金の返還を一部実施したこと等により減少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・少子化対策基金：必要な対象事業に充当していくが、積み増しの予定がないことから廃止予定。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・公共施設修繕基金：市政発展期に整備を行った公共施設の老朽化に伴う大規模改修・修繕に備えるため、継続して積立てを行いつつ、必要な時期に活用を図る予定。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・東日本大震災復興交付金基金：復興交付金事業の進捗状況により減少していく見込み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財政調整基金残高については、例年に比べ、前年度繰越金からの直接積立が多かったものの、まちづくり３カ年計画への活用のための繰入をったことにより減少しました。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災害復旧、地方債の繰上償還その他財源の不足への対応のため、財政収支の見通しを踏まえ、基金規模を一定程度確保するよう努める。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減債基金の活用は未定であるが、必要となる場合に備えて引き続き基金を維持していく。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169,443
165,490
17.30
95,327,929
93,505,755
638,519
44,858,853
26,388,304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年度では、</a:t>
          </a:r>
          <a:r>
            <a:rPr kumimoji="1" lang="en-US" altLang="ja-JP" sz="1100">
              <a:solidFill>
                <a:schemeClr val="dk1"/>
              </a:solidFill>
              <a:effectLst/>
              <a:latin typeface="+mn-lt"/>
              <a:ea typeface="+mn-ea"/>
              <a:cs typeface="+mn-cs"/>
            </a:rPr>
            <a:t>66.5</a:t>
          </a:r>
          <a:r>
            <a:rPr kumimoji="1" lang="ja-JP" altLang="ja-JP" sz="1100">
              <a:solidFill>
                <a:schemeClr val="dk1"/>
              </a:solidFill>
              <a:effectLst/>
              <a:latin typeface="+mn-lt"/>
              <a:ea typeface="+mn-ea"/>
              <a:cs typeface="+mn-cs"/>
            </a:rPr>
            <a:t>％となっており、類似団体より高い水準にあ</a:t>
          </a:r>
          <a:r>
            <a:rPr kumimoji="1" lang="ja-JP" altLang="en-US" sz="1100">
              <a:solidFill>
                <a:schemeClr val="dk1"/>
              </a:solidFill>
              <a:effectLst/>
              <a:latin typeface="+mn-lt"/>
              <a:ea typeface="+mn-ea"/>
              <a:cs typeface="+mn-cs"/>
            </a:rPr>
            <a:t>ります</a:t>
          </a:r>
          <a:r>
            <a:rPr kumimoji="1" lang="ja-JP" altLang="ja-JP" sz="1100">
              <a:solidFill>
                <a:schemeClr val="dk1"/>
              </a:solidFill>
              <a:effectLst/>
              <a:latin typeface="+mn-lt"/>
              <a:ea typeface="+mn-ea"/>
              <a:cs typeface="+mn-cs"/>
            </a:rPr>
            <a:t>。これは、本市</a:t>
          </a:r>
          <a:r>
            <a:rPr kumimoji="1" lang="ja-JP" altLang="en-US" sz="1100">
              <a:solidFill>
                <a:schemeClr val="dk1"/>
              </a:solidFill>
              <a:effectLst/>
              <a:latin typeface="+mn-lt"/>
              <a:ea typeface="+mn-ea"/>
              <a:cs typeface="+mn-cs"/>
            </a:rPr>
            <a:t>において</a:t>
          </a:r>
          <a:r>
            <a:rPr kumimoji="1" lang="ja-JP" altLang="ja-JP" sz="1100">
              <a:solidFill>
                <a:schemeClr val="dk1"/>
              </a:solidFill>
              <a:effectLst/>
              <a:latin typeface="+mn-lt"/>
              <a:ea typeface="+mn-ea"/>
              <a:cs typeface="+mn-cs"/>
            </a:rPr>
            <a:t>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年代に整備された資産が多く、整備から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年以上経過して更新時期を迎えていることなどによるもので</a:t>
          </a:r>
          <a:r>
            <a:rPr kumimoji="1" lang="ja-JP" altLang="en-US" sz="1100">
              <a:solidFill>
                <a:schemeClr val="dk1"/>
              </a:solidFill>
              <a:effectLst/>
              <a:latin typeface="+mn-lt"/>
              <a:ea typeface="+mn-ea"/>
              <a:cs typeface="+mn-cs"/>
            </a:rPr>
            <a:t>す</a:t>
          </a:r>
          <a:r>
            <a:rPr kumimoji="1" lang="ja-JP" altLang="ja-JP" sz="1100">
              <a:solidFill>
                <a:schemeClr val="dk1"/>
              </a:solidFill>
              <a:effectLst/>
              <a:latin typeface="+mn-lt"/>
              <a:ea typeface="+mn-ea"/>
              <a:cs typeface="+mn-cs"/>
            </a:rPr>
            <a:t>。公共施設等総合管理計画に基づき、老朽化した施設について、点検・診断や計画的な予防保全による長寿命化を進めていくなど、公共施設等の適正管理に努め</a:t>
          </a:r>
          <a:r>
            <a:rPr kumimoji="1" lang="ja-JP" altLang="en-US" sz="1100">
              <a:solidFill>
                <a:schemeClr val="dk1"/>
              </a:solidFill>
              <a:effectLst/>
              <a:latin typeface="+mn-lt"/>
              <a:ea typeface="+mn-ea"/>
              <a:cs typeface="+mn-cs"/>
            </a:rPr>
            <a:t>ていきます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3" name="直線コネクタ 52"/>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4" name="テキスト ボックス 53"/>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5" name="直線コネクタ 54"/>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6" name="テキスト ボックス 55"/>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7" name="直線コネクタ 56"/>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8" name="テキスト ボックス 57"/>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9" name="直線コネクタ 58"/>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0" name="テキスト ボックス 59"/>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33</xdr:row>
      <xdr:rowOff>381</xdr:rowOff>
    </xdr:to>
    <xdr:cxnSp macro="">
      <xdr:nvCxnSpPr>
        <xdr:cNvPr id="64" name="直線コネクタ 63"/>
        <xdr:cNvCxnSpPr/>
      </xdr:nvCxnSpPr>
      <xdr:spPr>
        <a:xfrm flipV="1">
          <a:off x="4760595" y="5427980"/>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65" name="有形固定資産減価償却率最小値テキスト"/>
        <xdr:cNvSpPr txBox="1"/>
      </xdr:nvSpPr>
      <xdr:spPr>
        <a:xfrm>
          <a:off x="4813300" y="64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66" name="直線コネクタ 65"/>
        <xdr:cNvCxnSpPr/>
      </xdr:nvCxnSpPr>
      <xdr:spPr>
        <a:xfrm>
          <a:off x="4673600" y="642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67" name="有形固定資産減価償却率最大値テキスト"/>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68" name="直線コネクタ 67"/>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35196</xdr:rowOff>
    </xdr:from>
    <xdr:ext cx="405111" cy="259045"/>
    <xdr:sp macro="" textlink="">
      <xdr:nvSpPr>
        <xdr:cNvPr id="69" name="有形固定資産減価償却率平均値テキスト"/>
        <xdr:cNvSpPr txBox="1"/>
      </xdr:nvSpPr>
      <xdr:spPr>
        <a:xfrm>
          <a:off x="4813300" y="5778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56769</xdr:rowOff>
    </xdr:from>
    <xdr:to>
      <xdr:col>23</xdr:col>
      <xdr:colOff>136525</xdr:colOff>
      <xdr:row>29</xdr:row>
      <xdr:rowOff>158369</xdr:rowOff>
    </xdr:to>
    <xdr:sp macro="" textlink="">
      <xdr:nvSpPr>
        <xdr:cNvPr id="70" name="フローチャート: 判断 69"/>
        <xdr:cNvSpPr/>
      </xdr:nvSpPr>
      <xdr:spPr>
        <a:xfrm>
          <a:off x="47117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69723</xdr:rowOff>
    </xdr:from>
    <xdr:to>
      <xdr:col>19</xdr:col>
      <xdr:colOff>187325</xdr:colOff>
      <xdr:row>29</xdr:row>
      <xdr:rowOff>171323</xdr:rowOff>
    </xdr:to>
    <xdr:sp macro="" textlink="">
      <xdr:nvSpPr>
        <xdr:cNvPr id="71" name="フローチャート: 判断 70"/>
        <xdr:cNvSpPr/>
      </xdr:nvSpPr>
      <xdr:spPr>
        <a:xfrm>
          <a:off x="4000500" y="581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82677</xdr:rowOff>
    </xdr:from>
    <xdr:to>
      <xdr:col>15</xdr:col>
      <xdr:colOff>187325</xdr:colOff>
      <xdr:row>30</xdr:row>
      <xdr:rowOff>12827</xdr:rowOff>
    </xdr:to>
    <xdr:sp macro="" textlink="">
      <xdr:nvSpPr>
        <xdr:cNvPr id="72" name="フローチャート: 判断 71"/>
        <xdr:cNvSpPr/>
      </xdr:nvSpPr>
      <xdr:spPr>
        <a:xfrm>
          <a:off x="3238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170307</xdr:rowOff>
    </xdr:from>
    <xdr:to>
      <xdr:col>11</xdr:col>
      <xdr:colOff>187325</xdr:colOff>
      <xdr:row>31</xdr:row>
      <xdr:rowOff>100457</xdr:rowOff>
    </xdr:to>
    <xdr:sp macro="" textlink="">
      <xdr:nvSpPr>
        <xdr:cNvPr id="73" name="フローチャート: 判断 72"/>
        <xdr:cNvSpPr/>
      </xdr:nvSpPr>
      <xdr:spPr>
        <a:xfrm>
          <a:off x="2476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84455</xdr:rowOff>
    </xdr:from>
    <xdr:to>
      <xdr:col>23</xdr:col>
      <xdr:colOff>136525</xdr:colOff>
      <xdr:row>28</xdr:row>
      <xdr:rowOff>14605</xdr:rowOff>
    </xdr:to>
    <xdr:sp macro="" textlink="">
      <xdr:nvSpPr>
        <xdr:cNvPr id="79" name="楕円 78"/>
        <xdr:cNvSpPr/>
      </xdr:nvSpPr>
      <xdr:spPr>
        <a:xfrm>
          <a:off x="4711700" y="54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170832</xdr:rowOff>
    </xdr:from>
    <xdr:ext cx="405111" cy="259045"/>
    <xdr:sp macro="" textlink="">
      <xdr:nvSpPr>
        <xdr:cNvPr id="80" name="有形固定資産減価償却率該当値テキスト"/>
        <xdr:cNvSpPr txBox="1"/>
      </xdr:nvSpPr>
      <xdr:spPr>
        <a:xfrm>
          <a:off x="4813300" y="540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54229</xdr:rowOff>
    </xdr:from>
    <xdr:to>
      <xdr:col>19</xdr:col>
      <xdr:colOff>187325</xdr:colOff>
      <xdr:row>27</xdr:row>
      <xdr:rowOff>155829</xdr:rowOff>
    </xdr:to>
    <xdr:sp macro="" textlink="">
      <xdr:nvSpPr>
        <xdr:cNvPr id="81" name="楕円 80"/>
        <xdr:cNvSpPr/>
      </xdr:nvSpPr>
      <xdr:spPr>
        <a:xfrm>
          <a:off x="4000500" y="545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105029</xdr:rowOff>
    </xdr:from>
    <xdr:to>
      <xdr:col>23</xdr:col>
      <xdr:colOff>85725</xdr:colOff>
      <xdr:row>27</xdr:row>
      <xdr:rowOff>135255</xdr:rowOff>
    </xdr:to>
    <xdr:cxnSp macro="">
      <xdr:nvCxnSpPr>
        <xdr:cNvPr id="82" name="直線コネクタ 81"/>
        <xdr:cNvCxnSpPr/>
      </xdr:nvCxnSpPr>
      <xdr:spPr>
        <a:xfrm>
          <a:off x="4051300" y="5505704"/>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118999</xdr:rowOff>
    </xdr:from>
    <xdr:to>
      <xdr:col>15</xdr:col>
      <xdr:colOff>187325</xdr:colOff>
      <xdr:row>28</xdr:row>
      <xdr:rowOff>49149</xdr:rowOff>
    </xdr:to>
    <xdr:sp macro="" textlink="">
      <xdr:nvSpPr>
        <xdr:cNvPr id="83" name="楕円 82"/>
        <xdr:cNvSpPr/>
      </xdr:nvSpPr>
      <xdr:spPr>
        <a:xfrm>
          <a:off x="3238500" y="55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105029</xdr:rowOff>
    </xdr:from>
    <xdr:to>
      <xdr:col>19</xdr:col>
      <xdr:colOff>136525</xdr:colOff>
      <xdr:row>27</xdr:row>
      <xdr:rowOff>169799</xdr:rowOff>
    </xdr:to>
    <xdr:cxnSp macro="">
      <xdr:nvCxnSpPr>
        <xdr:cNvPr id="84" name="直線コネクタ 83"/>
        <xdr:cNvCxnSpPr/>
      </xdr:nvCxnSpPr>
      <xdr:spPr>
        <a:xfrm flipV="1">
          <a:off x="3289300" y="5505704"/>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162450</xdr:rowOff>
    </xdr:from>
    <xdr:ext cx="405111" cy="259045"/>
    <xdr:sp macro="" textlink="">
      <xdr:nvSpPr>
        <xdr:cNvPr id="85" name="n_1aveValue有形固定資産減価償却率"/>
        <xdr:cNvSpPr txBox="1"/>
      </xdr:nvSpPr>
      <xdr:spPr>
        <a:xfrm>
          <a:off x="3836044" y="5906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3954</xdr:rowOff>
    </xdr:from>
    <xdr:ext cx="405111" cy="259045"/>
    <xdr:sp macro="" textlink="">
      <xdr:nvSpPr>
        <xdr:cNvPr id="86" name="n_2aveValue有形固定資産減価償却率"/>
        <xdr:cNvSpPr txBox="1"/>
      </xdr:nvSpPr>
      <xdr:spPr>
        <a:xfrm>
          <a:off x="3086744" y="591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116984</xdr:rowOff>
    </xdr:from>
    <xdr:ext cx="405111" cy="259045"/>
    <xdr:sp macro="" textlink="">
      <xdr:nvSpPr>
        <xdr:cNvPr id="87" name="n_3aveValue有形固定資産減価償却率"/>
        <xdr:cNvSpPr txBox="1"/>
      </xdr:nvSpPr>
      <xdr:spPr>
        <a:xfrm>
          <a:off x="2324744" y="586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906</xdr:rowOff>
    </xdr:from>
    <xdr:ext cx="405111" cy="259045"/>
    <xdr:sp macro="" textlink="">
      <xdr:nvSpPr>
        <xdr:cNvPr id="88" name="n_1mainValue有形固定資産減価償却率"/>
        <xdr:cNvSpPr txBox="1"/>
      </xdr:nvSpPr>
      <xdr:spPr>
        <a:xfrm>
          <a:off x="3836044" y="5230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65676</xdr:rowOff>
    </xdr:from>
    <xdr:ext cx="405111" cy="259045"/>
    <xdr:sp macro="" textlink="">
      <xdr:nvSpPr>
        <xdr:cNvPr id="89" name="n_2mainValue有形固定資産減価償却率"/>
        <xdr:cNvSpPr txBox="1"/>
      </xdr:nvSpPr>
      <xdr:spPr>
        <a:xfrm>
          <a:off x="3086744" y="5294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[ 200.4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債務償還可能年数は類似団体平均を下回ってい</a:t>
          </a:r>
          <a:r>
            <a:rPr kumimoji="1" lang="ja-JP" altLang="en-US" sz="1100">
              <a:solidFill>
                <a:schemeClr val="dk1"/>
              </a:solidFill>
              <a:effectLst/>
              <a:latin typeface="+mn-lt"/>
              <a:ea typeface="+mn-ea"/>
              <a:cs typeface="+mn-cs"/>
            </a:rPr>
            <a:t>ます</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しかしながら、今後、地方債の現在高や債務負担行為に基づく支出予定額の増が見込まれるため、収支のバランスを勘案し、財政的な負担を考慮しながら取り組んで</a:t>
          </a:r>
          <a:r>
            <a:rPr kumimoji="1" lang="ja-JP" altLang="en-US" sz="1100">
              <a:solidFill>
                <a:schemeClr val="dk1"/>
              </a:solidFill>
              <a:effectLst/>
              <a:latin typeface="+mn-lt"/>
              <a:ea typeface="+mn-ea"/>
              <a:cs typeface="+mn-cs"/>
            </a:rPr>
            <a:t>いきます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8" name="テキスト ボックス 10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0" name="テキスト ボックス 10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2" name="テキスト ボックス 11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4" name="テキスト ボックス 11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6" name="テキスト ボックス 115"/>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115171</xdr:rowOff>
    </xdr:from>
    <xdr:to>
      <xdr:col>76</xdr:col>
      <xdr:colOff>21589</xdr:colOff>
      <xdr:row>35</xdr:row>
      <xdr:rowOff>31297</xdr:rowOff>
    </xdr:to>
    <xdr:cxnSp macro="">
      <xdr:nvCxnSpPr>
        <xdr:cNvPr id="120" name="直線コネクタ 119"/>
        <xdr:cNvCxnSpPr/>
      </xdr:nvCxnSpPr>
      <xdr:spPr>
        <a:xfrm flipV="1">
          <a:off x="14793595" y="5344396"/>
          <a:ext cx="1269" cy="145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61848</xdr:rowOff>
    </xdr:from>
    <xdr:ext cx="469744" cy="259045"/>
    <xdr:sp macro="" textlink="">
      <xdr:nvSpPr>
        <xdr:cNvPr id="123" name="債務償還比率最大値テキスト"/>
        <xdr:cNvSpPr txBox="1"/>
      </xdr:nvSpPr>
      <xdr:spPr>
        <a:xfrm>
          <a:off x="14846300" y="511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115171</xdr:rowOff>
    </xdr:from>
    <xdr:to>
      <xdr:col>76</xdr:col>
      <xdr:colOff>111125</xdr:colOff>
      <xdr:row>26</xdr:row>
      <xdr:rowOff>115171</xdr:rowOff>
    </xdr:to>
    <xdr:cxnSp macro="">
      <xdr:nvCxnSpPr>
        <xdr:cNvPr id="124" name="直線コネクタ 123"/>
        <xdr:cNvCxnSpPr/>
      </xdr:nvCxnSpPr>
      <xdr:spPr>
        <a:xfrm>
          <a:off x="14706600" y="5344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416</xdr:rowOff>
    </xdr:from>
    <xdr:ext cx="469744" cy="259045"/>
    <xdr:sp macro="" textlink="">
      <xdr:nvSpPr>
        <xdr:cNvPr id="125" name="債務償還比率平均値テキスト"/>
        <xdr:cNvSpPr txBox="1"/>
      </xdr:nvSpPr>
      <xdr:spPr>
        <a:xfrm>
          <a:off x="14846300" y="574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148989</xdr:rowOff>
    </xdr:from>
    <xdr:to>
      <xdr:col>76</xdr:col>
      <xdr:colOff>73025</xdr:colOff>
      <xdr:row>30</xdr:row>
      <xdr:rowOff>79139</xdr:rowOff>
    </xdr:to>
    <xdr:sp macro="" textlink="">
      <xdr:nvSpPr>
        <xdr:cNvPr id="126" name="フローチャート: 判断 125"/>
        <xdr:cNvSpPr/>
      </xdr:nvSpPr>
      <xdr:spPr>
        <a:xfrm>
          <a:off x="14744700" y="589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145442</xdr:rowOff>
    </xdr:from>
    <xdr:to>
      <xdr:col>72</xdr:col>
      <xdr:colOff>123825</xdr:colOff>
      <xdr:row>30</xdr:row>
      <xdr:rowOff>75592</xdr:rowOff>
    </xdr:to>
    <xdr:sp macro="" textlink="">
      <xdr:nvSpPr>
        <xdr:cNvPr id="127" name="フローチャート: 判断 126"/>
        <xdr:cNvSpPr/>
      </xdr:nvSpPr>
      <xdr:spPr>
        <a:xfrm>
          <a:off x="14033500" y="588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14351</xdr:rowOff>
    </xdr:from>
    <xdr:to>
      <xdr:col>76</xdr:col>
      <xdr:colOff>73025</xdr:colOff>
      <xdr:row>33</xdr:row>
      <xdr:rowOff>115951</xdr:rowOff>
    </xdr:to>
    <xdr:sp macro="" textlink="">
      <xdr:nvSpPr>
        <xdr:cNvPr id="133" name="楕円 132"/>
        <xdr:cNvSpPr/>
      </xdr:nvSpPr>
      <xdr:spPr>
        <a:xfrm>
          <a:off x="14744700" y="64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164228</xdr:rowOff>
    </xdr:from>
    <xdr:ext cx="469744" cy="259045"/>
    <xdr:sp macro="" textlink="">
      <xdr:nvSpPr>
        <xdr:cNvPr id="134" name="債務償還比率該当値テキスト"/>
        <xdr:cNvSpPr txBox="1"/>
      </xdr:nvSpPr>
      <xdr:spPr>
        <a:xfrm>
          <a:off x="14846300" y="642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97781</xdr:rowOff>
    </xdr:from>
    <xdr:to>
      <xdr:col>72</xdr:col>
      <xdr:colOff>123825</xdr:colOff>
      <xdr:row>34</xdr:row>
      <xdr:rowOff>27931</xdr:rowOff>
    </xdr:to>
    <xdr:sp macro="" textlink="">
      <xdr:nvSpPr>
        <xdr:cNvPr id="135" name="楕円 134"/>
        <xdr:cNvSpPr/>
      </xdr:nvSpPr>
      <xdr:spPr>
        <a:xfrm>
          <a:off x="14033500" y="652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65151</xdr:rowOff>
    </xdr:from>
    <xdr:to>
      <xdr:col>76</xdr:col>
      <xdr:colOff>22225</xdr:colOff>
      <xdr:row>33</xdr:row>
      <xdr:rowOff>148581</xdr:rowOff>
    </xdr:to>
    <xdr:cxnSp macro="">
      <xdr:nvCxnSpPr>
        <xdr:cNvPr id="136" name="直線コネクタ 135"/>
        <xdr:cNvCxnSpPr/>
      </xdr:nvCxnSpPr>
      <xdr:spPr>
        <a:xfrm flipV="1">
          <a:off x="14084300" y="6494526"/>
          <a:ext cx="711200" cy="8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92119</xdr:rowOff>
    </xdr:from>
    <xdr:ext cx="469744" cy="259045"/>
    <xdr:sp macro="" textlink="">
      <xdr:nvSpPr>
        <xdr:cNvPr id="137" name="n_1aveValue債務償還比率"/>
        <xdr:cNvSpPr txBox="1"/>
      </xdr:nvSpPr>
      <xdr:spPr>
        <a:xfrm>
          <a:off x="13836727" y="566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19058</xdr:rowOff>
    </xdr:from>
    <xdr:ext cx="469744" cy="259045"/>
    <xdr:sp macro="" textlink="">
      <xdr:nvSpPr>
        <xdr:cNvPr id="138" name="n_1mainValue債務償還比率"/>
        <xdr:cNvSpPr txBox="1"/>
      </xdr:nvSpPr>
      <xdr:spPr>
        <a:xfrm>
          <a:off x="13836727" y="66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169,443
165,490
17.30
95,327,929
93,505,755
638,519
44,858,853
26,388,304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133350</xdr:rowOff>
    </xdr:to>
    <xdr:cxnSp macro="">
      <xdr:nvCxnSpPr>
        <xdr:cNvPr id="57" name="直線コネクタ 56"/>
        <xdr:cNvCxnSpPr/>
      </xdr:nvCxnSpPr>
      <xdr:spPr>
        <a:xfrm flipV="1">
          <a:off x="4634865" y="5740581"/>
          <a:ext cx="0" cy="142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道路】&#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405111" cy="259045"/>
    <xdr:sp macro="" textlink="">
      <xdr:nvSpPr>
        <xdr:cNvPr id="60" name="【道路】&#10;有形固定資産減価償却率最大値テキスト"/>
        <xdr:cNvSpPr txBox="1"/>
      </xdr:nvSpPr>
      <xdr:spPr>
        <a:xfrm>
          <a:off x="4673600" y="55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1" name="直線コネクタ 60"/>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95267</xdr:rowOff>
    </xdr:from>
    <xdr:ext cx="405111" cy="259045"/>
    <xdr:sp macro="" textlink="">
      <xdr:nvSpPr>
        <xdr:cNvPr id="62" name="【道路】&#10;有形固定資産減価償却率平均値テキスト"/>
        <xdr:cNvSpPr txBox="1"/>
      </xdr:nvSpPr>
      <xdr:spPr>
        <a:xfrm>
          <a:off x="46736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3" name="フローチャート: 判断 62"/>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134801</xdr:rowOff>
    </xdr:from>
    <xdr:to>
      <xdr:col>20</xdr:col>
      <xdr:colOff>38100</xdr:colOff>
      <xdr:row>37</xdr:row>
      <xdr:rowOff>64951</xdr:rowOff>
    </xdr:to>
    <xdr:sp macro="" textlink="">
      <xdr:nvSpPr>
        <xdr:cNvPr id="64" name="フローチャート: 判断 63"/>
        <xdr:cNvSpPr/>
      </xdr:nvSpPr>
      <xdr:spPr>
        <a:xfrm>
          <a:off x="3746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156028</xdr:rowOff>
    </xdr:from>
    <xdr:to>
      <xdr:col>15</xdr:col>
      <xdr:colOff>101600</xdr:colOff>
      <xdr:row>37</xdr:row>
      <xdr:rowOff>86178</xdr:rowOff>
    </xdr:to>
    <xdr:sp macro="" textlink="">
      <xdr:nvSpPr>
        <xdr:cNvPr id="65" name="フローチャート: 判断 64"/>
        <xdr:cNvSpPr/>
      </xdr:nvSpPr>
      <xdr:spPr>
        <a:xfrm>
          <a:off x="2857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123372</xdr:rowOff>
    </xdr:from>
    <xdr:to>
      <xdr:col>10</xdr:col>
      <xdr:colOff>165100</xdr:colOff>
      <xdr:row>37</xdr:row>
      <xdr:rowOff>53522</xdr:rowOff>
    </xdr:to>
    <xdr:sp macro="" textlink="">
      <xdr:nvSpPr>
        <xdr:cNvPr id="66" name="フローチャート: 判断 65"/>
        <xdr:cNvSpPr/>
      </xdr:nvSpPr>
      <xdr:spPr>
        <a:xfrm>
          <a:off x="1968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31931</xdr:rowOff>
    </xdr:from>
    <xdr:to>
      <xdr:col>24</xdr:col>
      <xdr:colOff>114300</xdr:colOff>
      <xdr:row>33</xdr:row>
      <xdr:rowOff>133531</xdr:rowOff>
    </xdr:to>
    <xdr:sp macro="" textlink="">
      <xdr:nvSpPr>
        <xdr:cNvPr id="72" name="楕円 71"/>
        <xdr:cNvSpPr/>
      </xdr:nvSpPr>
      <xdr:spPr>
        <a:xfrm>
          <a:off x="4584700" y="568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156408</xdr:rowOff>
    </xdr:from>
    <xdr:ext cx="405111" cy="259045"/>
    <xdr:sp macro="" textlink="">
      <xdr:nvSpPr>
        <xdr:cNvPr id="73" name="【道路】&#10;有形固定資産減価償却率該当値テキスト"/>
        <xdr:cNvSpPr txBox="1"/>
      </xdr:nvSpPr>
      <xdr:spPr>
        <a:xfrm>
          <a:off x="4673600"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40096</xdr:rowOff>
    </xdr:from>
    <xdr:to>
      <xdr:col>20</xdr:col>
      <xdr:colOff>38100</xdr:colOff>
      <xdr:row>33</xdr:row>
      <xdr:rowOff>141696</xdr:rowOff>
    </xdr:to>
    <xdr:sp macro="" textlink="">
      <xdr:nvSpPr>
        <xdr:cNvPr id="74" name="楕円 73"/>
        <xdr:cNvSpPr/>
      </xdr:nvSpPr>
      <xdr:spPr>
        <a:xfrm>
          <a:off x="37465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82731</xdr:rowOff>
    </xdr:from>
    <xdr:to>
      <xdr:col>24</xdr:col>
      <xdr:colOff>63500</xdr:colOff>
      <xdr:row>33</xdr:row>
      <xdr:rowOff>90896</xdr:rowOff>
    </xdr:to>
    <xdr:cxnSp macro="">
      <xdr:nvCxnSpPr>
        <xdr:cNvPr id="75" name="直線コネクタ 74"/>
        <xdr:cNvCxnSpPr/>
      </xdr:nvCxnSpPr>
      <xdr:spPr>
        <a:xfrm flipV="1">
          <a:off x="3797300" y="5740581"/>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40096</xdr:rowOff>
    </xdr:from>
    <xdr:to>
      <xdr:col>15</xdr:col>
      <xdr:colOff>101600</xdr:colOff>
      <xdr:row>33</xdr:row>
      <xdr:rowOff>141696</xdr:rowOff>
    </xdr:to>
    <xdr:sp macro="" textlink="">
      <xdr:nvSpPr>
        <xdr:cNvPr id="76" name="楕円 75"/>
        <xdr:cNvSpPr/>
      </xdr:nvSpPr>
      <xdr:spPr>
        <a:xfrm>
          <a:off x="28575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90896</xdr:rowOff>
    </xdr:from>
    <xdr:to>
      <xdr:col>19</xdr:col>
      <xdr:colOff>177800</xdr:colOff>
      <xdr:row>33</xdr:row>
      <xdr:rowOff>90896</xdr:rowOff>
    </xdr:to>
    <xdr:cxnSp macro="">
      <xdr:nvCxnSpPr>
        <xdr:cNvPr id="77" name="直線コネクタ 76"/>
        <xdr:cNvCxnSpPr/>
      </xdr:nvCxnSpPr>
      <xdr:spPr>
        <a:xfrm>
          <a:off x="2908300" y="57487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56078</xdr:rowOff>
    </xdr:from>
    <xdr:ext cx="405111" cy="259045"/>
    <xdr:sp macro="" textlink="">
      <xdr:nvSpPr>
        <xdr:cNvPr id="78" name="n_1aveValue【道路】&#10;有形固定資産減価償却率"/>
        <xdr:cNvSpPr txBox="1"/>
      </xdr:nvSpPr>
      <xdr:spPr>
        <a:xfrm>
          <a:off x="3582044" y="639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77305</xdr:rowOff>
    </xdr:from>
    <xdr:ext cx="405111" cy="259045"/>
    <xdr:sp macro="" textlink="">
      <xdr:nvSpPr>
        <xdr:cNvPr id="79" name="n_2aveValue【道路】&#10;有形固定資産減価償却率"/>
        <xdr:cNvSpPr txBox="1"/>
      </xdr:nvSpPr>
      <xdr:spPr>
        <a:xfrm>
          <a:off x="2705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70049</xdr:rowOff>
    </xdr:from>
    <xdr:ext cx="405111" cy="259045"/>
    <xdr:sp macro="" textlink="">
      <xdr:nvSpPr>
        <xdr:cNvPr id="80" name="n_3aveValue【道路】&#10;有形固定資産減価償却率"/>
        <xdr:cNvSpPr txBox="1"/>
      </xdr:nvSpPr>
      <xdr:spPr>
        <a:xfrm>
          <a:off x="1816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158223</xdr:rowOff>
    </xdr:from>
    <xdr:ext cx="405111" cy="259045"/>
    <xdr:sp macro="" textlink="">
      <xdr:nvSpPr>
        <xdr:cNvPr id="81" name="n_1mainValue【道路】&#10;有形固定資産減価償却率"/>
        <xdr:cNvSpPr txBox="1"/>
      </xdr:nvSpPr>
      <xdr:spPr>
        <a:xfrm>
          <a:off x="35820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158223</xdr:rowOff>
    </xdr:from>
    <xdr:ext cx="405111" cy="259045"/>
    <xdr:sp macro="" textlink="">
      <xdr:nvSpPr>
        <xdr:cNvPr id="82" name="n_2mainValue【道路】&#10;有形固定資産減価償却率"/>
        <xdr:cNvSpPr txBox="1"/>
      </xdr:nvSpPr>
      <xdr:spPr>
        <a:xfrm>
          <a:off x="27057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6" name="テキスト ボックス 9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8" name="テキスト ボックス 9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0" name="テキスト ボックス 9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2" name="テキスト ボックス 10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144734</xdr:rowOff>
    </xdr:from>
    <xdr:to>
      <xdr:col>54</xdr:col>
      <xdr:colOff>189865</xdr:colOff>
      <xdr:row>41</xdr:row>
      <xdr:rowOff>79355</xdr:rowOff>
    </xdr:to>
    <xdr:cxnSp macro="">
      <xdr:nvCxnSpPr>
        <xdr:cNvPr id="104" name="直線コネクタ 103"/>
        <xdr:cNvCxnSpPr/>
      </xdr:nvCxnSpPr>
      <xdr:spPr>
        <a:xfrm flipV="1">
          <a:off x="10476865" y="5974034"/>
          <a:ext cx="0" cy="113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83182</xdr:rowOff>
    </xdr:from>
    <xdr:ext cx="469744" cy="259045"/>
    <xdr:sp macro="" textlink="">
      <xdr:nvSpPr>
        <xdr:cNvPr id="105" name="【道路】&#10;一人当たり延長最小値テキスト"/>
        <xdr:cNvSpPr txBox="1"/>
      </xdr:nvSpPr>
      <xdr:spPr>
        <a:xfrm>
          <a:off x="10515600" y="711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79355</xdr:rowOff>
    </xdr:from>
    <xdr:to>
      <xdr:col>55</xdr:col>
      <xdr:colOff>88900</xdr:colOff>
      <xdr:row>41</xdr:row>
      <xdr:rowOff>79355</xdr:rowOff>
    </xdr:to>
    <xdr:cxnSp macro="">
      <xdr:nvCxnSpPr>
        <xdr:cNvPr id="106" name="直線コネクタ 105"/>
        <xdr:cNvCxnSpPr/>
      </xdr:nvCxnSpPr>
      <xdr:spPr>
        <a:xfrm>
          <a:off x="10388600" y="710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91411</xdr:rowOff>
    </xdr:from>
    <xdr:ext cx="534377" cy="259045"/>
    <xdr:sp macro="" textlink="">
      <xdr:nvSpPr>
        <xdr:cNvPr id="107" name="【道路】&#10;一人当たり延長最大値テキスト"/>
        <xdr:cNvSpPr txBox="1"/>
      </xdr:nvSpPr>
      <xdr:spPr>
        <a:xfrm>
          <a:off x="10515600" y="574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144734</xdr:rowOff>
    </xdr:from>
    <xdr:to>
      <xdr:col>55</xdr:col>
      <xdr:colOff>88900</xdr:colOff>
      <xdr:row>34</xdr:row>
      <xdr:rowOff>144734</xdr:rowOff>
    </xdr:to>
    <xdr:cxnSp macro="">
      <xdr:nvCxnSpPr>
        <xdr:cNvPr id="108" name="直線コネクタ 107"/>
        <xdr:cNvCxnSpPr/>
      </xdr:nvCxnSpPr>
      <xdr:spPr>
        <a:xfrm>
          <a:off x="10388600" y="597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74200</xdr:rowOff>
    </xdr:from>
    <xdr:ext cx="469744" cy="259045"/>
    <xdr:sp macro="" textlink="">
      <xdr:nvSpPr>
        <xdr:cNvPr id="109" name="【道路】&#10;一人当たり延長平均値テキスト"/>
        <xdr:cNvSpPr txBox="1"/>
      </xdr:nvSpPr>
      <xdr:spPr>
        <a:xfrm>
          <a:off x="10515600" y="6760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51323</xdr:rowOff>
    </xdr:from>
    <xdr:to>
      <xdr:col>55</xdr:col>
      <xdr:colOff>50800</xdr:colOff>
      <xdr:row>40</xdr:row>
      <xdr:rowOff>152923</xdr:rowOff>
    </xdr:to>
    <xdr:sp macro="" textlink="">
      <xdr:nvSpPr>
        <xdr:cNvPr id="110" name="フローチャート: 判断 109"/>
        <xdr:cNvSpPr/>
      </xdr:nvSpPr>
      <xdr:spPr>
        <a:xfrm>
          <a:off x="10426700" y="690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61153</xdr:rowOff>
    </xdr:from>
    <xdr:to>
      <xdr:col>50</xdr:col>
      <xdr:colOff>165100</xdr:colOff>
      <xdr:row>40</xdr:row>
      <xdr:rowOff>162753</xdr:rowOff>
    </xdr:to>
    <xdr:sp macro="" textlink="">
      <xdr:nvSpPr>
        <xdr:cNvPr id="111" name="フローチャート: 判断 110"/>
        <xdr:cNvSpPr/>
      </xdr:nvSpPr>
      <xdr:spPr>
        <a:xfrm>
          <a:off x="9588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37241</xdr:rowOff>
    </xdr:from>
    <xdr:to>
      <xdr:col>46</xdr:col>
      <xdr:colOff>38100</xdr:colOff>
      <xdr:row>40</xdr:row>
      <xdr:rowOff>138841</xdr:rowOff>
    </xdr:to>
    <xdr:sp macro="" textlink="">
      <xdr:nvSpPr>
        <xdr:cNvPr id="112" name="フローチャート: 判断 111"/>
        <xdr:cNvSpPr/>
      </xdr:nvSpPr>
      <xdr:spPr>
        <a:xfrm>
          <a:off x="8699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86025</xdr:rowOff>
    </xdr:from>
    <xdr:to>
      <xdr:col>41</xdr:col>
      <xdr:colOff>101600</xdr:colOff>
      <xdr:row>41</xdr:row>
      <xdr:rowOff>16175</xdr:rowOff>
    </xdr:to>
    <xdr:sp macro="" textlink="">
      <xdr:nvSpPr>
        <xdr:cNvPr id="113" name="フローチャート: 判断 112"/>
        <xdr:cNvSpPr/>
      </xdr:nvSpPr>
      <xdr:spPr>
        <a:xfrm>
          <a:off x="7810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22108</xdr:rowOff>
    </xdr:from>
    <xdr:to>
      <xdr:col>55</xdr:col>
      <xdr:colOff>50800</xdr:colOff>
      <xdr:row>41</xdr:row>
      <xdr:rowOff>123708</xdr:rowOff>
    </xdr:to>
    <xdr:sp macro="" textlink="">
      <xdr:nvSpPr>
        <xdr:cNvPr id="119" name="楕円 118"/>
        <xdr:cNvSpPr/>
      </xdr:nvSpPr>
      <xdr:spPr>
        <a:xfrm>
          <a:off x="10426700" y="705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108485</xdr:rowOff>
    </xdr:from>
    <xdr:ext cx="469744" cy="259045"/>
    <xdr:sp macro="" textlink="">
      <xdr:nvSpPr>
        <xdr:cNvPr id="120" name="【道路】&#10;一人当たり延長該当値テキスト"/>
        <xdr:cNvSpPr txBox="1"/>
      </xdr:nvSpPr>
      <xdr:spPr>
        <a:xfrm>
          <a:off x="10515600" y="696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19914</xdr:rowOff>
    </xdr:from>
    <xdr:to>
      <xdr:col>50</xdr:col>
      <xdr:colOff>165100</xdr:colOff>
      <xdr:row>41</xdr:row>
      <xdr:rowOff>121514</xdr:rowOff>
    </xdr:to>
    <xdr:sp macro="" textlink="">
      <xdr:nvSpPr>
        <xdr:cNvPr id="121" name="楕円 120"/>
        <xdr:cNvSpPr/>
      </xdr:nvSpPr>
      <xdr:spPr>
        <a:xfrm>
          <a:off x="9588500" y="704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70714</xdr:rowOff>
    </xdr:from>
    <xdr:to>
      <xdr:col>55</xdr:col>
      <xdr:colOff>0</xdr:colOff>
      <xdr:row>41</xdr:row>
      <xdr:rowOff>72908</xdr:rowOff>
    </xdr:to>
    <xdr:cxnSp macro="">
      <xdr:nvCxnSpPr>
        <xdr:cNvPr id="122" name="直線コネクタ 121"/>
        <xdr:cNvCxnSpPr/>
      </xdr:nvCxnSpPr>
      <xdr:spPr>
        <a:xfrm>
          <a:off x="9639300" y="7100164"/>
          <a:ext cx="8382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16942</xdr:rowOff>
    </xdr:from>
    <xdr:to>
      <xdr:col>46</xdr:col>
      <xdr:colOff>38100</xdr:colOff>
      <xdr:row>41</xdr:row>
      <xdr:rowOff>118542</xdr:rowOff>
    </xdr:to>
    <xdr:sp macro="" textlink="">
      <xdr:nvSpPr>
        <xdr:cNvPr id="123" name="楕円 122"/>
        <xdr:cNvSpPr/>
      </xdr:nvSpPr>
      <xdr:spPr>
        <a:xfrm>
          <a:off x="8699500" y="704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67742</xdr:rowOff>
    </xdr:from>
    <xdr:to>
      <xdr:col>50</xdr:col>
      <xdr:colOff>114300</xdr:colOff>
      <xdr:row>41</xdr:row>
      <xdr:rowOff>70714</xdr:rowOff>
    </xdr:to>
    <xdr:cxnSp macro="">
      <xdr:nvCxnSpPr>
        <xdr:cNvPr id="124" name="直線コネクタ 123"/>
        <xdr:cNvCxnSpPr/>
      </xdr:nvCxnSpPr>
      <xdr:spPr>
        <a:xfrm>
          <a:off x="8750300" y="7097192"/>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7830</xdr:rowOff>
    </xdr:from>
    <xdr:ext cx="469744" cy="259045"/>
    <xdr:sp macro="" textlink="">
      <xdr:nvSpPr>
        <xdr:cNvPr id="125" name="n_1aveValue【道路】&#10;一人当たり延長"/>
        <xdr:cNvSpPr txBox="1"/>
      </xdr:nvSpPr>
      <xdr:spPr>
        <a:xfrm>
          <a:off x="93917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155368</xdr:rowOff>
    </xdr:from>
    <xdr:ext cx="469744" cy="259045"/>
    <xdr:sp macro="" textlink="">
      <xdr:nvSpPr>
        <xdr:cNvPr id="126" name="n_2aveValue【道路】&#10;一人当たり延長"/>
        <xdr:cNvSpPr txBox="1"/>
      </xdr:nvSpPr>
      <xdr:spPr>
        <a:xfrm>
          <a:off x="8515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32702</xdr:rowOff>
    </xdr:from>
    <xdr:ext cx="469744" cy="259045"/>
    <xdr:sp macro="" textlink="">
      <xdr:nvSpPr>
        <xdr:cNvPr id="127" name="n_3aveValue【道路】&#10;一人当たり延長"/>
        <xdr:cNvSpPr txBox="1"/>
      </xdr:nvSpPr>
      <xdr:spPr>
        <a:xfrm>
          <a:off x="7626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112641</xdr:rowOff>
    </xdr:from>
    <xdr:ext cx="469744" cy="259045"/>
    <xdr:sp macro="" textlink="">
      <xdr:nvSpPr>
        <xdr:cNvPr id="128" name="n_1mainValue【道路】&#10;一人当たり延長"/>
        <xdr:cNvSpPr txBox="1"/>
      </xdr:nvSpPr>
      <xdr:spPr>
        <a:xfrm>
          <a:off x="9391727" y="714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109669</xdr:rowOff>
    </xdr:from>
    <xdr:ext cx="469744" cy="259045"/>
    <xdr:sp macro="" textlink="">
      <xdr:nvSpPr>
        <xdr:cNvPr id="129" name="n_2mainValue【道路】&#10;一人当たり延長"/>
        <xdr:cNvSpPr txBox="1"/>
      </xdr:nvSpPr>
      <xdr:spPr>
        <a:xfrm>
          <a:off x="8515427" y="713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85725</xdr:rowOff>
    </xdr:from>
    <xdr:to>
      <xdr:col>24</xdr:col>
      <xdr:colOff>62865</xdr:colOff>
      <xdr:row>64</xdr:row>
      <xdr:rowOff>55245</xdr:rowOff>
    </xdr:to>
    <xdr:cxnSp macro="">
      <xdr:nvCxnSpPr>
        <xdr:cNvPr id="153" name="直線コネクタ 152"/>
        <xdr:cNvCxnSpPr/>
      </xdr:nvCxnSpPr>
      <xdr:spPr>
        <a:xfrm flipV="1">
          <a:off x="4634865" y="9515475"/>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340478" cy="259045"/>
    <xdr:sp macro="" textlink="">
      <xdr:nvSpPr>
        <xdr:cNvPr id="154" name="【橋りょう・トンネル】&#10;有形固定資産減価償却率最小値テキスト"/>
        <xdr:cNvSpPr txBox="1"/>
      </xdr:nvSpPr>
      <xdr:spPr>
        <a:xfrm>
          <a:off x="4673600" y="110318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55" name="直線コネクタ 154"/>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32402</xdr:rowOff>
    </xdr:from>
    <xdr:ext cx="405111" cy="259045"/>
    <xdr:sp macro="" textlink="">
      <xdr:nvSpPr>
        <xdr:cNvPr id="156" name="【橋りょう・トンネル】&#10;有形固定資産減価償却率最大値テキスト"/>
        <xdr:cNvSpPr txBox="1"/>
      </xdr:nvSpPr>
      <xdr:spPr>
        <a:xfrm>
          <a:off x="4673600" y="929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85725</xdr:rowOff>
    </xdr:from>
    <xdr:to>
      <xdr:col>24</xdr:col>
      <xdr:colOff>152400</xdr:colOff>
      <xdr:row>55</xdr:row>
      <xdr:rowOff>85725</xdr:rowOff>
    </xdr:to>
    <xdr:cxnSp macro="">
      <xdr:nvCxnSpPr>
        <xdr:cNvPr id="157" name="直線コネクタ 156"/>
        <xdr:cNvCxnSpPr/>
      </xdr:nvCxnSpPr>
      <xdr:spPr>
        <a:xfrm>
          <a:off x="4546600" y="951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132097</xdr:rowOff>
    </xdr:from>
    <xdr:ext cx="405111" cy="259045"/>
    <xdr:sp macro="" textlink="">
      <xdr:nvSpPr>
        <xdr:cNvPr id="158" name="【橋りょう・トンネル】&#10;有形固定資産減価償却率平均値テキスト"/>
        <xdr:cNvSpPr txBox="1"/>
      </xdr:nvSpPr>
      <xdr:spPr>
        <a:xfrm>
          <a:off x="4673600" y="973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109220</xdr:rowOff>
    </xdr:from>
    <xdr:to>
      <xdr:col>24</xdr:col>
      <xdr:colOff>114300</xdr:colOff>
      <xdr:row>58</xdr:row>
      <xdr:rowOff>39370</xdr:rowOff>
    </xdr:to>
    <xdr:sp macro="" textlink="">
      <xdr:nvSpPr>
        <xdr:cNvPr id="159" name="フローチャート: 判断 158"/>
        <xdr:cNvSpPr/>
      </xdr:nvSpPr>
      <xdr:spPr>
        <a:xfrm>
          <a:off x="458470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133985</xdr:rowOff>
    </xdr:from>
    <xdr:to>
      <xdr:col>20</xdr:col>
      <xdr:colOff>38100</xdr:colOff>
      <xdr:row>58</xdr:row>
      <xdr:rowOff>64135</xdr:rowOff>
    </xdr:to>
    <xdr:sp macro="" textlink="">
      <xdr:nvSpPr>
        <xdr:cNvPr id="160" name="フローチャート: 判断 159"/>
        <xdr:cNvSpPr/>
      </xdr:nvSpPr>
      <xdr:spPr>
        <a:xfrm>
          <a:off x="3746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38735</xdr:rowOff>
    </xdr:from>
    <xdr:to>
      <xdr:col>15</xdr:col>
      <xdr:colOff>101600</xdr:colOff>
      <xdr:row>59</xdr:row>
      <xdr:rowOff>140335</xdr:rowOff>
    </xdr:to>
    <xdr:sp macro="" textlink="">
      <xdr:nvSpPr>
        <xdr:cNvPr id="161" name="フローチャート: 判断 160"/>
        <xdr:cNvSpPr/>
      </xdr:nvSpPr>
      <xdr:spPr>
        <a:xfrm>
          <a:off x="2857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19685</xdr:rowOff>
    </xdr:from>
    <xdr:to>
      <xdr:col>10</xdr:col>
      <xdr:colOff>165100</xdr:colOff>
      <xdr:row>58</xdr:row>
      <xdr:rowOff>121285</xdr:rowOff>
    </xdr:to>
    <xdr:sp macro="" textlink="">
      <xdr:nvSpPr>
        <xdr:cNvPr id="162" name="フローチャート: 判断 161"/>
        <xdr:cNvSpPr/>
      </xdr:nvSpPr>
      <xdr:spPr>
        <a:xfrm>
          <a:off x="1968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122555</xdr:rowOff>
    </xdr:from>
    <xdr:to>
      <xdr:col>24</xdr:col>
      <xdr:colOff>114300</xdr:colOff>
      <xdr:row>58</xdr:row>
      <xdr:rowOff>52705</xdr:rowOff>
    </xdr:to>
    <xdr:sp macro="" textlink="">
      <xdr:nvSpPr>
        <xdr:cNvPr id="168" name="楕円 167"/>
        <xdr:cNvSpPr/>
      </xdr:nvSpPr>
      <xdr:spPr>
        <a:xfrm>
          <a:off x="45847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100982</xdr:rowOff>
    </xdr:from>
    <xdr:ext cx="405111" cy="259045"/>
    <xdr:sp macro="" textlink="">
      <xdr:nvSpPr>
        <xdr:cNvPr id="169" name="【橋りょう・トンネル】&#10;有形固定資産減価償却率該当値テキスト"/>
        <xdr:cNvSpPr txBox="1"/>
      </xdr:nvSpPr>
      <xdr:spPr>
        <a:xfrm>
          <a:off x="4673600" y="987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160655</xdr:rowOff>
    </xdr:from>
    <xdr:to>
      <xdr:col>20</xdr:col>
      <xdr:colOff>38100</xdr:colOff>
      <xdr:row>58</xdr:row>
      <xdr:rowOff>90805</xdr:rowOff>
    </xdr:to>
    <xdr:sp macro="" textlink="">
      <xdr:nvSpPr>
        <xdr:cNvPr id="170" name="楕円 169"/>
        <xdr:cNvSpPr/>
      </xdr:nvSpPr>
      <xdr:spPr>
        <a:xfrm>
          <a:off x="3746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1905</xdr:rowOff>
    </xdr:from>
    <xdr:to>
      <xdr:col>24</xdr:col>
      <xdr:colOff>63500</xdr:colOff>
      <xdr:row>58</xdr:row>
      <xdr:rowOff>40005</xdr:rowOff>
    </xdr:to>
    <xdr:cxnSp macro="">
      <xdr:nvCxnSpPr>
        <xdr:cNvPr id="171" name="直線コネクタ 170"/>
        <xdr:cNvCxnSpPr/>
      </xdr:nvCxnSpPr>
      <xdr:spPr>
        <a:xfrm flipV="1">
          <a:off x="3797300" y="99460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17780</xdr:rowOff>
    </xdr:from>
    <xdr:to>
      <xdr:col>15</xdr:col>
      <xdr:colOff>101600</xdr:colOff>
      <xdr:row>58</xdr:row>
      <xdr:rowOff>119380</xdr:rowOff>
    </xdr:to>
    <xdr:sp macro="" textlink="">
      <xdr:nvSpPr>
        <xdr:cNvPr id="172" name="楕円 171"/>
        <xdr:cNvSpPr/>
      </xdr:nvSpPr>
      <xdr:spPr>
        <a:xfrm>
          <a:off x="2857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40005</xdr:rowOff>
    </xdr:from>
    <xdr:to>
      <xdr:col>19</xdr:col>
      <xdr:colOff>177800</xdr:colOff>
      <xdr:row>58</xdr:row>
      <xdr:rowOff>68580</xdr:rowOff>
    </xdr:to>
    <xdr:cxnSp macro="">
      <xdr:nvCxnSpPr>
        <xdr:cNvPr id="173" name="直線コネクタ 172"/>
        <xdr:cNvCxnSpPr/>
      </xdr:nvCxnSpPr>
      <xdr:spPr>
        <a:xfrm flipV="1">
          <a:off x="2908300" y="99841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80662</xdr:rowOff>
    </xdr:from>
    <xdr:ext cx="405111" cy="259045"/>
    <xdr:sp macro="" textlink="">
      <xdr:nvSpPr>
        <xdr:cNvPr id="174" name="n_1aveValue【橋りょう・トンネル】&#10;有形固定資産減価償却率"/>
        <xdr:cNvSpPr txBox="1"/>
      </xdr:nvSpPr>
      <xdr:spPr>
        <a:xfrm>
          <a:off x="35820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131462</xdr:rowOff>
    </xdr:from>
    <xdr:ext cx="405111" cy="259045"/>
    <xdr:sp macro="" textlink="">
      <xdr:nvSpPr>
        <xdr:cNvPr id="175" name="n_2aveValue【橋りょう・トンネル】&#10;有形固定資産減価償却率"/>
        <xdr:cNvSpPr txBox="1"/>
      </xdr:nvSpPr>
      <xdr:spPr>
        <a:xfrm>
          <a:off x="2705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137812</xdr:rowOff>
    </xdr:from>
    <xdr:ext cx="405111" cy="259045"/>
    <xdr:sp macro="" textlink="">
      <xdr:nvSpPr>
        <xdr:cNvPr id="176" name="n_3aveValue【橋りょう・トンネル】&#10;有形固定資産減価償却率"/>
        <xdr:cNvSpPr txBox="1"/>
      </xdr:nvSpPr>
      <xdr:spPr>
        <a:xfrm>
          <a:off x="1816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81932</xdr:rowOff>
    </xdr:from>
    <xdr:ext cx="405111" cy="259045"/>
    <xdr:sp macro="" textlink="">
      <xdr:nvSpPr>
        <xdr:cNvPr id="177" name="n_1mainValue【橋りょう・トンネル】&#10;有形固定資産減価償却率"/>
        <xdr:cNvSpPr txBox="1"/>
      </xdr:nvSpPr>
      <xdr:spPr>
        <a:xfrm>
          <a:off x="35820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135907</xdr:rowOff>
    </xdr:from>
    <xdr:ext cx="405111" cy="259045"/>
    <xdr:sp macro="" textlink="">
      <xdr:nvSpPr>
        <xdr:cNvPr id="178" name="n_2mainValue【橋りょう・トンネル】&#10;有形固定資産減価償却率"/>
        <xdr:cNvSpPr txBox="1"/>
      </xdr:nvSpPr>
      <xdr:spPr>
        <a:xfrm>
          <a:off x="2705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9" name="直線コネクタ 188"/>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190" name="テキスト ボックス 189"/>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2" name="テキスト ボックス 19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3" name="直線コネクタ 192"/>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194" name="テキスト ボックス 193"/>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61865</xdr:rowOff>
    </xdr:from>
    <xdr:to>
      <xdr:col>54</xdr:col>
      <xdr:colOff>189865</xdr:colOff>
      <xdr:row>63</xdr:row>
      <xdr:rowOff>52463</xdr:rowOff>
    </xdr:to>
    <xdr:cxnSp macro="">
      <xdr:nvCxnSpPr>
        <xdr:cNvPr id="198" name="直線コネクタ 197"/>
        <xdr:cNvCxnSpPr/>
      </xdr:nvCxnSpPr>
      <xdr:spPr>
        <a:xfrm flipV="1">
          <a:off x="10476865" y="9663065"/>
          <a:ext cx="0" cy="1190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56290</xdr:rowOff>
    </xdr:from>
    <xdr:ext cx="378565" cy="259045"/>
    <xdr:sp macro="" textlink="">
      <xdr:nvSpPr>
        <xdr:cNvPr id="199" name="【橋りょう・トンネル】&#10;一人当たり有形固定資産（償却資産）額最小値テキスト"/>
        <xdr:cNvSpPr txBox="1"/>
      </xdr:nvSpPr>
      <xdr:spPr>
        <a:xfrm>
          <a:off x="10515600" y="10857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52463</xdr:rowOff>
    </xdr:from>
    <xdr:to>
      <xdr:col>55</xdr:col>
      <xdr:colOff>88900</xdr:colOff>
      <xdr:row>63</xdr:row>
      <xdr:rowOff>52463</xdr:rowOff>
    </xdr:to>
    <xdr:cxnSp macro="">
      <xdr:nvCxnSpPr>
        <xdr:cNvPr id="200" name="直線コネクタ 199"/>
        <xdr:cNvCxnSpPr/>
      </xdr:nvCxnSpPr>
      <xdr:spPr>
        <a:xfrm>
          <a:off x="10388600" y="1085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8542</xdr:rowOff>
    </xdr:from>
    <xdr:ext cx="599010" cy="259045"/>
    <xdr:sp macro="" textlink="">
      <xdr:nvSpPr>
        <xdr:cNvPr id="201" name="【橋りょう・トンネル】&#10;一人当たり有形固定資産（償却資産）額最大値テキスト"/>
        <xdr:cNvSpPr txBox="1"/>
      </xdr:nvSpPr>
      <xdr:spPr>
        <a:xfrm>
          <a:off x="10515600" y="943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61865</xdr:rowOff>
    </xdr:from>
    <xdr:to>
      <xdr:col>55</xdr:col>
      <xdr:colOff>88900</xdr:colOff>
      <xdr:row>56</xdr:row>
      <xdr:rowOff>61865</xdr:rowOff>
    </xdr:to>
    <xdr:cxnSp macro="">
      <xdr:nvCxnSpPr>
        <xdr:cNvPr id="202" name="直線コネクタ 201"/>
        <xdr:cNvCxnSpPr/>
      </xdr:nvCxnSpPr>
      <xdr:spPr>
        <a:xfrm>
          <a:off x="10388600" y="966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47589</xdr:rowOff>
    </xdr:from>
    <xdr:ext cx="534377" cy="259045"/>
    <xdr:sp macro="" textlink="">
      <xdr:nvSpPr>
        <xdr:cNvPr id="203" name="【橋りょう・トンネル】&#10;一人当たり有形固定資産（償却資産）額平均値テキスト"/>
        <xdr:cNvSpPr txBox="1"/>
      </xdr:nvSpPr>
      <xdr:spPr>
        <a:xfrm>
          <a:off x="10515600" y="10163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24712</xdr:rowOff>
    </xdr:from>
    <xdr:to>
      <xdr:col>55</xdr:col>
      <xdr:colOff>50800</xdr:colOff>
      <xdr:row>60</xdr:row>
      <xdr:rowOff>126312</xdr:rowOff>
    </xdr:to>
    <xdr:sp macro="" textlink="">
      <xdr:nvSpPr>
        <xdr:cNvPr id="204" name="フローチャート: 判断 203"/>
        <xdr:cNvSpPr/>
      </xdr:nvSpPr>
      <xdr:spPr>
        <a:xfrm>
          <a:off x="10426700" y="1031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50441</xdr:rowOff>
    </xdr:from>
    <xdr:to>
      <xdr:col>50</xdr:col>
      <xdr:colOff>165100</xdr:colOff>
      <xdr:row>60</xdr:row>
      <xdr:rowOff>152041</xdr:rowOff>
    </xdr:to>
    <xdr:sp macro="" textlink="">
      <xdr:nvSpPr>
        <xdr:cNvPr id="205" name="フローチャート: 判断 204"/>
        <xdr:cNvSpPr/>
      </xdr:nvSpPr>
      <xdr:spPr>
        <a:xfrm>
          <a:off x="9588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137978</xdr:rowOff>
    </xdr:from>
    <xdr:to>
      <xdr:col>46</xdr:col>
      <xdr:colOff>38100</xdr:colOff>
      <xdr:row>60</xdr:row>
      <xdr:rowOff>68128</xdr:rowOff>
    </xdr:to>
    <xdr:sp macro="" textlink="">
      <xdr:nvSpPr>
        <xdr:cNvPr id="206" name="フローチャート: 判断 205"/>
        <xdr:cNvSpPr/>
      </xdr:nvSpPr>
      <xdr:spPr>
        <a:xfrm>
          <a:off x="8699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81119</xdr:rowOff>
    </xdr:from>
    <xdr:to>
      <xdr:col>41</xdr:col>
      <xdr:colOff>101600</xdr:colOff>
      <xdr:row>61</xdr:row>
      <xdr:rowOff>11269</xdr:rowOff>
    </xdr:to>
    <xdr:sp macro="" textlink="">
      <xdr:nvSpPr>
        <xdr:cNvPr id="207" name="フローチャート: 判断 206"/>
        <xdr:cNvSpPr/>
      </xdr:nvSpPr>
      <xdr:spPr>
        <a:xfrm>
          <a:off x="7810500" y="1036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27930</xdr:rowOff>
    </xdr:from>
    <xdr:to>
      <xdr:col>55</xdr:col>
      <xdr:colOff>50800</xdr:colOff>
      <xdr:row>60</xdr:row>
      <xdr:rowOff>129530</xdr:rowOff>
    </xdr:to>
    <xdr:sp macro="" textlink="">
      <xdr:nvSpPr>
        <xdr:cNvPr id="213" name="楕円 212"/>
        <xdr:cNvSpPr/>
      </xdr:nvSpPr>
      <xdr:spPr>
        <a:xfrm>
          <a:off x="10426700" y="1031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6357</xdr:rowOff>
    </xdr:from>
    <xdr:ext cx="534377" cy="259045"/>
    <xdr:sp macro="" textlink="">
      <xdr:nvSpPr>
        <xdr:cNvPr id="214" name="【橋りょう・トンネル】&#10;一人当たり有形固定資産（償却資産）額該当値テキスト"/>
        <xdr:cNvSpPr txBox="1"/>
      </xdr:nvSpPr>
      <xdr:spPr>
        <a:xfrm>
          <a:off x="10515600" y="1029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24650</xdr:rowOff>
    </xdr:from>
    <xdr:to>
      <xdr:col>50</xdr:col>
      <xdr:colOff>165100</xdr:colOff>
      <xdr:row>60</xdr:row>
      <xdr:rowOff>126250</xdr:rowOff>
    </xdr:to>
    <xdr:sp macro="" textlink="">
      <xdr:nvSpPr>
        <xdr:cNvPr id="215" name="楕円 214"/>
        <xdr:cNvSpPr/>
      </xdr:nvSpPr>
      <xdr:spPr>
        <a:xfrm>
          <a:off x="9588500" y="1031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75450</xdr:rowOff>
    </xdr:from>
    <xdr:to>
      <xdr:col>55</xdr:col>
      <xdr:colOff>0</xdr:colOff>
      <xdr:row>60</xdr:row>
      <xdr:rowOff>78730</xdr:rowOff>
    </xdr:to>
    <xdr:cxnSp macro="">
      <xdr:nvCxnSpPr>
        <xdr:cNvPr id="216" name="直線コネクタ 215"/>
        <xdr:cNvCxnSpPr/>
      </xdr:nvCxnSpPr>
      <xdr:spPr>
        <a:xfrm>
          <a:off x="9639300" y="10362450"/>
          <a:ext cx="838200" cy="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162404</xdr:rowOff>
    </xdr:from>
    <xdr:to>
      <xdr:col>46</xdr:col>
      <xdr:colOff>38100</xdr:colOff>
      <xdr:row>61</xdr:row>
      <xdr:rowOff>92554</xdr:rowOff>
    </xdr:to>
    <xdr:sp macro="" textlink="">
      <xdr:nvSpPr>
        <xdr:cNvPr id="217" name="楕円 216"/>
        <xdr:cNvSpPr/>
      </xdr:nvSpPr>
      <xdr:spPr>
        <a:xfrm>
          <a:off x="8699500" y="1044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75450</xdr:rowOff>
    </xdr:from>
    <xdr:to>
      <xdr:col>50</xdr:col>
      <xdr:colOff>114300</xdr:colOff>
      <xdr:row>61</xdr:row>
      <xdr:rowOff>41754</xdr:rowOff>
    </xdr:to>
    <xdr:cxnSp macro="">
      <xdr:nvCxnSpPr>
        <xdr:cNvPr id="218" name="直線コネクタ 217"/>
        <xdr:cNvCxnSpPr/>
      </xdr:nvCxnSpPr>
      <xdr:spPr>
        <a:xfrm flipV="1">
          <a:off x="8750300" y="10362450"/>
          <a:ext cx="889000" cy="13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143168</xdr:rowOff>
    </xdr:from>
    <xdr:ext cx="534377" cy="259045"/>
    <xdr:sp macro="" textlink="">
      <xdr:nvSpPr>
        <xdr:cNvPr id="219" name="n_1aveValue【橋りょう・トンネル】&#10;一人当たり有形固定資産（償却資産）額"/>
        <xdr:cNvSpPr txBox="1"/>
      </xdr:nvSpPr>
      <xdr:spPr>
        <a:xfrm>
          <a:off x="93594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84655</xdr:rowOff>
    </xdr:from>
    <xdr:ext cx="534377" cy="259045"/>
    <xdr:sp macro="" textlink="">
      <xdr:nvSpPr>
        <xdr:cNvPr id="220" name="n_2aveValue【橋りょう・トンネル】&#10;一人当たり有形固定資産（償却資産）額"/>
        <xdr:cNvSpPr txBox="1"/>
      </xdr:nvSpPr>
      <xdr:spPr>
        <a:xfrm>
          <a:off x="8483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27796</xdr:rowOff>
    </xdr:from>
    <xdr:ext cx="534377" cy="259045"/>
    <xdr:sp macro="" textlink="">
      <xdr:nvSpPr>
        <xdr:cNvPr id="221" name="n_3aveValue【橋りょう・トンネル】&#10;一人当たり有形固定資産（償却資産）額"/>
        <xdr:cNvSpPr txBox="1"/>
      </xdr:nvSpPr>
      <xdr:spPr>
        <a:xfrm>
          <a:off x="7594111" y="1014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58</xdr:row>
      <xdr:rowOff>142777</xdr:rowOff>
    </xdr:from>
    <xdr:ext cx="534377" cy="259045"/>
    <xdr:sp macro="" textlink="">
      <xdr:nvSpPr>
        <xdr:cNvPr id="222" name="n_1mainValue【橋りょう・トンネル】&#10;一人当たり有形固定資産（償却資産）額"/>
        <xdr:cNvSpPr txBox="1"/>
      </xdr:nvSpPr>
      <xdr:spPr>
        <a:xfrm>
          <a:off x="9359411" y="1008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83681</xdr:rowOff>
    </xdr:from>
    <xdr:ext cx="534377" cy="259045"/>
    <xdr:sp macro="" textlink="">
      <xdr:nvSpPr>
        <xdr:cNvPr id="223" name="n_2mainValue【橋りょう・トンネル】&#10;一人当たり有形固定資産（償却資産）額"/>
        <xdr:cNvSpPr txBox="1"/>
      </xdr:nvSpPr>
      <xdr:spPr>
        <a:xfrm>
          <a:off x="8483111" y="1054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5" name="直線コネクタ 23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6" name="テキスト ボックス 23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7" name="直線コネクタ 23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8" name="テキスト ボックス 23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9" name="直線コネクタ 23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0" name="テキスト ボックス 23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1" name="直線コネクタ 24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2" name="テキスト ボックス 24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56387</xdr:rowOff>
    </xdr:from>
    <xdr:to>
      <xdr:col>24</xdr:col>
      <xdr:colOff>62865</xdr:colOff>
      <xdr:row>86</xdr:row>
      <xdr:rowOff>8382</xdr:rowOff>
    </xdr:to>
    <xdr:cxnSp macro="">
      <xdr:nvCxnSpPr>
        <xdr:cNvPr id="246" name="直線コネクタ 245"/>
        <xdr:cNvCxnSpPr/>
      </xdr:nvCxnSpPr>
      <xdr:spPr>
        <a:xfrm flipV="1">
          <a:off x="4634865" y="13429487"/>
          <a:ext cx="0" cy="132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12209</xdr:rowOff>
    </xdr:from>
    <xdr:ext cx="405111" cy="259045"/>
    <xdr:sp macro="" textlink="">
      <xdr:nvSpPr>
        <xdr:cNvPr id="247" name="【公営住宅】&#10;有形固定資産減価償却率最小値テキスト"/>
        <xdr:cNvSpPr txBox="1"/>
      </xdr:nvSpPr>
      <xdr:spPr>
        <a:xfrm>
          <a:off x="4673600" y="1475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xdr:rowOff>
    </xdr:from>
    <xdr:to>
      <xdr:col>24</xdr:col>
      <xdr:colOff>152400</xdr:colOff>
      <xdr:row>86</xdr:row>
      <xdr:rowOff>8382</xdr:rowOff>
    </xdr:to>
    <xdr:cxnSp macro="">
      <xdr:nvCxnSpPr>
        <xdr:cNvPr id="248" name="直線コネクタ 247"/>
        <xdr:cNvCxnSpPr/>
      </xdr:nvCxnSpPr>
      <xdr:spPr>
        <a:xfrm>
          <a:off x="4546600" y="1475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3064</xdr:rowOff>
    </xdr:from>
    <xdr:ext cx="405111" cy="259045"/>
    <xdr:sp macro="" textlink="">
      <xdr:nvSpPr>
        <xdr:cNvPr id="249" name="【公営住宅】&#10;有形固定資産減価償却率最大値テキスト"/>
        <xdr:cNvSpPr txBox="1"/>
      </xdr:nvSpPr>
      <xdr:spPr>
        <a:xfrm>
          <a:off x="4673600" y="1320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56387</xdr:rowOff>
    </xdr:from>
    <xdr:to>
      <xdr:col>24</xdr:col>
      <xdr:colOff>152400</xdr:colOff>
      <xdr:row>78</xdr:row>
      <xdr:rowOff>56387</xdr:rowOff>
    </xdr:to>
    <xdr:cxnSp macro="">
      <xdr:nvCxnSpPr>
        <xdr:cNvPr id="250" name="直線コネクタ 249"/>
        <xdr:cNvCxnSpPr/>
      </xdr:nvCxnSpPr>
      <xdr:spPr>
        <a:xfrm>
          <a:off x="4546600" y="1342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155464</xdr:rowOff>
    </xdr:from>
    <xdr:ext cx="405111" cy="259045"/>
    <xdr:sp macro="" textlink="">
      <xdr:nvSpPr>
        <xdr:cNvPr id="251" name="【公営住宅】&#10;有形固定資産減価償却率平均値テキスト"/>
        <xdr:cNvSpPr txBox="1"/>
      </xdr:nvSpPr>
      <xdr:spPr>
        <a:xfrm>
          <a:off x="4673600" y="142143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5587</xdr:rowOff>
    </xdr:from>
    <xdr:to>
      <xdr:col>24</xdr:col>
      <xdr:colOff>114300</xdr:colOff>
      <xdr:row>83</xdr:row>
      <xdr:rowOff>107187</xdr:rowOff>
    </xdr:to>
    <xdr:sp macro="" textlink="">
      <xdr:nvSpPr>
        <xdr:cNvPr id="252" name="フローチャート: 判断 251"/>
        <xdr:cNvSpPr/>
      </xdr:nvSpPr>
      <xdr:spPr>
        <a:xfrm>
          <a:off x="4584700" y="1423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53" name="フローチャート: 判断 252"/>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42163</xdr:rowOff>
    </xdr:from>
    <xdr:to>
      <xdr:col>15</xdr:col>
      <xdr:colOff>101600</xdr:colOff>
      <xdr:row>83</xdr:row>
      <xdr:rowOff>143763</xdr:rowOff>
    </xdr:to>
    <xdr:sp macro="" textlink="">
      <xdr:nvSpPr>
        <xdr:cNvPr id="254" name="フローチャート: 判断 253"/>
        <xdr:cNvSpPr/>
      </xdr:nvSpPr>
      <xdr:spPr>
        <a:xfrm>
          <a:off x="2857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83313</xdr:rowOff>
    </xdr:from>
    <xdr:to>
      <xdr:col>10</xdr:col>
      <xdr:colOff>165100</xdr:colOff>
      <xdr:row>84</xdr:row>
      <xdr:rowOff>13463</xdr:rowOff>
    </xdr:to>
    <xdr:sp macro="" textlink="">
      <xdr:nvSpPr>
        <xdr:cNvPr id="255" name="フローチャート: 判断 254"/>
        <xdr:cNvSpPr/>
      </xdr:nvSpPr>
      <xdr:spPr>
        <a:xfrm>
          <a:off x="1968500"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165608</xdr:rowOff>
    </xdr:from>
    <xdr:to>
      <xdr:col>24</xdr:col>
      <xdr:colOff>114300</xdr:colOff>
      <xdr:row>83</xdr:row>
      <xdr:rowOff>95758</xdr:rowOff>
    </xdr:to>
    <xdr:sp macro="" textlink="">
      <xdr:nvSpPr>
        <xdr:cNvPr id="261" name="楕円 260"/>
        <xdr:cNvSpPr/>
      </xdr:nvSpPr>
      <xdr:spPr>
        <a:xfrm>
          <a:off x="45847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17035</xdr:rowOff>
    </xdr:from>
    <xdr:ext cx="405111" cy="259045"/>
    <xdr:sp macro="" textlink="">
      <xdr:nvSpPr>
        <xdr:cNvPr id="262" name="【公営住宅】&#10;有形固定資産減価償却率該当値テキスト"/>
        <xdr:cNvSpPr txBox="1"/>
      </xdr:nvSpPr>
      <xdr:spPr>
        <a:xfrm>
          <a:off x="4673600" y="14075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35306</xdr:rowOff>
    </xdr:from>
    <xdr:to>
      <xdr:col>20</xdr:col>
      <xdr:colOff>38100</xdr:colOff>
      <xdr:row>83</xdr:row>
      <xdr:rowOff>136906</xdr:rowOff>
    </xdr:to>
    <xdr:sp macro="" textlink="">
      <xdr:nvSpPr>
        <xdr:cNvPr id="263" name="楕円 262"/>
        <xdr:cNvSpPr/>
      </xdr:nvSpPr>
      <xdr:spPr>
        <a:xfrm>
          <a:off x="37465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44958</xdr:rowOff>
    </xdr:from>
    <xdr:to>
      <xdr:col>24</xdr:col>
      <xdr:colOff>63500</xdr:colOff>
      <xdr:row>83</xdr:row>
      <xdr:rowOff>86106</xdr:rowOff>
    </xdr:to>
    <xdr:cxnSp macro="">
      <xdr:nvCxnSpPr>
        <xdr:cNvPr id="264" name="直線コネクタ 263"/>
        <xdr:cNvCxnSpPr/>
      </xdr:nvCxnSpPr>
      <xdr:spPr>
        <a:xfrm flipV="1">
          <a:off x="3797300" y="142753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74168</xdr:rowOff>
    </xdr:from>
    <xdr:to>
      <xdr:col>15</xdr:col>
      <xdr:colOff>101600</xdr:colOff>
      <xdr:row>84</xdr:row>
      <xdr:rowOff>4318</xdr:rowOff>
    </xdr:to>
    <xdr:sp macro="" textlink="">
      <xdr:nvSpPr>
        <xdr:cNvPr id="265" name="楕円 264"/>
        <xdr:cNvSpPr/>
      </xdr:nvSpPr>
      <xdr:spPr>
        <a:xfrm>
          <a:off x="2857500" y="143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86106</xdr:rowOff>
    </xdr:from>
    <xdr:to>
      <xdr:col>19</xdr:col>
      <xdr:colOff>177800</xdr:colOff>
      <xdr:row>83</xdr:row>
      <xdr:rowOff>124968</xdr:rowOff>
    </xdr:to>
    <xdr:cxnSp macro="">
      <xdr:nvCxnSpPr>
        <xdr:cNvPr id="266" name="直線コネクタ 265"/>
        <xdr:cNvCxnSpPr/>
      </xdr:nvCxnSpPr>
      <xdr:spPr>
        <a:xfrm flipV="1">
          <a:off x="2908300" y="1431645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267" name="n_1aveValue【公営住宅】&#10;有形固定資産減価償却率"/>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160290</xdr:rowOff>
    </xdr:from>
    <xdr:ext cx="405111" cy="259045"/>
    <xdr:sp macro="" textlink="">
      <xdr:nvSpPr>
        <xdr:cNvPr id="268" name="n_2aveValue【公営住宅】&#10;有形固定資産減価償却率"/>
        <xdr:cNvSpPr txBox="1"/>
      </xdr:nvSpPr>
      <xdr:spPr>
        <a:xfrm>
          <a:off x="27057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29990</xdr:rowOff>
    </xdr:from>
    <xdr:ext cx="405111" cy="259045"/>
    <xdr:sp macro="" textlink="">
      <xdr:nvSpPr>
        <xdr:cNvPr id="269" name="n_3aveValue【公営住宅】&#10;有形固定資産減価償却率"/>
        <xdr:cNvSpPr txBox="1"/>
      </xdr:nvSpPr>
      <xdr:spPr>
        <a:xfrm>
          <a:off x="1816744" y="14088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128033</xdr:rowOff>
    </xdr:from>
    <xdr:ext cx="405111" cy="259045"/>
    <xdr:sp macro="" textlink="">
      <xdr:nvSpPr>
        <xdr:cNvPr id="270" name="n_1mainValue【公営住宅】&#10;有形固定資産減価償却率"/>
        <xdr:cNvSpPr txBox="1"/>
      </xdr:nvSpPr>
      <xdr:spPr>
        <a:xfrm>
          <a:off x="3582044" y="1435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166895</xdr:rowOff>
    </xdr:from>
    <xdr:ext cx="405111" cy="259045"/>
    <xdr:sp macro="" textlink="">
      <xdr:nvSpPr>
        <xdr:cNvPr id="271" name="n_2mainValue【公営住宅】&#10;有形固定資産減価償却率"/>
        <xdr:cNvSpPr txBox="1"/>
      </xdr:nvSpPr>
      <xdr:spPr>
        <a:xfrm>
          <a:off x="2705744" y="1439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2" name="直線コネクタ 28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3" name="テキスト ボックス 28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4" name="直線コネクタ 28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5" name="テキスト ボックス 28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6" name="直線コネクタ 28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7" name="テキスト ボックス 28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8" name="直線コネクタ 28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9" name="テキスト ボックス 28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132741</xdr:rowOff>
    </xdr:from>
    <xdr:to>
      <xdr:col>54</xdr:col>
      <xdr:colOff>189865</xdr:colOff>
      <xdr:row>86</xdr:row>
      <xdr:rowOff>36271</xdr:rowOff>
    </xdr:to>
    <xdr:cxnSp macro="">
      <xdr:nvCxnSpPr>
        <xdr:cNvPr id="293" name="直線コネクタ 292"/>
        <xdr:cNvCxnSpPr/>
      </xdr:nvCxnSpPr>
      <xdr:spPr>
        <a:xfrm flipV="1">
          <a:off x="10476865" y="13505841"/>
          <a:ext cx="0" cy="127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94"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95" name="直線コネクタ 294"/>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79418</xdr:rowOff>
    </xdr:from>
    <xdr:ext cx="469744" cy="259045"/>
    <xdr:sp macro="" textlink="">
      <xdr:nvSpPr>
        <xdr:cNvPr id="296" name="【公営住宅】&#10;一人当たり面積最大値テキスト"/>
        <xdr:cNvSpPr txBox="1"/>
      </xdr:nvSpPr>
      <xdr:spPr>
        <a:xfrm>
          <a:off x="10515600" y="1328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132741</xdr:rowOff>
    </xdr:from>
    <xdr:to>
      <xdr:col>55</xdr:col>
      <xdr:colOff>88900</xdr:colOff>
      <xdr:row>78</xdr:row>
      <xdr:rowOff>132741</xdr:rowOff>
    </xdr:to>
    <xdr:cxnSp macro="">
      <xdr:nvCxnSpPr>
        <xdr:cNvPr id="297" name="直線コネクタ 296"/>
        <xdr:cNvCxnSpPr/>
      </xdr:nvCxnSpPr>
      <xdr:spPr>
        <a:xfrm>
          <a:off x="10388600" y="13505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135450</xdr:rowOff>
    </xdr:from>
    <xdr:ext cx="469744" cy="259045"/>
    <xdr:sp macro="" textlink="">
      <xdr:nvSpPr>
        <xdr:cNvPr id="298" name="【公営住宅】&#10;一人当たり面積平均値テキスト"/>
        <xdr:cNvSpPr txBox="1"/>
      </xdr:nvSpPr>
      <xdr:spPr>
        <a:xfrm>
          <a:off x="10515600" y="14365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112573</xdr:rowOff>
    </xdr:from>
    <xdr:to>
      <xdr:col>55</xdr:col>
      <xdr:colOff>50800</xdr:colOff>
      <xdr:row>85</xdr:row>
      <xdr:rowOff>42723</xdr:rowOff>
    </xdr:to>
    <xdr:sp macro="" textlink="">
      <xdr:nvSpPr>
        <xdr:cNvPr id="299" name="フローチャート: 判断 298"/>
        <xdr:cNvSpPr/>
      </xdr:nvSpPr>
      <xdr:spPr>
        <a:xfrm>
          <a:off x="10426700" y="1451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118974</xdr:rowOff>
    </xdr:from>
    <xdr:to>
      <xdr:col>50</xdr:col>
      <xdr:colOff>165100</xdr:colOff>
      <xdr:row>85</xdr:row>
      <xdr:rowOff>49124</xdr:rowOff>
    </xdr:to>
    <xdr:sp macro="" textlink="">
      <xdr:nvSpPr>
        <xdr:cNvPr id="300" name="フローチャート: 判断 299"/>
        <xdr:cNvSpPr/>
      </xdr:nvSpPr>
      <xdr:spPr>
        <a:xfrm>
          <a:off x="9588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113488</xdr:rowOff>
    </xdr:from>
    <xdr:to>
      <xdr:col>46</xdr:col>
      <xdr:colOff>38100</xdr:colOff>
      <xdr:row>85</xdr:row>
      <xdr:rowOff>43638</xdr:rowOff>
    </xdr:to>
    <xdr:sp macro="" textlink="">
      <xdr:nvSpPr>
        <xdr:cNvPr id="301" name="フローチャート: 判断 300"/>
        <xdr:cNvSpPr/>
      </xdr:nvSpPr>
      <xdr:spPr>
        <a:xfrm>
          <a:off x="8699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45822</xdr:rowOff>
    </xdr:from>
    <xdr:to>
      <xdr:col>41</xdr:col>
      <xdr:colOff>101600</xdr:colOff>
      <xdr:row>84</xdr:row>
      <xdr:rowOff>147422</xdr:rowOff>
    </xdr:to>
    <xdr:sp macro="" textlink="">
      <xdr:nvSpPr>
        <xdr:cNvPr id="302" name="フローチャート: 判断 301"/>
        <xdr:cNvSpPr/>
      </xdr:nvSpPr>
      <xdr:spPr>
        <a:xfrm>
          <a:off x="7810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142291</xdr:rowOff>
    </xdr:from>
    <xdr:to>
      <xdr:col>55</xdr:col>
      <xdr:colOff>50800</xdr:colOff>
      <xdr:row>86</xdr:row>
      <xdr:rowOff>72441</xdr:rowOff>
    </xdr:to>
    <xdr:sp macro="" textlink="">
      <xdr:nvSpPr>
        <xdr:cNvPr id="308" name="楕円 307"/>
        <xdr:cNvSpPr/>
      </xdr:nvSpPr>
      <xdr:spPr>
        <a:xfrm>
          <a:off x="10426700" y="147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57218</xdr:rowOff>
    </xdr:from>
    <xdr:ext cx="469744" cy="259045"/>
    <xdr:sp macro="" textlink="">
      <xdr:nvSpPr>
        <xdr:cNvPr id="309" name="【公営住宅】&#10;一人当たり面積該当値テキスト"/>
        <xdr:cNvSpPr txBox="1"/>
      </xdr:nvSpPr>
      <xdr:spPr>
        <a:xfrm>
          <a:off x="10515600" y="1463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142291</xdr:rowOff>
    </xdr:from>
    <xdr:to>
      <xdr:col>50</xdr:col>
      <xdr:colOff>165100</xdr:colOff>
      <xdr:row>86</xdr:row>
      <xdr:rowOff>72441</xdr:rowOff>
    </xdr:to>
    <xdr:sp macro="" textlink="">
      <xdr:nvSpPr>
        <xdr:cNvPr id="310" name="楕円 309"/>
        <xdr:cNvSpPr/>
      </xdr:nvSpPr>
      <xdr:spPr>
        <a:xfrm>
          <a:off x="9588500" y="147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21641</xdr:rowOff>
    </xdr:from>
    <xdr:to>
      <xdr:col>55</xdr:col>
      <xdr:colOff>0</xdr:colOff>
      <xdr:row>86</xdr:row>
      <xdr:rowOff>21641</xdr:rowOff>
    </xdr:to>
    <xdr:cxnSp macro="">
      <xdr:nvCxnSpPr>
        <xdr:cNvPr id="311" name="直線コネクタ 310"/>
        <xdr:cNvCxnSpPr/>
      </xdr:nvCxnSpPr>
      <xdr:spPr>
        <a:xfrm>
          <a:off x="9639300" y="147663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141833</xdr:rowOff>
    </xdr:from>
    <xdr:to>
      <xdr:col>46</xdr:col>
      <xdr:colOff>38100</xdr:colOff>
      <xdr:row>86</xdr:row>
      <xdr:rowOff>71983</xdr:rowOff>
    </xdr:to>
    <xdr:sp macro="" textlink="">
      <xdr:nvSpPr>
        <xdr:cNvPr id="312" name="楕円 311"/>
        <xdr:cNvSpPr/>
      </xdr:nvSpPr>
      <xdr:spPr>
        <a:xfrm>
          <a:off x="8699500" y="147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21183</xdr:rowOff>
    </xdr:from>
    <xdr:to>
      <xdr:col>50</xdr:col>
      <xdr:colOff>114300</xdr:colOff>
      <xdr:row>86</xdr:row>
      <xdr:rowOff>21641</xdr:rowOff>
    </xdr:to>
    <xdr:cxnSp macro="">
      <xdr:nvCxnSpPr>
        <xdr:cNvPr id="313" name="直線コネクタ 312"/>
        <xdr:cNvCxnSpPr/>
      </xdr:nvCxnSpPr>
      <xdr:spPr>
        <a:xfrm>
          <a:off x="8750300" y="14765883"/>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65651</xdr:rowOff>
    </xdr:from>
    <xdr:ext cx="469744" cy="259045"/>
    <xdr:sp macro="" textlink="">
      <xdr:nvSpPr>
        <xdr:cNvPr id="314" name="n_1aveValue【公営住宅】&#10;一人当たり面積"/>
        <xdr:cNvSpPr txBox="1"/>
      </xdr:nvSpPr>
      <xdr:spPr>
        <a:xfrm>
          <a:off x="93917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60165</xdr:rowOff>
    </xdr:from>
    <xdr:ext cx="469744" cy="259045"/>
    <xdr:sp macro="" textlink="">
      <xdr:nvSpPr>
        <xdr:cNvPr id="315" name="n_2aveValue【公営住宅】&#10;一人当たり面積"/>
        <xdr:cNvSpPr txBox="1"/>
      </xdr:nvSpPr>
      <xdr:spPr>
        <a:xfrm>
          <a:off x="8515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163949</xdr:rowOff>
    </xdr:from>
    <xdr:ext cx="469744" cy="259045"/>
    <xdr:sp macro="" textlink="">
      <xdr:nvSpPr>
        <xdr:cNvPr id="316" name="n_3aveValue【公営住宅】&#10;一人当たり面積"/>
        <xdr:cNvSpPr txBox="1"/>
      </xdr:nvSpPr>
      <xdr:spPr>
        <a:xfrm>
          <a:off x="7626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63568</xdr:rowOff>
    </xdr:from>
    <xdr:ext cx="469744" cy="259045"/>
    <xdr:sp macro="" textlink="">
      <xdr:nvSpPr>
        <xdr:cNvPr id="317" name="n_1mainValue【公営住宅】&#10;一人当たり面積"/>
        <xdr:cNvSpPr txBox="1"/>
      </xdr:nvSpPr>
      <xdr:spPr>
        <a:xfrm>
          <a:off x="9391727" y="1480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63110</xdr:rowOff>
    </xdr:from>
    <xdr:ext cx="469744" cy="259045"/>
    <xdr:sp macro="" textlink="">
      <xdr:nvSpPr>
        <xdr:cNvPr id="318" name="n_2mainValue【公営住宅】&#10;一人当たり面積"/>
        <xdr:cNvSpPr txBox="1"/>
      </xdr:nvSpPr>
      <xdr:spPr>
        <a:xfrm>
          <a:off x="8515427" y="1480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9" name="テキスト ボックス 32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0" name="直線コネクタ 32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1" name="テキスト ボックス 33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2" name="直線コネクタ 33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3" name="テキスト ボックス 33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4" name="直線コネクタ 33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5" name="テキスト ボックス 33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6" name="直線コネクタ 33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7" name="テキスト ボックス 33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8" name="直線コネクタ 33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9" name="テキスト ボックス 33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0" name="直線コネクタ 33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1" name="テキスト ボックス 34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72389</xdr:rowOff>
    </xdr:from>
    <xdr:to>
      <xdr:col>24</xdr:col>
      <xdr:colOff>62865</xdr:colOff>
      <xdr:row>109</xdr:row>
      <xdr:rowOff>41911</xdr:rowOff>
    </xdr:to>
    <xdr:cxnSp macro="">
      <xdr:nvCxnSpPr>
        <xdr:cNvPr id="343" name="直線コネクタ 342"/>
        <xdr:cNvCxnSpPr/>
      </xdr:nvCxnSpPr>
      <xdr:spPr>
        <a:xfrm flipV="1">
          <a:off x="4634865" y="17045939"/>
          <a:ext cx="0" cy="168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45738</xdr:rowOff>
    </xdr:from>
    <xdr:ext cx="405111" cy="259045"/>
    <xdr:sp macro="" textlink="">
      <xdr:nvSpPr>
        <xdr:cNvPr id="344" name="【港湾・漁港】&#10;有形固定資産減価償却率最小値テキスト"/>
        <xdr:cNvSpPr txBox="1"/>
      </xdr:nvSpPr>
      <xdr:spPr>
        <a:xfrm>
          <a:off x="4673600" y="1873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41911</xdr:rowOff>
    </xdr:from>
    <xdr:to>
      <xdr:col>24</xdr:col>
      <xdr:colOff>152400</xdr:colOff>
      <xdr:row>109</xdr:row>
      <xdr:rowOff>41911</xdr:rowOff>
    </xdr:to>
    <xdr:cxnSp macro="">
      <xdr:nvCxnSpPr>
        <xdr:cNvPr id="345" name="直線コネクタ 344"/>
        <xdr:cNvCxnSpPr/>
      </xdr:nvCxnSpPr>
      <xdr:spPr>
        <a:xfrm>
          <a:off x="4546600" y="1872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19066</xdr:rowOff>
    </xdr:from>
    <xdr:ext cx="405111" cy="259045"/>
    <xdr:sp macro="" textlink="">
      <xdr:nvSpPr>
        <xdr:cNvPr id="346" name="【港湾・漁港】&#10;有形固定資産減価償却率最大値テキスト"/>
        <xdr:cNvSpPr txBox="1"/>
      </xdr:nvSpPr>
      <xdr:spPr>
        <a:xfrm>
          <a:off x="4673600" y="1682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72389</xdr:rowOff>
    </xdr:from>
    <xdr:to>
      <xdr:col>24</xdr:col>
      <xdr:colOff>152400</xdr:colOff>
      <xdr:row>99</xdr:row>
      <xdr:rowOff>72389</xdr:rowOff>
    </xdr:to>
    <xdr:cxnSp macro="">
      <xdr:nvCxnSpPr>
        <xdr:cNvPr id="347" name="直線コネクタ 346"/>
        <xdr:cNvCxnSpPr/>
      </xdr:nvCxnSpPr>
      <xdr:spPr>
        <a:xfrm>
          <a:off x="4546600" y="17045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34307</xdr:rowOff>
    </xdr:from>
    <xdr:ext cx="405111" cy="259045"/>
    <xdr:sp macro="" textlink="">
      <xdr:nvSpPr>
        <xdr:cNvPr id="348" name="【港湾・漁港】&#10;有形固定資産減価償却率平均値テキスト"/>
        <xdr:cNvSpPr txBox="1"/>
      </xdr:nvSpPr>
      <xdr:spPr>
        <a:xfrm>
          <a:off x="4673600" y="1803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55880</xdr:rowOff>
    </xdr:from>
    <xdr:to>
      <xdr:col>24</xdr:col>
      <xdr:colOff>114300</xdr:colOff>
      <xdr:row>105</xdr:row>
      <xdr:rowOff>157480</xdr:rowOff>
    </xdr:to>
    <xdr:sp macro="" textlink="">
      <xdr:nvSpPr>
        <xdr:cNvPr id="349" name="フローチャート: 判断 348"/>
        <xdr:cNvSpPr/>
      </xdr:nvSpPr>
      <xdr:spPr>
        <a:xfrm>
          <a:off x="45847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10161</xdr:rowOff>
    </xdr:from>
    <xdr:to>
      <xdr:col>20</xdr:col>
      <xdr:colOff>38100</xdr:colOff>
      <xdr:row>106</xdr:row>
      <xdr:rowOff>111761</xdr:rowOff>
    </xdr:to>
    <xdr:sp macro="" textlink="">
      <xdr:nvSpPr>
        <xdr:cNvPr id="350" name="フローチャート: 判断 349"/>
        <xdr:cNvSpPr/>
      </xdr:nvSpPr>
      <xdr:spPr>
        <a:xfrm>
          <a:off x="3746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93980</xdr:rowOff>
    </xdr:from>
    <xdr:to>
      <xdr:col>15</xdr:col>
      <xdr:colOff>101600</xdr:colOff>
      <xdr:row>107</xdr:row>
      <xdr:rowOff>24130</xdr:rowOff>
    </xdr:to>
    <xdr:sp macro="" textlink="">
      <xdr:nvSpPr>
        <xdr:cNvPr id="351" name="フローチャート: 判断 350"/>
        <xdr:cNvSpPr/>
      </xdr:nvSpPr>
      <xdr:spPr>
        <a:xfrm>
          <a:off x="2857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108</xdr:row>
      <xdr:rowOff>162561</xdr:rowOff>
    </xdr:from>
    <xdr:to>
      <xdr:col>10</xdr:col>
      <xdr:colOff>165100</xdr:colOff>
      <xdr:row>109</xdr:row>
      <xdr:rowOff>92711</xdr:rowOff>
    </xdr:to>
    <xdr:sp macro="" textlink="">
      <xdr:nvSpPr>
        <xdr:cNvPr id="352" name="フローチャート: 判断 351"/>
        <xdr:cNvSpPr/>
      </xdr:nvSpPr>
      <xdr:spPr>
        <a:xfrm>
          <a:off x="1968500" y="1867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3" name="テキスト ボックス 35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21589</xdr:rowOff>
    </xdr:from>
    <xdr:to>
      <xdr:col>24</xdr:col>
      <xdr:colOff>114300</xdr:colOff>
      <xdr:row>99</xdr:row>
      <xdr:rowOff>123189</xdr:rowOff>
    </xdr:to>
    <xdr:sp macro="" textlink="">
      <xdr:nvSpPr>
        <xdr:cNvPr id="358" name="楕円 357"/>
        <xdr:cNvSpPr/>
      </xdr:nvSpPr>
      <xdr:spPr>
        <a:xfrm>
          <a:off x="4584700" y="1699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98</xdr:row>
      <xdr:rowOff>146066</xdr:rowOff>
    </xdr:from>
    <xdr:ext cx="405111" cy="259045"/>
    <xdr:sp macro="" textlink="">
      <xdr:nvSpPr>
        <xdr:cNvPr id="359" name="【港湾・漁港】&#10;有形固定資産減価償却率該当値テキスト"/>
        <xdr:cNvSpPr txBox="1"/>
      </xdr:nvSpPr>
      <xdr:spPr>
        <a:xfrm>
          <a:off x="4673600" y="16948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162561</xdr:rowOff>
    </xdr:from>
    <xdr:to>
      <xdr:col>20</xdr:col>
      <xdr:colOff>38100</xdr:colOff>
      <xdr:row>100</xdr:row>
      <xdr:rowOff>92711</xdr:rowOff>
    </xdr:to>
    <xdr:sp macro="" textlink="">
      <xdr:nvSpPr>
        <xdr:cNvPr id="360" name="楕円 359"/>
        <xdr:cNvSpPr/>
      </xdr:nvSpPr>
      <xdr:spPr>
        <a:xfrm>
          <a:off x="3746500" y="171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72389</xdr:rowOff>
    </xdr:from>
    <xdr:to>
      <xdr:col>24</xdr:col>
      <xdr:colOff>63500</xdr:colOff>
      <xdr:row>100</xdr:row>
      <xdr:rowOff>41911</xdr:rowOff>
    </xdr:to>
    <xdr:cxnSp macro="">
      <xdr:nvCxnSpPr>
        <xdr:cNvPr id="361" name="直線コネクタ 360"/>
        <xdr:cNvCxnSpPr/>
      </xdr:nvCxnSpPr>
      <xdr:spPr>
        <a:xfrm flipV="1">
          <a:off x="3797300" y="17045939"/>
          <a:ext cx="838200" cy="1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40639</xdr:rowOff>
    </xdr:from>
    <xdr:to>
      <xdr:col>15</xdr:col>
      <xdr:colOff>101600</xdr:colOff>
      <xdr:row>101</xdr:row>
      <xdr:rowOff>142239</xdr:rowOff>
    </xdr:to>
    <xdr:sp macro="" textlink="">
      <xdr:nvSpPr>
        <xdr:cNvPr id="362" name="楕円 361"/>
        <xdr:cNvSpPr/>
      </xdr:nvSpPr>
      <xdr:spPr>
        <a:xfrm>
          <a:off x="2857500" y="173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41911</xdr:rowOff>
    </xdr:from>
    <xdr:to>
      <xdr:col>19</xdr:col>
      <xdr:colOff>177800</xdr:colOff>
      <xdr:row>101</xdr:row>
      <xdr:rowOff>91439</xdr:rowOff>
    </xdr:to>
    <xdr:cxnSp macro="">
      <xdr:nvCxnSpPr>
        <xdr:cNvPr id="363" name="直線コネクタ 362"/>
        <xdr:cNvCxnSpPr/>
      </xdr:nvCxnSpPr>
      <xdr:spPr>
        <a:xfrm flipV="1">
          <a:off x="2908300" y="17186911"/>
          <a:ext cx="889000" cy="2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102888</xdr:rowOff>
    </xdr:from>
    <xdr:ext cx="405111" cy="259045"/>
    <xdr:sp macro="" textlink="">
      <xdr:nvSpPr>
        <xdr:cNvPr id="364" name="n_1aveValue【港湾・漁港】&#10;有形固定資産減価償却率"/>
        <xdr:cNvSpPr txBox="1"/>
      </xdr:nvSpPr>
      <xdr:spPr>
        <a:xfrm>
          <a:off x="3582044"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15257</xdr:rowOff>
    </xdr:from>
    <xdr:ext cx="405111" cy="259045"/>
    <xdr:sp macro="" textlink="">
      <xdr:nvSpPr>
        <xdr:cNvPr id="365" name="n_2aveValue【港湾・漁港】&#10;有形固定資産減価償却率"/>
        <xdr:cNvSpPr txBox="1"/>
      </xdr:nvSpPr>
      <xdr:spPr>
        <a:xfrm>
          <a:off x="2705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109238</xdr:rowOff>
    </xdr:from>
    <xdr:ext cx="405111" cy="259045"/>
    <xdr:sp macro="" textlink="">
      <xdr:nvSpPr>
        <xdr:cNvPr id="366" name="n_3aveValue【港湾・漁港】&#10;有形固定資産減価償却率"/>
        <xdr:cNvSpPr txBox="1"/>
      </xdr:nvSpPr>
      <xdr:spPr>
        <a:xfrm>
          <a:off x="1816744" y="18454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109238</xdr:rowOff>
    </xdr:from>
    <xdr:ext cx="405111" cy="259045"/>
    <xdr:sp macro="" textlink="">
      <xdr:nvSpPr>
        <xdr:cNvPr id="367" name="n_1mainValue【港湾・漁港】&#10;有形固定資産減価償却率"/>
        <xdr:cNvSpPr txBox="1"/>
      </xdr:nvSpPr>
      <xdr:spPr>
        <a:xfrm>
          <a:off x="3582044" y="1691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158766</xdr:rowOff>
    </xdr:from>
    <xdr:ext cx="405111" cy="259045"/>
    <xdr:sp macro="" textlink="">
      <xdr:nvSpPr>
        <xdr:cNvPr id="368" name="n_2mainValue【港湾・漁港】&#10;有形固定資産減価償却率"/>
        <xdr:cNvSpPr txBox="1"/>
      </xdr:nvSpPr>
      <xdr:spPr>
        <a:xfrm>
          <a:off x="2705744" y="1713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7" name="テキスト ボックス 37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8" name="直線コネクタ 37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9" name="直線コネクタ 37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80" name="テキスト ボックス 37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1" name="直線コネクタ 38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382" name="テキスト ボックス 381"/>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3" name="直線コネクタ 38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84" name="テキスト ボックス 38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5" name="直線コネクタ 38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86" name="テキスト ボックス 38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7" name="直線コネクタ 38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88" name="テキスト ボックス 387"/>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9" name="直線コネクタ 38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90" name="テキスト ボックス 38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156514</xdr:rowOff>
    </xdr:from>
    <xdr:to>
      <xdr:col>54</xdr:col>
      <xdr:colOff>189865</xdr:colOff>
      <xdr:row>108</xdr:row>
      <xdr:rowOff>148110</xdr:rowOff>
    </xdr:to>
    <xdr:cxnSp macro="">
      <xdr:nvCxnSpPr>
        <xdr:cNvPr id="392" name="直線コネクタ 391"/>
        <xdr:cNvCxnSpPr/>
      </xdr:nvCxnSpPr>
      <xdr:spPr>
        <a:xfrm flipV="1">
          <a:off x="10476865" y="17301514"/>
          <a:ext cx="0" cy="1363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151937</xdr:rowOff>
    </xdr:from>
    <xdr:ext cx="378565" cy="259045"/>
    <xdr:sp macro="" textlink="">
      <xdr:nvSpPr>
        <xdr:cNvPr id="393" name="【港湾・漁港】&#10;一人当たり有形固定資産（償却資産）額最小値テキスト"/>
        <xdr:cNvSpPr txBox="1"/>
      </xdr:nvSpPr>
      <xdr:spPr>
        <a:xfrm>
          <a:off x="10515600" y="18668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148110</xdr:rowOff>
    </xdr:from>
    <xdr:to>
      <xdr:col>55</xdr:col>
      <xdr:colOff>88900</xdr:colOff>
      <xdr:row>108</xdr:row>
      <xdr:rowOff>148110</xdr:rowOff>
    </xdr:to>
    <xdr:cxnSp macro="">
      <xdr:nvCxnSpPr>
        <xdr:cNvPr id="394" name="直線コネクタ 393"/>
        <xdr:cNvCxnSpPr/>
      </xdr:nvCxnSpPr>
      <xdr:spPr>
        <a:xfrm>
          <a:off x="10388600" y="1866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103191</xdr:rowOff>
    </xdr:from>
    <xdr:ext cx="599010" cy="259045"/>
    <xdr:sp macro="" textlink="">
      <xdr:nvSpPr>
        <xdr:cNvPr id="395" name="【港湾・漁港】&#10;一人当たり有形固定資産（償却資産）額最大値テキスト"/>
        <xdr:cNvSpPr txBox="1"/>
      </xdr:nvSpPr>
      <xdr:spPr>
        <a:xfrm>
          <a:off x="10515600" y="1707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156514</xdr:rowOff>
    </xdr:from>
    <xdr:to>
      <xdr:col>55</xdr:col>
      <xdr:colOff>88900</xdr:colOff>
      <xdr:row>100</xdr:row>
      <xdr:rowOff>156514</xdr:rowOff>
    </xdr:to>
    <xdr:cxnSp macro="">
      <xdr:nvCxnSpPr>
        <xdr:cNvPr id="396" name="直線コネクタ 395"/>
        <xdr:cNvCxnSpPr/>
      </xdr:nvCxnSpPr>
      <xdr:spPr>
        <a:xfrm>
          <a:off x="10388600" y="17301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21424</xdr:rowOff>
    </xdr:from>
    <xdr:ext cx="534377" cy="259045"/>
    <xdr:sp macro="" textlink="">
      <xdr:nvSpPr>
        <xdr:cNvPr id="397" name="【港湾・漁港】&#10;一人当たり有形固定資産（償却資産）額平均値テキスト"/>
        <xdr:cNvSpPr txBox="1"/>
      </xdr:nvSpPr>
      <xdr:spPr>
        <a:xfrm>
          <a:off x="10515600" y="18195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169997</xdr:rowOff>
    </xdr:from>
    <xdr:to>
      <xdr:col>55</xdr:col>
      <xdr:colOff>50800</xdr:colOff>
      <xdr:row>107</xdr:row>
      <xdr:rowOff>100147</xdr:rowOff>
    </xdr:to>
    <xdr:sp macro="" textlink="">
      <xdr:nvSpPr>
        <xdr:cNvPr id="398" name="フローチャート: 判断 397"/>
        <xdr:cNvSpPr/>
      </xdr:nvSpPr>
      <xdr:spPr>
        <a:xfrm>
          <a:off x="10426700" y="183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37112</xdr:rowOff>
    </xdr:from>
    <xdr:to>
      <xdr:col>50</xdr:col>
      <xdr:colOff>165100</xdr:colOff>
      <xdr:row>107</xdr:row>
      <xdr:rowOff>138712</xdr:rowOff>
    </xdr:to>
    <xdr:sp macro="" textlink="">
      <xdr:nvSpPr>
        <xdr:cNvPr id="399" name="フローチャート: 判断 398"/>
        <xdr:cNvSpPr/>
      </xdr:nvSpPr>
      <xdr:spPr>
        <a:xfrm>
          <a:off x="9588500" y="1838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136835</xdr:rowOff>
    </xdr:from>
    <xdr:to>
      <xdr:col>46</xdr:col>
      <xdr:colOff>38100</xdr:colOff>
      <xdr:row>107</xdr:row>
      <xdr:rowOff>66985</xdr:rowOff>
    </xdr:to>
    <xdr:sp macro="" textlink="">
      <xdr:nvSpPr>
        <xdr:cNvPr id="400" name="フローチャート: 判断 399"/>
        <xdr:cNvSpPr/>
      </xdr:nvSpPr>
      <xdr:spPr>
        <a:xfrm>
          <a:off x="8699500" y="183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45929</xdr:rowOff>
    </xdr:from>
    <xdr:to>
      <xdr:col>41</xdr:col>
      <xdr:colOff>101600</xdr:colOff>
      <xdr:row>107</xdr:row>
      <xdr:rowOff>147529</xdr:rowOff>
    </xdr:to>
    <xdr:sp macro="" textlink="">
      <xdr:nvSpPr>
        <xdr:cNvPr id="401" name="フローチャート: 判断 400"/>
        <xdr:cNvSpPr/>
      </xdr:nvSpPr>
      <xdr:spPr>
        <a:xfrm>
          <a:off x="7810500" y="183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2" name="テキスト ボックス 40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3" name="テキスト ボックス 40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4" name="テキスト ボックス 40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5" name="テキスト ボックス 40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6" name="テキスト ボックス 40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94841</xdr:rowOff>
    </xdr:from>
    <xdr:to>
      <xdr:col>55</xdr:col>
      <xdr:colOff>50800</xdr:colOff>
      <xdr:row>109</xdr:row>
      <xdr:rowOff>24991</xdr:rowOff>
    </xdr:to>
    <xdr:sp macro="" textlink="">
      <xdr:nvSpPr>
        <xdr:cNvPr id="407" name="楕円 406"/>
        <xdr:cNvSpPr/>
      </xdr:nvSpPr>
      <xdr:spPr>
        <a:xfrm>
          <a:off x="10426700" y="1861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9768</xdr:rowOff>
    </xdr:from>
    <xdr:ext cx="378565" cy="259045"/>
    <xdr:sp macro="" textlink="">
      <xdr:nvSpPr>
        <xdr:cNvPr id="408" name="【港湾・漁港】&#10;一人当たり有形固定資産（償却資産）額該当値テキスト"/>
        <xdr:cNvSpPr txBox="1"/>
      </xdr:nvSpPr>
      <xdr:spPr>
        <a:xfrm>
          <a:off x="10515600" y="18526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94909</xdr:rowOff>
    </xdr:from>
    <xdr:to>
      <xdr:col>50</xdr:col>
      <xdr:colOff>165100</xdr:colOff>
      <xdr:row>109</xdr:row>
      <xdr:rowOff>25059</xdr:rowOff>
    </xdr:to>
    <xdr:sp macro="" textlink="">
      <xdr:nvSpPr>
        <xdr:cNvPr id="409" name="楕円 408"/>
        <xdr:cNvSpPr/>
      </xdr:nvSpPr>
      <xdr:spPr>
        <a:xfrm>
          <a:off x="9588500" y="1861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145641</xdr:rowOff>
    </xdr:from>
    <xdr:to>
      <xdr:col>55</xdr:col>
      <xdr:colOff>0</xdr:colOff>
      <xdr:row>108</xdr:row>
      <xdr:rowOff>145709</xdr:rowOff>
    </xdr:to>
    <xdr:cxnSp macro="">
      <xdr:nvCxnSpPr>
        <xdr:cNvPr id="410" name="直線コネクタ 409"/>
        <xdr:cNvCxnSpPr/>
      </xdr:nvCxnSpPr>
      <xdr:spPr>
        <a:xfrm flipV="1">
          <a:off x="9639300" y="18662241"/>
          <a:ext cx="8382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94848</xdr:rowOff>
    </xdr:from>
    <xdr:to>
      <xdr:col>46</xdr:col>
      <xdr:colOff>38100</xdr:colOff>
      <xdr:row>109</xdr:row>
      <xdr:rowOff>24998</xdr:rowOff>
    </xdr:to>
    <xdr:sp macro="" textlink="">
      <xdr:nvSpPr>
        <xdr:cNvPr id="411" name="楕円 410"/>
        <xdr:cNvSpPr/>
      </xdr:nvSpPr>
      <xdr:spPr>
        <a:xfrm>
          <a:off x="8699500" y="1861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145648</xdr:rowOff>
    </xdr:from>
    <xdr:to>
      <xdr:col>50</xdr:col>
      <xdr:colOff>114300</xdr:colOff>
      <xdr:row>108</xdr:row>
      <xdr:rowOff>145709</xdr:rowOff>
    </xdr:to>
    <xdr:cxnSp macro="">
      <xdr:nvCxnSpPr>
        <xdr:cNvPr id="412" name="直線コネクタ 411"/>
        <xdr:cNvCxnSpPr/>
      </xdr:nvCxnSpPr>
      <xdr:spPr>
        <a:xfrm>
          <a:off x="8750300" y="18662248"/>
          <a:ext cx="8890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105</xdr:row>
      <xdr:rowOff>155239</xdr:rowOff>
    </xdr:from>
    <xdr:ext cx="534377" cy="259045"/>
    <xdr:sp macro="" textlink="">
      <xdr:nvSpPr>
        <xdr:cNvPr id="413" name="n_1aveValue【港湾・漁港】&#10;一人当たり有形固定資産（償却資産）額"/>
        <xdr:cNvSpPr txBox="1"/>
      </xdr:nvSpPr>
      <xdr:spPr>
        <a:xfrm>
          <a:off x="9359411" y="1815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83512</xdr:rowOff>
    </xdr:from>
    <xdr:ext cx="534377" cy="259045"/>
    <xdr:sp macro="" textlink="">
      <xdr:nvSpPr>
        <xdr:cNvPr id="414" name="n_2aveValue【港湾・漁港】&#10;一人当たり有形固定資産（償却資産）額"/>
        <xdr:cNvSpPr txBox="1"/>
      </xdr:nvSpPr>
      <xdr:spPr>
        <a:xfrm>
          <a:off x="8483111" y="1808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164056</xdr:rowOff>
    </xdr:from>
    <xdr:ext cx="534377" cy="259045"/>
    <xdr:sp macro="" textlink="">
      <xdr:nvSpPr>
        <xdr:cNvPr id="415" name="n_3aveValue【港湾・漁港】&#10;一人当たり有形固定資産（償却資産）額"/>
        <xdr:cNvSpPr txBox="1"/>
      </xdr:nvSpPr>
      <xdr:spPr>
        <a:xfrm>
          <a:off x="7594111" y="1816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109</xdr:row>
      <xdr:rowOff>16186</xdr:rowOff>
    </xdr:from>
    <xdr:ext cx="378565" cy="259045"/>
    <xdr:sp macro="" textlink="">
      <xdr:nvSpPr>
        <xdr:cNvPr id="416" name="n_1mainValue【港湾・漁港】&#10;一人当たり有形固定資産（償却資産）額"/>
        <xdr:cNvSpPr txBox="1"/>
      </xdr:nvSpPr>
      <xdr:spPr>
        <a:xfrm>
          <a:off x="9437317" y="1870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109</xdr:row>
      <xdr:rowOff>16125</xdr:rowOff>
    </xdr:from>
    <xdr:ext cx="378565" cy="259045"/>
    <xdr:sp macro="" textlink="">
      <xdr:nvSpPr>
        <xdr:cNvPr id="417" name="n_2mainValue【港湾・漁港】&#10;一人当たり有形固定資産（償却資産）額"/>
        <xdr:cNvSpPr txBox="1"/>
      </xdr:nvSpPr>
      <xdr:spPr>
        <a:xfrm>
          <a:off x="8561017" y="1870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8" name="正方形/長方形 41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9" name="正方形/長方形 41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0" name="正方形/長方形 41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1" name="正方形/長方形 42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2" name="正方形/長方形 42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3" name="正方形/長方形 42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4" name="正方形/長方形 42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5" name="正方形/長方形 42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6" name="テキスト ボックス 42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7" name="直線コネクタ 42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8" name="テキスト ボックス 42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9" name="直線コネクタ 42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0" name="テキスト ボックス 42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1" name="直線コネクタ 43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2" name="テキスト ボックス 43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3" name="直線コネクタ 43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4" name="テキスト ボックス 43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5" name="直線コネクタ 43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6" name="テキスト ボックス 43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7" name="直線コネクタ 43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8" name="テキスト ボックス 43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9" name="直線コネクタ 4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0" name="テキスト ボックス 4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41</xdr:row>
      <xdr:rowOff>91440</xdr:rowOff>
    </xdr:to>
    <xdr:cxnSp macro="">
      <xdr:nvCxnSpPr>
        <xdr:cNvPr id="442" name="直線コネクタ 441"/>
        <xdr:cNvCxnSpPr/>
      </xdr:nvCxnSpPr>
      <xdr:spPr>
        <a:xfrm flipV="1">
          <a:off x="16318864" y="575691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95267</xdr:rowOff>
    </xdr:from>
    <xdr:ext cx="405111" cy="259045"/>
    <xdr:sp macro="" textlink="">
      <xdr:nvSpPr>
        <xdr:cNvPr id="443" name="【認定こども園・幼稚園・保育所】&#10;有形固定資産減価償却率最小値テキスト"/>
        <xdr:cNvSpPr txBox="1"/>
      </xdr:nvSpPr>
      <xdr:spPr>
        <a:xfrm>
          <a:off x="16357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91440</xdr:rowOff>
    </xdr:from>
    <xdr:to>
      <xdr:col>86</xdr:col>
      <xdr:colOff>25400</xdr:colOff>
      <xdr:row>41</xdr:row>
      <xdr:rowOff>91440</xdr:rowOff>
    </xdr:to>
    <xdr:cxnSp macro="">
      <xdr:nvCxnSpPr>
        <xdr:cNvPr id="444" name="直線コネクタ 443"/>
        <xdr:cNvCxnSpPr/>
      </xdr:nvCxnSpPr>
      <xdr:spPr>
        <a:xfrm>
          <a:off x="16230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445" name="【認定こども園・幼稚園・保育所】&#10;有形固定資産減価償却率最大値テキスト"/>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446" name="直線コネクタ 445"/>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38117</xdr:rowOff>
    </xdr:from>
    <xdr:ext cx="405111" cy="259045"/>
    <xdr:sp macro="" textlink="">
      <xdr:nvSpPr>
        <xdr:cNvPr id="447" name="【認定こども園・幼稚園・保育所】&#10;有形固定資産減価償却率平均値テキスト"/>
        <xdr:cNvSpPr txBox="1"/>
      </xdr:nvSpPr>
      <xdr:spPr>
        <a:xfrm>
          <a:off x="16357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448" name="フローチャート: 判断 447"/>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449" name="フローチャート: 判断 448"/>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80645</xdr:rowOff>
    </xdr:from>
    <xdr:to>
      <xdr:col>76</xdr:col>
      <xdr:colOff>165100</xdr:colOff>
      <xdr:row>38</xdr:row>
      <xdr:rowOff>10795</xdr:rowOff>
    </xdr:to>
    <xdr:sp macro="" textlink="">
      <xdr:nvSpPr>
        <xdr:cNvPr id="450" name="フローチャート: 判断 449"/>
        <xdr:cNvSpPr/>
      </xdr:nvSpPr>
      <xdr:spPr>
        <a:xfrm>
          <a:off x="14541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97790</xdr:rowOff>
    </xdr:from>
    <xdr:to>
      <xdr:col>72</xdr:col>
      <xdr:colOff>38100</xdr:colOff>
      <xdr:row>37</xdr:row>
      <xdr:rowOff>27940</xdr:rowOff>
    </xdr:to>
    <xdr:sp macro="" textlink="">
      <xdr:nvSpPr>
        <xdr:cNvPr id="451" name="フローチャート: 判断 450"/>
        <xdr:cNvSpPr/>
      </xdr:nvSpPr>
      <xdr:spPr>
        <a:xfrm>
          <a:off x="13652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2" name="テキスト ボックス 45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3" name="テキスト ボックス 45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4" name="テキスト ボックス 45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5" name="テキスト ボックス 45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6" name="テキスト ボックス 45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126365</xdr:rowOff>
    </xdr:from>
    <xdr:to>
      <xdr:col>85</xdr:col>
      <xdr:colOff>177800</xdr:colOff>
      <xdr:row>37</xdr:row>
      <xdr:rowOff>56515</xdr:rowOff>
    </xdr:to>
    <xdr:sp macro="" textlink="">
      <xdr:nvSpPr>
        <xdr:cNvPr id="457" name="楕円 456"/>
        <xdr:cNvSpPr/>
      </xdr:nvSpPr>
      <xdr:spPr>
        <a:xfrm>
          <a:off x="162687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149242</xdr:rowOff>
    </xdr:from>
    <xdr:ext cx="405111" cy="259045"/>
    <xdr:sp macro="" textlink="">
      <xdr:nvSpPr>
        <xdr:cNvPr id="458" name="【認定こども園・幼稚園・保育所】&#10;有形固定資産減価償却率該当値テキスト"/>
        <xdr:cNvSpPr txBox="1"/>
      </xdr:nvSpPr>
      <xdr:spPr>
        <a:xfrm>
          <a:off x="16357600"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19685</xdr:rowOff>
    </xdr:from>
    <xdr:to>
      <xdr:col>81</xdr:col>
      <xdr:colOff>101600</xdr:colOff>
      <xdr:row>37</xdr:row>
      <xdr:rowOff>121285</xdr:rowOff>
    </xdr:to>
    <xdr:sp macro="" textlink="">
      <xdr:nvSpPr>
        <xdr:cNvPr id="459" name="楕円 458"/>
        <xdr:cNvSpPr/>
      </xdr:nvSpPr>
      <xdr:spPr>
        <a:xfrm>
          <a:off x="15430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5715</xdr:rowOff>
    </xdr:from>
    <xdr:to>
      <xdr:col>85</xdr:col>
      <xdr:colOff>127000</xdr:colOff>
      <xdr:row>37</xdr:row>
      <xdr:rowOff>70485</xdr:rowOff>
    </xdr:to>
    <xdr:cxnSp macro="">
      <xdr:nvCxnSpPr>
        <xdr:cNvPr id="460" name="直線コネクタ 459"/>
        <xdr:cNvCxnSpPr/>
      </xdr:nvCxnSpPr>
      <xdr:spPr>
        <a:xfrm flipV="1">
          <a:off x="15481300" y="634936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61595</xdr:rowOff>
    </xdr:from>
    <xdr:to>
      <xdr:col>76</xdr:col>
      <xdr:colOff>165100</xdr:colOff>
      <xdr:row>37</xdr:row>
      <xdr:rowOff>163195</xdr:rowOff>
    </xdr:to>
    <xdr:sp macro="" textlink="">
      <xdr:nvSpPr>
        <xdr:cNvPr id="461" name="楕円 460"/>
        <xdr:cNvSpPr/>
      </xdr:nvSpPr>
      <xdr:spPr>
        <a:xfrm>
          <a:off x="14541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70485</xdr:rowOff>
    </xdr:from>
    <xdr:to>
      <xdr:col>81</xdr:col>
      <xdr:colOff>50800</xdr:colOff>
      <xdr:row>37</xdr:row>
      <xdr:rowOff>112395</xdr:rowOff>
    </xdr:to>
    <xdr:cxnSp macro="">
      <xdr:nvCxnSpPr>
        <xdr:cNvPr id="462" name="直線コネクタ 461"/>
        <xdr:cNvCxnSpPr/>
      </xdr:nvCxnSpPr>
      <xdr:spPr>
        <a:xfrm flipV="1">
          <a:off x="14592300" y="64141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160037</xdr:rowOff>
    </xdr:from>
    <xdr:ext cx="405111" cy="259045"/>
    <xdr:sp macro="" textlink="">
      <xdr:nvSpPr>
        <xdr:cNvPr id="463" name="n_1aveValue【認定こども園・幼稚園・保育所】&#10;有形固定資産減価償却率"/>
        <xdr:cNvSpPr txBox="1"/>
      </xdr:nvSpPr>
      <xdr:spPr>
        <a:xfrm>
          <a:off x="15266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1922</xdr:rowOff>
    </xdr:from>
    <xdr:ext cx="405111" cy="259045"/>
    <xdr:sp macro="" textlink="">
      <xdr:nvSpPr>
        <xdr:cNvPr id="464" name="n_2aveValue【認定こども園・幼稚園・保育所】&#10;有形固定資産減価償却率"/>
        <xdr:cNvSpPr txBox="1"/>
      </xdr:nvSpPr>
      <xdr:spPr>
        <a:xfrm>
          <a:off x="14389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44467</xdr:rowOff>
    </xdr:from>
    <xdr:ext cx="405111" cy="259045"/>
    <xdr:sp macro="" textlink="">
      <xdr:nvSpPr>
        <xdr:cNvPr id="465" name="n_3aveValue【認定こども園・幼稚園・保育所】&#10;有形固定資産減価償却率"/>
        <xdr:cNvSpPr txBox="1"/>
      </xdr:nvSpPr>
      <xdr:spPr>
        <a:xfrm>
          <a:off x="13500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137812</xdr:rowOff>
    </xdr:from>
    <xdr:ext cx="405111" cy="259045"/>
    <xdr:sp macro="" textlink="">
      <xdr:nvSpPr>
        <xdr:cNvPr id="466" name="n_1mainValue【認定こども園・幼稚園・保育所】&#10;有形固定資産減価償却率"/>
        <xdr:cNvSpPr txBox="1"/>
      </xdr:nvSpPr>
      <xdr:spPr>
        <a:xfrm>
          <a:off x="152660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8272</xdr:rowOff>
    </xdr:from>
    <xdr:ext cx="405111" cy="259045"/>
    <xdr:sp macro="" textlink="">
      <xdr:nvSpPr>
        <xdr:cNvPr id="467" name="n_2mainValue【認定こども園・幼稚園・保育所】&#10;有形固定資産減価償却率"/>
        <xdr:cNvSpPr txBox="1"/>
      </xdr:nvSpPr>
      <xdr:spPr>
        <a:xfrm>
          <a:off x="14389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8" name="正方形/長方形 46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9" name="正方形/長方形 46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0" name="正方形/長方形 46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1" name="正方形/長方形 47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2" name="正方形/長方形 47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3" name="正方形/長方形 47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4" name="正方形/長方形 47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5" name="正方形/長方形 47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6" name="テキスト ボックス 47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7" name="直線コネクタ 47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8" name="直線コネクタ 47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9" name="テキスト ボックス 47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0" name="直線コネクタ 47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81" name="テキスト ボックス 48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2" name="直線コネクタ 48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83" name="テキスト ボックス 48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4" name="直線コネクタ 48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85" name="テキスト ボックス 48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6" name="直線コネクタ 48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87" name="テキスト ボックス 48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8" name="直線コネクタ 48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9" name="テキスト ボックス 48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125730</xdr:rowOff>
    </xdr:to>
    <xdr:cxnSp macro="">
      <xdr:nvCxnSpPr>
        <xdr:cNvPr id="491" name="直線コネクタ 490"/>
        <xdr:cNvCxnSpPr/>
      </xdr:nvCxnSpPr>
      <xdr:spPr>
        <a:xfrm flipV="1">
          <a:off x="22160864" y="588264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129557</xdr:rowOff>
    </xdr:from>
    <xdr:ext cx="469744" cy="259045"/>
    <xdr:sp macro="" textlink="">
      <xdr:nvSpPr>
        <xdr:cNvPr id="492" name="【認定こども園・幼稚園・保育所】&#10;一人当たり面積最小値テキスト"/>
        <xdr:cNvSpPr txBox="1"/>
      </xdr:nvSpPr>
      <xdr:spPr>
        <a:xfrm>
          <a:off x="22199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125730</xdr:rowOff>
    </xdr:from>
    <xdr:to>
      <xdr:col>116</xdr:col>
      <xdr:colOff>152400</xdr:colOff>
      <xdr:row>41</xdr:row>
      <xdr:rowOff>125730</xdr:rowOff>
    </xdr:to>
    <xdr:cxnSp macro="">
      <xdr:nvCxnSpPr>
        <xdr:cNvPr id="493" name="直線コネクタ 492"/>
        <xdr:cNvCxnSpPr/>
      </xdr:nvCxnSpPr>
      <xdr:spPr>
        <a:xfrm>
          <a:off x="22072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94"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95" name="直線コネクタ 494"/>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30497</xdr:rowOff>
    </xdr:from>
    <xdr:ext cx="469744" cy="259045"/>
    <xdr:sp macro="" textlink="">
      <xdr:nvSpPr>
        <xdr:cNvPr id="496" name="【認定こども園・幼稚園・保育所】&#10;一人当たり面積平均値テキスト"/>
        <xdr:cNvSpPr txBox="1"/>
      </xdr:nvSpPr>
      <xdr:spPr>
        <a:xfrm>
          <a:off x="22199600" y="671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97" name="フローチャート: 判断 496"/>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98" name="フローチャート: 判断 497"/>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499" name="フローチャート: 判断 498"/>
        <xdr:cNvSpPr/>
      </xdr:nvSpPr>
      <xdr:spPr>
        <a:xfrm>
          <a:off x="2038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52070</xdr:rowOff>
    </xdr:from>
    <xdr:to>
      <xdr:col>102</xdr:col>
      <xdr:colOff>165100</xdr:colOff>
      <xdr:row>39</xdr:row>
      <xdr:rowOff>153670</xdr:rowOff>
    </xdr:to>
    <xdr:sp macro="" textlink="">
      <xdr:nvSpPr>
        <xdr:cNvPr id="500" name="フローチャート: 判断 499"/>
        <xdr:cNvSpPr/>
      </xdr:nvSpPr>
      <xdr:spPr>
        <a:xfrm>
          <a:off x="19494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1" name="テキスト ボックス 50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2" name="テキスト ボックス 50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3" name="テキスト ボックス 50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4" name="テキスト ボックス 50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5" name="テキスト ボックス 50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2540</xdr:rowOff>
    </xdr:from>
    <xdr:to>
      <xdr:col>116</xdr:col>
      <xdr:colOff>114300</xdr:colOff>
      <xdr:row>34</xdr:row>
      <xdr:rowOff>104140</xdr:rowOff>
    </xdr:to>
    <xdr:sp macro="" textlink="">
      <xdr:nvSpPr>
        <xdr:cNvPr id="506" name="楕円 505"/>
        <xdr:cNvSpPr/>
      </xdr:nvSpPr>
      <xdr:spPr>
        <a:xfrm>
          <a:off x="221107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127017</xdr:rowOff>
    </xdr:from>
    <xdr:ext cx="469744" cy="259045"/>
    <xdr:sp macro="" textlink="">
      <xdr:nvSpPr>
        <xdr:cNvPr id="507" name="【認定こども園・幼稚園・保育所】&#10;一人当たり面積該当値テキスト"/>
        <xdr:cNvSpPr txBox="1"/>
      </xdr:nvSpPr>
      <xdr:spPr>
        <a:xfrm>
          <a:off x="22199600" y="578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166370</xdr:rowOff>
    </xdr:from>
    <xdr:to>
      <xdr:col>112</xdr:col>
      <xdr:colOff>38100</xdr:colOff>
      <xdr:row>34</xdr:row>
      <xdr:rowOff>96520</xdr:rowOff>
    </xdr:to>
    <xdr:sp macro="" textlink="">
      <xdr:nvSpPr>
        <xdr:cNvPr id="508" name="楕円 507"/>
        <xdr:cNvSpPr/>
      </xdr:nvSpPr>
      <xdr:spPr>
        <a:xfrm>
          <a:off x="21272500" y="58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45720</xdr:rowOff>
    </xdr:from>
    <xdr:to>
      <xdr:col>116</xdr:col>
      <xdr:colOff>63500</xdr:colOff>
      <xdr:row>34</xdr:row>
      <xdr:rowOff>53340</xdr:rowOff>
    </xdr:to>
    <xdr:cxnSp macro="">
      <xdr:nvCxnSpPr>
        <xdr:cNvPr id="509" name="直線コネクタ 508"/>
        <xdr:cNvCxnSpPr/>
      </xdr:nvCxnSpPr>
      <xdr:spPr>
        <a:xfrm>
          <a:off x="21323300" y="58750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151130</xdr:rowOff>
    </xdr:from>
    <xdr:to>
      <xdr:col>107</xdr:col>
      <xdr:colOff>101600</xdr:colOff>
      <xdr:row>34</xdr:row>
      <xdr:rowOff>81280</xdr:rowOff>
    </xdr:to>
    <xdr:sp macro="" textlink="">
      <xdr:nvSpPr>
        <xdr:cNvPr id="510" name="楕円 509"/>
        <xdr:cNvSpPr/>
      </xdr:nvSpPr>
      <xdr:spPr>
        <a:xfrm>
          <a:off x="20383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30480</xdr:rowOff>
    </xdr:from>
    <xdr:to>
      <xdr:col>111</xdr:col>
      <xdr:colOff>177800</xdr:colOff>
      <xdr:row>34</xdr:row>
      <xdr:rowOff>45720</xdr:rowOff>
    </xdr:to>
    <xdr:cxnSp macro="">
      <xdr:nvCxnSpPr>
        <xdr:cNvPr id="511" name="直線コネクタ 510"/>
        <xdr:cNvCxnSpPr/>
      </xdr:nvCxnSpPr>
      <xdr:spPr>
        <a:xfrm>
          <a:off x="20434300" y="5859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137177</xdr:rowOff>
    </xdr:from>
    <xdr:ext cx="469744" cy="259045"/>
    <xdr:sp macro="" textlink="">
      <xdr:nvSpPr>
        <xdr:cNvPr id="512" name="n_1aveValue【認定こども園・幼稚園・保育所】&#10;一人当たり面積"/>
        <xdr:cNvSpPr txBox="1"/>
      </xdr:nvSpPr>
      <xdr:spPr>
        <a:xfrm>
          <a:off x="21075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91457</xdr:rowOff>
    </xdr:from>
    <xdr:ext cx="469744" cy="259045"/>
    <xdr:sp macro="" textlink="">
      <xdr:nvSpPr>
        <xdr:cNvPr id="513" name="n_2aveValue【認定こども園・幼稚園・保育所】&#10;一人当たり面積"/>
        <xdr:cNvSpPr txBox="1"/>
      </xdr:nvSpPr>
      <xdr:spPr>
        <a:xfrm>
          <a:off x="20199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170197</xdr:rowOff>
    </xdr:from>
    <xdr:ext cx="469744" cy="259045"/>
    <xdr:sp macro="" textlink="">
      <xdr:nvSpPr>
        <xdr:cNvPr id="514" name="n_3aveValue【認定こども園・幼稚園・保育所】&#10;一人当たり面積"/>
        <xdr:cNvSpPr txBox="1"/>
      </xdr:nvSpPr>
      <xdr:spPr>
        <a:xfrm>
          <a:off x="19310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113047</xdr:rowOff>
    </xdr:from>
    <xdr:ext cx="469744" cy="259045"/>
    <xdr:sp macro="" textlink="">
      <xdr:nvSpPr>
        <xdr:cNvPr id="515" name="n_1mainValue【認定こども園・幼稚園・保育所】&#10;一人当たり面積"/>
        <xdr:cNvSpPr txBox="1"/>
      </xdr:nvSpPr>
      <xdr:spPr>
        <a:xfrm>
          <a:off x="21075727" y="55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97807</xdr:rowOff>
    </xdr:from>
    <xdr:ext cx="469744" cy="259045"/>
    <xdr:sp macro="" textlink="">
      <xdr:nvSpPr>
        <xdr:cNvPr id="516" name="n_2mainValue【認定こども園・幼稚園・保育所】&#10;一人当たり面積"/>
        <xdr:cNvSpPr txBox="1"/>
      </xdr:nvSpPr>
      <xdr:spPr>
        <a:xfrm>
          <a:off x="20199427" y="55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7" name="正方形/長方形 5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8" name="正方形/長方形 5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9" name="正方形/長方形 5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0" name="正方形/長方形 5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1" name="正方形/長方形 5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2" name="正方形/長方形 5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3" name="正方形/長方形 5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5" name="テキスト ボックス 52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6" name="直線コネクタ 52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7" name="テキスト ボックス 52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8" name="直線コネクタ 52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9" name="テキスト ボックス 52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0" name="直線コネクタ 52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1" name="テキスト ボックス 53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2" name="直線コネクタ 53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3" name="テキスト ボックス 53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4" name="直線コネクタ 53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5" name="テキスト ボックス 53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6" name="直線コネクタ 53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7" name="テキスト ボックス 53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8" name="直線コネクタ 53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9" name="テキスト ボックス 53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0" name="直線コネクタ 5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1" name="テキスト ボックス 54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112667</xdr:rowOff>
    </xdr:from>
    <xdr:to>
      <xdr:col>85</xdr:col>
      <xdr:colOff>126364</xdr:colOff>
      <xdr:row>64</xdr:row>
      <xdr:rowOff>71846</xdr:rowOff>
    </xdr:to>
    <xdr:cxnSp macro="">
      <xdr:nvCxnSpPr>
        <xdr:cNvPr id="543" name="直線コネクタ 542"/>
        <xdr:cNvCxnSpPr/>
      </xdr:nvCxnSpPr>
      <xdr:spPr>
        <a:xfrm flipV="1">
          <a:off x="16318864" y="954241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544" name="【学校施設】&#10;有形固定資産減価償却率最小値テキスト"/>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545" name="直線コネクタ 544"/>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59344</xdr:rowOff>
    </xdr:from>
    <xdr:ext cx="405111" cy="259045"/>
    <xdr:sp macro="" textlink="">
      <xdr:nvSpPr>
        <xdr:cNvPr id="546" name="【学校施設】&#10;有形固定資産減価償却率最大値テキスト"/>
        <xdr:cNvSpPr txBox="1"/>
      </xdr:nvSpPr>
      <xdr:spPr>
        <a:xfrm>
          <a:off x="16357600" y="931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112667</xdr:rowOff>
    </xdr:from>
    <xdr:to>
      <xdr:col>86</xdr:col>
      <xdr:colOff>25400</xdr:colOff>
      <xdr:row>55</xdr:row>
      <xdr:rowOff>112667</xdr:rowOff>
    </xdr:to>
    <xdr:cxnSp macro="">
      <xdr:nvCxnSpPr>
        <xdr:cNvPr id="547" name="直線コネクタ 546"/>
        <xdr:cNvCxnSpPr/>
      </xdr:nvCxnSpPr>
      <xdr:spPr>
        <a:xfrm>
          <a:off x="16230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123933</xdr:rowOff>
    </xdr:from>
    <xdr:ext cx="405111" cy="259045"/>
    <xdr:sp macro="" textlink="">
      <xdr:nvSpPr>
        <xdr:cNvPr id="548" name="【学校施設】&#10;有形固定資産減価償却率平均値テキスト"/>
        <xdr:cNvSpPr txBox="1"/>
      </xdr:nvSpPr>
      <xdr:spPr>
        <a:xfrm>
          <a:off x="16357600" y="10068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101056</xdr:rowOff>
    </xdr:from>
    <xdr:to>
      <xdr:col>85</xdr:col>
      <xdr:colOff>177800</xdr:colOff>
      <xdr:row>60</xdr:row>
      <xdr:rowOff>31206</xdr:rowOff>
    </xdr:to>
    <xdr:sp macro="" textlink="">
      <xdr:nvSpPr>
        <xdr:cNvPr id="549" name="フローチャート: 判断 548"/>
        <xdr:cNvSpPr/>
      </xdr:nvSpPr>
      <xdr:spPr>
        <a:xfrm>
          <a:off x="162687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50" name="フローチャート: 判断 549"/>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551" name="フローチャート: 判断 550"/>
        <xdr:cNvSpPr/>
      </xdr:nvSpPr>
      <xdr:spPr>
        <a:xfrm>
          <a:off x="14541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56969</xdr:rowOff>
    </xdr:from>
    <xdr:to>
      <xdr:col>72</xdr:col>
      <xdr:colOff>38100</xdr:colOff>
      <xdr:row>60</xdr:row>
      <xdr:rowOff>158569</xdr:rowOff>
    </xdr:to>
    <xdr:sp macro="" textlink="">
      <xdr:nvSpPr>
        <xdr:cNvPr id="552" name="フローチャート: 判断 551"/>
        <xdr:cNvSpPr/>
      </xdr:nvSpPr>
      <xdr:spPr>
        <a:xfrm>
          <a:off x="13652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3" name="テキスト ボックス 55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4" name="テキスト ボックス 55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5" name="テキスト ボックス 55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6" name="テキスト ボックス 55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7" name="テキスト ボックス 55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84727</xdr:rowOff>
    </xdr:from>
    <xdr:to>
      <xdr:col>85</xdr:col>
      <xdr:colOff>177800</xdr:colOff>
      <xdr:row>62</xdr:row>
      <xdr:rowOff>14877</xdr:rowOff>
    </xdr:to>
    <xdr:sp macro="" textlink="">
      <xdr:nvSpPr>
        <xdr:cNvPr id="558" name="楕円 557"/>
        <xdr:cNvSpPr/>
      </xdr:nvSpPr>
      <xdr:spPr>
        <a:xfrm>
          <a:off x="162687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63154</xdr:rowOff>
    </xdr:from>
    <xdr:ext cx="405111" cy="259045"/>
    <xdr:sp macro="" textlink="">
      <xdr:nvSpPr>
        <xdr:cNvPr id="559" name="【学校施設】&#10;有形固定資産減価償却率該当値テキスト"/>
        <xdr:cNvSpPr txBox="1"/>
      </xdr:nvSpPr>
      <xdr:spPr>
        <a:xfrm>
          <a:off x="16357600"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81462</xdr:rowOff>
    </xdr:from>
    <xdr:to>
      <xdr:col>81</xdr:col>
      <xdr:colOff>101600</xdr:colOff>
      <xdr:row>62</xdr:row>
      <xdr:rowOff>11612</xdr:rowOff>
    </xdr:to>
    <xdr:sp macro="" textlink="">
      <xdr:nvSpPr>
        <xdr:cNvPr id="560" name="楕円 559"/>
        <xdr:cNvSpPr/>
      </xdr:nvSpPr>
      <xdr:spPr>
        <a:xfrm>
          <a:off x="15430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132262</xdr:rowOff>
    </xdr:from>
    <xdr:to>
      <xdr:col>85</xdr:col>
      <xdr:colOff>127000</xdr:colOff>
      <xdr:row>61</xdr:row>
      <xdr:rowOff>135527</xdr:rowOff>
    </xdr:to>
    <xdr:cxnSp macro="">
      <xdr:nvCxnSpPr>
        <xdr:cNvPr id="561" name="直線コネクタ 560"/>
        <xdr:cNvCxnSpPr/>
      </xdr:nvCxnSpPr>
      <xdr:spPr>
        <a:xfrm>
          <a:off x="15481300" y="105907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3084</xdr:rowOff>
    </xdr:from>
    <xdr:to>
      <xdr:col>76</xdr:col>
      <xdr:colOff>165100</xdr:colOff>
      <xdr:row>61</xdr:row>
      <xdr:rowOff>104684</xdr:rowOff>
    </xdr:to>
    <xdr:sp macro="" textlink="">
      <xdr:nvSpPr>
        <xdr:cNvPr id="562" name="楕円 561"/>
        <xdr:cNvSpPr/>
      </xdr:nvSpPr>
      <xdr:spPr>
        <a:xfrm>
          <a:off x="14541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53884</xdr:rowOff>
    </xdr:from>
    <xdr:to>
      <xdr:col>81</xdr:col>
      <xdr:colOff>50800</xdr:colOff>
      <xdr:row>61</xdr:row>
      <xdr:rowOff>132262</xdr:rowOff>
    </xdr:to>
    <xdr:cxnSp macro="">
      <xdr:nvCxnSpPr>
        <xdr:cNvPr id="563" name="直線コネクタ 562"/>
        <xdr:cNvCxnSpPr/>
      </xdr:nvCxnSpPr>
      <xdr:spPr>
        <a:xfrm>
          <a:off x="14592300" y="10512334"/>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564" name="n_1aveValue【学校施設】&#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77124</xdr:rowOff>
    </xdr:from>
    <xdr:ext cx="405111" cy="259045"/>
    <xdr:sp macro="" textlink="">
      <xdr:nvSpPr>
        <xdr:cNvPr id="565" name="n_2aveValue【学校施設】&#10;有形固定資産減価償却率"/>
        <xdr:cNvSpPr txBox="1"/>
      </xdr:nvSpPr>
      <xdr:spPr>
        <a:xfrm>
          <a:off x="143897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3646</xdr:rowOff>
    </xdr:from>
    <xdr:ext cx="405111" cy="259045"/>
    <xdr:sp macro="" textlink="">
      <xdr:nvSpPr>
        <xdr:cNvPr id="566" name="n_3aveValue【学校施設】&#10;有形固定資産減価償却率"/>
        <xdr:cNvSpPr txBox="1"/>
      </xdr:nvSpPr>
      <xdr:spPr>
        <a:xfrm>
          <a:off x="13500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2739</xdr:rowOff>
    </xdr:from>
    <xdr:ext cx="405111" cy="259045"/>
    <xdr:sp macro="" textlink="">
      <xdr:nvSpPr>
        <xdr:cNvPr id="567" name="n_1mainValue【学校施設】&#10;有形固定資産減価償却率"/>
        <xdr:cNvSpPr txBox="1"/>
      </xdr:nvSpPr>
      <xdr:spPr>
        <a:xfrm>
          <a:off x="15266044"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95811</xdr:rowOff>
    </xdr:from>
    <xdr:ext cx="405111" cy="259045"/>
    <xdr:sp macro="" textlink="">
      <xdr:nvSpPr>
        <xdr:cNvPr id="568" name="n_2mainValue【学校施設】&#10;有形固定資産減価償却率"/>
        <xdr:cNvSpPr txBox="1"/>
      </xdr:nvSpPr>
      <xdr:spPr>
        <a:xfrm>
          <a:off x="14389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9" name="テキスト ボックス 5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80" name="直線コネクタ 57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1" name="テキスト ボックス 58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2" name="直線コネクタ 58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3" name="テキスト ボックス 58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4" name="直線コネクタ 58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5" name="テキスト ボックス 58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6" name="直線コネクタ 58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7" name="テキスト ボックス 58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45263</xdr:rowOff>
    </xdr:from>
    <xdr:to>
      <xdr:col>116</xdr:col>
      <xdr:colOff>62864</xdr:colOff>
      <xdr:row>64</xdr:row>
      <xdr:rowOff>54864</xdr:rowOff>
    </xdr:to>
    <xdr:cxnSp macro="">
      <xdr:nvCxnSpPr>
        <xdr:cNvPr id="591" name="直線コネクタ 590"/>
        <xdr:cNvCxnSpPr/>
      </xdr:nvCxnSpPr>
      <xdr:spPr>
        <a:xfrm flipV="1">
          <a:off x="22160864" y="9475013"/>
          <a:ext cx="0" cy="1552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592"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593" name="直線コネクタ 592"/>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163390</xdr:rowOff>
    </xdr:from>
    <xdr:ext cx="469744" cy="259045"/>
    <xdr:sp macro="" textlink="">
      <xdr:nvSpPr>
        <xdr:cNvPr id="594" name="【学校施設】&#10;一人当たり面積最大値テキスト"/>
        <xdr:cNvSpPr txBox="1"/>
      </xdr:nvSpPr>
      <xdr:spPr>
        <a:xfrm>
          <a:off x="22199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45263</xdr:rowOff>
    </xdr:from>
    <xdr:to>
      <xdr:col>116</xdr:col>
      <xdr:colOff>152400</xdr:colOff>
      <xdr:row>55</xdr:row>
      <xdr:rowOff>45263</xdr:rowOff>
    </xdr:to>
    <xdr:cxnSp macro="">
      <xdr:nvCxnSpPr>
        <xdr:cNvPr id="595" name="直線コネクタ 594"/>
        <xdr:cNvCxnSpPr/>
      </xdr:nvCxnSpPr>
      <xdr:spPr>
        <a:xfrm>
          <a:off x="22072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10024</xdr:rowOff>
    </xdr:from>
    <xdr:ext cx="469744" cy="259045"/>
    <xdr:sp macro="" textlink="">
      <xdr:nvSpPr>
        <xdr:cNvPr id="596" name="【学校施設】&#10;一人当たり面積平均値テキスト"/>
        <xdr:cNvSpPr txBox="1"/>
      </xdr:nvSpPr>
      <xdr:spPr>
        <a:xfrm>
          <a:off x="22199600" y="10639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158597</xdr:rowOff>
    </xdr:from>
    <xdr:to>
      <xdr:col>116</xdr:col>
      <xdr:colOff>114300</xdr:colOff>
      <xdr:row>63</xdr:row>
      <xdr:rowOff>88747</xdr:rowOff>
    </xdr:to>
    <xdr:sp macro="" textlink="">
      <xdr:nvSpPr>
        <xdr:cNvPr id="597" name="フローチャート: 判断 596"/>
        <xdr:cNvSpPr/>
      </xdr:nvSpPr>
      <xdr:spPr>
        <a:xfrm>
          <a:off x="22110700" y="107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169113</xdr:rowOff>
    </xdr:from>
    <xdr:to>
      <xdr:col>112</xdr:col>
      <xdr:colOff>38100</xdr:colOff>
      <xdr:row>63</xdr:row>
      <xdr:rowOff>99263</xdr:rowOff>
    </xdr:to>
    <xdr:sp macro="" textlink="">
      <xdr:nvSpPr>
        <xdr:cNvPr id="598" name="フローチャート: 判断 597"/>
        <xdr:cNvSpPr/>
      </xdr:nvSpPr>
      <xdr:spPr>
        <a:xfrm>
          <a:off x="21272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5435</xdr:rowOff>
    </xdr:from>
    <xdr:to>
      <xdr:col>107</xdr:col>
      <xdr:colOff>101600</xdr:colOff>
      <xdr:row>63</xdr:row>
      <xdr:rowOff>107035</xdr:rowOff>
    </xdr:to>
    <xdr:sp macro="" textlink="">
      <xdr:nvSpPr>
        <xdr:cNvPr id="599" name="フローチャート: 判断 598"/>
        <xdr:cNvSpPr/>
      </xdr:nvSpPr>
      <xdr:spPr>
        <a:xfrm>
          <a:off x="20383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52527</xdr:rowOff>
    </xdr:from>
    <xdr:to>
      <xdr:col>102</xdr:col>
      <xdr:colOff>165100</xdr:colOff>
      <xdr:row>63</xdr:row>
      <xdr:rowOff>154127</xdr:rowOff>
    </xdr:to>
    <xdr:sp macro="" textlink="">
      <xdr:nvSpPr>
        <xdr:cNvPr id="600" name="フローチャート: 判断 599"/>
        <xdr:cNvSpPr/>
      </xdr:nvSpPr>
      <xdr:spPr>
        <a:xfrm>
          <a:off x="19494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71730</xdr:rowOff>
    </xdr:from>
    <xdr:to>
      <xdr:col>116</xdr:col>
      <xdr:colOff>114300</xdr:colOff>
      <xdr:row>64</xdr:row>
      <xdr:rowOff>1880</xdr:rowOff>
    </xdr:to>
    <xdr:sp macro="" textlink="">
      <xdr:nvSpPr>
        <xdr:cNvPr id="606" name="楕円 605"/>
        <xdr:cNvSpPr/>
      </xdr:nvSpPr>
      <xdr:spPr>
        <a:xfrm>
          <a:off x="22110700" y="1087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158107</xdr:rowOff>
    </xdr:from>
    <xdr:ext cx="469744" cy="259045"/>
    <xdr:sp macro="" textlink="">
      <xdr:nvSpPr>
        <xdr:cNvPr id="607" name="【学校施設】&#10;一人当たり面積該当値テキスト"/>
        <xdr:cNvSpPr txBox="1"/>
      </xdr:nvSpPr>
      <xdr:spPr>
        <a:xfrm>
          <a:off x="22199600" y="107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75387</xdr:rowOff>
    </xdr:from>
    <xdr:to>
      <xdr:col>112</xdr:col>
      <xdr:colOff>38100</xdr:colOff>
      <xdr:row>64</xdr:row>
      <xdr:rowOff>5537</xdr:rowOff>
    </xdr:to>
    <xdr:sp macro="" textlink="">
      <xdr:nvSpPr>
        <xdr:cNvPr id="608" name="楕円 607"/>
        <xdr:cNvSpPr/>
      </xdr:nvSpPr>
      <xdr:spPr>
        <a:xfrm>
          <a:off x="21272500" y="1087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122530</xdr:rowOff>
    </xdr:from>
    <xdr:to>
      <xdr:col>116</xdr:col>
      <xdr:colOff>63500</xdr:colOff>
      <xdr:row>63</xdr:row>
      <xdr:rowOff>126187</xdr:rowOff>
    </xdr:to>
    <xdr:cxnSp macro="">
      <xdr:nvCxnSpPr>
        <xdr:cNvPr id="609" name="直線コネクタ 608"/>
        <xdr:cNvCxnSpPr/>
      </xdr:nvCxnSpPr>
      <xdr:spPr>
        <a:xfrm flipV="1">
          <a:off x="21323300" y="10923880"/>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55728</xdr:rowOff>
    </xdr:from>
    <xdr:to>
      <xdr:col>107</xdr:col>
      <xdr:colOff>101600</xdr:colOff>
      <xdr:row>63</xdr:row>
      <xdr:rowOff>157328</xdr:rowOff>
    </xdr:to>
    <xdr:sp macro="" textlink="">
      <xdr:nvSpPr>
        <xdr:cNvPr id="610" name="楕円 609"/>
        <xdr:cNvSpPr/>
      </xdr:nvSpPr>
      <xdr:spPr>
        <a:xfrm>
          <a:off x="20383500" y="1085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106528</xdr:rowOff>
    </xdr:from>
    <xdr:to>
      <xdr:col>111</xdr:col>
      <xdr:colOff>177800</xdr:colOff>
      <xdr:row>63</xdr:row>
      <xdr:rowOff>126187</xdr:rowOff>
    </xdr:to>
    <xdr:cxnSp macro="">
      <xdr:nvCxnSpPr>
        <xdr:cNvPr id="611" name="直線コネクタ 610"/>
        <xdr:cNvCxnSpPr/>
      </xdr:nvCxnSpPr>
      <xdr:spPr>
        <a:xfrm>
          <a:off x="20434300" y="10907878"/>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115790</xdr:rowOff>
    </xdr:from>
    <xdr:ext cx="469744" cy="259045"/>
    <xdr:sp macro="" textlink="">
      <xdr:nvSpPr>
        <xdr:cNvPr id="612" name="n_1aveValue【学校施設】&#10;一人当たり面積"/>
        <xdr:cNvSpPr txBox="1"/>
      </xdr:nvSpPr>
      <xdr:spPr>
        <a:xfrm>
          <a:off x="21075727"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123562</xdr:rowOff>
    </xdr:from>
    <xdr:ext cx="469744" cy="259045"/>
    <xdr:sp macro="" textlink="">
      <xdr:nvSpPr>
        <xdr:cNvPr id="613" name="n_2aveValue【学校施設】&#10;一人当たり面積"/>
        <xdr:cNvSpPr txBox="1"/>
      </xdr:nvSpPr>
      <xdr:spPr>
        <a:xfrm>
          <a:off x="20199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170654</xdr:rowOff>
    </xdr:from>
    <xdr:ext cx="469744" cy="259045"/>
    <xdr:sp macro="" textlink="">
      <xdr:nvSpPr>
        <xdr:cNvPr id="614" name="n_3aveValue【学校施設】&#10;一人当たり面積"/>
        <xdr:cNvSpPr txBox="1"/>
      </xdr:nvSpPr>
      <xdr:spPr>
        <a:xfrm>
          <a:off x="19310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168114</xdr:rowOff>
    </xdr:from>
    <xdr:ext cx="469744" cy="259045"/>
    <xdr:sp macro="" textlink="">
      <xdr:nvSpPr>
        <xdr:cNvPr id="615" name="n_1mainValue【学校施設】&#10;一人当たり面積"/>
        <xdr:cNvSpPr txBox="1"/>
      </xdr:nvSpPr>
      <xdr:spPr>
        <a:xfrm>
          <a:off x="21075727" y="1096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148455</xdr:rowOff>
    </xdr:from>
    <xdr:ext cx="469744" cy="259045"/>
    <xdr:sp macro="" textlink="">
      <xdr:nvSpPr>
        <xdr:cNvPr id="616" name="n_2mainValue【学校施設】&#10;一人当たり面積"/>
        <xdr:cNvSpPr txBox="1"/>
      </xdr:nvSpPr>
      <xdr:spPr>
        <a:xfrm>
          <a:off x="20199427" y="1094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27" name="テキスト ボックス 62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8" name="直線コネクタ 62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29" name="テキスト ボックス 62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0" name="直線コネクタ 62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1" name="テキスト ボックス 63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2" name="直線コネクタ 63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3" name="テキスト ボックス 63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4" name="直線コネクタ 63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5" name="テキスト ボックス 63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6" name="直線コネクタ 63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37" name="テキスト ボックス 63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39" name="テキスト ボックス 63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87630</xdr:rowOff>
    </xdr:to>
    <xdr:cxnSp macro="">
      <xdr:nvCxnSpPr>
        <xdr:cNvPr id="641" name="直線コネクタ 640"/>
        <xdr:cNvCxnSpPr/>
      </xdr:nvCxnSpPr>
      <xdr:spPr>
        <a:xfrm flipV="1">
          <a:off x="16318864" y="1333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642" name="【児童館】&#10;有形固定資産減価償却率最小値テキスト"/>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643" name="直線コネクタ 642"/>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4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5" name="直線コネクタ 64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156227</xdr:rowOff>
    </xdr:from>
    <xdr:ext cx="405111" cy="259045"/>
    <xdr:sp macro="" textlink="">
      <xdr:nvSpPr>
        <xdr:cNvPr id="646" name="【児童館】&#10;有形固定資産減価償却率平均値テキスト"/>
        <xdr:cNvSpPr txBox="1"/>
      </xdr:nvSpPr>
      <xdr:spPr>
        <a:xfrm>
          <a:off x="16357600" y="14215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xdr:rowOff>
    </xdr:from>
    <xdr:to>
      <xdr:col>85</xdr:col>
      <xdr:colOff>177800</xdr:colOff>
      <xdr:row>83</xdr:row>
      <xdr:rowOff>107950</xdr:rowOff>
    </xdr:to>
    <xdr:sp macro="" textlink="">
      <xdr:nvSpPr>
        <xdr:cNvPr id="647" name="フローチャート: 判断 646"/>
        <xdr:cNvSpPr/>
      </xdr:nvSpPr>
      <xdr:spPr>
        <a:xfrm>
          <a:off x="16268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59689</xdr:rowOff>
    </xdr:from>
    <xdr:to>
      <xdr:col>81</xdr:col>
      <xdr:colOff>101600</xdr:colOff>
      <xdr:row>83</xdr:row>
      <xdr:rowOff>161289</xdr:rowOff>
    </xdr:to>
    <xdr:sp macro="" textlink="">
      <xdr:nvSpPr>
        <xdr:cNvPr id="648" name="フローチャート: 判断 647"/>
        <xdr:cNvSpPr/>
      </xdr:nvSpPr>
      <xdr:spPr>
        <a:xfrm>
          <a:off x="15430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107314</xdr:rowOff>
    </xdr:from>
    <xdr:to>
      <xdr:col>76</xdr:col>
      <xdr:colOff>165100</xdr:colOff>
      <xdr:row>84</xdr:row>
      <xdr:rowOff>37464</xdr:rowOff>
    </xdr:to>
    <xdr:sp macro="" textlink="">
      <xdr:nvSpPr>
        <xdr:cNvPr id="649" name="フローチャート: 判断 648"/>
        <xdr:cNvSpPr/>
      </xdr:nvSpPr>
      <xdr:spPr>
        <a:xfrm>
          <a:off x="14541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76836</xdr:rowOff>
    </xdr:from>
    <xdr:to>
      <xdr:col>72</xdr:col>
      <xdr:colOff>38100</xdr:colOff>
      <xdr:row>84</xdr:row>
      <xdr:rowOff>6986</xdr:rowOff>
    </xdr:to>
    <xdr:sp macro="" textlink="">
      <xdr:nvSpPr>
        <xdr:cNvPr id="650" name="フローチャート: 判断 649"/>
        <xdr:cNvSpPr/>
      </xdr:nvSpPr>
      <xdr:spPr>
        <a:xfrm>
          <a:off x="13652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1" name="テキスト ボックス 6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2" name="テキスト ボックス 6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3" name="テキスト ボックス 6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4" name="テキスト ボックス 6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5" name="テキスト ボックス 6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656" name="楕円 655"/>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657" name="【児童館】&#10;有形固定資産減価償却率該当値テキスト"/>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658" name="楕円 657"/>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659" name="直線コネクタ 658"/>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82550</xdr:rowOff>
    </xdr:from>
    <xdr:to>
      <xdr:col>76</xdr:col>
      <xdr:colOff>165100</xdr:colOff>
      <xdr:row>78</xdr:row>
      <xdr:rowOff>12700</xdr:rowOff>
    </xdr:to>
    <xdr:sp macro="" textlink="">
      <xdr:nvSpPr>
        <xdr:cNvPr id="660" name="楕円 659"/>
        <xdr:cNvSpPr/>
      </xdr:nvSpPr>
      <xdr:spPr>
        <a:xfrm>
          <a:off x="14541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77</xdr:row>
      <xdr:rowOff>133350</xdr:rowOff>
    </xdr:to>
    <xdr:cxnSp macro="">
      <xdr:nvCxnSpPr>
        <xdr:cNvPr id="661" name="直線コネクタ 660"/>
        <xdr:cNvCxnSpPr/>
      </xdr:nvCxnSpPr>
      <xdr:spPr>
        <a:xfrm>
          <a:off x="14592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152416</xdr:rowOff>
    </xdr:from>
    <xdr:ext cx="405111" cy="259045"/>
    <xdr:sp macro="" textlink="">
      <xdr:nvSpPr>
        <xdr:cNvPr id="662" name="n_1aveValue【児童館】&#10;有形固定資産減価償却率"/>
        <xdr:cNvSpPr txBox="1"/>
      </xdr:nvSpPr>
      <xdr:spPr>
        <a:xfrm>
          <a:off x="152660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28591</xdr:rowOff>
    </xdr:from>
    <xdr:ext cx="405111" cy="259045"/>
    <xdr:sp macro="" textlink="">
      <xdr:nvSpPr>
        <xdr:cNvPr id="663" name="n_2aveValue【児童館】&#10;有形固定資産減価償却率"/>
        <xdr:cNvSpPr txBox="1"/>
      </xdr:nvSpPr>
      <xdr:spPr>
        <a:xfrm>
          <a:off x="143897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23513</xdr:rowOff>
    </xdr:from>
    <xdr:ext cx="405111" cy="259045"/>
    <xdr:sp macro="" textlink="">
      <xdr:nvSpPr>
        <xdr:cNvPr id="664" name="n_3aveValue【児童館】&#10;有形固定資産減価償却率"/>
        <xdr:cNvSpPr txBox="1"/>
      </xdr:nvSpPr>
      <xdr:spPr>
        <a:xfrm>
          <a:off x="13500744" y="14082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665"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29227</xdr:rowOff>
    </xdr:from>
    <xdr:ext cx="469744" cy="259045"/>
    <xdr:sp macro="" textlink="">
      <xdr:nvSpPr>
        <xdr:cNvPr id="666" name="n_2mainValue【児童館】&#10;有形固定資産減価償却率"/>
        <xdr:cNvSpPr txBox="1"/>
      </xdr:nvSpPr>
      <xdr:spPr>
        <a:xfrm>
          <a:off x="14357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7" name="正方形/長方形 6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8" name="正方形/長方形 6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9" name="正方形/長方形 6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0" name="正方形/長方形 6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1" name="正方形/長方形 6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2" name="正方形/長方形 6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3" name="正方形/長方形 6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4" name="正方形/長方形 6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5" name="テキスト ボックス 6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6" name="直線コネクタ 6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7" name="直線コネクタ 67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8" name="テキスト ボックス 67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9" name="直線コネクタ 67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0" name="テキスト ボックス 67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1" name="直線コネクタ 68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2" name="テキスト ボックス 68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3" name="直線コネクタ 68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4" name="テキスト ボックス 68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5" name="直線コネクタ 68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6" name="テキスト ボックス 68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7" name="直線コネクタ 6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8" name="テキスト ボックス 6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690" name="直線コネクタ 689"/>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1"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2" name="直線コネクタ 691"/>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693"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94" name="直線コネクタ 693"/>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95"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96" name="フローチャート: 判断 695"/>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97" name="フローチャート: 判断 696"/>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98" name="フローチャート: 判断 697"/>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99" name="フローチャート: 判断 698"/>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0" name="テキスト ボックス 6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1" name="テキスト ボックス 7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2" name="テキスト ボックス 7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3" name="テキスト ボックス 7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4" name="テキスト ボックス 7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05" name="楕円 704"/>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706" name="【児童館】&#10;一人当たり面積該当値テキスト"/>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707" name="楕円 706"/>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708" name="直線コネクタ 707"/>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709" name="楕円 708"/>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710" name="直線コネクタ 709"/>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11"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12"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713" name="n_3aveValue【児童館】&#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714" name="n_1mainValue【児童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715" name="n_2mainValue【児童館】&#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6" name="正方形/長方形 7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7" name="正方形/長方形 7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8" name="正方形/長方形 7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9" name="正方形/長方形 7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0" name="正方形/長方形 7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1" name="正方形/長方形 7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2" name="正方形/長方形 7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3" name="正方形/長方形 7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4" name="テキスト ボックス 7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5" name="直線コネクタ 7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26" name="テキスト ボックス 72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7" name="直線コネクタ 72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28" name="テキスト ボックス 72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9" name="直線コネクタ 72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0" name="テキスト ボックス 72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1" name="直線コネクタ 73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2" name="テキスト ボックス 73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3" name="直線コネクタ 73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4" name="テキスト ボックス 73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5" name="直線コネクタ 73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6" name="テキスト ボックス 73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7" name="直線コネクタ 7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38" name="テキスト ボックス 73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53339</xdr:rowOff>
    </xdr:from>
    <xdr:to>
      <xdr:col>85</xdr:col>
      <xdr:colOff>126364</xdr:colOff>
      <xdr:row>107</xdr:row>
      <xdr:rowOff>112395</xdr:rowOff>
    </xdr:to>
    <xdr:cxnSp macro="">
      <xdr:nvCxnSpPr>
        <xdr:cNvPr id="740" name="直線コネクタ 739"/>
        <xdr:cNvCxnSpPr/>
      </xdr:nvCxnSpPr>
      <xdr:spPr>
        <a:xfrm flipV="1">
          <a:off x="16318864" y="17369789"/>
          <a:ext cx="0" cy="1087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116222</xdr:rowOff>
    </xdr:from>
    <xdr:ext cx="405111" cy="259045"/>
    <xdr:sp macro="" textlink="">
      <xdr:nvSpPr>
        <xdr:cNvPr id="741" name="【公民館】&#10;有形固定資産減価償却率最小値テキスト"/>
        <xdr:cNvSpPr txBox="1"/>
      </xdr:nvSpPr>
      <xdr:spPr>
        <a:xfrm>
          <a:off x="16357600"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112395</xdr:rowOff>
    </xdr:from>
    <xdr:to>
      <xdr:col>86</xdr:col>
      <xdr:colOff>25400</xdr:colOff>
      <xdr:row>107</xdr:row>
      <xdr:rowOff>112395</xdr:rowOff>
    </xdr:to>
    <xdr:cxnSp macro="">
      <xdr:nvCxnSpPr>
        <xdr:cNvPr id="742" name="直線コネクタ 741"/>
        <xdr:cNvCxnSpPr/>
      </xdr:nvCxnSpPr>
      <xdr:spPr>
        <a:xfrm>
          <a:off x="16230600" y="1845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xdr:rowOff>
    </xdr:from>
    <xdr:ext cx="405111" cy="259045"/>
    <xdr:sp macro="" textlink="">
      <xdr:nvSpPr>
        <xdr:cNvPr id="743" name="【公民館】&#10;有形固定資産減価償却率最大値テキスト"/>
        <xdr:cNvSpPr txBox="1"/>
      </xdr:nvSpPr>
      <xdr:spPr>
        <a:xfrm>
          <a:off x="163576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53339</xdr:rowOff>
    </xdr:from>
    <xdr:to>
      <xdr:col>86</xdr:col>
      <xdr:colOff>25400</xdr:colOff>
      <xdr:row>101</xdr:row>
      <xdr:rowOff>53339</xdr:rowOff>
    </xdr:to>
    <xdr:cxnSp macro="">
      <xdr:nvCxnSpPr>
        <xdr:cNvPr id="744" name="直線コネクタ 743"/>
        <xdr:cNvCxnSpPr/>
      </xdr:nvCxnSpPr>
      <xdr:spPr>
        <a:xfrm>
          <a:off x="16230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12082</xdr:rowOff>
    </xdr:from>
    <xdr:ext cx="405111" cy="259045"/>
    <xdr:sp macro="" textlink="">
      <xdr:nvSpPr>
        <xdr:cNvPr id="745" name="【公民館】&#10;有形固定資産減価償却率平均値テキスト"/>
        <xdr:cNvSpPr txBox="1"/>
      </xdr:nvSpPr>
      <xdr:spPr>
        <a:xfrm>
          <a:off x="16357600" y="1767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160655</xdr:rowOff>
    </xdr:from>
    <xdr:to>
      <xdr:col>85</xdr:col>
      <xdr:colOff>177800</xdr:colOff>
      <xdr:row>104</xdr:row>
      <xdr:rowOff>90805</xdr:rowOff>
    </xdr:to>
    <xdr:sp macro="" textlink="">
      <xdr:nvSpPr>
        <xdr:cNvPr id="746" name="フローチャート: 判断 745"/>
        <xdr:cNvSpPr/>
      </xdr:nvSpPr>
      <xdr:spPr>
        <a:xfrm>
          <a:off x="16268700" y="1782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747" name="フローチャート: 判断 746"/>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86361</xdr:rowOff>
    </xdr:from>
    <xdr:to>
      <xdr:col>76</xdr:col>
      <xdr:colOff>165100</xdr:colOff>
      <xdr:row>105</xdr:row>
      <xdr:rowOff>16511</xdr:rowOff>
    </xdr:to>
    <xdr:sp macro="" textlink="">
      <xdr:nvSpPr>
        <xdr:cNvPr id="748" name="フローチャート: 判断 747"/>
        <xdr:cNvSpPr/>
      </xdr:nvSpPr>
      <xdr:spPr>
        <a:xfrm>
          <a:off x="14541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49" name="フローチャート: 判断 748"/>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0" name="テキスト ボックス 7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1" name="テキスト ボックス 7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2" name="テキスト ボックス 7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3" name="テキスト ボックス 7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4" name="テキスト ボックス 7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23495</xdr:rowOff>
    </xdr:from>
    <xdr:to>
      <xdr:col>85</xdr:col>
      <xdr:colOff>177800</xdr:colOff>
      <xdr:row>105</xdr:row>
      <xdr:rowOff>125095</xdr:rowOff>
    </xdr:to>
    <xdr:sp macro="" textlink="">
      <xdr:nvSpPr>
        <xdr:cNvPr id="755" name="楕円 754"/>
        <xdr:cNvSpPr/>
      </xdr:nvSpPr>
      <xdr:spPr>
        <a:xfrm>
          <a:off x="16268700" y="180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1922</xdr:rowOff>
    </xdr:from>
    <xdr:ext cx="405111" cy="259045"/>
    <xdr:sp macro="" textlink="">
      <xdr:nvSpPr>
        <xdr:cNvPr id="756" name="【公民館】&#10;有形固定資産減価償却率該当値テキスト"/>
        <xdr:cNvSpPr txBox="1"/>
      </xdr:nvSpPr>
      <xdr:spPr>
        <a:xfrm>
          <a:off x="16357600" y="180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164464</xdr:rowOff>
    </xdr:from>
    <xdr:to>
      <xdr:col>81</xdr:col>
      <xdr:colOff>101600</xdr:colOff>
      <xdr:row>105</xdr:row>
      <xdr:rowOff>94614</xdr:rowOff>
    </xdr:to>
    <xdr:sp macro="" textlink="">
      <xdr:nvSpPr>
        <xdr:cNvPr id="757" name="楕円 756"/>
        <xdr:cNvSpPr/>
      </xdr:nvSpPr>
      <xdr:spPr>
        <a:xfrm>
          <a:off x="15430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43814</xdr:rowOff>
    </xdr:from>
    <xdr:to>
      <xdr:col>85</xdr:col>
      <xdr:colOff>127000</xdr:colOff>
      <xdr:row>105</xdr:row>
      <xdr:rowOff>74295</xdr:rowOff>
    </xdr:to>
    <xdr:cxnSp macro="">
      <xdr:nvCxnSpPr>
        <xdr:cNvPr id="758" name="直線コネクタ 757"/>
        <xdr:cNvCxnSpPr/>
      </xdr:nvCxnSpPr>
      <xdr:spPr>
        <a:xfrm>
          <a:off x="15481300" y="18046064"/>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73025</xdr:rowOff>
    </xdr:from>
    <xdr:to>
      <xdr:col>76</xdr:col>
      <xdr:colOff>165100</xdr:colOff>
      <xdr:row>105</xdr:row>
      <xdr:rowOff>3175</xdr:rowOff>
    </xdr:to>
    <xdr:sp macro="" textlink="">
      <xdr:nvSpPr>
        <xdr:cNvPr id="759" name="楕円 758"/>
        <xdr:cNvSpPr/>
      </xdr:nvSpPr>
      <xdr:spPr>
        <a:xfrm>
          <a:off x="14541500" y="17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123825</xdr:rowOff>
    </xdr:from>
    <xdr:to>
      <xdr:col>81</xdr:col>
      <xdr:colOff>50800</xdr:colOff>
      <xdr:row>105</xdr:row>
      <xdr:rowOff>43814</xdr:rowOff>
    </xdr:to>
    <xdr:cxnSp macro="">
      <xdr:nvCxnSpPr>
        <xdr:cNvPr id="760" name="直線コネクタ 759"/>
        <xdr:cNvCxnSpPr/>
      </xdr:nvCxnSpPr>
      <xdr:spPr>
        <a:xfrm>
          <a:off x="14592300" y="17954625"/>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170197</xdr:rowOff>
    </xdr:from>
    <xdr:ext cx="405111" cy="259045"/>
    <xdr:sp macro="" textlink="">
      <xdr:nvSpPr>
        <xdr:cNvPr id="761" name="n_1aveValue【公民館】&#10;有形固定資産減価償却率"/>
        <xdr:cNvSpPr txBox="1"/>
      </xdr:nvSpPr>
      <xdr:spPr>
        <a:xfrm>
          <a:off x="152660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7638</xdr:rowOff>
    </xdr:from>
    <xdr:ext cx="405111" cy="259045"/>
    <xdr:sp macro="" textlink="">
      <xdr:nvSpPr>
        <xdr:cNvPr id="762" name="n_2aveValue【公民館】&#10;有形固定資産減価償却率"/>
        <xdr:cNvSpPr txBox="1"/>
      </xdr:nvSpPr>
      <xdr:spPr>
        <a:xfrm>
          <a:off x="14389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763" name="n_3aveValue【公民館】&#10;有形固定資産減価償却率"/>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85741</xdr:rowOff>
    </xdr:from>
    <xdr:ext cx="405111" cy="259045"/>
    <xdr:sp macro="" textlink="">
      <xdr:nvSpPr>
        <xdr:cNvPr id="764" name="n_1mainValue【公民館】&#10;有形固定資産減価償却率"/>
        <xdr:cNvSpPr txBox="1"/>
      </xdr:nvSpPr>
      <xdr:spPr>
        <a:xfrm>
          <a:off x="152660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19702</xdr:rowOff>
    </xdr:from>
    <xdr:ext cx="405111" cy="259045"/>
    <xdr:sp macro="" textlink="">
      <xdr:nvSpPr>
        <xdr:cNvPr id="765" name="n_2mainValue【公民館】&#10;有形固定資産減価償却率"/>
        <xdr:cNvSpPr txBox="1"/>
      </xdr:nvSpPr>
      <xdr:spPr>
        <a:xfrm>
          <a:off x="14389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6" name="正方形/長方形 7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7" name="正方形/長方形 7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8" name="正方形/長方形 7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9" name="正方形/長方形 7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0" name="正方形/長方形 7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1" name="正方形/長方形 7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2" name="正方形/長方形 7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3" name="正方形/長方形 7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4" name="テキスト ボックス 7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5" name="直線コネクタ 7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6" name="直線コネクタ 77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7" name="テキスト ボックス 77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8" name="直線コネクタ 77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9" name="テキスト ボックス 77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0" name="直線コネクタ 77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1" name="テキスト ボックス 78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2" name="直線コネクタ 78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3" name="テキスト ボックス 78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4" name="直線コネクタ 78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5" name="テキスト ボックス 78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6" name="直線コネクタ 7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7" name="テキスト ボックス 7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133350</xdr:rowOff>
    </xdr:to>
    <xdr:cxnSp macro="">
      <xdr:nvCxnSpPr>
        <xdr:cNvPr id="789" name="直線コネクタ 788"/>
        <xdr:cNvCxnSpPr/>
      </xdr:nvCxnSpPr>
      <xdr:spPr>
        <a:xfrm flipV="1">
          <a:off x="22160864" y="1716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790" name="【公民館】&#10;一人当たり面積最小値テキスト"/>
        <xdr:cNvSpPr txBox="1"/>
      </xdr:nvSpPr>
      <xdr:spPr>
        <a:xfrm>
          <a:off x="22199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791" name="直線コネクタ 790"/>
        <xdr:cNvCxnSpPr/>
      </xdr:nvCxnSpPr>
      <xdr:spPr>
        <a:xfrm>
          <a:off x="22072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792" name="【公民館】&#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793" name="直線コネクタ 792"/>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60977</xdr:rowOff>
    </xdr:from>
    <xdr:ext cx="469744" cy="259045"/>
    <xdr:sp macro="" textlink="">
      <xdr:nvSpPr>
        <xdr:cNvPr id="794" name="【公民館】&#10;一人当たり面積平均値テキスト"/>
        <xdr:cNvSpPr txBox="1"/>
      </xdr:nvSpPr>
      <xdr:spPr>
        <a:xfrm>
          <a:off x="22199600" y="17891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82550</xdr:rowOff>
    </xdr:from>
    <xdr:to>
      <xdr:col>116</xdr:col>
      <xdr:colOff>114300</xdr:colOff>
      <xdr:row>105</xdr:row>
      <xdr:rowOff>12700</xdr:rowOff>
    </xdr:to>
    <xdr:sp macro="" textlink="">
      <xdr:nvSpPr>
        <xdr:cNvPr id="795" name="フローチャート: 判断 794"/>
        <xdr:cNvSpPr/>
      </xdr:nvSpPr>
      <xdr:spPr>
        <a:xfrm>
          <a:off x="22110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82550</xdr:rowOff>
    </xdr:from>
    <xdr:to>
      <xdr:col>112</xdr:col>
      <xdr:colOff>38100</xdr:colOff>
      <xdr:row>105</xdr:row>
      <xdr:rowOff>12700</xdr:rowOff>
    </xdr:to>
    <xdr:sp macro="" textlink="">
      <xdr:nvSpPr>
        <xdr:cNvPr id="796" name="フローチャート: 判断 795"/>
        <xdr:cNvSpPr/>
      </xdr:nvSpPr>
      <xdr:spPr>
        <a:xfrm>
          <a:off x="2127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97" name="フローチャート: 判断 796"/>
        <xdr:cNvSpPr/>
      </xdr:nvSpPr>
      <xdr:spPr>
        <a:xfrm>
          <a:off x="2038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120650</xdr:rowOff>
    </xdr:from>
    <xdr:to>
      <xdr:col>102</xdr:col>
      <xdr:colOff>165100</xdr:colOff>
      <xdr:row>106</xdr:row>
      <xdr:rowOff>50800</xdr:rowOff>
    </xdr:to>
    <xdr:sp macro="" textlink="">
      <xdr:nvSpPr>
        <xdr:cNvPr id="798" name="フローチャート: 判断 797"/>
        <xdr:cNvSpPr/>
      </xdr:nvSpPr>
      <xdr:spPr>
        <a:xfrm>
          <a:off x="19494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9" name="テキスト ボックス 7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0" name="テキスト ボックス 7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1" name="テキスト ボックス 8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2" name="テキスト ボックス 8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3" name="テキスト ボックス 8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6350</xdr:rowOff>
    </xdr:from>
    <xdr:to>
      <xdr:col>116</xdr:col>
      <xdr:colOff>114300</xdr:colOff>
      <xdr:row>104</xdr:row>
      <xdr:rowOff>107950</xdr:rowOff>
    </xdr:to>
    <xdr:sp macro="" textlink="">
      <xdr:nvSpPr>
        <xdr:cNvPr id="804" name="楕円 803"/>
        <xdr:cNvSpPr/>
      </xdr:nvSpPr>
      <xdr:spPr>
        <a:xfrm>
          <a:off x="221107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29227</xdr:rowOff>
    </xdr:from>
    <xdr:ext cx="469744" cy="259045"/>
    <xdr:sp macro="" textlink="">
      <xdr:nvSpPr>
        <xdr:cNvPr id="805" name="【公民館】&#10;一人当たり面積該当値テキスト"/>
        <xdr:cNvSpPr txBox="1"/>
      </xdr:nvSpPr>
      <xdr:spPr>
        <a:xfrm>
          <a:off x="22199600"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158750</xdr:rowOff>
    </xdr:from>
    <xdr:to>
      <xdr:col>112</xdr:col>
      <xdr:colOff>38100</xdr:colOff>
      <xdr:row>104</xdr:row>
      <xdr:rowOff>88900</xdr:rowOff>
    </xdr:to>
    <xdr:sp macro="" textlink="">
      <xdr:nvSpPr>
        <xdr:cNvPr id="806" name="楕円 805"/>
        <xdr:cNvSpPr/>
      </xdr:nvSpPr>
      <xdr:spPr>
        <a:xfrm>
          <a:off x="21272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38100</xdr:rowOff>
    </xdr:from>
    <xdr:to>
      <xdr:col>116</xdr:col>
      <xdr:colOff>63500</xdr:colOff>
      <xdr:row>104</xdr:row>
      <xdr:rowOff>57150</xdr:rowOff>
    </xdr:to>
    <xdr:cxnSp macro="">
      <xdr:nvCxnSpPr>
        <xdr:cNvPr id="807" name="直線コネクタ 806"/>
        <xdr:cNvCxnSpPr/>
      </xdr:nvCxnSpPr>
      <xdr:spPr>
        <a:xfrm>
          <a:off x="21323300" y="17868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158750</xdr:rowOff>
    </xdr:from>
    <xdr:to>
      <xdr:col>107</xdr:col>
      <xdr:colOff>101600</xdr:colOff>
      <xdr:row>104</xdr:row>
      <xdr:rowOff>88900</xdr:rowOff>
    </xdr:to>
    <xdr:sp macro="" textlink="">
      <xdr:nvSpPr>
        <xdr:cNvPr id="808" name="楕円 807"/>
        <xdr:cNvSpPr/>
      </xdr:nvSpPr>
      <xdr:spPr>
        <a:xfrm>
          <a:off x="20383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38100</xdr:rowOff>
    </xdr:from>
    <xdr:to>
      <xdr:col>111</xdr:col>
      <xdr:colOff>177800</xdr:colOff>
      <xdr:row>104</xdr:row>
      <xdr:rowOff>38100</xdr:rowOff>
    </xdr:to>
    <xdr:cxnSp macro="">
      <xdr:nvCxnSpPr>
        <xdr:cNvPr id="809" name="直線コネクタ 808"/>
        <xdr:cNvCxnSpPr/>
      </xdr:nvCxnSpPr>
      <xdr:spPr>
        <a:xfrm>
          <a:off x="20434300" y="1786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3827</xdr:rowOff>
    </xdr:from>
    <xdr:ext cx="469744" cy="259045"/>
    <xdr:sp macro="" textlink="">
      <xdr:nvSpPr>
        <xdr:cNvPr id="810" name="n_1aveValue【公民館】&#10;一人当たり面積"/>
        <xdr:cNvSpPr txBox="1"/>
      </xdr:nvSpPr>
      <xdr:spPr>
        <a:xfrm>
          <a:off x="210757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22877</xdr:rowOff>
    </xdr:from>
    <xdr:ext cx="469744" cy="259045"/>
    <xdr:sp macro="" textlink="">
      <xdr:nvSpPr>
        <xdr:cNvPr id="811" name="n_2aveValue【公民館】&#10;一人当たり面積"/>
        <xdr:cNvSpPr txBox="1"/>
      </xdr:nvSpPr>
      <xdr:spPr>
        <a:xfrm>
          <a:off x="201994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67327</xdr:rowOff>
    </xdr:from>
    <xdr:ext cx="469744" cy="259045"/>
    <xdr:sp macro="" textlink="">
      <xdr:nvSpPr>
        <xdr:cNvPr id="812" name="n_3aveValue【公民館】&#10;一人当たり面積"/>
        <xdr:cNvSpPr txBox="1"/>
      </xdr:nvSpPr>
      <xdr:spPr>
        <a:xfrm>
          <a:off x="19310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105427</xdr:rowOff>
    </xdr:from>
    <xdr:ext cx="469744" cy="259045"/>
    <xdr:sp macro="" textlink="">
      <xdr:nvSpPr>
        <xdr:cNvPr id="813" name="n_1mainValue【公民館】&#10;一人当たり面積"/>
        <xdr:cNvSpPr txBox="1"/>
      </xdr:nvSpPr>
      <xdr:spPr>
        <a:xfrm>
          <a:off x="210757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105427</xdr:rowOff>
    </xdr:from>
    <xdr:ext cx="469744" cy="259045"/>
    <xdr:sp macro="" textlink="">
      <xdr:nvSpPr>
        <xdr:cNvPr id="814" name="n_2mainValue【公民館】&#10;一人当たり面積"/>
        <xdr:cNvSpPr txBox="1"/>
      </xdr:nvSpPr>
      <xdr:spPr>
        <a:xfrm>
          <a:off x="201994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5" name="正方形/長方形 8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6" name="正方形/長方形 8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7" name="テキスト ボックス 8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類似団体と比較して特に有形固定資産減価償却率が高くなっている施設は、道路（</a:t>
          </a:r>
          <a:r>
            <a:rPr kumimoji="1" lang="en-US" altLang="ja-JP" sz="1100">
              <a:solidFill>
                <a:schemeClr val="dk1"/>
              </a:solidFill>
              <a:effectLst/>
              <a:latin typeface="+mn-lt"/>
              <a:ea typeface="+mn-ea"/>
              <a:cs typeface="+mn-cs"/>
            </a:rPr>
            <a:t>95.1</a:t>
          </a:r>
          <a:r>
            <a:rPr kumimoji="1" lang="ja-JP" altLang="ja-JP" sz="1100">
              <a:solidFill>
                <a:schemeClr val="dk1"/>
              </a:solidFill>
              <a:effectLst/>
              <a:latin typeface="+mn-lt"/>
              <a:ea typeface="+mn-ea"/>
              <a:cs typeface="+mn-cs"/>
            </a:rPr>
            <a:t>％）、港湾・漁港（</a:t>
          </a:r>
          <a:r>
            <a:rPr kumimoji="1" lang="en-US" altLang="ja-JP" sz="1100">
              <a:solidFill>
                <a:schemeClr val="dk1"/>
              </a:solidFill>
              <a:effectLst/>
              <a:latin typeface="+mn-lt"/>
              <a:ea typeface="+mn-ea"/>
              <a:cs typeface="+mn-cs"/>
            </a:rPr>
            <a:t>92.6</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す</a:t>
          </a:r>
          <a:r>
            <a:rPr kumimoji="1" lang="ja-JP" altLang="ja-JP" sz="1100">
              <a:solidFill>
                <a:schemeClr val="dk1"/>
              </a:solidFill>
              <a:effectLst/>
              <a:latin typeface="+mn-lt"/>
              <a:ea typeface="+mn-ea"/>
              <a:cs typeface="+mn-cs"/>
            </a:rPr>
            <a:t>。その他の施設は類似団体内平均に近い償却率となってい</a:t>
          </a:r>
          <a:r>
            <a:rPr kumimoji="1" lang="ja-JP" altLang="en-US" sz="1100">
              <a:solidFill>
                <a:schemeClr val="dk1"/>
              </a:solidFill>
              <a:effectLst/>
              <a:latin typeface="+mn-lt"/>
              <a:ea typeface="+mn-ea"/>
              <a:cs typeface="+mn-cs"/>
            </a:rPr>
            <a:t>ます</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老朽化した施設について、点検・診断や計画的な予防保全による長寿命化を進めていくなど、公共施設等の適正管理に努め</a:t>
          </a:r>
          <a:r>
            <a:rPr kumimoji="1" lang="ja-JP" altLang="en-US" sz="1100">
              <a:solidFill>
                <a:schemeClr val="dk1"/>
              </a:solidFill>
              <a:effectLst/>
              <a:latin typeface="+mn-lt"/>
              <a:ea typeface="+mn-ea"/>
              <a:cs typeface="+mn-cs"/>
            </a:rPr>
            <a:t>ます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169,443
165,490
17.30
95,327,929
93,505,755
638,519
44,858,853
26,388,304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25908</xdr:rowOff>
    </xdr:from>
    <xdr:to>
      <xdr:col>24</xdr:col>
      <xdr:colOff>62865</xdr:colOff>
      <xdr:row>41</xdr:row>
      <xdr:rowOff>19050</xdr:rowOff>
    </xdr:to>
    <xdr:cxnSp macro="">
      <xdr:nvCxnSpPr>
        <xdr:cNvPr id="54" name="直線コネクタ 53"/>
        <xdr:cNvCxnSpPr/>
      </xdr:nvCxnSpPr>
      <xdr:spPr>
        <a:xfrm flipV="1">
          <a:off x="4634865" y="585520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22877</xdr:rowOff>
    </xdr:from>
    <xdr:ext cx="405111" cy="259045"/>
    <xdr:sp macro="" textlink="">
      <xdr:nvSpPr>
        <xdr:cNvPr id="55" name="【図書館】&#10;有形固定資産減価償却率最小値テキスト"/>
        <xdr:cNvSpPr txBox="1"/>
      </xdr:nvSpPr>
      <xdr:spPr>
        <a:xfrm>
          <a:off x="46736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19050</xdr:rowOff>
    </xdr:from>
    <xdr:to>
      <xdr:col>24</xdr:col>
      <xdr:colOff>152400</xdr:colOff>
      <xdr:row>41</xdr:row>
      <xdr:rowOff>19050</xdr:rowOff>
    </xdr:to>
    <xdr:cxnSp macro="">
      <xdr:nvCxnSpPr>
        <xdr:cNvPr id="56" name="直線コネクタ 55"/>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144035</xdr:rowOff>
    </xdr:from>
    <xdr:ext cx="405111" cy="259045"/>
    <xdr:sp macro="" textlink="">
      <xdr:nvSpPr>
        <xdr:cNvPr id="57" name="【図書館】&#10;有形固定資産減価償却率最大値テキスト"/>
        <xdr:cNvSpPr txBox="1"/>
      </xdr:nvSpPr>
      <xdr:spPr>
        <a:xfrm>
          <a:off x="4673600" y="563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25908</xdr:rowOff>
    </xdr:from>
    <xdr:to>
      <xdr:col>24</xdr:col>
      <xdr:colOff>152400</xdr:colOff>
      <xdr:row>34</xdr:row>
      <xdr:rowOff>25908</xdr:rowOff>
    </xdr:to>
    <xdr:cxnSp macro="">
      <xdr:nvCxnSpPr>
        <xdr:cNvPr id="58" name="直線コネクタ 57"/>
        <xdr:cNvCxnSpPr/>
      </xdr:nvCxnSpPr>
      <xdr:spPr>
        <a:xfrm>
          <a:off x="4546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47261</xdr:rowOff>
    </xdr:from>
    <xdr:ext cx="405111" cy="259045"/>
    <xdr:sp macro="" textlink="">
      <xdr:nvSpPr>
        <xdr:cNvPr id="59" name="【図書館】&#10;有形固定資産減価償却率平均値テキスト"/>
        <xdr:cNvSpPr txBox="1"/>
      </xdr:nvSpPr>
      <xdr:spPr>
        <a:xfrm>
          <a:off x="4673600" y="639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68834</xdr:rowOff>
    </xdr:from>
    <xdr:to>
      <xdr:col>24</xdr:col>
      <xdr:colOff>114300</xdr:colOff>
      <xdr:row>37</xdr:row>
      <xdr:rowOff>170435</xdr:rowOff>
    </xdr:to>
    <xdr:sp macro="" textlink="">
      <xdr:nvSpPr>
        <xdr:cNvPr id="60" name="フローチャート: 判断 59"/>
        <xdr:cNvSpPr/>
      </xdr:nvSpPr>
      <xdr:spPr>
        <a:xfrm>
          <a:off x="45847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1" name="フローチャート: 判断 60"/>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135128</xdr:rowOff>
    </xdr:from>
    <xdr:to>
      <xdr:col>15</xdr:col>
      <xdr:colOff>101600</xdr:colOff>
      <xdr:row>38</xdr:row>
      <xdr:rowOff>65278</xdr:rowOff>
    </xdr:to>
    <xdr:sp macro="" textlink="">
      <xdr:nvSpPr>
        <xdr:cNvPr id="62" name="フローチャート: 判断 61"/>
        <xdr:cNvSpPr/>
      </xdr:nvSpPr>
      <xdr:spPr>
        <a:xfrm>
          <a:off x="28575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64262</xdr:rowOff>
    </xdr:from>
    <xdr:to>
      <xdr:col>10</xdr:col>
      <xdr:colOff>165100</xdr:colOff>
      <xdr:row>38</xdr:row>
      <xdr:rowOff>165862</xdr:rowOff>
    </xdr:to>
    <xdr:sp macro="" textlink="">
      <xdr:nvSpPr>
        <xdr:cNvPr id="63" name="フローチャート: 判断 62"/>
        <xdr:cNvSpPr/>
      </xdr:nvSpPr>
      <xdr:spPr>
        <a:xfrm>
          <a:off x="1968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36830</xdr:rowOff>
    </xdr:from>
    <xdr:to>
      <xdr:col>24</xdr:col>
      <xdr:colOff>114300</xdr:colOff>
      <xdr:row>34</xdr:row>
      <xdr:rowOff>138430</xdr:rowOff>
    </xdr:to>
    <xdr:sp macro="" textlink="">
      <xdr:nvSpPr>
        <xdr:cNvPr id="69" name="楕円 68"/>
        <xdr:cNvSpPr/>
      </xdr:nvSpPr>
      <xdr:spPr>
        <a:xfrm>
          <a:off x="45847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123207</xdr:rowOff>
    </xdr:from>
    <xdr:ext cx="405111" cy="259045"/>
    <xdr:sp macro="" textlink="">
      <xdr:nvSpPr>
        <xdr:cNvPr id="70" name="【図書館】&#10;有形固定資産減価償却率該当値テキスト"/>
        <xdr:cNvSpPr txBox="1"/>
      </xdr:nvSpPr>
      <xdr:spPr>
        <a:xfrm>
          <a:off x="4673600" y="5781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48260</xdr:rowOff>
    </xdr:from>
    <xdr:to>
      <xdr:col>20</xdr:col>
      <xdr:colOff>38100</xdr:colOff>
      <xdr:row>34</xdr:row>
      <xdr:rowOff>149860</xdr:rowOff>
    </xdr:to>
    <xdr:sp macro="" textlink="">
      <xdr:nvSpPr>
        <xdr:cNvPr id="71" name="楕円 70"/>
        <xdr:cNvSpPr/>
      </xdr:nvSpPr>
      <xdr:spPr>
        <a:xfrm>
          <a:off x="3746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87630</xdr:rowOff>
    </xdr:from>
    <xdr:to>
      <xdr:col>24</xdr:col>
      <xdr:colOff>63500</xdr:colOff>
      <xdr:row>34</xdr:row>
      <xdr:rowOff>99060</xdr:rowOff>
    </xdr:to>
    <xdr:cxnSp macro="">
      <xdr:nvCxnSpPr>
        <xdr:cNvPr id="72" name="直線コネクタ 71"/>
        <xdr:cNvCxnSpPr/>
      </xdr:nvCxnSpPr>
      <xdr:spPr>
        <a:xfrm flipV="1">
          <a:off x="3797300" y="59169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84836</xdr:rowOff>
    </xdr:from>
    <xdr:to>
      <xdr:col>15</xdr:col>
      <xdr:colOff>101600</xdr:colOff>
      <xdr:row>35</xdr:row>
      <xdr:rowOff>14986</xdr:rowOff>
    </xdr:to>
    <xdr:sp macro="" textlink="">
      <xdr:nvSpPr>
        <xdr:cNvPr id="73" name="楕円 72"/>
        <xdr:cNvSpPr/>
      </xdr:nvSpPr>
      <xdr:spPr>
        <a:xfrm>
          <a:off x="2857500" y="59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99060</xdr:rowOff>
    </xdr:from>
    <xdr:to>
      <xdr:col>19</xdr:col>
      <xdr:colOff>177800</xdr:colOff>
      <xdr:row>34</xdr:row>
      <xdr:rowOff>135636</xdr:rowOff>
    </xdr:to>
    <xdr:cxnSp macro="">
      <xdr:nvCxnSpPr>
        <xdr:cNvPr id="74" name="直線コネクタ 73"/>
        <xdr:cNvCxnSpPr/>
      </xdr:nvCxnSpPr>
      <xdr:spPr>
        <a:xfrm flipV="1">
          <a:off x="2908300" y="59283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19829</xdr:rowOff>
    </xdr:from>
    <xdr:ext cx="405111" cy="259045"/>
    <xdr:sp macro="" textlink="">
      <xdr:nvSpPr>
        <xdr:cNvPr id="75" name="n_1aveValue【図書館】&#10;有形固定資産減価償却率"/>
        <xdr:cNvSpPr txBox="1"/>
      </xdr:nvSpPr>
      <xdr:spPr>
        <a:xfrm>
          <a:off x="3582044" y="653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56405</xdr:rowOff>
    </xdr:from>
    <xdr:ext cx="405111" cy="259045"/>
    <xdr:sp macro="" textlink="">
      <xdr:nvSpPr>
        <xdr:cNvPr id="76" name="n_2aveValue【図書館】&#10;有形固定資産減価償却率"/>
        <xdr:cNvSpPr txBox="1"/>
      </xdr:nvSpPr>
      <xdr:spPr>
        <a:xfrm>
          <a:off x="2705744" y="657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10939</xdr:rowOff>
    </xdr:from>
    <xdr:ext cx="405111" cy="259045"/>
    <xdr:sp macro="" textlink="">
      <xdr:nvSpPr>
        <xdr:cNvPr id="77" name="n_3aveValue【図書館】&#10;有形固定資産減価償却率"/>
        <xdr:cNvSpPr txBox="1"/>
      </xdr:nvSpPr>
      <xdr:spPr>
        <a:xfrm>
          <a:off x="1816744" y="635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166387</xdr:rowOff>
    </xdr:from>
    <xdr:ext cx="405111" cy="259045"/>
    <xdr:sp macro="" textlink="">
      <xdr:nvSpPr>
        <xdr:cNvPr id="78" name="n_1mainValue【図書館】&#10;有形固定資産減価償却率"/>
        <xdr:cNvSpPr txBox="1"/>
      </xdr:nvSpPr>
      <xdr:spPr>
        <a:xfrm>
          <a:off x="35820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31513</xdr:rowOff>
    </xdr:from>
    <xdr:ext cx="405111" cy="259045"/>
    <xdr:sp macro="" textlink="">
      <xdr:nvSpPr>
        <xdr:cNvPr id="79" name="n_2mainValue【図書館】&#10;有形固定資産減価償却率"/>
        <xdr:cNvSpPr txBox="1"/>
      </xdr:nvSpPr>
      <xdr:spPr>
        <a:xfrm>
          <a:off x="2705744" y="568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1" name="直線コネクタ 100"/>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2"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3" name="直線コネクタ 102"/>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04"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05" name="直線コネクタ 104"/>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6"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08" name="フローチャート: 判断 107"/>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09" name="フローチャート: 判断 108"/>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116840</xdr:rowOff>
    </xdr:from>
    <xdr:to>
      <xdr:col>41</xdr:col>
      <xdr:colOff>101600</xdr:colOff>
      <xdr:row>39</xdr:row>
      <xdr:rowOff>46990</xdr:rowOff>
    </xdr:to>
    <xdr:sp macro="" textlink="">
      <xdr:nvSpPr>
        <xdr:cNvPr id="110" name="フローチャート: 判断 109"/>
        <xdr:cNvSpPr/>
      </xdr:nvSpPr>
      <xdr:spPr>
        <a:xfrm>
          <a:off x="781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151130</xdr:rowOff>
    </xdr:from>
    <xdr:to>
      <xdr:col>55</xdr:col>
      <xdr:colOff>50800</xdr:colOff>
      <xdr:row>36</xdr:row>
      <xdr:rowOff>81280</xdr:rowOff>
    </xdr:to>
    <xdr:sp macro="" textlink="">
      <xdr:nvSpPr>
        <xdr:cNvPr id="116" name="楕円 115"/>
        <xdr:cNvSpPr/>
      </xdr:nvSpPr>
      <xdr:spPr>
        <a:xfrm>
          <a:off x="104267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2557</xdr:rowOff>
    </xdr:from>
    <xdr:ext cx="469744" cy="259045"/>
    <xdr:sp macro="" textlink="">
      <xdr:nvSpPr>
        <xdr:cNvPr id="117" name="【図書館】&#10;一人当たり面積該当値テキスト"/>
        <xdr:cNvSpPr txBox="1"/>
      </xdr:nvSpPr>
      <xdr:spPr>
        <a:xfrm>
          <a:off x="10515600" y="60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128270</xdr:rowOff>
    </xdr:from>
    <xdr:to>
      <xdr:col>50</xdr:col>
      <xdr:colOff>165100</xdr:colOff>
      <xdr:row>36</xdr:row>
      <xdr:rowOff>58420</xdr:rowOff>
    </xdr:to>
    <xdr:sp macro="" textlink="">
      <xdr:nvSpPr>
        <xdr:cNvPr id="118" name="楕円 117"/>
        <xdr:cNvSpPr/>
      </xdr:nvSpPr>
      <xdr:spPr>
        <a:xfrm>
          <a:off x="9588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7620</xdr:rowOff>
    </xdr:from>
    <xdr:to>
      <xdr:col>55</xdr:col>
      <xdr:colOff>0</xdr:colOff>
      <xdr:row>36</xdr:row>
      <xdr:rowOff>30480</xdr:rowOff>
    </xdr:to>
    <xdr:cxnSp macro="">
      <xdr:nvCxnSpPr>
        <xdr:cNvPr id="119" name="直線コネクタ 118"/>
        <xdr:cNvCxnSpPr/>
      </xdr:nvCxnSpPr>
      <xdr:spPr>
        <a:xfrm>
          <a:off x="9639300" y="6179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128270</xdr:rowOff>
    </xdr:from>
    <xdr:to>
      <xdr:col>46</xdr:col>
      <xdr:colOff>38100</xdr:colOff>
      <xdr:row>36</xdr:row>
      <xdr:rowOff>58420</xdr:rowOff>
    </xdr:to>
    <xdr:sp macro="" textlink="">
      <xdr:nvSpPr>
        <xdr:cNvPr id="120" name="楕円 119"/>
        <xdr:cNvSpPr/>
      </xdr:nvSpPr>
      <xdr:spPr>
        <a:xfrm>
          <a:off x="8699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7620</xdr:rowOff>
    </xdr:from>
    <xdr:to>
      <xdr:col>50</xdr:col>
      <xdr:colOff>114300</xdr:colOff>
      <xdr:row>36</xdr:row>
      <xdr:rowOff>7620</xdr:rowOff>
    </xdr:to>
    <xdr:cxnSp macro="">
      <xdr:nvCxnSpPr>
        <xdr:cNvPr id="121" name="直線コネクタ 120"/>
        <xdr:cNvCxnSpPr/>
      </xdr:nvCxnSpPr>
      <xdr:spPr>
        <a:xfrm>
          <a:off x="8750300" y="6179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22"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23" name="n_2aveValue【図書館】&#10;一人当たり面積"/>
        <xdr:cNvSpPr txBox="1"/>
      </xdr:nvSpPr>
      <xdr:spPr>
        <a:xfrm>
          <a:off x="8515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63517</xdr:rowOff>
    </xdr:from>
    <xdr:ext cx="469744" cy="259045"/>
    <xdr:sp macro="" textlink="">
      <xdr:nvSpPr>
        <xdr:cNvPr id="124" name="n_3aveValue【図書館】&#10;一人当たり面積"/>
        <xdr:cNvSpPr txBox="1"/>
      </xdr:nvSpPr>
      <xdr:spPr>
        <a:xfrm>
          <a:off x="7626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74947</xdr:rowOff>
    </xdr:from>
    <xdr:ext cx="469744" cy="259045"/>
    <xdr:sp macro="" textlink="">
      <xdr:nvSpPr>
        <xdr:cNvPr id="125" name="n_1mainValue【図書館】&#10;一人当たり面積"/>
        <xdr:cNvSpPr txBox="1"/>
      </xdr:nvSpPr>
      <xdr:spPr>
        <a:xfrm>
          <a:off x="9391727" y="59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74947</xdr:rowOff>
    </xdr:from>
    <xdr:ext cx="469744" cy="259045"/>
    <xdr:sp macro="" textlink="">
      <xdr:nvSpPr>
        <xdr:cNvPr id="126" name="n_2mainValue【図書館】&#10;一人当たり面積"/>
        <xdr:cNvSpPr txBox="1"/>
      </xdr:nvSpPr>
      <xdr:spPr>
        <a:xfrm>
          <a:off x="8515427" y="59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158115</xdr:rowOff>
    </xdr:to>
    <xdr:cxnSp macro="">
      <xdr:nvCxnSpPr>
        <xdr:cNvPr id="151" name="直線コネクタ 150"/>
        <xdr:cNvCxnSpPr/>
      </xdr:nvCxnSpPr>
      <xdr:spPr>
        <a:xfrm flipV="1">
          <a:off x="4634865" y="9525000"/>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161942</xdr:rowOff>
    </xdr:from>
    <xdr:ext cx="405111" cy="259045"/>
    <xdr:sp macro="" textlink="">
      <xdr:nvSpPr>
        <xdr:cNvPr id="152" name="【体育館・プール】&#10;有形固定資産減価償却率最小値テキスト"/>
        <xdr:cNvSpPr txBox="1"/>
      </xdr:nvSpPr>
      <xdr:spPr>
        <a:xfrm>
          <a:off x="4673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158115</xdr:rowOff>
    </xdr:from>
    <xdr:to>
      <xdr:col>24</xdr:col>
      <xdr:colOff>152400</xdr:colOff>
      <xdr:row>64</xdr:row>
      <xdr:rowOff>158115</xdr:rowOff>
    </xdr:to>
    <xdr:cxnSp macro="">
      <xdr:nvCxnSpPr>
        <xdr:cNvPr id="153" name="直線コネクタ 152"/>
        <xdr:cNvCxnSpPr/>
      </xdr:nvCxnSpPr>
      <xdr:spPr>
        <a:xfrm>
          <a:off x="4546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4"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5" name="直線コネクタ 154"/>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97172</xdr:rowOff>
    </xdr:from>
    <xdr:ext cx="405111" cy="259045"/>
    <xdr:sp macro="" textlink="">
      <xdr:nvSpPr>
        <xdr:cNvPr id="156" name="【体育館・プール】&#10;有形固定資産減価償却率平均値テキスト"/>
        <xdr:cNvSpPr txBox="1"/>
      </xdr:nvSpPr>
      <xdr:spPr>
        <a:xfrm>
          <a:off x="4673600" y="1021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118745</xdr:rowOff>
    </xdr:from>
    <xdr:to>
      <xdr:col>24</xdr:col>
      <xdr:colOff>114300</xdr:colOff>
      <xdr:row>60</xdr:row>
      <xdr:rowOff>48895</xdr:rowOff>
    </xdr:to>
    <xdr:sp macro="" textlink="">
      <xdr:nvSpPr>
        <xdr:cNvPr id="157" name="フローチャート: 判断 156"/>
        <xdr:cNvSpPr/>
      </xdr:nvSpPr>
      <xdr:spPr>
        <a:xfrm>
          <a:off x="45847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58" name="フローチャート: 判断 157"/>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27305</xdr:rowOff>
    </xdr:from>
    <xdr:to>
      <xdr:col>15</xdr:col>
      <xdr:colOff>101600</xdr:colOff>
      <xdr:row>60</xdr:row>
      <xdr:rowOff>128905</xdr:rowOff>
    </xdr:to>
    <xdr:sp macro="" textlink="">
      <xdr:nvSpPr>
        <xdr:cNvPr id="159" name="フローチャート: 判断 158"/>
        <xdr:cNvSpPr/>
      </xdr:nvSpPr>
      <xdr:spPr>
        <a:xfrm>
          <a:off x="2857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19685</xdr:rowOff>
    </xdr:from>
    <xdr:to>
      <xdr:col>10</xdr:col>
      <xdr:colOff>165100</xdr:colOff>
      <xdr:row>60</xdr:row>
      <xdr:rowOff>121285</xdr:rowOff>
    </xdr:to>
    <xdr:sp macro="" textlink="">
      <xdr:nvSpPr>
        <xdr:cNvPr id="160" name="フローチャート: 判断 159"/>
        <xdr:cNvSpPr/>
      </xdr:nvSpPr>
      <xdr:spPr>
        <a:xfrm>
          <a:off x="1968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88265</xdr:rowOff>
    </xdr:from>
    <xdr:to>
      <xdr:col>24</xdr:col>
      <xdr:colOff>114300</xdr:colOff>
      <xdr:row>60</xdr:row>
      <xdr:rowOff>18415</xdr:rowOff>
    </xdr:to>
    <xdr:sp macro="" textlink="">
      <xdr:nvSpPr>
        <xdr:cNvPr id="166" name="楕円 165"/>
        <xdr:cNvSpPr/>
      </xdr:nvSpPr>
      <xdr:spPr>
        <a:xfrm>
          <a:off x="45847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111142</xdr:rowOff>
    </xdr:from>
    <xdr:ext cx="405111" cy="259045"/>
    <xdr:sp macro="" textlink="">
      <xdr:nvSpPr>
        <xdr:cNvPr id="167" name="【体育館・プール】&#10;有形固定資産減価償却率該当値テキスト"/>
        <xdr:cNvSpPr txBox="1"/>
      </xdr:nvSpPr>
      <xdr:spPr>
        <a:xfrm>
          <a:off x="4673600"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111125</xdr:rowOff>
    </xdr:from>
    <xdr:to>
      <xdr:col>20</xdr:col>
      <xdr:colOff>38100</xdr:colOff>
      <xdr:row>60</xdr:row>
      <xdr:rowOff>41275</xdr:rowOff>
    </xdr:to>
    <xdr:sp macro="" textlink="">
      <xdr:nvSpPr>
        <xdr:cNvPr id="168" name="楕円 167"/>
        <xdr:cNvSpPr/>
      </xdr:nvSpPr>
      <xdr:spPr>
        <a:xfrm>
          <a:off x="3746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139065</xdr:rowOff>
    </xdr:from>
    <xdr:to>
      <xdr:col>24</xdr:col>
      <xdr:colOff>63500</xdr:colOff>
      <xdr:row>59</xdr:row>
      <xdr:rowOff>161925</xdr:rowOff>
    </xdr:to>
    <xdr:cxnSp macro="">
      <xdr:nvCxnSpPr>
        <xdr:cNvPr id="169" name="直線コネクタ 168"/>
        <xdr:cNvCxnSpPr/>
      </xdr:nvCxnSpPr>
      <xdr:spPr>
        <a:xfrm flipV="1">
          <a:off x="3797300" y="1025461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145415</xdr:rowOff>
    </xdr:from>
    <xdr:to>
      <xdr:col>15</xdr:col>
      <xdr:colOff>101600</xdr:colOff>
      <xdr:row>60</xdr:row>
      <xdr:rowOff>75565</xdr:rowOff>
    </xdr:to>
    <xdr:sp macro="" textlink="">
      <xdr:nvSpPr>
        <xdr:cNvPr id="170" name="楕円 169"/>
        <xdr:cNvSpPr/>
      </xdr:nvSpPr>
      <xdr:spPr>
        <a:xfrm>
          <a:off x="2857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161925</xdr:rowOff>
    </xdr:from>
    <xdr:to>
      <xdr:col>19</xdr:col>
      <xdr:colOff>177800</xdr:colOff>
      <xdr:row>60</xdr:row>
      <xdr:rowOff>24765</xdr:rowOff>
    </xdr:to>
    <xdr:cxnSp macro="">
      <xdr:nvCxnSpPr>
        <xdr:cNvPr id="171" name="直線コネクタ 170"/>
        <xdr:cNvCxnSpPr/>
      </xdr:nvCxnSpPr>
      <xdr:spPr>
        <a:xfrm flipV="1">
          <a:off x="2908300" y="102774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68597</xdr:rowOff>
    </xdr:from>
    <xdr:ext cx="405111" cy="259045"/>
    <xdr:sp macro="" textlink="">
      <xdr:nvSpPr>
        <xdr:cNvPr id="172" name="n_1aveValue【体育館・プール】&#10;有形固定資産減価償却率"/>
        <xdr:cNvSpPr txBox="1"/>
      </xdr:nvSpPr>
      <xdr:spPr>
        <a:xfrm>
          <a:off x="35820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120032</xdr:rowOff>
    </xdr:from>
    <xdr:ext cx="405111" cy="259045"/>
    <xdr:sp macro="" textlink="">
      <xdr:nvSpPr>
        <xdr:cNvPr id="173" name="n_2aveValue【体育館・プール】&#10;有形固定資産減価償却率"/>
        <xdr:cNvSpPr txBox="1"/>
      </xdr:nvSpPr>
      <xdr:spPr>
        <a:xfrm>
          <a:off x="2705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137812</xdr:rowOff>
    </xdr:from>
    <xdr:ext cx="405111" cy="259045"/>
    <xdr:sp macro="" textlink="">
      <xdr:nvSpPr>
        <xdr:cNvPr id="174" name="n_3aveValue【体育館・プール】&#10;有形固定資産減価償却率"/>
        <xdr:cNvSpPr txBox="1"/>
      </xdr:nvSpPr>
      <xdr:spPr>
        <a:xfrm>
          <a:off x="1816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57802</xdr:rowOff>
    </xdr:from>
    <xdr:ext cx="405111" cy="259045"/>
    <xdr:sp macro="" textlink="">
      <xdr:nvSpPr>
        <xdr:cNvPr id="175" name="n_1mainValue【体育館・プール】&#10;有形固定資産減価償却率"/>
        <xdr:cNvSpPr txBox="1"/>
      </xdr:nvSpPr>
      <xdr:spPr>
        <a:xfrm>
          <a:off x="3582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76" name="n_2main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8" name="テキスト ボックス 18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0" name="テキスト ボックス 18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2" name="テキスト ボックス 19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4" name="テキスト ボックス 19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63</xdr:row>
      <xdr:rowOff>84582</xdr:rowOff>
    </xdr:to>
    <xdr:cxnSp macro="">
      <xdr:nvCxnSpPr>
        <xdr:cNvPr id="198" name="直線コネクタ 197"/>
        <xdr:cNvCxnSpPr/>
      </xdr:nvCxnSpPr>
      <xdr:spPr>
        <a:xfrm flipV="1">
          <a:off x="10476865" y="9578340"/>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99"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200" name="直線コネクタ 199"/>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201" name="【体育館・プール】&#10;一人当たり面積最大値テキスト"/>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202" name="直線コネクタ 201"/>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44213</xdr:rowOff>
    </xdr:from>
    <xdr:ext cx="469744" cy="259045"/>
    <xdr:sp macro="" textlink="">
      <xdr:nvSpPr>
        <xdr:cNvPr id="203" name="【体育館・プール】&#10;一人当たり面積平均値テキスト"/>
        <xdr:cNvSpPr txBox="1"/>
      </xdr:nvSpPr>
      <xdr:spPr>
        <a:xfrm>
          <a:off x="10515600" y="1050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65786</xdr:rowOff>
    </xdr:from>
    <xdr:to>
      <xdr:col>55</xdr:col>
      <xdr:colOff>50800</xdr:colOff>
      <xdr:row>61</xdr:row>
      <xdr:rowOff>167386</xdr:rowOff>
    </xdr:to>
    <xdr:sp macro="" textlink="">
      <xdr:nvSpPr>
        <xdr:cNvPr id="204" name="フローチャート: 判断 203"/>
        <xdr:cNvSpPr/>
      </xdr:nvSpPr>
      <xdr:spPr>
        <a:xfrm>
          <a:off x="104267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05" name="フローチャート: 判断 204"/>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206" name="フローチャート: 判断 205"/>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148082</xdr:rowOff>
    </xdr:from>
    <xdr:to>
      <xdr:col>41</xdr:col>
      <xdr:colOff>101600</xdr:colOff>
      <xdr:row>62</xdr:row>
      <xdr:rowOff>78232</xdr:rowOff>
    </xdr:to>
    <xdr:sp macro="" textlink="">
      <xdr:nvSpPr>
        <xdr:cNvPr id="207" name="フローチャート: 判断 206"/>
        <xdr:cNvSpPr/>
      </xdr:nvSpPr>
      <xdr:spPr>
        <a:xfrm>
          <a:off x="7810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168656</xdr:rowOff>
    </xdr:from>
    <xdr:to>
      <xdr:col>55</xdr:col>
      <xdr:colOff>50800</xdr:colOff>
      <xdr:row>61</xdr:row>
      <xdr:rowOff>98806</xdr:rowOff>
    </xdr:to>
    <xdr:sp macro="" textlink="">
      <xdr:nvSpPr>
        <xdr:cNvPr id="213" name="楕円 212"/>
        <xdr:cNvSpPr/>
      </xdr:nvSpPr>
      <xdr:spPr>
        <a:xfrm>
          <a:off x="104267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20083</xdr:rowOff>
    </xdr:from>
    <xdr:ext cx="469744" cy="259045"/>
    <xdr:sp macro="" textlink="">
      <xdr:nvSpPr>
        <xdr:cNvPr id="214" name="【体育館・プール】&#10;一人当たり面積該当値テキスト"/>
        <xdr:cNvSpPr txBox="1"/>
      </xdr:nvSpPr>
      <xdr:spPr>
        <a:xfrm>
          <a:off x="10515600" y="1030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164084</xdr:rowOff>
    </xdr:from>
    <xdr:to>
      <xdr:col>50</xdr:col>
      <xdr:colOff>165100</xdr:colOff>
      <xdr:row>61</xdr:row>
      <xdr:rowOff>94234</xdr:rowOff>
    </xdr:to>
    <xdr:sp macro="" textlink="">
      <xdr:nvSpPr>
        <xdr:cNvPr id="215" name="楕円 214"/>
        <xdr:cNvSpPr/>
      </xdr:nvSpPr>
      <xdr:spPr>
        <a:xfrm>
          <a:off x="9588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43434</xdr:rowOff>
    </xdr:from>
    <xdr:to>
      <xdr:col>55</xdr:col>
      <xdr:colOff>0</xdr:colOff>
      <xdr:row>61</xdr:row>
      <xdr:rowOff>48006</xdr:rowOff>
    </xdr:to>
    <xdr:cxnSp macro="">
      <xdr:nvCxnSpPr>
        <xdr:cNvPr id="216" name="直線コネクタ 215"/>
        <xdr:cNvCxnSpPr/>
      </xdr:nvCxnSpPr>
      <xdr:spPr>
        <a:xfrm>
          <a:off x="9639300" y="105018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40640</xdr:rowOff>
    </xdr:from>
    <xdr:to>
      <xdr:col>46</xdr:col>
      <xdr:colOff>38100</xdr:colOff>
      <xdr:row>60</xdr:row>
      <xdr:rowOff>142240</xdr:rowOff>
    </xdr:to>
    <xdr:sp macro="" textlink="">
      <xdr:nvSpPr>
        <xdr:cNvPr id="217" name="楕円 216"/>
        <xdr:cNvSpPr/>
      </xdr:nvSpPr>
      <xdr:spPr>
        <a:xfrm>
          <a:off x="8699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91440</xdr:rowOff>
    </xdr:from>
    <xdr:to>
      <xdr:col>50</xdr:col>
      <xdr:colOff>114300</xdr:colOff>
      <xdr:row>61</xdr:row>
      <xdr:rowOff>43434</xdr:rowOff>
    </xdr:to>
    <xdr:cxnSp macro="">
      <xdr:nvCxnSpPr>
        <xdr:cNvPr id="218" name="直線コネクタ 217"/>
        <xdr:cNvCxnSpPr/>
      </xdr:nvCxnSpPr>
      <xdr:spPr>
        <a:xfrm>
          <a:off x="8750300" y="1037844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19" name="n_1ave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163085</xdr:rowOff>
    </xdr:from>
    <xdr:ext cx="469744" cy="259045"/>
    <xdr:sp macro="" textlink="">
      <xdr:nvSpPr>
        <xdr:cNvPr id="220" name="n_2aveValue【体育館・プール】&#10;一人当たり面積"/>
        <xdr:cNvSpPr txBox="1"/>
      </xdr:nvSpPr>
      <xdr:spPr>
        <a:xfrm>
          <a:off x="8515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94759</xdr:rowOff>
    </xdr:from>
    <xdr:ext cx="469744" cy="259045"/>
    <xdr:sp macro="" textlink="">
      <xdr:nvSpPr>
        <xdr:cNvPr id="221" name="n_3aveValue【体育館・プール】&#10;一人当たり面積"/>
        <xdr:cNvSpPr txBox="1"/>
      </xdr:nvSpPr>
      <xdr:spPr>
        <a:xfrm>
          <a:off x="7626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110761</xdr:rowOff>
    </xdr:from>
    <xdr:ext cx="469744" cy="259045"/>
    <xdr:sp macro="" textlink="">
      <xdr:nvSpPr>
        <xdr:cNvPr id="222" name="n_1mainValue【体育館・プール】&#10;一人当たり面積"/>
        <xdr:cNvSpPr txBox="1"/>
      </xdr:nvSpPr>
      <xdr:spPr>
        <a:xfrm>
          <a:off x="9391727" y="1022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158767</xdr:rowOff>
    </xdr:from>
    <xdr:ext cx="469744" cy="259045"/>
    <xdr:sp macro="" textlink="">
      <xdr:nvSpPr>
        <xdr:cNvPr id="223" name="n_2mainValue【体育館・プール】&#10;一人当たり面積"/>
        <xdr:cNvSpPr txBox="1"/>
      </xdr:nvSpPr>
      <xdr:spPr>
        <a:xfrm>
          <a:off x="8515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35" name="テキスト ボックス 234"/>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3" name="テキスト ボックス 24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114300</xdr:rowOff>
    </xdr:from>
    <xdr:to>
      <xdr:col>24</xdr:col>
      <xdr:colOff>62865</xdr:colOff>
      <xdr:row>86</xdr:row>
      <xdr:rowOff>0</xdr:rowOff>
    </xdr:to>
    <xdr:cxnSp macro="">
      <xdr:nvCxnSpPr>
        <xdr:cNvPr id="247" name="直線コネクタ 246"/>
        <xdr:cNvCxnSpPr/>
      </xdr:nvCxnSpPr>
      <xdr:spPr>
        <a:xfrm flipV="1">
          <a:off x="4634865" y="13315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3827</xdr:rowOff>
    </xdr:from>
    <xdr:ext cx="340478" cy="259045"/>
    <xdr:sp macro="" textlink="">
      <xdr:nvSpPr>
        <xdr:cNvPr id="248" name="【福祉施設】&#10;有形固定資産減価償却率最小値テキスト"/>
        <xdr:cNvSpPr txBox="1"/>
      </xdr:nvSpPr>
      <xdr:spPr>
        <a:xfrm>
          <a:off x="4673600" y="1474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0</xdr:rowOff>
    </xdr:from>
    <xdr:to>
      <xdr:col>24</xdr:col>
      <xdr:colOff>152400</xdr:colOff>
      <xdr:row>86</xdr:row>
      <xdr:rowOff>0</xdr:rowOff>
    </xdr:to>
    <xdr:cxnSp macro="">
      <xdr:nvCxnSpPr>
        <xdr:cNvPr id="249" name="直線コネクタ 248"/>
        <xdr:cNvCxnSpPr/>
      </xdr:nvCxnSpPr>
      <xdr:spPr>
        <a:xfrm>
          <a:off x="4546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60977</xdr:rowOff>
    </xdr:from>
    <xdr:ext cx="405111" cy="259045"/>
    <xdr:sp macro="" textlink="">
      <xdr:nvSpPr>
        <xdr:cNvPr id="250" name="【福祉施設】&#10;有形固定資産減価償却率最大値テキスト"/>
        <xdr:cNvSpPr txBox="1"/>
      </xdr:nvSpPr>
      <xdr:spPr>
        <a:xfrm>
          <a:off x="4673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114300</xdr:rowOff>
    </xdr:from>
    <xdr:to>
      <xdr:col>24</xdr:col>
      <xdr:colOff>152400</xdr:colOff>
      <xdr:row>77</xdr:row>
      <xdr:rowOff>114300</xdr:rowOff>
    </xdr:to>
    <xdr:cxnSp macro="">
      <xdr:nvCxnSpPr>
        <xdr:cNvPr id="251" name="直線コネクタ 250"/>
        <xdr:cNvCxnSpPr/>
      </xdr:nvCxnSpPr>
      <xdr:spPr>
        <a:xfrm>
          <a:off x="4546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38116</xdr:rowOff>
    </xdr:from>
    <xdr:ext cx="405111" cy="259045"/>
    <xdr:sp macro="" textlink="">
      <xdr:nvSpPr>
        <xdr:cNvPr id="252" name="【福祉施設】&#10;有形固定資産減価償却率平均値テキスト"/>
        <xdr:cNvSpPr txBox="1"/>
      </xdr:nvSpPr>
      <xdr:spPr>
        <a:xfrm>
          <a:off x="4673600" y="13754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59689</xdr:rowOff>
    </xdr:from>
    <xdr:to>
      <xdr:col>24</xdr:col>
      <xdr:colOff>114300</xdr:colOff>
      <xdr:row>80</xdr:row>
      <xdr:rowOff>161289</xdr:rowOff>
    </xdr:to>
    <xdr:sp macro="" textlink="">
      <xdr:nvSpPr>
        <xdr:cNvPr id="253" name="フローチャート: 判断 252"/>
        <xdr:cNvSpPr/>
      </xdr:nvSpPr>
      <xdr:spPr>
        <a:xfrm>
          <a:off x="4584700" y="1377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99695</xdr:rowOff>
    </xdr:from>
    <xdr:to>
      <xdr:col>20</xdr:col>
      <xdr:colOff>38100</xdr:colOff>
      <xdr:row>81</xdr:row>
      <xdr:rowOff>29845</xdr:rowOff>
    </xdr:to>
    <xdr:sp macro="" textlink="">
      <xdr:nvSpPr>
        <xdr:cNvPr id="254" name="フローチャート: 判断 253"/>
        <xdr:cNvSpPr/>
      </xdr:nvSpPr>
      <xdr:spPr>
        <a:xfrm>
          <a:off x="3746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128270</xdr:rowOff>
    </xdr:from>
    <xdr:to>
      <xdr:col>15</xdr:col>
      <xdr:colOff>101600</xdr:colOff>
      <xdr:row>81</xdr:row>
      <xdr:rowOff>58420</xdr:rowOff>
    </xdr:to>
    <xdr:sp macro="" textlink="">
      <xdr:nvSpPr>
        <xdr:cNvPr id="255" name="フローチャート: 判断 254"/>
        <xdr:cNvSpPr/>
      </xdr:nvSpPr>
      <xdr:spPr>
        <a:xfrm>
          <a:off x="2857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15875</xdr:rowOff>
    </xdr:from>
    <xdr:to>
      <xdr:col>10</xdr:col>
      <xdr:colOff>165100</xdr:colOff>
      <xdr:row>81</xdr:row>
      <xdr:rowOff>117475</xdr:rowOff>
    </xdr:to>
    <xdr:sp macro="" textlink="">
      <xdr:nvSpPr>
        <xdr:cNvPr id="256" name="フローチャート: 判断 255"/>
        <xdr:cNvSpPr/>
      </xdr:nvSpPr>
      <xdr:spPr>
        <a:xfrm>
          <a:off x="1968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19686</xdr:rowOff>
    </xdr:from>
    <xdr:to>
      <xdr:col>24</xdr:col>
      <xdr:colOff>114300</xdr:colOff>
      <xdr:row>79</xdr:row>
      <xdr:rowOff>121286</xdr:rowOff>
    </xdr:to>
    <xdr:sp macro="" textlink="">
      <xdr:nvSpPr>
        <xdr:cNvPr id="262" name="楕円 261"/>
        <xdr:cNvSpPr/>
      </xdr:nvSpPr>
      <xdr:spPr>
        <a:xfrm>
          <a:off x="4584700" y="1356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42563</xdr:rowOff>
    </xdr:from>
    <xdr:ext cx="405111" cy="259045"/>
    <xdr:sp macro="" textlink="">
      <xdr:nvSpPr>
        <xdr:cNvPr id="263" name="【福祉施設】&#10;有形固定資産減価償却率該当値テキスト"/>
        <xdr:cNvSpPr txBox="1"/>
      </xdr:nvSpPr>
      <xdr:spPr>
        <a:xfrm>
          <a:off x="4673600" y="1341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40639</xdr:rowOff>
    </xdr:from>
    <xdr:to>
      <xdr:col>20</xdr:col>
      <xdr:colOff>38100</xdr:colOff>
      <xdr:row>79</xdr:row>
      <xdr:rowOff>142239</xdr:rowOff>
    </xdr:to>
    <xdr:sp macro="" textlink="">
      <xdr:nvSpPr>
        <xdr:cNvPr id="264" name="楕円 263"/>
        <xdr:cNvSpPr/>
      </xdr:nvSpPr>
      <xdr:spPr>
        <a:xfrm>
          <a:off x="37465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70486</xdr:rowOff>
    </xdr:from>
    <xdr:to>
      <xdr:col>24</xdr:col>
      <xdr:colOff>63500</xdr:colOff>
      <xdr:row>79</xdr:row>
      <xdr:rowOff>91439</xdr:rowOff>
    </xdr:to>
    <xdr:cxnSp macro="">
      <xdr:nvCxnSpPr>
        <xdr:cNvPr id="265" name="直線コネクタ 264"/>
        <xdr:cNvCxnSpPr/>
      </xdr:nvCxnSpPr>
      <xdr:spPr>
        <a:xfrm flipV="1">
          <a:off x="3797300" y="13615036"/>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90170</xdr:rowOff>
    </xdr:from>
    <xdr:to>
      <xdr:col>15</xdr:col>
      <xdr:colOff>101600</xdr:colOff>
      <xdr:row>80</xdr:row>
      <xdr:rowOff>20320</xdr:rowOff>
    </xdr:to>
    <xdr:sp macro="" textlink="">
      <xdr:nvSpPr>
        <xdr:cNvPr id="266" name="楕円 265"/>
        <xdr:cNvSpPr/>
      </xdr:nvSpPr>
      <xdr:spPr>
        <a:xfrm>
          <a:off x="2857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91439</xdr:rowOff>
    </xdr:from>
    <xdr:to>
      <xdr:col>19</xdr:col>
      <xdr:colOff>177800</xdr:colOff>
      <xdr:row>79</xdr:row>
      <xdr:rowOff>140970</xdr:rowOff>
    </xdr:to>
    <xdr:cxnSp macro="">
      <xdr:nvCxnSpPr>
        <xdr:cNvPr id="267" name="直線コネクタ 266"/>
        <xdr:cNvCxnSpPr/>
      </xdr:nvCxnSpPr>
      <xdr:spPr>
        <a:xfrm flipV="1">
          <a:off x="2908300" y="136359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20972</xdr:rowOff>
    </xdr:from>
    <xdr:ext cx="405111" cy="259045"/>
    <xdr:sp macro="" textlink="">
      <xdr:nvSpPr>
        <xdr:cNvPr id="268" name="n_1aveValue【福祉施設】&#10;有形固定資産減価償却率"/>
        <xdr:cNvSpPr txBox="1"/>
      </xdr:nvSpPr>
      <xdr:spPr>
        <a:xfrm>
          <a:off x="3582044" y="1390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49547</xdr:rowOff>
    </xdr:from>
    <xdr:ext cx="405111" cy="259045"/>
    <xdr:sp macro="" textlink="">
      <xdr:nvSpPr>
        <xdr:cNvPr id="269" name="n_2aveValue【福祉施設】&#10;有形固定資産減価償却率"/>
        <xdr:cNvSpPr txBox="1"/>
      </xdr:nvSpPr>
      <xdr:spPr>
        <a:xfrm>
          <a:off x="27057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134002</xdr:rowOff>
    </xdr:from>
    <xdr:ext cx="405111" cy="259045"/>
    <xdr:sp macro="" textlink="">
      <xdr:nvSpPr>
        <xdr:cNvPr id="270" name="n_3aveValue【福祉施設】&#10;有形固定資産減価償却率"/>
        <xdr:cNvSpPr txBox="1"/>
      </xdr:nvSpPr>
      <xdr:spPr>
        <a:xfrm>
          <a:off x="18167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158766</xdr:rowOff>
    </xdr:from>
    <xdr:ext cx="405111" cy="259045"/>
    <xdr:sp macro="" textlink="">
      <xdr:nvSpPr>
        <xdr:cNvPr id="271" name="n_1mainValue【福祉施設】&#10;有形固定資産減価償却率"/>
        <xdr:cNvSpPr txBox="1"/>
      </xdr:nvSpPr>
      <xdr:spPr>
        <a:xfrm>
          <a:off x="3582044" y="1336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272" name="n_2mainValue【福祉施設】&#10;有形固定資産減価償却率"/>
        <xdr:cNvSpPr txBox="1"/>
      </xdr:nvSpPr>
      <xdr:spPr>
        <a:xfrm>
          <a:off x="2705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158750</xdr:rowOff>
    </xdr:from>
    <xdr:to>
      <xdr:col>54</xdr:col>
      <xdr:colOff>189865</xdr:colOff>
      <xdr:row>86</xdr:row>
      <xdr:rowOff>25400</xdr:rowOff>
    </xdr:to>
    <xdr:cxnSp macro="">
      <xdr:nvCxnSpPr>
        <xdr:cNvPr id="296" name="直線コネクタ 295"/>
        <xdr:cNvCxnSpPr/>
      </xdr:nvCxnSpPr>
      <xdr:spPr>
        <a:xfrm flipV="1">
          <a:off x="10476865" y="133604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97"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98" name="直線コネクタ 297"/>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105427</xdr:rowOff>
    </xdr:from>
    <xdr:ext cx="469744" cy="259045"/>
    <xdr:sp macro="" textlink="">
      <xdr:nvSpPr>
        <xdr:cNvPr id="299" name="【福祉施設】&#10;一人当たり面積最大値テキスト"/>
        <xdr:cNvSpPr txBox="1"/>
      </xdr:nvSpPr>
      <xdr:spPr>
        <a:xfrm>
          <a:off x="105156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158750</xdr:rowOff>
    </xdr:from>
    <xdr:to>
      <xdr:col>55</xdr:col>
      <xdr:colOff>88900</xdr:colOff>
      <xdr:row>77</xdr:row>
      <xdr:rowOff>158750</xdr:rowOff>
    </xdr:to>
    <xdr:cxnSp macro="">
      <xdr:nvCxnSpPr>
        <xdr:cNvPr id="300" name="直線コネクタ 299"/>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156227</xdr:rowOff>
    </xdr:from>
    <xdr:ext cx="469744" cy="259045"/>
    <xdr:sp macro="" textlink="">
      <xdr:nvSpPr>
        <xdr:cNvPr id="301" name="【福祉施設】&#10;一人当たり面積平均値テキスト"/>
        <xdr:cNvSpPr txBox="1"/>
      </xdr:nvSpPr>
      <xdr:spPr>
        <a:xfrm>
          <a:off x="10515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6350</xdr:rowOff>
    </xdr:from>
    <xdr:to>
      <xdr:col>55</xdr:col>
      <xdr:colOff>50800</xdr:colOff>
      <xdr:row>83</xdr:row>
      <xdr:rowOff>107950</xdr:rowOff>
    </xdr:to>
    <xdr:sp macro="" textlink="">
      <xdr:nvSpPr>
        <xdr:cNvPr id="302" name="フローチャート: 判断 301"/>
        <xdr:cNvSpPr/>
      </xdr:nvSpPr>
      <xdr:spPr>
        <a:xfrm>
          <a:off x="10426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152400</xdr:rowOff>
    </xdr:from>
    <xdr:to>
      <xdr:col>50</xdr:col>
      <xdr:colOff>165100</xdr:colOff>
      <xdr:row>83</xdr:row>
      <xdr:rowOff>82550</xdr:rowOff>
    </xdr:to>
    <xdr:sp macro="" textlink="">
      <xdr:nvSpPr>
        <xdr:cNvPr id="303" name="フローチャート: 判断 302"/>
        <xdr:cNvSpPr/>
      </xdr:nvSpPr>
      <xdr:spPr>
        <a:xfrm>
          <a:off x="9588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304" name="フローチャート: 判断 303"/>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120650</xdr:rowOff>
    </xdr:from>
    <xdr:to>
      <xdr:col>41</xdr:col>
      <xdr:colOff>101600</xdr:colOff>
      <xdr:row>84</xdr:row>
      <xdr:rowOff>50800</xdr:rowOff>
    </xdr:to>
    <xdr:sp macro="" textlink="">
      <xdr:nvSpPr>
        <xdr:cNvPr id="305" name="フローチャート: 判断 304"/>
        <xdr:cNvSpPr/>
      </xdr:nvSpPr>
      <xdr:spPr>
        <a:xfrm>
          <a:off x="7810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114300</xdr:rowOff>
    </xdr:from>
    <xdr:to>
      <xdr:col>55</xdr:col>
      <xdr:colOff>50800</xdr:colOff>
      <xdr:row>79</xdr:row>
      <xdr:rowOff>44450</xdr:rowOff>
    </xdr:to>
    <xdr:sp macro="" textlink="">
      <xdr:nvSpPr>
        <xdr:cNvPr id="311" name="楕円 310"/>
        <xdr:cNvSpPr/>
      </xdr:nvSpPr>
      <xdr:spPr>
        <a:xfrm>
          <a:off x="104267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137177</xdr:rowOff>
    </xdr:from>
    <xdr:ext cx="469744" cy="259045"/>
    <xdr:sp macro="" textlink="">
      <xdr:nvSpPr>
        <xdr:cNvPr id="312" name="【福祉施設】&#10;一人当たり面積該当値テキスト"/>
        <xdr:cNvSpPr txBox="1"/>
      </xdr:nvSpPr>
      <xdr:spPr>
        <a:xfrm>
          <a:off x="105156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101600</xdr:rowOff>
    </xdr:from>
    <xdr:to>
      <xdr:col>50</xdr:col>
      <xdr:colOff>165100</xdr:colOff>
      <xdr:row>79</xdr:row>
      <xdr:rowOff>31750</xdr:rowOff>
    </xdr:to>
    <xdr:sp macro="" textlink="">
      <xdr:nvSpPr>
        <xdr:cNvPr id="313" name="楕円 312"/>
        <xdr:cNvSpPr/>
      </xdr:nvSpPr>
      <xdr:spPr>
        <a:xfrm>
          <a:off x="9588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152400</xdr:rowOff>
    </xdr:from>
    <xdr:to>
      <xdr:col>55</xdr:col>
      <xdr:colOff>0</xdr:colOff>
      <xdr:row>78</xdr:row>
      <xdr:rowOff>165100</xdr:rowOff>
    </xdr:to>
    <xdr:cxnSp macro="">
      <xdr:nvCxnSpPr>
        <xdr:cNvPr id="314" name="直線コネクタ 313"/>
        <xdr:cNvCxnSpPr/>
      </xdr:nvCxnSpPr>
      <xdr:spPr>
        <a:xfrm>
          <a:off x="9639300" y="13525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88900</xdr:rowOff>
    </xdr:from>
    <xdr:to>
      <xdr:col>46</xdr:col>
      <xdr:colOff>38100</xdr:colOff>
      <xdr:row>79</xdr:row>
      <xdr:rowOff>19050</xdr:rowOff>
    </xdr:to>
    <xdr:sp macro="" textlink="">
      <xdr:nvSpPr>
        <xdr:cNvPr id="315" name="楕円 314"/>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139700</xdr:rowOff>
    </xdr:from>
    <xdr:to>
      <xdr:col>50</xdr:col>
      <xdr:colOff>114300</xdr:colOff>
      <xdr:row>78</xdr:row>
      <xdr:rowOff>152400</xdr:rowOff>
    </xdr:to>
    <xdr:cxnSp macro="">
      <xdr:nvCxnSpPr>
        <xdr:cNvPr id="316" name="直線コネクタ 315"/>
        <xdr:cNvCxnSpPr/>
      </xdr:nvCxnSpPr>
      <xdr:spPr>
        <a:xfrm>
          <a:off x="8750300" y="13512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73677</xdr:rowOff>
    </xdr:from>
    <xdr:ext cx="469744" cy="259045"/>
    <xdr:sp macro="" textlink="">
      <xdr:nvSpPr>
        <xdr:cNvPr id="317" name="n_1aveValue【福祉施設】&#10;一人当たり面積"/>
        <xdr:cNvSpPr txBox="1"/>
      </xdr:nvSpPr>
      <xdr:spPr>
        <a:xfrm>
          <a:off x="93917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86377</xdr:rowOff>
    </xdr:from>
    <xdr:ext cx="469744" cy="259045"/>
    <xdr:sp macro="" textlink="">
      <xdr:nvSpPr>
        <xdr:cNvPr id="318" name="n_2aveValue【福祉施設】&#10;一人当たり面積"/>
        <xdr:cNvSpPr txBox="1"/>
      </xdr:nvSpPr>
      <xdr:spPr>
        <a:xfrm>
          <a:off x="8515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67327</xdr:rowOff>
    </xdr:from>
    <xdr:ext cx="469744" cy="259045"/>
    <xdr:sp macro="" textlink="">
      <xdr:nvSpPr>
        <xdr:cNvPr id="319" name="n_3aveValue【福祉施設】&#10;一人当たり面積"/>
        <xdr:cNvSpPr txBox="1"/>
      </xdr:nvSpPr>
      <xdr:spPr>
        <a:xfrm>
          <a:off x="7626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48277</xdr:rowOff>
    </xdr:from>
    <xdr:ext cx="469744" cy="259045"/>
    <xdr:sp macro="" textlink="">
      <xdr:nvSpPr>
        <xdr:cNvPr id="320" name="n_1mainValue【福祉施設】&#10;一人当たり面積"/>
        <xdr:cNvSpPr txBox="1"/>
      </xdr:nvSpPr>
      <xdr:spPr>
        <a:xfrm>
          <a:off x="93917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35577</xdr:rowOff>
    </xdr:from>
    <xdr:ext cx="469744" cy="259045"/>
    <xdr:sp macro="" textlink="">
      <xdr:nvSpPr>
        <xdr:cNvPr id="321" name="n_2mainValue【福祉施設】&#10;一人当たり面積"/>
        <xdr:cNvSpPr txBox="1"/>
      </xdr:nvSpPr>
      <xdr:spPr>
        <a:xfrm>
          <a:off x="8515427"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0" name="テキスト ボックス 32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1" name="直線コネクタ 33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2" name="テキスト ボックス 33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3" name="直線コネクタ 33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4" name="テキスト ボックス 33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5" name="直線コネクタ 33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6" name="テキスト ボックス 33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7" name="直線コネクタ 33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8" name="テキスト ボックス 33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9" name="直線コネクタ 33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0" name="テキスト ボックス 33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1" name="直線コネクタ 34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2" name="テキスト ボックス 34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3" name="直線コネクタ 34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4" name="テキスト ボックス 34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80011</xdr:rowOff>
    </xdr:to>
    <xdr:cxnSp macro="">
      <xdr:nvCxnSpPr>
        <xdr:cNvPr id="346" name="直線コネクタ 345"/>
        <xdr:cNvCxnSpPr/>
      </xdr:nvCxnSpPr>
      <xdr:spPr>
        <a:xfrm flipV="1">
          <a:off x="4634865"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83838</xdr:rowOff>
    </xdr:from>
    <xdr:ext cx="405111" cy="259045"/>
    <xdr:sp macro="" textlink="">
      <xdr:nvSpPr>
        <xdr:cNvPr id="347" name="【市民会館】&#10;有形固定資産減価償却率最小値テキスト"/>
        <xdr:cNvSpPr txBox="1"/>
      </xdr:nvSpPr>
      <xdr:spPr>
        <a:xfrm>
          <a:off x="4673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80011</xdr:rowOff>
    </xdr:from>
    <xdr:to>
      <xdr:col>24</xdr:col>
      <xdr:colOff>152400</xdr:colOff>
      <xdr:row>108</xdr:row>
      <xdr:rowOff>80011</xdr:rowOff>
    </xdr:to>
    <xdr:cxnSp macro="">
      <xdr:nvCxnSpPr>
        <xdr:cNvPr id="348" name="直線コネクタ 347"/>
        <xdr:cNvCxnSpPr/>
      </xdr:nvCxnSpPr>
      <xdr:spPr>
        <a:xfrm>
          <a:off x="4546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49"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50" name="直線コネクタ 349"/>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156227</xdr:rowOff>
    </xdr:from>
    <xdr:ext cx="405111" cy="259045"/>
    <xdr:sp macro="" textlink="">
      <xdr:nvSpPr>
        <xdr:cNvPr id="351" name="【市民会館】&#10;有形固定資産減価償却率平均値テキスト"/>
        <xdr:cNvSpPr txBox="1"/>
      </xdr:nvSpPr>
      <xdr:spPr>
        <a:xfrm>
          <a:off x="4673600" y="1798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6350</xdr:rowOff>
    </xdr:from>
    <xdr:to>
      <xdr:col>24</xdr:col>
      <xdr:colOff>114300</xdr:colOff>
      <xdr:row>105</xdr:row>
      <xdr:rowOff>107950</xdr:rowOff>
    </xdr:to>
    <xdr:sp macro="" textlink="">
      <xdr:nvSpPr>
        <xdr:cNvPr id="352" name="フローチャート: 判断 351"/>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113030</xdr:rowOff>
    </xdr:from>
    <xdr:to>
      <xdr:col>20</xdr:col>
      <xdr:colOff>38100</xdr:colOff>
      <xdr:row>105</xdr:row>
      <xdr:rowOff>43180</xdr:rowOff>
    </xdr:to>
    <xdr:sp macro="" textlink="">
      <xdr:nvSpPr>
        <xdr:cNvPr id="353" name="フローチャート: 判断 352"/>
        <xdr:cNvSpPr/>
      </xdr:nvSpPr>
      <xdr:spPr>
        <a:xfrm>
          <a:off x="3746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84455</xdr:rowOff>
    </xdr:from>
    <xdr:to>
      <xdr:col>15</xdr:col>
      <xdr:colOff>101600</xdr:colOff>
      <xdr:row>105</xdr:row>
      <xdr:rowOff>14605</xdr:rowOff>
    </xdr:to>
    <xdr:sp macro="" textlink="">
      <xdr:nvSpPr>
        <xdr:cNvPr id="354" name="フローチャート: 判断 353"/>
        <xdr:cNvSpPr/>
      </xdr:nvSpPr>
      <xdr:spPr>
        <a:xfrm>
          <a:off x="2857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29211</xdr:rowOff>
    </xdr:from>
    <xdr:to>
      <xdr:col>10</xdr:col>
      <xdr:colOff>165100</xdr:colOff>
      <xdr:row>105</xdr:row>
      <xdr:rowOff>130811</xdr:rowOff>
    </xdr:to>
    <xdr:sp macro="" textlink="">
      <xdr:nvSpPr>
        <xdr:cNvPr id="355" name="フローチャート: 判断 354"/>
        <xdr:cNvSpPr/>
      </xdr:nvSpPr>
      <xdr:spPr>
        <a:xfrm>
          <a:off x="196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6" name="テキスト ボックス 35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7" name="テキスト ボックス 35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8" name="テキスト ボックス 35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9" name="テキスト ボックス 35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0" name="テキスト ボックス 35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153036</xdr:rowOff>
    </xdr:from>
    <xdr:to>
      <xdr:col>24</xdr:col>
      <xdr:colOff>114300</xdr:colOff>
      <xdr:row>105</xdr:row>
      <xdr:rowOff>83186</xdr:rowOff>
    </xdr:to>
    <xdr:sp macro="" textlink="">
      <xdr:nvSpPr>
        <xdr:cNvPr id="361" name="楕円 360"/>
        <xdr:cNvSpPr/>
      </xdr:nvSpPr>
      <xdr:spPr>
        <a:xfrm>
          <a:off x="4584700" y="179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4463</xdr:rowOff>
    </xdr:from>
    <xdr:ext cx="405111" cy="259045"/>
    <xdr:sp macro="" textlink="">
      <xdr:nvSpPr>
        <xdr:cNvPr id="362" name="【市民会館】&#10;有形固定資産減価償却率該当値テキスト"/>
        <xdr:cNvSpPr txBox="1"/>
      </xdr:nvSpPr>
      <xdr:spPr>
        <a:xfrm>
          <a:off x="4673600" y="1783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27305</xdr:rowOff>
    </xdr:from>
    <xdr:to>
      <xdr:col>20</xdr:col>
      <xdr:colOff>38100</xdr:colOff>
      <xdr:row>105</xdr:row>
      <xdr:rowOff>128905</xdr:rowOff>
    </xdr:to>
    <xdr:sp macro="" textlink="">
      <xdr:nvSpPr>
        <xdr:cNvPr id="363" name="楕円 362"/>
        <xdr:cNvSpPr/>
      </xdr:nvSpPr>
      <xdr:spPr>
        <a:xfrm>
          <a:off x="3746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32386</xdr:rowOff>
    </xdr:from>
    <xdr:to>
      <xdr:col>24</xdr:col>
      <xdr:colOff>63500</xdr:colOff>
      <xdr:row>105</xdr:row>
      <xdr:rowOff>78105</xdr:rowOff>
    </xdr:to>
    <xdr:cxnSp macro="">
      <xdr:nvCxnSpPr>
        <xdr:cNvPr id="364" name="直線コネクタ 363"/>
        <xdr:cNvCxnSpPr/>
      </xdr:nvCxnSpPr>
      <xdr:spPr>
        <a:xfrm flipV="1">
          <a:off x="3797300" y="1803463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84455</xdr:rowOff>
    </xdr:from>
    <xdr:to>
      <xdr:col>15</xdr:col>
      <xdr:colOff>101600</xdr:colOff>
      <xdr:row>106</xdr:row>
      <xdr:rowOff>14605</xdr:rowOff>
    </xdr:to>
    <xdr:sp macro="" textlink="">
      <xdr:nvSpPr>
        <xdr:cNvPr id="365" name="楕円 364"/>
        <xdr:cNvSpPr/>
      </xdr:nvSpPr>
      <xdr:spPr>
        <a:xfrm>
          <a:off x="28575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78105</xdr:rowOff>
    </xdr:from>
    <xdr:to>
      <xdr:col>19</xdr:col>
      <xdr:colOff>177800</xdr:colOff>
      <xdr:row>105</xdr:row>
      <xdr:rowOff>135255</xdr:rowOff>
    </xdr:to>
    <xdr:cxnSp macro="">
      <xdr:nvCxnSpPr>
        <xdr:cNvPr id="366" name="直線コネクタ 365"/>
        <xdr:cNvCxnSpPr/>
      </xdr:nvCxnSpPr>
      <xdr:spPr>
        <a:xfrm flipV="1">
          <a:off x="2908300" y="180803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59707</xdr:rowOff>
    </xdr:from>
    <xdr:ext cx="405111" cy="259045"/>
    <xdr:sp macro="" textlink="">
      <xdr:nvSpPr>
        <xdr:cNvPr id="367" name="n_1aveValue【市民会館】&#10;有形固定資産減価償却率"/>
        <xdr:cNvSpPr txBox="1"/>
      </xdr:nvSpPr>
      <xdr:spPr>
        <a:xfrm>
          <a:off x="35820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31132</xdr:rowOff>
    </xdr:from>
    <xdr:ext cx="405111" cy="259045"/>
    <xdr:sp macro="" textlink="">
      <xdr:nvSpPr>
        <xdr:cNvPr id="368" name="n_2aveValue【市民会館】&#10;有形固定資産減価償却率"/>
        <xdr:cNvSpPr txBox="1"/>
      </xdr:nvSpPr>
      <xdr:spPr>
        <a:xfrm>
          <a:off x="2705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147338</xdr:rowOff>
    </xdr:from>
    <xdr:ext cx="405111" cy="259045"/>
    <xdr:sp macro="" textlink="">
      <xdr:nvSpPr>
        <xdr:cNvPr id="369" name="n_3aveValue【市民会館】&#10;有形固定資産減価償却率"/>
        <xdr:cNvSpPr txBox="1"/>
      </xdr:nvSpPr>
      <xdr:spPr>
        <a:xfrm>
          <a:off x="1816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120032</xdr:rowOff>
    </xdr:from>
    <xdr:ext cx="405111" cy="259045"/>
    <xdr:sp macro="" textlink="">
      <xdr:nvSpPr>
        <xdr:cNvPr id="370" name="n_1mainValue【市民会館】&#10;有形固定資産減価償却率"/>
        <xdr:cNvSpPr txBox="1"/>
      </xdr:nvSpPr>
      <xdr:spPr>
        <a:xfrm>
          <a:off x="3582044"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5732</xdr:rowOff>
    </xdr:from>
    <xdr:ext cx="405111" cy="259045"/>
    <xdr:sp macro="" textlink="">
      <xdr:nvSpPr>
        <xdr:cNvPr id="371" name="n_2mainValue【市民会館】&#10;有形固定資産減価償却率"/>
        <xdr:cNvSpPr txBox="1"/>
      </xdr:nvSpPr>
      <xdr:spPr>
        <a:xfrm>
          <a:off x="2705744" y="1817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2" name="正方形/長方形 3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3" name="正方形/長方形 3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4" name="正方形/長方形 3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5" name="正方形/長方形 3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6" name="正方形/長方形 3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7" name="正方形/長方形 3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8" name="正方形/長方形 3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9" name="正方形/長方形 37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0" name="テキスト ボックス 37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1" name="直線コネクタ 38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2" name="直線コネクタ 38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3" name="テキスト ボックス 38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4" name="直線コネクタ 38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5" name="テキスト ボックス 38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6" name="直線コネクタ 38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7" name="テキスト ボックス 38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8" name="直線コネクタ 38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9" name="テキスト ボックス 38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0" name="直線コネクタ 38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1" name="テキスト ボックス 39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2" name="直線コネクタ 39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3" name="テキスト ボックス 39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114300</xdr:rowOff>
    </xdr:to>
    <xdr:cxnSp macro="">
      <xdr:nvCxnSpPr>
        <xdr:cNvPr id="395" name="直線コネクタ 394"/>
        <xdr:cNvCxnSpPr/>
      </xdr:nvCxnSpPr>
      <xdr:spPr>
        <a:xfrm flipV="1">
          <a:off x="10476865" y="1738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96"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97" name="直線コネクタ 396"/>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398" name="【市民会館】&#10;一人当たり面積最大値テキスト"/>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399" name="直線コネクタ 398"/>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121938</xdr:rowOff>
    </xdr:from>
    <xdr:ext cx="469744" cy="259045"/>
    <xdr:sp macro="" textlink="">
      <xdr:nvSpPr>
        <xdr:cNvPr id="400" name="【市民会館】&#10;一人当たり面積平均値テキスト"/>
        <xdr:cNvSpPr txBox="1"/>
      </xdr:nvSpPr>
      <xdr:spPr>
        <a:xfrm>
          <a:off x="10515600" y="18124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01" name="フローチャート: 判断 400"/>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02" name="フローチャート: 判断 401"/>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403" name="フローチャート: 判断 402"/>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78739</xdr:rowOff>
    </xdr:from>
    <xdr:to>
      <xdr:col>41</xdr:col>
      <xdr:colOff>101600</xdr:colOff>
      <xdr:row>107</xdr:row>
      <xdr:rowOff>8889</xdr:rowOff>
    </xdr:to>
    <xdr:sp macro="" textlink="">
      <xdr:nvSpPr>
        <xdr:cNvPr id="404" name="フローチャート: 判断 403"/>
        <xdr:cNvSpPr/>
      </xdr:nvSpPr>
      <xdr:spPr>
        <a:xfrm>
          <a:off x="7810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5" name="テキスト ボックス 40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6" name="テキスト ボックス 40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7" name="テキスト ボックス 40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8" name="テキスト ボックス 40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9" name="テキスト ボックス 40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10" name="楕円 409"/>
        <xdr:cNvSpPr/>
      </xdr:nvSpPr>
      <xdr:spPr>
        <a:xfrm>
          <a:off x="104267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109238</xdr:rowOff>
    </xdr:from>
    <xdr:ext cx="469744" cy="259045"/>
    <xdr:sp macro="" textlink="">
      <xdr:nvSpPr>
        <xdr:cNvPr id="411" name="【市民会館】&#10;一人当たり面積該当値テキスト"/>
        <xdr:cNvSpPr txBox="1"/>
      </xdr:nvSpPr>
      <xdr:spPr>
        <a:xfrm>
          <a:off x="10515600"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78739</xdr:rowOff>
    </xdr:from>
    <xdr:to>
      <xdr:col>50</xdr:col>
      <xdr:colOff>165100</xdr:colOff>
      <xdr:row>105</xdr:row>
      <xdr:rowOff>8889</xdr:rowOff>
    </xdr:to>
    <xdr:sp macro="" textlink="">
      <xdr:nvSpPr>
        <xdr:cNvPr id="412" name="楕円 411"/>
        <xdr:cNvSpPr/>
      </xdr:nvSpPr>
      <xdr:spPr>
        <a:xfrm>
          <a:off x="9588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129539</xdr:rowOff>
    </xdr:from>
    <xdr:to>
      <xdr:col>55</xdr:col>
      <xdr:colOff>0</xdr:colOff>
      <xdr:row>104</xdr:row>
      <xdr:rowOff>137161</xdr:rowOff>
    </xdr:to>
    <xdr:cxnSp macro="">
      <xdr:nvCxnSpPr>
        <xdr:cNvPr id="413" name="直線コネクタ 412"/>
        <xdr:cNvCxnSpPr/>
      </xdr:nvCxnSpPr>
      <xdr:spPr>
        <a:xfrm>
          <a:off x="9639300" y="179603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71120</xdr:rowOff>
    </xdr:from>
    <xdr:to>
      <xdr:col>46</xdr:col>
      <xdr:colOff>38100</xdr:colOff>
      <xdr:row>105</xdr:row>
      <xdr:rowOff>1270</xdr:rowOff>
    </xdr:to>
    <xdr:sp macro="" textlink="">
      <xdr:nvSpPr>
        <xdr:cNvPr id="414" name="楕円 413"/>
        <xdr:cNvSpPr/>
      </xdr:nvSpPr>
      <xdr:spPr>
        <a:xfrm>
          <a:off x="8699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121920</xdr:rowOff>
    </xdr:from>
    <xdr:to>
      <xdr:col>50</xdr:col>
      <xdr:colOff>114300</xdr:colOff>
      <xdr:row>104</xdr:row>
      <xdr:rowOff>129539</xdr:rowOff>
    </xdr:to>
    <xdr:cxnSp macro="">
      <xdr:nvCxnSpPr>
        <xdr:cNvPr id="415" name="直線コネクタ 414"/>
        <xdr:cNvCxnSpPr/>
      </xdr:nvCxnSpPr>
      <xdr:spPr>
        <a:xfrm>
          <a:off x="8750300" y="179527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16" name="n_1aveValue【市民会館】&#10;一人当たり面積"/>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72407</xdr:rowOff>
    </xdr:from>
    <xdr:ext cx="469744" cy="259045"/>
    <xdr:sp macro="" textlink="">
      <xdr:nvSpPr>
        <xdr:cNvPr id="417" name="n_2aveValue【市民会館】&#10;一人当たり面積"/>
        <xdr:cNvSpPr txBox="1"/>
      </xdr:nvSpPr>
      <xdr:spPr>
        <a:xfrm>
          <a:off x="8515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25416</xdr:rowOff>
    </xdr:from>
    <xdr:ext cx="469744" cy="259045"/>
    <xdr:sp macro="" textlink="">
      <xdr:nvSpPr>
        <xdr:cNvPr id="418" name="n_3aveValue【市民会館】&#10;一人当たり面積"/>
        <xdr:cNvSpPr txBox="1"/>
      </xdr:nvSpPr>
      <xdr:spPr>
        <a:xfrm>
          <a:off x="7626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25416</xdr:rowOff>
    </xdr:from>
    <xdr:ext cx="469744" cy="259045"/>
    <xdr:sp macro="" textlink="">
      <xdr:nvSpPr>
        <xdr:cNvPr id="419" name="n_1mainValue【市民会館】&#10;一人当たり面積"/>
        <xdr:cNvSpPr txBox="1"/>
      </xdr:nvSpPr>
      <xdr:spPr>
        <a:xfrm>
          <a:off x="9391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17797</xdr:rowOff>
    </xdr:from>
    <xdr:ext cx="469744" cy="259045"/>
    <xdr:sp macro="" textlink="">
      <xdr:nvSpPr>
        <xdr:cNvPr id="420" name="n_2mainValue【市民会館】&#10;一人当たり面積"/>
        <xdr:cNvSpPr txBox="1"/>
      </xdr:nvSpPr>
      <xdr:spPr>
        <a:xfrm>
          <a:off x="8515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1" name="正方形/長方形 4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2" name="正方形/長方形 4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3" name="正方形/長方形 4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4" name="正方形/長方形 4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5" name="正方形/長方形 4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6" name="正方形/長方形 4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7" name="正方形/長方形 4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8" name="正方形/長方形 4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9" name="テキスト ボックス 4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0" name="直線コネクタ 4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1" name="テキスト ボックス 43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2" name="直線コネクタ 43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3" name="テキスト ボックス 43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4" name="直線コネクタ 43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5" name="テキスト ボックス 43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6" name="直線コネクタ 43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7" name="テキスト ボックス 43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8" name="直線コネクタ 43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9" name="テキスト ボックス 43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0" name="直線コネクタ 43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1" name="テキスト ボックス 44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2" name="直線コネクタ 4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3" name="テキスト ボックス 44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40</xdr:row>
      <xdr:rowOff>133350</xdr:rowOff>
    </xdr:to>
    <xdr:cxnSp macro="">
      <xdr:nvCxnSpPr>
        <xdr:cNvPr id="445" name="直線コネクタ 444"/>
        <xdr:cNvCxnSpPr/>
      </xdr:nvCxnSpPr>
      <xdr:spPr>
        <a:xfrm flipV="1">
          <a:off x="16318864" y="580263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446" name="【一般廃棄物処理施設】&#10;有形固定資産減価償却率最小値テキスト"/>
        <xdr:cNvSpPr txBox="1"/>
      </xdr:nvSpPr>
      <xdr:spPr>
        <a:xfrm>
          <a:off x="163576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133350</xdr:rowOff>
    </xdr:from>
    <xdr:to>
      <xdr:col>86</xdr:col>
      <xdr:colOff>25400</xdr:colOff>
      <xdr:row>40</xdr:row>
      <xdr:rowOff>133350</xdr:rowOff>
    </xdr:to>
    <xdr:cxnSp macro="">
      <xdr:nvCxnSpPr>
        <xdr:cNvPr id="447" name="直線コネクタ 446"/>
        <xdr:cNvCxnSpPr/>
      </xdr:nvCxnSpPr>
      <xdr:spPr>
        <a:xfrm>
          <a:off x="16230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48" name="【一般廃棄物処理施設】&#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49" name="直線コネクタ 448"/>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68597</xdr:rowOff>
    </xdr:from>
    <xdr:ext cx="405111" cy="259045"/>
    <xdr:sp macro="" textlink="">
      <xdr:nvSpPr>
        <xdr:cNvPr id="450" name="【一般廃棄物処理施設】&#10;有形固定資産減価償却率平均値テキスト"/>
        <xdr:cNvSpPr txBox="1"/>
      </xdr:nvSpPr>
      <xdr:spPr>
        <a:xfrm>
          <a:off x="16357600" y="624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90170</xdr:rowOff>
    </xdr:from>
    <xdr:to>
      <xdr:col>85</xdr:col>
      <xdr:colOff>177800</xdr:colOff>
      <xdr:row>37</xdr:row>
      <xdr:rowOff>20320</xdr:rowOff>
    </xdr:to>
    <xdr:sp macro="" textlink="">
      <xdr:nvSpPr>
        <xdr:cNvPr id="451" name="フローチャート: 判断 450"/>
        <xdr:cNvSpPr/>
      </xdr:nvSpPr>
      <xdr:spPr>
        <a:xfrm>
          <a:off x="16268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93980</xdr:rowOff>
    </xdr:from>
    <xdr:to>
      <xdr:col>81</xdr:col>
      <xdr:colOff>101600</xdr:colOff>
      <xdr:row>37</xdr:row>
      <xdr:rowOff>24130</xdr:rowOff>
    </xdr:to>
    <xdr:sp macro="" textlink="">
      <xdr:nvSpPr>
        <xdr:cNvPr id="452" name="フローチャート: 判断 451"/>
        <xdr:cNvSpPr/>
      </xdr:nvSpPr>
      <xdr:spPr>
        <a:xfrm>
          <a:off x="15430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141605</xdr:rowOff>
    </xdr:from>
    <xdr:to>
      <xdr:col>76</xdr:col>
      <xdr:colOff>165100</xdr:colOff>
      <xdr:row>37</xdr:row>
      <xdr:rowOff>71755</xdr:rowOff>
    </xdr:to>
    <xdr:sp macro="" textlink="">
      <xdr:nvSpPr>
        <xdr:cNvPr id="453" name="フローチャート: 判断 452"/>
        <xdr:cNvSpPr/>
      </xdr:nvSpPr>
      <xdr:spPr>
        <a:xfrm>
          <a:off x="1454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71120</xdr:rowOff>
    </xdr:from>
    <xdr:to>
      <xdr:col>72</xdr:col>
      <xdr:colOff>38100</xdr:colOff>
      <xdr:row>37</xdr:row>
      <xdr:rowOff>1270</xdr:rowOff>
    </xdr:to>
    <xdr:sp macro="" textlink="">
      <xdr:nvSpPr>
        <xdr:cNvPr id="454" name="フローチャート: 判断 453"/>
        <xdr:cNvSpPr/>
      </xdr:nvSpPr>
      <xdr:spPr>
        <a:xfrm>
          <a:off x="13652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5" name="テキスト ボックス 45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6" name="テキスト ボックス 45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7" name="テキスト ボックス 45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8" name="テキスト ボックス 45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9" name="テキスト ボックス 45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93980</xdr:rowOff>
    </xdr:from>
    <xdr:to>
      <xdr:col>85</xdr:col>
      <xdr:colOff>177800</xdr:colOff>
      <xdr:row>34</xdr:row>
      <xdr:rowOff>24130</xdr:rowOff>
    </xdr:to>
    <xdr:sp macro="" textlink="">
      <xdr:nvSpPr>
        <xdr:cNvPr id="460" name="楕円 459"/>
        <xdr:cNvSpPr/>
      </xdr:nvSpPr>
      <xdr:spPr>
        <a:xfrm>
          <a:off x="16268700" y="57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47007</xdr:rowOff>
    </xdr:from>
    <xdr:ext cx="405111" cy="259045"/>
    <xdr:sp macro="" textlink="">
      <xdr:nvSpPr>
        <xdr:cNvPr id="461" name="【一般廃棄物処理施設】&#10;有形固定資産減価償却率該当値テキスト"/>
        <xdr:cNvSpPr txBox="1"/>
      </xdr:nvSpPr>
      <xdr:spPr>
        <a:xfrm>
          <a:off x="16357600" y="570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111125</xdr:rowOff>
    </xdr:from>
    <xdr:to>
      <xdr:col>81</xdr:col>
      <xdr:colOff>101600</xdr:colOff>
      <xdr:row>34</xdr:row>
      <xdr:rowOff>41275</xdr:rowOff>
    </xdr:to>
    <xdr:sp macro="" textlink="">
      <xdr:nvSpPr>
        <xdr:cNvPr id="462" name="楕円 461"/>
        <xdr:cNvSpPr/>
      </xdr:nvSpPr>
      <xdr:spPr>
        <a:xfrm>
          <a:off x="15430500" y="57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144780</xdr:rowOff>
    </xdr:from>
    <xdr:to>
      <xdr:col>85</xdr:col>
      <xdr:colOff>127000</xdr:colOff>
      <xdr:row>33</xdr:row>
      <xdr:rowOff>161925</xdr:rowOff>
    </xdr:to>
    <xdr:cxnSp macro="">
      <xdr:nvCxnSpPr>
        <xdr:cNvPr id="463" name="直線コネクタ 462"/>
        <xdr:cNvCxnSpPr/>
      </xdr:nvCxnSpPr>
      <xdr:spPr>
        <a:xfrm flipV="1">
          <a:off x="15481300" y="580263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126365</xdr:rowOff>
    </xdr:from>
    <xdr:to>
      <xdr:col>76</xdr:col>
      <xdr:colOff>165100</xdr:colOff>
      <xdr:row>34</xdr:row>
      <xdr:rowOff>56515</xdr:rowOff>
    </xdr:to>
    <xdr:sp macro="" textlink="">
      <xdr:nvSpPr>
        <xdr:cNvPr id="464" name="楕円 463"/>
        <xdr:cNvSpPr/>
      </xdr:nvSpPr>
      <xdr:spPr>
        <a:xfrm>
          <a:off x="14541500" y="57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161925</xdr:rowOff>
    </xdr:from>
    <xdr:to>
      <xdr:col>81</xdr:col>
      <xdr:colOff>50800</xdr:colOff>
      <xdr:row>34</xdr:row>
      <xdr:rowOff>5715</xdr:rowOff>
    </xdr:to>
    <xdr:cxnSp macro="">
      <xdr:nvCxnSpPr>
        <xdr:cNvPr id="465" name="直線コネクタ 464"/>
        <xdr:cNvCxnSpPr/>
      </xdr:nvCxnSpPr>
      <xdr:spPr>
        <a:xfrm flipV="1">
          <a:off x="14592300" y="581977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15257</xdr:rowOff>
    </xdr:from>
    <xdr:ext cx="405111" cy="259045"/>
    <xdr:sp macro="" textlink="">
      <xdr:nvSpPr>
        <xdr:cNvPr id="466" name="n_1aveValue【一般廃棄物処理施設】&#10;有形固定資産減価償却率"/>
        <xdr:cNvSpPr txBox="1"/>
      </xdr:nvSpPr>
      <xdr:spPr>
        <a:xfrm>
          <a:off x="15266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62882</xdr:rowOff>
    </xdr:from>
    <xdr:ext cx="405111" cy="259045"/>
    <xdr:sp macro="" textlink="">
      <xdr:nvSpPr>
        <xdr:cNvPr id="467" name="n_2aveValue【一般廃棄物処理施設】&#10;有形固定資産減価償却率"/>
        <xdr:cNvSpPr txBox="1"/>
      </xdr:nvSpPr>
      <xdr:spPr>
        <a:xfrm>
          <a:off x="1438974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17797</xdr:rowOff>
    </xdr:from>
    <xdr:ext cx="405111" cy="259045"/>
    <xdr:sp macro="" textlink="">
      <xdr:nvSpPr>
        <xdr:cNvPr id="468" name="n_3aveValue【一般廃棄物処理施設】&#10;有形固定資産減価償却率"/>
        <xdr:cNvSpPr txBox="1"/>
      </xdr:nvSpPr>
      <xdr:spPr>
        <a:xfrm>
          <a:off x="13500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57802</xdr:rowOff>
    </xdr:from>
    <xdr:ext cx="405111" cy="259045"/>
    <xdr:sp macro="" textlink="">
      <xdr:nvSpPr>
        <xdr:cNvPr id="469" name="n_1mainValue【一般廃棄物処理施設】&#10;有形固定資産減価償却率"/>
        <xdr:cNvSpPr txBox="1"/>
      </xdr:nvSpPr>
      <xdr:spPr>
        <a:xfrm>
          <a:off x="15266044" y="554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73042</xdr:rowOff>
    </xdr:from>
    <xdr:ext cx="405111" cy="259045"/>
    <xdr:sp macro="" textlink="">
      <xdr:nvSpPr>
        <xdr:cNvPr id="470" name="n_2mainValue【一般廃棄物処理施設】&#10;有形固定資産減価償却率"/>
        <xdr:cNvSpPr txBox="1"/>
      </xdr:nvSpPr>
      <xdr:spPr>
        <a:xfrm>
          <a:off x="14389744" y="555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1" name="正方形/長方形 4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2" name="正方形/長方形 4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3" name="正方形/長方形 4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4" name="正方形/長方形 4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5" name="正方形/長方形 4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6" name="正方形/長方形 4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7" name="正方形/長方形 4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8" name="正方形/長方形 47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9" name="テキスト ボックス 47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0" name="直線コネクタ 47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1" name="直線コネクタ 48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2" name="テキスト ボックス 48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3" name="直線コネクタ 48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84" name="テキスト ボックス 48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5" name="直線コネクタ 48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86" name="テキスト ボックス 48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7" name="直線コネクタ 48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88" name="テキスト ボックス 48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9" name="直線コネクタ 48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0" name="テキスト ボックス 48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1" name="直線コネクタ 49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2" name="テキスト ボックス 49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150510</xdr:rowOff>
    </xdr:from>
    <xdr:to>
      <xdr:col>116</xdr:col>
      <xdr:colOff>62864</xdr:colOff>
      <xdr:row>42</xdr:row>
      <xdr:rowOff>6714</xdr:rowOff>
    </xdr:to>
    <xdr:cxnSp macro="">
      <xdr:nvCxnSpPr>
        <xdr:cNvPr id="494" name="直線コネクタ 493"/>
        <xdr:cNvCxnSpPr/>
      </xdr:nvCxnSpPr>
      <xdr:spPr>
        <a:xfrm flipV="1">
          <a:off x="22160864" y="5979810"/>
          <a:ext cx="0" cy="1227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10541</xdr:rowOff>
    </xdr:from>
    <xdr:ext cx="469744" cy="259045"/>
    <xdr:sp macro="" textlink="">
      <xdr:nvSpPr>
        <xdr:cNvPr id="495" name="【一般廃棄物処理施設】&#10;一人当たり有形固定資産（償却資産）額最小値テキスト"/>
        <xdr:cNvSpPr txBox="1"/>
      </xdr:nvSpPr>
      <xdr:spPr>
        <a:xfrm>
          <a:off x="22199600" y="721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6714</xdr:rowOff>
    </xdr:from>
    <xdr:to>
      <xdr:col>116</xdr:col>
      <xdr:colOff>152400</xdr:colOff>
      <xdr:row>42</xdr:row>
      <xdr:rowOff>6714</xdr:rowOff>
    </xdr:to>
    <xdr:cxnSp macro="">
      <xdr:nvCxnSpPr>
        <xdr:cNvPr id="496" name="直線コネクタ 495"/>
        <xdr:cNvCxnSpPr/>
      </xdr:nvCxnSpPr>
      <xdr:spPr>
        <a:xfrm>
          <a:off x="22072600" y="7207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97187</xdr:rowOff>
    </xdr:from>
    <xdr:ext cx="599010" cy="259045"/>
    <xdr:sp macro="" textlink="">
      <xdr:nvSpPr>
        <xdr:cNvPr id="497" name="【一般廃棄物処理施設】&#10;一人当たり有形固定資産（償却資産）額最大値テキスト"/>
        <xdr:cNvSpPr txBox="1"/>
      </xdr:nvSpPr>
      <xdr:spPr>
        <a:xfrm>
          <a:off x="22199600" y="575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150510</xdr:rowOff>
    </xdr:from>
    <xdr:to>
      <xdr:col>116</xdr:col>
      <xdr:colOff>152400</xdr:colOff>
      <xdr:row>34</xdr:row>
      <xdr:rowOff>150510</xdr:rowOff>
    </xdr:to>
    <xdr:cxnSp macro="">
      <xdr:nvCxnSpPr>
        <xdr:cNvPr id="498" name="直線コネクタ 497"/>
        <xdr:cNvCxnSpPr/>
      </xdr:nvCxnSpPr>
      <xdr:spPr>
        <a:xfrm>
          <a:off x="22072600" y="597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66967</xdr:rowOff>
    </xdr:from>
    <xdr:ext cx="534377" cy="259045"/>
    <xdr:sp macro="" textlink="">
      <xdr:nvSpPr>
        <xdr:cNvPr id="499" name="【一般廃棄物処理施設】&#10;一人当たり有形固定資産（償却資産）額平均値テキスト"/>
        <xdr:cNvSpPr txBox="1"/>
      </xdr:nvSpPr>
      <xdr:spPr>
        <a:xfrm>
          <a:off x="22199600" y="675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88540</xdr:rowOff>
    </xdr:from>
    <xdr:to>
      <xdr:col>116</xdr:col>
      <xdr:colOff>114300</xdr:colOff>
      <xdr:row>40</xdr:row>
      <xdr:rowOff>18690</xdr:rowOff>
    </xdr:to>
    <xdr:sp macro="" textlink="">
      <xdr:nvSpPr>
        <xdr:cNvPr id="500" name="フローチャート: 判断 499"/>
        <xdr:cNvSpPr/>
      </xdr:nvSpPr>
      <xdr:spPr>
        <a:xfrm>
          <a:off x="22110700" y="677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43314</xdr:rowOff>
    </xdr:from>
    <xdr:to>
      <xdr:col>112</xdr:col>
      <xdr:colOff>38100</xdr:colOff>
      <xdr:row>39</xdr:row>
      <xdr:rowOff>144914</xdr:rowOff>
    </xdr:to>
    <xdr:sp macro="" textlink="">
      <xdr:nvSpPr>
        <xdr:cNvPr id="501" name="フローチャート: 判断 500"/>
        <xdr:cNvSpPr/>
      </xdr:nvSpPr>
      <xdr:spPr>
        <a:xfrm>
          <a:off x="21272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41356</xdr:rowOff>
    </xdr:from>
    <xdr:to>
      <xdr:col>107</xdr:col>
      <xdr:colOff>101600</xdr:colOff>
      <xdr:row>39</xdr:row>
      <xdr:rowOff>142956</xdr:rowOff>
    </xdr:to>
    <xdr:sp macro="" textlink="">
      <xdr:nvSpPr>
        <xdr:cNvPr id="502" name="フローチャート: 判断 501"/>
        <xdr:cNvSpPr/>
      </xdr:nvSpPr>
      <xdr:spPr>
        <a:xfrm>
          <a:off x="20383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159733</xdr:rowOff>
    </xdr:from>
    <xdr:to>
      <xdr:col>102</xdr:col>
      <xdr:colOff>165100</xdr:colOff>
      <xdr:row>40</xdr:row>
      <xdr:rowOff>89883</xdr:rowOff>
    </xdr:to>
    <xdr:sp macro="" textlink="">
      <xdr:nvSpPr>
        <xdr:cNvPr id="503" name="フローチャート: 判断 502"/>
        <xdr:cNvSpPr/>
      </xdr:nvSpPr>
      <xdr:spPr>
        <a:xfrm>
          <a:off x="19494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4" name="テキスト ボックス 5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5" name="テキスト ボックス 5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6" name="テキスト ボックス 5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7" name="テキスト ボックス 5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8" name="テキスト ボックス 5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123088</xdr:rowOff>
    </xdr:from>
    <xdr:to>
      <xdr:col>116</xdr:col>
      <xdr:colOff>114300</xdr:colOff>
      <xdr:row>36</xdr:row>
      <xdr:rowOff>53238</xdr:rowOff>
    </xdr:to>
    <xdr:sp macro="" textlink="">
      <xdr:nvSpPr>
        <xdr:cNvPr id="509" name="楕円 508"/>
        <xdr:cNvSpPr/>
      </xdr:nvSpPr>
      <xdr:spPr>
        <a:xfrm>
          <a:off x="22110700" y="612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145965</xdr:rowOff>
    </xdr:from>
    <xdr:ext cx="599010" cy="259045"/>
    <xdr:sp macro="" textlink="">
      <xdr:nvSpPr>
        <xdr:cNvPr id="510" name="【一般廃棄物処理施設】&#10;一人当たり有形固定資産（償却資産）額該当値テキスト"/>
        <xdr:cNvSpPr txBox="1"/>
      </xdr:nvSpPr>
      <xdr:spPr>
        <a:xfrm>
          <a:off x="22199600" y="597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113548</xdr:rowOff>
    </xdr:from>
    <xdr:to>
      <xdr:col>112</xdr:col>
      <xdr:colOff>38100</xdr:colOff>
      <xdr:row>36</xdr:row>
      <xdr:rowOff>43698</xdr:rowOff>
    </xdr:to>
    <xdr:sp macro="" textlink="">
      <xdr:nvSpPr>
        <xdr:cNvPr id="511" name="楕円 510"/>
        <xdr:cNvSpPr/>
      </xdr:nvSpPr>
      <xdr:spPr>
        <a:xfrm>
          <a:off x="21272500" y="611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164348</xdr:rowOff>
    </xdr:from>
    <xdr:to>
      <xdr:col>116</xdr:col>
      <xdr:colOff>63500</xdr:colOff>
      <xdr:row>36</xdr:row>
      <xdr:rowOff>2438</xdr:rowOff>
    </xdr:to>
    <xdr:cxnSp macro="">
      <xdr:nvCxnSpPr>
        <xdr:cNvPr id="512" name="直線コネクタ 511"/>
        <xdr:cNvCxnSpPr/>
      </xdr:nvCxnSpPr>
      <xdr:spPr>
        <a:xfrm>
          <a:off x="21323300" y="6165098"/>
          <a:ext cx="838200" cy="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105547</xdr:rowOff>
    </xdr:from>
    <xdr:to>
      <xdr:col>107</xdr:col>
      <xdr:colOff>101600</xdr:colOff>
      <xdr:row>36</xdr:row>
      <xdr:rowOff>35697</xdr:rowOff>
    </xdr:to>
    <xdr:sp macro="" textlink="">
      <xdr:nvSpPr>
        <xdr:cNvPr id="513" name="楕円 512"/>
        <xdr:cNvSpPr/>
      </xdr:nvSpPr>
      <xdr:spPr>
        <a:xfrm>
          <a:off x="20383500" y="610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156347</xdr:rowOff>
    </xdr:from>
    <xdr:to>
      <xdr:col>111</xdr:col>
      <xdr:colOff>177800</xdr:colOff>
      <xdr:row>35</xdr:row>
      <xdr:rowOff>164348</xdr:rowOff>
    </xdr:to>
    <xdr:cxnSp macro="">
      <xdr:nvCxnSpPr>
        <xdr:cNvPr id="514" name="直線コネクタ 513"/>
        <xdr:cNvCxnSpPr/>
      </xdr:nvCxnSpPr>
      <xdr:spPr>
        <a:xfrm>
          <a:off x="20434300" y="615709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136041</xdr:rowOff>
    </xdr:from>
    <xdr:ext cx="534377" cy="259045"/>
    <xdr:sp macro="" textlink="">
      <xdr:nvSpPr>
        <xdr:cNvPr id="515" name="n_1aveValue【一般廃棄物処理施設】&#10;一人当たり有形固定資産（償却資産）額"/>
        <xdr:cNvSpPr txBox="1"/>
      </xdr:nvSpPr>
      <xdr:spPr>
        <a:xfrm>
          <a:off x="21043411" y="682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134083</xdr:rowOff>
    </xdr:from>
    <xdr:ext cx="534377" cy="259045"/>
    <xdr:sp macro="" textlink="">
      <xdr:nvSpPr>
        <xdr:cNvPr id="516" name="n_2aveValue【一般廃棄物処理施設】&#10;一人当たり有形固定資産（償却資産）額"/>
        <xdr:cNvSpPr txBox="1"/>
      </xdr:nvSpPr>
      <xdr:spPr>
        <a:xfrm>
          <a:off x="20167111" y="682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106410</xdr:rowOff>
    </xdr:from>
    <xdr:ext cx="534377" cy="259045"/>
    <xdr:sp macro="" textlink="">
      <xdr:nvSpPr>
        <xdr:cNvPr id="517" name="n_3aveValue【一般廃棄物処理施設】&#10;一人当たり有形固定資産（償却資産）額"/>
        <xdr:cNvSpPr txBox="1"/>
      </xdr:nvSpPr>
      <xdr:spPr>
        <a:xfrm>
          <a:off x="19278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60225</xdr:rowOff>
    </xdr:from>
    <xdr:ext cx="599010" cy="259045"/>
    <xdr:sp macro="" textlink="">
      <xdr:nvSpPr>
        <xdr:cNvPr id="518" name="n_1mainValue【一般廃棄物処理施設】&#10;一人当たり有形固定資産（償却資産）額"/>
        <xdr:cNvSpPr txBox="1"/>
      </xdr:nvSpPr>
      <xdr:spPr>
        <a:xfrm>
          <a:off x="21011095" y="58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52224</xdr:rowOff>
    </xdr:from>
    <xdr:ext cx="599010" cy="259045"/>
    <xdr:sp macro="" textlink="">
      <xdr:nvSpPr>
        <xdr:cNvPr id="519" name="n_2mainValue【一般廃棄物処理施設】&#10;一人当たり有形固定資産（償却資産）額"/>
        <xdr:cNvSpPr txBox="1"/>
      </xdr:nvSpPr>
      <xdr:spPr>
        <a:xfrm>
          <a:off x="20134795" y="588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0" name="正方形/長方形 5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1" name="正方形/長方形 5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2" name="正方形/長方形 5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3" name="正方形/長方形 5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4" name="正方形/長方形 5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5" name="正方形/長方形 5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6" name="正方形/長方形 5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正方形/長方形 5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8" name="テキスト ボックス 5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9" name="直線コネクタ 5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0" name="テキスト ボックス 52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31" name="直線コネクタ 53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32" name="テキスト ボックス 53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33" name="直線コネクタ 53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34" name="テキスト ボックス 53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35" name="直線コネクタ 53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36" name="テキスト ボックス 53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7" name="直線コネクタ 53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8" name="テキスト ボックス 53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9" name="直線コネクタ 5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0" name="テキスト ボックス 53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43434</xdr:rowOff>
    </xdr:from>
    <xdr:to>
      <xdr:col>85</xdr:col>
      <xdr:colOff>126364</xdr:colOff>
      <xdr:row>62</xdr:row>
      <xdr:rowOff>48006</xdr:rowOff>
    </xdr:to>
    <xdr:cxnSp macro="">
      <xdr:nvCxnSpPr>
        <xdr:cNvPr id="542" name="直線コネクタ 541"/>
        <xdr:cNvCxnSpPr/>
      </xdr:nvCxnSpPr>
      <xdr:spPr>
        <a:xfrm flipV="1">
          <a:off x="16318864" y="947318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51833</xdr:rowOff>
    </xdr:from>
    <xdr:ext cx="405111" cy="259045"/>
    <xdr:sp macro="" textlink="">
      <xdr:nvSpPr>
        <xdr:cNvPr id="543" name="【保健センター・保健所】&#10;有形固定資産減価償却率最小値テキスト"/>
        <xdr:cNvSpPr txBox="1"/>
      </xdr:nvSpPr>
      <xdr:spPr>
        <a:xfrm>
          <a:off x="16357600" y="1068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48006</xdr:rowOff>
    </xdr:from>
    <xdr:to>
      <xdr:col>86</xdr:col>
      <xdr:colOff>25400</xdr:colOff>
      <xdr:row>62</xdr:row>
      <xdr:rowOff>48006</xdr:rowOff>
    </xdr:to>
    <xdr:cxnSp macro="">
      <xdr:nvCxnSpPr>
        <xdr:cNvPr id="544" name="直線コネクタ 543"/>
        <xdr:cNvCxnSpPr/>
      </xdr:nvCxnSpPr>
      <xdr:spPr>
        <a:xfrm>
          <a:off x="16230600" y="106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161561</xdr:rowOff>
    </xdr:from>
    <xdr:ext cx="405111" cy="259045"/>
    <xdr:sp macro="" textlink="">
      <xdr:nvSpPr>
        <xdr:cNvPr id="545" name="【保健センター・保健所】&#10;有形固定資産減価償却率最大値テキスト"/>
        <xdr:cNvSpPr txBox="1"/>
      </xdr:nvSpPr>
      <xdr:spPr>
        <a:xfrm>
          <a:off x="16357600" y="924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43434</xdr:rowOff>
    </xdr:from>
    <xdr:to>
      <xdr:col>86</xdr:col>
      <xdr:colOff>25400</xdr:colOff>
      <xdr:row>55</xdr:row>
      <xdr:rowOff>43434</xdr:rowOff>
    </xdr:to>
    <xdr:cxnSp macro="">
      <xdr:nvCxnSpPr>
        <xdr:cNvPr id="546" name="直線コネクタ 545"/>
        <xdr:cNvCxnSpPr/>
      </xdr:nvCxnSpPr>
      <xdr:spPr>
        <a:xfrm>
          <a:off x="16230600" y="947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85361</xdr:rowOff>
    </xdr:from>
    <xdr:ext cx="405111" cy="259045"/>
    <xdr:sp macro="" textlink="">
      <xdr:nvSpPr>
        <xdr:cNvPr id="547" name="【保健センター・保健所】&#10;有形固定資産減価償却率平均値テキスト"/>
        <xdr:cNvSpPr txBox="1"/>
      </xdr:nvSpPr>
      <xdr:spPr>
        <a:xfrm>
          <a:off x="163576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48" name="フローチャート: 判断 547"/>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549" name="フローチャート: 判断 548"/>
        <xdr:cNvSpPr/>
      </xdr:nvSpPr>
      <xdr:spPr>
        <a:xfrm>
          <a:off x="15430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xdr:rowOff>
    </xdr:from>
    <xdr:to>
      <xdr:col>76</xdr:col>
      <xdr:colOff>165100</xdr:colOff>
      <xdr:row>60</xdr:row>
      <xdr:rowOff>107950</xdr:rowOff>
    </xdr:to>
    <xdr:sp macro="" textlink="">
      <xdr:nvSpPr>
        <xdr:cNvPr id="550" name="フローチャート: 判断 549"/>
        <xdr:cNvSpPr/>
      </xdr:nvSpPr>
      <xdr:spPr>
        <a:xfrm>
          <a:off x="14541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70358</xdr:rowOff>
    </xdr:from>
    <xdr:to>
      <xdr:col>72</xdr:col>
      <xdr:colOff>38100</xdr:colOff>
      <xdr:row>62</xdr:row>
      <xdr:rowOff>508</xdr:rowOff>
    </xdr:to>
    <xdr:sp macro="" textlink="">
      <xdr:nvSpPr>
        <xdr:cNvPr id="551" name="フローチャート: 判断 550"/>
        <xdr:cNvSpPr/>
      </xdr:nvSpPr>
      <xdr:spPr>
        <a:xfrm>
          <a:off x="13652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2" name="テキスト ボックス 5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3" name="テキスト ボックス 5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4" name="テキスト ボックス 5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5" name="テキスト ボックス 5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6" name="テキスト ボックス 5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122936</xdr:rowOff>
    </xdr:from>
    <xdr:to>
      <xdr:col>85</xdr:col>
      <xdr:colOff>177800</xdr:colOff>
      <xdr:row>59</xdr:row>
      <xdr:rowOff>53086</xdr:rowOff>
    </xdr:to>
    <xdr:sp macro="" textlink="">
      <xdr:nvSpPr>
        <xdr:cNvPr id="557" name="楕円 556"/>
        <xdr:cNvSpPr/>
      </xdr:nvSpPr>
      <xdr:spPr>
        <a:xfrm>
          <a:off x="16268700" y="1006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145813</xdr:rowOff>
    </xdr:from>
    <xdr:ext cx="405111" cy="259045"/>
    <xdr:sp macro="" textlink="">
      <xdr:nvSpPr>
        <xdr:cNvPr id="558" name="【保健センター・保健所】&#10;有形固定資産減価償却率該当値テキスト"/>
        <xdr:cNvSpPr txBox="1"/>
      </xdr:nvSpPr>
      <xdr:spPr>
        <a:xfrm>
          <a:off x="16357600" y="991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157226</xdr:rowOff>
    </xdr:from>
    <xdr:to>
      <xdr:col>81</xdr:col>
      <xdr:colOff>101600</xdr:colOff>
      <xdr:row>59</xdr:row>
      <xdr:rowOff>87376</xdr:rowOff>
    </xdr:to>
    <xdr:sp macro="" textlink="">
      <xdr:nvSpPr>
        <xdr:cNvPr id="559" name="楕円 558"/>
        <xdr:cNvSpPr/>
      </xdr:nvSpPr>
      <xdr:spPr>
        <a:xfrm>
          <a:off x="15430500" y="1010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2286</xdr:rowOff>
    </xdr:from>
    <xdr:to>
      <xdr:col>85</xdr:col>
      <xdr:colOff>127000</xdr:colOff>
      <xdr:row>59</xdr:row>
      <xdr:rowOff>36576</xdr:rowOff>
    </xdr:to>
    <xdr:cxnSp macro="">
      <xdr:nvCxnSpPr>
        <xdr:cNvPr id="560" name="直線コネクタ 559"/>
        <xdr:cNvCxnSpPr/>
      </xdr:nvCxnSpPr>
      <xdr:spPr>
        <a:xfrm flipV="1">
          <a:off x="15481300" y="1011783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116078</xdr:rowOff>
    </xdr:from>
    <xdr:to>
      <xdr:col>76</xdr:col>
      <xdr:colOff>165100</xdr:colOff>
      <xdr:row>60</xdr:row>
      <xdr:rowOff>46228</xdr:rowOff>
    </xdr:to>
    <xdr:sp macro="" textlink="">
      <xdr:nvSpPr>
        <xdr:cNvPr id="561" name="楕円 560"/>
        <xdr:cNvSpPr/>
      </xdr:nvSpPr>
      <xdr:spPr>
        <a:xfrm>
          <a:off x="14541500" y="10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36576</xdr:rowOff>
    </xdr:from>
    <xdr:to>
      <xdr:col>81</xdr:col>
      <xdr:colOff>50800</xdr:colOff>
      <xdr:row>59</xdr:row>
      <xdr:rowOff>166878</xdr:rowOff>
    </xdr:to>
    <xdr:cxnSp macro="">
      <xdr:nvCxnSpPr>
        <xdr:cNvPr id="562" name="直線コネクタ 561"/>
        <xdr:cNvCxnSpPr/>
      </xdr:nvCxnSpPr>
      <xdr:spPr>
        <a:xfrm flipV="1">
          <a:off x="14592300" y="1015212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46499</xdr:rowOff>
    </xdr:from>
    <xdr:ext cx="405111" cy="259045"/>
    <xdr:sp macro="" textlink="">
      <xdr:nvSpPr>
        <xdr:cNvPr id="563" name="n_1aveValue【保健センター・保健所】&#10;有形固定資産減価償却率"/>
        <xdr:cNvSpPr txBox="1"/>
      </xdr:nvSpPr>
      <xdr:spPr>
        <a:xfrm>
          <a:off x="152660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99077</xdr:rowOff>
    </xdr:from>
    <xdr:ext cx="405111" cy="259045"/>
    <xdr:sp macro="" textlink="">
      <xdr:nvSpPr>
        <xdr:cNvPr id="564" name="n_2aveValue【保健センター・保健所】&#10;有形固定資産減価償却率"/>
        <xdr:cNvSpPr txBox="1"/>
      </xdr:nvSpPr>
      <xdr:spPr>
        <a:xfrm>
          <a:off x="14389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17035</xdr:rowOff>
    </xdr:from>
    <xdr:ext cx="405111" cy="259045"/>
    <xdr:sp macro="" textlink="">
      <xdr:nvSpPr>
        <xdr:cNvPr id="565" name="n_3aveValue【保健センター・保健所】&#10;有形固定資産減価償却率"/>
        <xdr:cNvSpPr txBox="1"/>
      </xdr:nvSpPr>
      <xdr:spPr>
        <a:xfrm>
          <a:off x="13500744" y="10304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103903</xdr:rowOff>
    </xdr:from>
    <xdr:ext cx="405111" cy="259045"/>
    <xdr:sp macro="" textlink="">
      <xdr:nvSpPr>
        <xdr:cNvPr id="566" name="n_1mainValue【保健センター・保健所】&#10;有形固定資産減価償却率"/>
        <xdr:cNvSpPr txBox="1"/>
      </xdr:nvSpPr>
      <xdr:spPr>
        <a:xfrm>
          <a:off x="15266044"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62755</xdr:rowOff>
    </xdr:from>
    <xdr:ext cx="405111" cy="259045"/>
    <xdr:sp macro="" textlink="">
      <xdr:nvSpPr>
        <xdr:cNvPr id="567" name="n_2mainValue【保健センター・保健所】&#10;有形固定資産減価償却率"/>
        <xdr:cNvSpPr txBox="1"/>
      </xdr:nvSpPr>
      <xdr:spPr>
        <a:xfrm>
          <a:off x="14389744" y="1000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8" name="直線コネクタ 5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9" name="テキスト ボックス 5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0" name="直線コネクタ 5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1" name="テキスト ボックス 5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2" name="直線コネクタ 5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3" name="テキスト ボックス 5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4" name="直線コネクタ 5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5" name="テキスト ボックス 5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6" name="直線コネクタ 5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7" name="テキスト ボックス 58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8" name="直線コネクタ 5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9" name="テキスト ボックス 58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106135</xdr:rowOff>
    </xdr:from>
    <xdr:to>
      <xdr:col>116</xdr:col>
      <xdr:colOff>62864</xdr:colOff>
      <xdr:row>64</xdr:row>
      <xdr:rowOff>97972</xdr:rowOff>
    </xdr:to>
    <xdr:cxnSp macro="">
      <xdr:nvCxnSpPr>
        <xdr:cNvPr id="593" name="直線コネクタ 592"/>
        <xdr:cNvCxnSpPr/>
      </xdr:nvCxnSpPr>
      <xdr:spPr>
        <a:xfrm flipV="1">
          <a:off x="22160864" y="9535885"/>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594" name="【保健センター・保健所】&#10;一人当たり面積最小値テキスト"/>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595" name="直線コネクタ 594"/>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52812</xdr:rowOff>
    </xdr:from>
    <xdr:ext cx="469744" cy="259045"/>
    <xdr:sp macro="" textlink="">
      <xdr:nvSpPr>
        <xdr:cNvPr id="596" name="【保健センター・保健所】&#10;一人当たり面積最大値テキスト"/>
        <xdr:cNvSpPr txBox="1"/>
      </xdr:nvSpPr>
      <xdr:spPr>
        <a:xfrm>
          <a:off x="22199600" y="931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106135</xdr:rowOff>
    </xdr:from>
    <xdr:to>
      <xdr:col>116</xdr:col>
      <xdr:colOff>152400</xdr:colOff>
      <xdr:row>55</xdr:row>
      <xdr:rowOff>106135</xdr:rowOff>
    </xdr:to>
    <xdr:cxnSp macro="">
      <xdr:nvCxnSpPr>
        <xdr:cNvPr id="597" name="直線コネクタ 596"/>
        <xdr:cNvCxnSpPr/>
      </xdr:nvCxnSpPr>
      <xdr:spPr>
        <a:xfrm>
          <a:off x="22072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82749</xdr:rowOff>
    </xdr:from>
    <xdr:ext cx="469744" cy="259045"/>
    <xdr:sp macro="" textlink="">
      <xdr:nvSpPr>
        <xdr:cNvPr id="598" name="【保健センター・保健所】&#10;一人当たり面積平均値テキスト"/>
        <xdr:cNvSpPr txBox="1"/>
      </xdr:nvSpPr>
      <xdr:spPr>
        <a:xfrm>
          <a:off x="22199600" y="10541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104322</xdr:rowOff>
    </xdr:from>
    <xdr:to>
      <xdr:col>116</xdr:col>
      <xdr:colOff>114300</xdr:colOff>
      <xdr:row>62</xdr:row>
      <xdr:rowOff>34472</xdr:rowOff>
    </xdr:to>
    <xdr:sp macro="" textlink="">
      <xdr:nvSpPr>
        <xdr:cNvPr id="599" name="フローチャート: 判断 598"/>
        <xdr:cNvSpPr/>
      </xdr:nvSpPr>
      <xdr:spPr>
        <a:xfrm>
          <a:off x="22110700" y="1056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71665</xdr:rowOff>
    </xdr:from>
    <xdr:to>
      <xdr:col>112</xdr:col>
      <xdr:colOff>38100</xdr:colOff>
      <xdr:row>62</xdr:row>
      <xdr:rowOff>1815</xdr:rowOff>
    </xdr:to>
    <xdr:sp macro="" textlink="">
      <xdr:nvSpPr>
        <xdr:cNvPr id="600" name="フローチャート: 判断 599"/>
        <xdr:cNvSpPr/>
      </xdr:nvSpPr>
      <xdr:spPr>
        <a:xfrm>
          <a:off x="21272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71665</xdr:rowOff>
    </xdr:from>
    <xdr:to>
      <xdr:col>107</xdr:col>
      <xdr:colOff>101600</xdr:colOff>
      <xdr:row>62</xdr:row>
      <xdr:rowOff>1815</xdr:rowOff>
    </xdr:to>
    <xdr:sp macro="" textlink="">
      <xdr:nvSpPr>
        <xdr:cNvPr id="601" name="フローチャート: 判断 600"/>
        <xdr:cNvSpPr/>
      </xdr:nvSpPr>
      <xdr:spPr>
        <a:xfrm>
          <a:off x="20383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79828</xdr:rowOff>
    </xdr:from>
    <xdr:to>
      <xdr:col>102</xdr:col>
      <xdr:colOff>165100</xdr:colOff>
      <xdr:row>61</xdr:row>
      <xdr:rowOff>9978</xdr:rowOff>
    </xdr:to>
    <xdr:sp macro="" textlink="">
      <xdr:nvSpPr>
        <xdr:cNvPr id="602" name="フローチャート: 判断 601"/>
        <xdr:cNvSpPr/>
      </xdr:nvSpPr>
      <xdr:spPr>
        <a:xfrm>
          <a:off x="19494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55335</xdr:rowOff>
    </xdr:from>
    <xdr:to>
      <xdr:col>116</xdr:col>
      <xdr:colOff>114300</xdr:colOff>
      <xdr:row>55</xdr:row>
      <xdr:rowOff>156935</xdr:rowOff>
    </xdr:to>
    <xdr:sp macro="" textlink="">
      <xdr:nvSpPr>
        <xdr:cNvPr id="608" name="楕円 607"/>
        <xdr:cNvSpPr/>
      </xdr:nvSpPr>
      <xdr:spPr>
        <a:xfrm>
          <a:off x="221107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8362</xdr:rowOff>
    </xdr:from>
    <xdr:ext cx="469744" cy="259045"/>
    <xdr:sp macro="" textlink="">
      <xdr:nvSpPr>
        <xdr:cNvPr id="609" name="【保健センター・保健所】&#10;一人当たり面積該当値テキスト"/>
        <xdr:cNvSpPr txBox="1"/>
      </xdr:nvSpPr>
      <xdr:spPr>
        <a:xfrm>
          <a:off x="22199600" y="94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22678</xdr:rowOff>
    </xdr:from>
    <xdr:to>
      <xdr:col>112</xdr:col>
      <xdr:colOff>38100</xdr:colOff>
      <xdr:row>55</xdr:row>
      <xdr:rowOff>124278</xdr:rowOff>
    </xdr:to>
    <xdr:sp macro="" textlink="">
      <xdr:nvSpPr>
        <xdr:cNvPr id="610" name="楕円 609"/>
        <xdr:cNvSpPr/>
      </xdr:nvSpPr>
      <xdr:spPr>
        <a:xfrm>
          <a:off x="21272500" y="94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73478</xdr:rowOff>
    </xdr:from>
    <xdr:to>
      <xdr:col>116</xdr:col>
      <xdr:colOff>63500</xdr:colOff>
      <xdr:row>55</xdr:row>
      <xdr:rowOff>106135</xdr:rowOff>
    </xdr:to>
    <xdr:cxnSp macro="">
      <xdr:nvCxnSpPr>
        <xdr:cNvPr id="611" name="直線コネクタ 610"/>
        <xdr:cNvCxnSpPr/>
      </xdr:nvCxnSpPr>
      <xdr:spPr>
        <a:xfrm>
          <a:off x="21323300" y="95032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22678</xdr:rowOff>
    </xdr:from>
    <xdr:to>
      <xdr:col>107</xdr:col>
      <xdr:colOff>101600</xdr:colOff>
      <xdr:row>55</xdr:row>
      <xdr:rowOff>124278</xdr:rowOff>
    </xdr:to>
    <xdr:sp macro="" textlink="">
      <xdr:nvSpPr>
        <xdr:cNvPr id="612" name="楕円 611"/>
        <xdr:cNvSpPr/>
      </xdr:nvSpPr>
      <xdr:spPr>
        <a:xfrm>
          <a:off x="20383500" y="94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73478</xdr:rowOff>
    </xdr:from>
    <xdr:to>
      <xdr:col>111</xdr:col>
      <xdr:colOff>177800</xdr:colOff>
      <xdr:row>55</xdr:row>
      <xdr:rowOff>73478</xdr:rowOff>
    </xdr:to>
    <xdr:cxnSp macro="">
      <xdr:nvCxnSpPr>
        <xdr:cNvPr id="613" name="直線コネクタ 612"/>
        <xdr:cNvCxnSpPr/>
      </xdr:nvCxnSpPr>
      <xdr:spPr>
        <a:xfrm>
          <a:off x="20434300" y="9503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164392</xdr:rowOff>
    </xdr:from>
    <xdr:ext cx="469744" cy="259045"/>
    <xdr:sp macro="" textlink="">
      <xdr:nvSpPr>
        <xdr:cNvPr id="614" name="n_1aveValue【保健センター・保健所】&#10;一人当たり面積"/>
        <xdr:cNvSpPr txBox="1"/>
      </xdr:nvSpPr>
      <xdr:spPr>
        <a:xfrm>
          <a:off x="210757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164392</xdr:rowOff>
    </xdr:from>
    <xdr:ext cx="469744" cy="259045"/>
    <xdr:sp macro="" textlink="">
      <xdr:nvSpPr>
        <xdr:cNvPr id="615" name="n_2aveValue【保健センター・保健所】&#10;一人当たり面積"/>
        <xdr:cNvSpPr txBox="1"/>
      </xdr:nvSpPr>
      <xdr:spPr>
        <a:xfrm>
          <a:off x="201994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26505</xdr:rowOff>
    </xdr:from>
    <xdr:ext cx="469744" cy="259045"/>
    <xdr:sp macro="" textlink="">
      <xdr:nvSpPr>
        <xdr:cNvPr id="616" name="n_3aveValue【保健センター・保健所】&#10;一人当たり面積"/>
        <xdr:cNvSpPr txBox="1"/>
      </xdr:nvSpPr>
      <xdr:spPr>
        <a:xfrm>
          <a:off x="19310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140805</xdr:rowOff>
    </xdr:from>
    <xdr:ext cx="469744" cy="259045"/>
    <xdr:sp macro="" textlink="">
      <xdr:nvSpPr>
        <xdr:cNvPr id="617" name="n_1mainValue【保健センター・保健所】&#10;一人当たり面積"/>
        <xdr:cNvSpPr txBox="1"/>
      </xdr:nvSpPr>
      <xdr:spPr>
        <a:xfrm>
          <a:off x="21075727" y="922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140805</xdr:rowOff>
    </xdr:from>
    <xdr:ext cx="469744" cy="259045"/>
    <xdr:sp macro="" textlink="">
      <xdr:nvSpPr>
        <xdr:cNvPr id="618" name="n_2mainValue【保健センター・保健所】&#10;一人当たり面積"/>
        <xdr:cNvSpPr txBox="1"/>
      </xdr:nvSpPr>
      <xdr:spPr>
        <a:xfrm>
          <a:off x="20199427" y="922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29" name="テキスト ボックス 62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0" name="直線コネクタ 6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31" name="テキスト ボックス 630"/>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2" name="直線コネクタ 6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3" name="テキスト ボックス 6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4" name="直線コネクタ 6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5" name="テキスト ボックス 6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6" name="直線コネクタ 6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7" name="テキスト ボックス 6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8" name="直線コネクタ 6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9" name="テキスト ボックス 6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0" name="直線コネクタ 6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41" name="テキスト ボックス 640"/>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3" name="テキスト ボックス 64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98516</xdr:rowOff>
    </xdr:from>
    <xdr:to>
      <xdr:col>85</xdr:col>
      <xdr:colOff>126364</xdr:colOff>
      <xdr:row>86</xdr:row>
      <xdr:rowOff>152400</xdr:rowOff>
    </xdr:to>
    <xdr:cxnSp macro="">
      <xdr:nvCxnSpPr>
        <xdr:cNvPr id="645" name="直線コネクタ 644"/>
        <xdr:cNvCxnSpPr/>
      </xdr:nvCxnSpPr>
      <xdr:spPr>
        <a:xfrm flipV="1">
          <a:off x="16318864" y="13300166"/>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646" name="【消防施設】&#10;有形固定資産減価償却率最小値テキスト"/>
        <xdr:cNvSpPr txBox="1"/>
      </xdr:nvSpPr>
      <xdr:spPr>
        <a:xfrm>
          <a:off x="16357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647" name="直線コネクタ 646"/>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45193</xdr:rowOff>
    </xdr:from>
    <xdr:ext cx="405111" cy="259045"/>
    <xdr:sp macro="" textlink="">
      <xdr:nvSpPr>
        <xdr:cNvPr id="648" name="【消防施設】&#10;有形固定資産減価償却率最大値テキスト"/>
        <xdr:cNvSpPr txBox="1"/>
      </xdr:nvSpPr>
      <xdr:spPr>
        <a:xfrm>
          <a:off x="16357600" y="1307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98516</xdr:rowOff>
    </xdr:from>
    <xdr:to>
      <xdr:col>86</xdr:col>
      <xdr:colOff>25400</xdr:colOff>
      <xdr:row>77</xdr:row>
      <xdr:rowOff>98516</xdr:rowOff>
    </xdr:to>
    <xdr:cxnSp macro="">
      <xdr:nvCxnSpPr>
        <xdr:cNvPr id="649" name="直線コネクタ 648"/>
        <xdr:cNvCxnSpPr/>
      </xdr:nvCxnSpPr>
      <xdr:spPr>
        <a:xfrm>
          <a:off x="16230600" y="133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39206</xdr:rowOff>
    </xdr:from>
    <xdr:ext cx="405111" cy="259045"/>
    <xdr:sp macro="" textlink="">
      <xdr:nvSpPr>
        <xdr:cNvPr id="650" name="【消防施設】&#10;有形固定資産減価償却率平均値テキスト"/>
        <xdr:cNvSpPr txBox="1"/>
      </xdr:nvSpPr>
      <xdr:spPr>
        <a:xfrm>
          <a:off x="16357600" y="139266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60779</xdr:rowOff>
    </xdr:from>
    <xdr:to>
      <xdr:col>85</xdr:col>
      <xdr:colOff>177800</xdr:colOff>
      <xdr:row>81</xdr:row>
      <xdr:rowOff>162379</xdr:rowOff>
    </xdr:to>
    <xdr:sp macro="" textlink="">
      <xdr:nvSpPr>
        <xdr:cNvPr id="651" name="フローチャート: 判断 650"/>
        <xdr:cNvSpPr/>
      </xdr:nvSpPr>
      <xdr:spPr>
        <a:xfrm>
          <a:off x="162687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54248</xdr:rowOff>
    </xdr:from>
    <xdr:to>
      <xdr:col>81</xdr:col>
      <xdr:colOff>101600</xdr:colOff>
      <xdr:row>81</xdr:row>
      <xdr:rowOff>155848</xdr:rowOff>
    </xdr:to>
    <xdr:sp macro="" textlink="">
      <xdr:nvSpPr>
        <xdr:cNvPr id="652" name="フローチャート: 判断 651"/>
        <xdr:cNvSpPr/>
      </xdr:nvSpPr>
      <xdr:spPr>
        <a:xfrm>
          <a:off x="15430500" y="1394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155484</xdr:rowOff>
    </xdr:from>
    <xdr:to>
      <xdr:col>76</xdr:col>
      <xdr:colOff>165100</xdr:colOff>
      <xdr:row>82</xdr:row>
      <xdr:rowOff>85634</xdr:rowOff>
    </xdr:to>
    <xdr:sp macro="" textlink="">
      <xdr:nvSpPr>
        <xdr:cNvPr id="653" name="フローチャート: 判断 652"/>
        <xdr:cNvSpPr/>
      </xdr:nvSpPr>
      <xdr:spPr>
        <a:xfrm>
          <a:off x="14541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88537</xdr:rowOff>
    </xdr:from>
    <xdr:to>
      <xdr:col>72</xdr:col>
      <xdr:colOff>38100</xdr:colOff>
      <xdr:row>83</xdr:row>
      <xdr:rowOff>18687</xdr:rowOff>
    </xdr:to>
    <xdr:sp macro="" textlink="">
      <xdr:nvSpPr>
        <xdr:cNvPr id="654" name="フローチャート: 判断 653"/>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147320</xdr:rowOff>
    </xdr:from>
    <xdr:to>
      <xdr:col>85</xdr:col>
      <xdr:colOff>177800</xdr:colOff>
      <xdr:row>81</xdr:row>
      <xdr:rowOff>77470</xdr:rowOff>
    </xdr:to>
    <xdr:sp macro="" textlink="">
      <xdr:nvSpPr>
        <xdr:cNvPr id="660" name="楕円 659"/>
        <xdr:cNvSpPr/>
      </xdr:nvSpPr>
      <xdr:spPr>
        <a:xfrm>
          <a:off x="16268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170197</xdr:rowOff>
    </xdr:from>
    <xdr:ext cx="405111" cy="259045"/>
    <xdr:sp macro="" textlink="">
      <xdr:nvSpPr>
        <xdr:cNvPr id="661" name="【消防施設】&#10;有形固定資産減価償却率該当値テキスト"/>
        <xdr:cNvSpPr txBox="1"/>
      </xdr:nvSpPr>
      <xdr:spPr>
        <a:xfrm>
          <a:off x="16357600"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160382</xdr:rowOff>
    </xdr:from>
    <xdr:to>
      <xdr:col>81</xdr:col>
      <xdr:colOff>101600</xdr:colOff>
      <xdr:row>81</xdr:row>
      <xdr:rowOff>90532</xdr:rowOff>
    </xdr:to>
    <xdr:sp macro="" textlink="">
      <xdr:nvSpPr>
        <xdr:cNvPr id="662" name="楕円 661"/>
        <xdr:cNvSpPr/>
      </xdr:nvSpPr>
      <xdr:spPr>
        <a:xfrm>
          <a:off x="15430500" y="13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26670</xdr:rowOff>
    </xdr:from>
    <xdr:to>
      <xdr:col>85</xdr:col>
      <xdr:colOff>127000</xdr:colOff>
      <xdr:row>81</xdr:row>
      <xdr:rowOff>39732</xdr:rowOff>
    </xdr:to>
    <xdr:cxnSp macro="">
      <xdr:nvCxnSpPr>
        <xdr:cNvPr id="663" name="直線コネクタ 662"/>
        <xdr:cNvCxnSpPr/>
      </xdr:nvCxnSpPr>
      <xdr:spPr>
        <a:xfrm flipV="1">
          <a:off x="15481300" y="13914120"/>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78739</xdr:rowOff>
    </xdr:from>
    <xdr:to>
      <xdr:col>76</xdr:col>
      <xdr:colOff>165100</xdr:colOff>
      <xdr:row>87</xdr:row>
      <xdr:rowOff>8889</xdr:rowOff>
    </xdr:to>
    <xdr:sp macro="" textlink="">
      <xdr:nvSpPr>
        <xdr:cNvPr id="664" name="楕円 663"/>
        <xdr:cNvSpPr/>
      </xdr:nvSpPr>
      <xdr:spPr>
        <a:xfrm>
          <a:off x="145415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39732</xdr:rowOff>
    </xdr:from>
    <xdr:to>
      <xdr:col>81</xdr:col>
      <xdr:colOff>50800</xdr:colOff>
      <xdr:row>86</xdr:row>
      <xdr:rowOff>129539</xdr:rowOff>
    </xdr:to>
    <xdr:cxnSp macro="">
      <xdr:nvCxnSpPr>
        <xdr:cNvPr id="665" name="直線コネクタ 664"/>
        <xdr:cNvCxnSpPr/>
      </xdr:nvCxnSpPr>
      <xdr:spPr>
        <a:xfrm flipV="1">
          <a:off x="14592300" y="13927182"/>
          <a:ext cx="889000" cy="94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146975</xdr:rowOff>
    </xdr:from>
    <xdr:ext cx="405111" cy="259045"/>
    <xdr:sp macro="" textlink="">
      <xdr:nvSpPr>
        <xdr:cNvPr id="666" name="n_1aveValue【消防施設】&#10;有形固定資産減価償却率"/>
        <xdr:cNvSpPr txBox="1"/>
      </xdr:nvSpPr>
      <xdr:spPr>
        <a:xfrm>
          <a:off x="15266044" y="1403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102161</xdr:rowOff>
    </xdr:from>
    <xdr:ext cx="405111" cy="259045"/>
    <xdr:sp macro="" textlink="">
      <xdr:nvSpPr>
        <xdr:cNvPr id="667" name="n_2aveValue【消防施設】&#10;有形固定資産減価償却率"/>
        <xdr:cNvSpPr txBox="1"/>
      </xdr:nvSpPr>
      <xdr:spPr>
        <a:xfrm>
          <a:off x="14389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35214</xdr:rowOff>
    </xdr:from>
    <xdr:ext cx="405111" cy="259045"/>
    <xdr:sp macro="" textlink="">
      <xdr:nvSpPr>
        <xdr:cNvPr id="668" name="n_3aveValue【消防施設】&#10;有形固定資産減価償却率"/>
        <xdr:cNvSpPr txBox="1"/>
      </xdr:nvSpPr>
      <xdr:spPr>
        <a:xfrm>
          <a:off x="13500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107059</xdr:rowOff>
    </xdr:from>
    <xdr:ext cx="405111" cy="259045"/>
    <xdr:sp macro="" textlink="">
      <xdr:nvSpPr>
        <xdr:cNvPr id="669" name="n_1mainValue【消防施設】&#10;有形固定資産減価償却率"/>
        <xdr:cNvSpPr txBox="1"/>
      </xdr:nvSpPr>
      <xdr:spPr>
        <a:xfrm>
          <a:off x="15266044" y="1365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16</xdr:rowOff>
    </xdr:from>
    <xdr:ext cx="405111" cy="259045"/>
    <xdr:sp macro="" textlink="">
      <xdr:nvSpPr>
        <xdr:cNvPr id="670" name="n_2mainValue【消防施設】&#10;有形固定資産減価償却率"/>
        <xdr:cNvSpPr txBox="1"/>
      </xdr:nvSpPr>
      <xdr:spPr>
        <a:xfrm>
          <a:off x="14389744" y="1491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1" name="直線コネクタ 68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2" name="テキスト ボックス 68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3" name="直線コネクタ 68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4" name="テキスト ボックス 68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5" name="直線コネクタ 68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6" name="テキスト ボックス 68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7" name="直線コネクタ 6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8" name="テキスト ボックス 68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9" name="直線コネクタ 68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0" name="テキスト ボックス 68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125730</xdr:rowOff>
    </xdr:from>
    <xdr:to>
      <xdr:col>116</xdr:col>
      <xdr:colOff>62864</xdr:colOff>
      <xdr:row>86</xdr:row>
      <xdr:rowOff>76200</xdr:rowOff>
    </xdr:to>
    <xdr:cxnSp macro="">
      <xdr:nvCxnSpPr>
        <xdr:cNvPr id="694" name="直線コネクタ 693"/>
        <xdr:cNvCxnSpPr/>
      </xdr:nvCxnSpPr>
      <xdr:spPr>
        <a:xfrm flipV="1">
          <a:off x="22160864" y="133273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5"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6" name="直線コネクタ 69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72407</xdr:rowOff>
    </xdr:from>
    <xdr:ext cx="469744" cy="259045"/>
    <xdr:sp macro="" textlink="">
      <xdr:nvSpPr>
        <xdr:cNvPr id="697" name="【消防施設】&#10;一人当たり面積最大値テキスト"/>
        <xdr:cNvSpPr txBox="1"/>
      </xdr:nvSpPr>
      <xdr:spPr>
        <a:xfrm>
          <a:off x="22199600" y="1310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125730</xdr:rowOff>
    </xdr:from>
    <xdr:to>
      <xdr:col>116</xdr:col>
      <xdr:colOff>152400</xdr:colOff>
      <xdr:row>77</xdr:row>
      <xdr:rowOff>125730</xdr:rowOff>
    </xdr:to>
    <xdr:cxnSp macro="">
      <xdr:nvCxnSpPr>
        <xdr:cNvPr id="698" name="直線コネクタ 697"/>
        <xdr:cNvCxnSpPr/>
      </xdr:nvCxnSpPr>
      <xdr:spPr>
        <a:xfrm>
          <a:off x="22072600" y="1332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699" name="【消防施設】&#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00" name="フローチャート: 判断 699"/>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01" name="フローチャート: 判断 700"/>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702" name="フローチャート: 判断 701"/>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03" name="フローチャート: 判断 702"/>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09" name="楕円 708"/>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10177</xdr:rowOff>
    </xdr:from>
    <xdr:ext cx="469744" cy="259045"/>
    <xdr:sp macro="" textlink="">
      <xdr:nvSpPr>
        <xdr:cNvPr id="710" name="【消防施設】&#10;一人当たり面積該当値テキスト"/>
        <xdr:cNvSpPr txBox="1"/>
      </xdr:nvSpPr>
      <xdr:spPr>
        <a:xfrm>
          <a:off x="22199600"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151130</xdr:rowOff>
    </xdr:from>
    <xdr:to>
      <xdr:col>112</xdr:col>
      <xdr:colOff>38100</xdr:colOff>
      <xdr:row>84</xdr:row>
      <xdr:rowOff>81280</xdr:rowOff>
    </xdr:to>
    <xdr:sp macro="" textlink="">
      <xdr:nvSpPr>
        <xdr:cNvPr id="711" name="楕円 710"/>
        <xdr:cNvSpPr/>
      </xdr:nvSpPr>
      <xdr:spPr>
        <a:xfrm>
          <a:off x="21272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30480</xdr:rowOff>
    </xdr:from>
    <xdr:to>
      <xdr:col>116</xdr:col>
      <xdr:colOff>63500</xdr:colOff>
      <xdr:row>84</xdr:row>
      <xdr:rowOff>38100</xdr:rowOff>
    </xdr:to>
    <xdr:cxnSp macro="">
      <xdr:nvCxnSpPr>
        <xdr:cNvPr id="712" name="直線コネクタ 711"/>
        <xdr:cNvCxnSpPr/>
      </xdr:nvCxnSpPr>
      <xdr:spPr>
        <a:xfrm>
          <a:off x="21323300" y="14432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151130</xdr:rowOff>
    </xdr:from>
    <xdr:to>
      <xdr:col>107</xdr:col>
      <xdr:colOff>101600</xdr:colOff>
      <xdr:row>84</xdr:row>
      <xdr:rowOff>81280</xdr:rowOff>
    </xdr:to>
    <xdr:sp macro="" textlink="">
      <xdr:nvSpPr>
        <xdr:cNvPr id="713" name="楕円 712"/>
        <xdr:cNvSpPr/>
      </xdr:nvSpPr>
      <xdr:spPr>
        <a:xfrm>
          <a:off x="20383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30480</xdr:rowOff>
    </xdr:from>
    <xdr:to>
      <xdr:col>111</xdr:col>
      <xdr:colOff>177800</xdr:colOff>
      <xdr:row>84</xdr:row>
      <xdr:rowOff>30480</xdr:rowOff>
    </xdr:to>
    <xdr:cxnSp macro="">
      <xdr:nvCxnSpPr>
        <xdr:cNvPr id="714" name="直線コネクタ 713"/>
        <xdr:cNvCxnSpPr/>
      </xdr:nvCxnSpPr>
      <xdr:spPr>
        <a:xfrm>
          <a:off x="20434300" y="14432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30497</xdr:rowOff>
    </xdr:from>
    <xdr:ext cx="469744" cy="259045"/>
    <xdr:sp macro="" textlink="">
      <xdr:nvSpPr>
        <xdr:cNvPr id="715" name="n_1aveValue【消防施設】&#10;一人当たり面積"/>
        <xdr:cNvSpPr txBox="1"/>
      </xdr:nvSpPr>
      <xdr:spPr>
        <a:xfrm>
          <a:off x="210757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716" name="n_2aveValue【消防施設】&#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717" name="n_3aveValue【消防施設】&#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97807</xdr:rowOff>
    </xdr:from>
    <xdr:ext cx="469744" cy="259045"/>
    <xdr:sp macro="" textlink="">
      <xdr:nvSpPr>
        <xdr:cNvPr id="718" name="n_1mainValue【消防施設】&#10;一人当たり面積"/>
        <xdr:cNvSpPr txBox="1"/>
      </xdr:nvSpPr>
      <xdr:spPr>
        <a:xfrm>
          <a:off x="210757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97807</xdr:rowOff>
    </xdr:from>
    <xdr:ext cx="469744" cy="259045"/>
    <xdr:sp macro="" textlink="">
      <xdr:nvSpPr>
        <xdr:cNvPr id="719" name="n_2mainValue【消防施設】&#10;一人当たり面積"/>
        <xdr:cNvSpPr txBox="1"/>
      </xdr:nvSpPr>
      <xdr:spPr>
        <a:xfrm>
          <a:off x="201994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30" name="直線コネクタ 72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31" name="テキスト ボックス 73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2" name="直線コネクタ 73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3" name="テキスト ボックス 73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4" name="直線コネクタ 73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5" name="テキスト ボックス 73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6" name="直線コネクタ 73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7" name="テキスト ボックス 73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8" name="直線コネクタ 73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9" name="テキスト ボックス 73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137161</xdr:rowOff>
    </xdr:from>
    <xdr:to>
      <xdr:col>85</xdr:col>
      <xdr:colOff>126364</xdr:colOff>
      <xdr:row>108</xdr:row>
      <xdr:rowOff>76200</xdr:rowOff>
    </xdr:to>
    <xdr:cxnSp macro="">
      <xdr:nvCxnSpPr>
        <xdr:cNvPr id="743" name="直線コネクタ 742"/>
        <xdr:cNvCxnSpPr/>
      </xdr:nvCxnSpPr>
      <xdr:spPr>
        <a:xfrm flipV="1">
          <a:off x="16318864" y="171107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340478" cy="259045"/>
    <xdr:sp macro="" textlink="">
      <xdr:nvSpPr>
        <xdr:cNvPr id="744" name="【庁舎】&#10;有形固定資産減価償却率最小値テキスト"/>
        <xdr:cNvSpPr txBox="1"/>
      </xdr:nvSpPr>
      <xdr:spPr>
        <a:xfrm>
          <a:off x="16357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45" name="直線コネクタ 744"/>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83838</xdr:rowOff>
    </xdr:from>
    <xdr:ext cx="405111" cy="259045"/>
    <xdr:sp macro="" textlink="">
      <xdr:nvSpPr>
        <xdr:cNvPr id="746" name="【庁舎】&#10;有形固定資産減価償却率最大値テキスト"/>
        <xdr:cNvSpPr txBox="1"/>
      </xdr:nvSpPr>
      <xdr:spPr>
        <a:xfrm>
          <a:off x="16357600" y="1688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137161</xdr:rowOff>
    </xdr:from>
    <xdr:to>
      <xdr:col>86</xdr:col>
      <xdr:colOff>25400</xdr:colOff>
      <xdr:row>99</xdr:row>
      <xdr:rowOff>137161</xdr:rowOff>
    </xdr:to>
    <xdr:cxnSp macro="">
      <xdr:nvCxnSpPr>
        <xdr:cNvPr id="747" name="直線コネクタ 746"/>
        <xdr:cNvCxnSpPr/>
      </xdr:nvCxnSpPr>
      <xdr:spPr>
        <a:xfrm>
          <a:off x="16230600" y="1711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95902</xdr:rowOff>
    </xdr:from>
    <xdr:ext cx="405111" cy="259045"/>
    <xdr:sp macro="" textlink="">
      <xdr:nvSpPr>
        <xdr:cNvPr id="748" name="【庁舎】&#10;有形固定資産減価償却率平均値テキスト"/>
        <xdr:cNvSpPr txBox="1"/>
      </xdr:nvSpPr>
      <xdr:spPr>
        <a:xfrm>
          <a:off x="16357600" y="17583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73025</xdr:rowOff>
    </xdr:from>
    <xdr:to>
      <xdr:col>85</xdr:col>
      <xdr:colOff>177800</xdr:colOff>
      <xdr:row>104</xdr:row>
      <xdr:rowOff>3175</xdr:rowOff>
    </xdr:to>
    <xdr:sp macro="" textlink="">
      <xdr:nvSpPr>
        <xdr:cNvPr id="749" name="フローチャート: 判断 748"/>
        <xdr:cNvSpPr/>
      </xdr:nvSpPr>
      <xdr:spPr>
        <a:xfrm>
          <a:off x="16268700" y="1773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124461</xdr:rowOff>
    </xdr:from>
    <xdr:to>
      <xdr:col>81</xdr:col>
      <xdr:colOff>101600</xdr:colOff>
      <xdr:row>104</xdr:row>
      <xdr:rowOff>54611</xdr:rowOff>
    </xdr:to>
    <xdr:sp macro="" textlink="">
      <xdr:nvSpPr>
        <xdr:cNvPr id="750" name="フローチャート: 判断 749"/>
        <xdr:cNvSpPr/>
      </xdr:nvSpPr>
      <xdr:spPr>
        <a:xfrm>
          <a:off x="15430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143511</xdr:rowOff>
    </xdr:from>
    <xdr:to>
      <xdr:col>76</xdr:col>
      <xdr:colOff>165100</xdr:colOff>
      <xdr:row>103</xdr:row>
      <xdr:rowOff>73661</xdr:rowOff>
    </xdr:to>
    <xdr:sp macro="" textlink="">
      <xdr:nvSpPr>
        <xdr:cNvPr id="751" name="フローチャート: 判断 750"/>
        <xdr:cNvSpPr/>
      </xdr:nvSpPr>
      <xdr:spPr>
        <a:xfrm>
          <a:off x="14541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97789</xdr:rowOff>
    </xdr:from>
    <xdr:to>
      <xdr:col>72</xdr:col>
      <xdr:colOff>38100</xdr:colOff>
      <xdr:row>102</xdr:row>
      <xdr:rowOff>27939</xdr:rowOff>
    </xdr:to>
    <xdr:sp macro="" textlink="">
      <xdr:nvSpPr>
        <xdr:cNvPr id="752" name="フローチャート: 判断 751"/>
        <xdr:cNvSpPr/>
      </xdr:nvSpPr>
      <xdr:spPr>
        <a:xfrm>
          <a:off x="13652500" y="1741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25400</xdr:rowOff>
    </xdr:from>
    <xdr:to>
      <xdr:col>85</xdr:col>
      <xdr:colOff>177800</xdr:colOff>
      <xdr:row>108</xdr:row>
      <xdr:rowOff>127000</xdr:rowOff>
    </xdr:to>
    <xdr:sp macro="" textlink="">
      <xdr:nvSpPr>
        <xdr:cNvPr id="758" name="楕円 757"/>
        <xdr:cNvSpPr/>
      </xdr:nvSpPr>
      <xdr:spPr>
        <a:xfrm>
          <a:off x="16268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111777</xdr:rowOff>
    </xdr:from>
    <xdr:ext cx="340478" cy="259045"/>
    <xdr:sp macro="" textlink="">
      <xdr:nvSpPr>
        <xdr:cNvPr id="759" name="【庁舎】&#10;有形固定資産減価償却率該当値テキスト"/>
        <xdr:cNvSpPr txBox="1"/>
      </xdr:nvSpPr>
      <xdr:spPr>
        <a:xfrm>
          <a:off x="16357600" y="18456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63500</xdr:rowOff>
    </xdr:from>
    <xdr:to>
      <xdr:col>81</xdr:col>
      <xdr:colOff>101600</xdr:colOff>
      <xdr:row>108</xdr:row>
      <xdr:rowOff>165100</xdr:rowOff>
    </xdr:to>
    <xdr:sp macro="" textlink="">
      <xdr:nvSpPr>
        <xdr:cNvPr id="760" name="楕円 759"/>
        <xdr:cNvSpPr/>
      </xdr:nvSpPr>
      <xdr:spPr>
        <a:xfrm>
          <a:off x="15430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76200</xdr:rowOff>
    </xdr:from>
    <xdr:to>
      <xdr:col>85</xdr:col>
      <xdr:colOff>127000</xdr:colOff>
      <xdr:row>108</xdr:row>
      <xdr:rowOff>114300</xdr:rowOff>
    </xdr:to>
    <xdr:cxnSp macro="">
      <xdr:nvCxnSpPr>
        <xdr:cNvPr id="761" name="直線コネクタ 760"/>
        <xdr:cNvCxnSpPr/>
      </xdr:nvCxnSpPr>
      <xdr:spPr>
        <a:xfrm flipV="1">
          <a:off x="15481300" y="18592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101600</xdr:rowOff>
    </xdr:from>
    <xdr:to>
      <xdr:col>76</xdr:col>
      <xdr:colOff>165100</xdr:colOff>
      <xdr:row>109</xdr:row>
      <xdr:rowOff>31750</xdr:rowOff>
    </xdr:to>
    <xdr:sp macro="" textlink="">
      <xdr:nvSpPr>
        <xdr:cNvPr id="762" name="楕円 761"/>
        <xdr:cNvSpPr/>
      </xdr:nvSpPr>
      <xdr:spPr>
        <a:xfrm>
          <a:off x="14541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114300</xdr:rowOff>
    </xdr:from>
    <xdr:to>
      <xdr:col>81</xdr:col>
      <xdr:colOff>50800</xdr:colOff>
      <xdr:row>108</xdr:row>
      <xdr:rowOff>152400</xdr:rowOff>
    </xdr:to>
    <xdr:cxnSp macro="">
      <xdr:nvCxnSpPr>
        <xdr:cNvPr id="763" name="直線コネクタ 762"/>
        <xdr:cNvCxnSpPr/>
      </xdr:nvCxnSpPr>
      <xdr:spPr>
        <a:xfrm flipV="1">
          <a:off x="14592300" y="18630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71138</xdr:rowOff>
    </xdr:from>
    <xdr:ext cx="405111" cy="259045"/>
    <xdr:sp macro="" textlink="">
      <xdr:nvSpPr>
        <xdr:cNvPr id="764" name="n_1aveValue【庁舎】&#10;有形固定資産減価償却率"/>
        <xdr:cNvSpPr txBox="1"/>
      </xdr:nvSpPr>
      <xdr:spPr>
        <a:xfrm>
          <a:off x="152660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90188</xdr:rowOff>
    </xdr:from>
    <xdr:ext cx="405111" cy="259045"/>
    <xdr:sp macro="" textlink="">
      <xdr:nvSpPr>
        <xdr:cNvPr id="765" name="n_2aveValue【庁舎】&#10;有形固定資産減価償却率"/>
        <xdr:cNvSpPr txBox="1"/>
      </xdr:nvSpPr>
      <xdr:spPr>
        <a:xfrm>
          <a:off x="14389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44466</xdr:rowOff>
    </xdr:from>
    <xdr:ext cx="405111" cy="259045"/>
    <xdr:sp macro="" textlink="">
      <xdr:nvSpPr>
        <xdr:cNvPr id="766" name="n_3aveValue【庁舎】&#10;有形固定資産減価償却率"/>
        <xdr:cNvSpPr txBox="1"/>
      </xdr:nvSpPr>
      <xdr:spPr>
        <a:xfrm>
          <a:off x="13500744" y="1718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108</xdr:row>
      <xdr:rowOff>156227</xdr:rowOff>
    </xdr:from>
    <xdr:ext cx="340478" cy="259045"/>
    <xdr:sp macro="" textlink="">
      <xdr:nvSpPr>
        <xdr:cNvPr id="767" name="n_1mainValue【庁舎】&#10;有形固定資産減価償却率"/>
        <xdr:cNvSpPr txBox="1"/>
      </xdr:nvSpPr>
      <xdr:spPr>
        <a:xfrm>
          <a:off x="15298361"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109</xdr:row>
      <xdr:rowOff>22877</xdr:rowOff>
    </xdr:from>
    <xdr:ext cx="340478" cy="259045"/>
    <xdr:sp macro="" textlink="">
      <xdr:nvSpPr>
        <xdr:cNvPr id="768" name="n_2mainValue【庁舎】&#10;有形固定資産減価償却率"/>
        <xdr:cNvSpPr txBox="1"/>
      </xdr:nvSpPr>
      <xdr:spPr>
        <a:xfrm>
          <a:off x="14422061" y="1871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9" name="直線コネクタ 77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0" name="テキスト ボックス 77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1" name="直線コネクタ 78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2" name="テキスト ボックス 78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3" name="直線コネクタ 78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4" name="テキスト ボックス 78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5" name="直線コネクタ 78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6" name="テキスト ボックス 78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7" name="直線コネクタ 7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8" name="テキスト ボックス 7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55626</xdr:rowOff>
    </xdr:from>
    <xdr:to>
      <xdr:col>116</xdr:col>
      <xdr:colOff>62864</xdr:colOff>
      <xdr:row>107</xdr:row>
      <xdr:rowOff>96774</xdr:rowOff>
    </xdr:to>
    <xdr:cxnSp macro="">
      <xdr:nvCxnSpPr>
        <xdr:cNvPr id="790" name="直線コネクタ 789"/>
        <xdr:cNvCxnSpPr/>
      </xdr:nvCxnSpPr>
      <xdr:spPr>
        <a:xfrm flipV="1">
          <a:off x="22160864" y="1737207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791"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792" name="直線コネクタ 791"/>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2303</xdr:rowOff>
    </xdr:from>
    <xdr:ext cx="469744" cy="259045"/>
    <xdr:sp macro="" textlink="">
      <xdr:nvSpPr>
        <xdr:cNvPr id="793" name="【庁舎】&#10;一人当たり面積最大値テキスト"/>
        <xdr:cNvSpPr txBox="1"/>
      </xdr:nvSpPr>
      <xdr:spPr>
        <a:xfrm>
          <a:off x="22199600" y="171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55626</xdr:rowOff>
    </xdr:from>
    <xdr:to>
      <xdr:col>116</xdr:col>
      <xdr:colOff>152400</xdr:colOff>
      <xdr:row>101</xdr:row>
      <xdr:rowOff>55626</xdr:rowOff>
    </xdr:to>
    <xdr:cxnSp macro="">
      <xdr:nvCxnSpPr>
        <xdr:cNvPr id="794" name="直線コネクタ 793"/>
        <xdr:cNvCxnSpPr/>
      </xdr:nvCxnSpPr>
      <xdr:spPr>
        <a:xfrm>
          <a:off x="22072600" y="1737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76979</xdr:rowOff>
    </xdr:from>
    <xdr:ext cx="469744" cy="259045"/>
    <xdr:sp macro="" textlink="">
      <xdr:nvSpPr>
        <xdr:cNvPr id="795" name="【庁舎】&#10;一人当たり面積平均値テキスト"/>
        <xdr:cNvSpPr txBox="1"/>
      </xdr:nvSpPr>
      <xdr:spPr>
        <a:xfrm>
          <a:off x="22199600" y="1790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98552</xdr:rowOff>
    </xdr:from>
    <xdr:to>
      <xdr:col>116</xdr:col>
      <xdr:colOff>114300</xdr:colOff>
      <xdr:row>105</xdr:row>
      <xdr:rowOff>28702</xdr:rowOff>
    </xdr:to>
    <xdr:sp macro="" textlink="">
      <xdr:nvSpPr>
        <xdr:cNvPr id="796" name="フローチャート: 判断 795"/>
        <xdr:cNvSpPr/>
      </xdr:nvSpPr>
      <xdr:spPr>
        <a:xfrm>
          <a:off x="22110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80263</xdr:rowOff>
    </xdr:from>
    <xdr:to>
      <xdr:col>112</xdr:col>
      <xdr:colOff>38100</xdr:colOff>
      <xdr:row>105</xdr:row>
      <xdr:rowOff>10413</xdr:rowOff>
    </xdr:to>
    <xdr:sp macro="" textlink="">
      <xdr:nvSpPr>
        <xdr:cNvPr id="797" name="フローチャート: 判断 796"/>
        <xdr:cNvSpPr/>
      </xdr:nvSpPr>
      <xdr:spPr>
        <a:xfrm>
          <a:off x="21272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84837</xdr:rowOff>
    </xdr:from>
    <xdr:to>
      <xdr:col>107</xdr:col>
      <xdr:colOff>101600</xdr:colOff>
      <xdr:row>105</xdr:row>
      <xdr:rowOff>14987</xdr:rowOff>
    </xdr:to>
    <xdr:sp macro="" textlink="">
      <xdr:nvSpPr>
        <xdr:cNvPr id="798" name="フローチャート: 判断 797"/>
        <xdr:cNvSpPr/>
      </xdr:nvSpPr>
      <xdr:spPr>
        <a:xfrm>
          <a:off x="20383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27687</xdr:rowOff>
    </xdr:from>
    <xdr:to>
      <xdr:col>102</xdr:col>
      <xdr:colOff>165100</xdr:colOff>
      <xdr:row>105</xdr:row>
      <xdr:rowOff>129287</xdr:rowOff>
    </xdr:to>
    <xdr:sp macro="" textlink="">
      <xdr:nvSpPr>
        <xdr:cNvPr id="799" name="フローチャート: 判断 798"/>
        <xdr:cNvSpPr/>
      </xdr:nvSpPr>
      <xdr:spPr>
        <a:xfrm>
          <a:off x="19494500" y="1802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0" name="テキスト ボックス 7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1" name="テキスト ボックス 8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2" name="テキスト ボックス 8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3" name="テキスト ボックス 8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4" name="テキスト ボックス 8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164846</xdr:rowOff>
    </xdr:from>
    <xdr:to>
      <xdr:col>116</xdr:col>
      <xdr:colOff>114300</xdr:colOff>
      <xdr:row>104</xdr:row>
      <xdr:rowOff>94996</xdr:rowOff>
    </xdr:to>
    <xdr:sp macro="" textlink="">
      <xdr:nvSpPr>
        <xdr:cNvPr id="805" name="楕円 804"/>
        <xdr:cNvSpPr/>
      </xdr:nvSpPr>
      <xdr:spPr>
        <a:xfrm>
          <a:off x="22110700" y="178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16273</xdr:rowOff>
    </xdr:from>
    <xdr:ext cx="469744" cy="259045"/>
    <xdr:sp macro="" textlink="">
      <xdr:nvSpPr>
        <xdr:cNvPr id="806" name="【庁舎】&#10;一人当たり面積該当値テキスト"/>
        <xdr:cNvSpPr txBox="1"/>
      </xdr:nvSpPr>
      <xdr:spPr>
        <a:xfrm>
          <a:off x="22199600" y="1767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160274</xdr:rowOff>
    </xdr:from>
    <xdr:to>
      <xdr:col>112</xdr:col>
      <xdr:colOff>38100</xdr:colOff>
      <xdr:row>104</xdr:row>
      <xdr:rowOff>90424</xdr:rowOff>
    </xdr:to>
    <xdr:sp macro="" textlink="">
      <xdr:nvSpPr>
        <xdr:cNvPr id="807" name="楕円 806"/>
        <xdr:cNvSpPr/>
      </xdr:nvSpPr>
      <xdr:spPr>
        <a:xfrm>
          <a:off x="21272500" y="178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39624</xdr:rowOff>
    </xdr:from>
    <xdr:to>
      <xdr:col>116</xdr:col>
      <xdr:colOff>63500</xdr:colOff>
      <xdr:row>104</xdr:row>
      <xdr:rowOff>44196</xdr:rowOff>
    </xdr:to>
    <xdr:cxnSp macro="">
      <xdr:nvCxnSpPr>
        <xdr:cNvPr id="808" name="直線コネクタ 807"/>
        <xdr:cNvCxnSpPr/>
      </xdr:nvCxnSpPr>
      <xdr:spPr>
        <a:xfrm>
          <a:off x="21323300" y="178704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155702</xdr:rowOff>
    </xdr:from>
    <xdr:to>
      <xdr:col>107</xdr:col>
      <xdr:colOff>101600</xdr:colOff>
      <xdr:row>104</xdr:row>
      <xdr:rowOff>85852</xdr:rowOff>
    </xdr:to>
    <xdr:sp macro="" textlink="">
      <xdr:nvSpPr>
        <xdr:cNvPr id="809" name="楕円 808"/>
        <xdr:cNvSpPr/>
      </xdr:nvSpPr>
      <xdr:spPr>
        <a:xfrm>
          <a:off x="20383500" y="1781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35052</xdr:rowOff>
    </xdr:from>
    <xdr:to>
      <xdr:col>111</xdr:col>
      <xdr:colOff>177800</xdr:colOff>
      <xdr:row>104</xdr:row>
      <xdr:rowOff>39624</xdr:rowOff>
    </xdr:to>
    <xdr:cxnSp macro="">
      <xdr:nvCxnSpPr>
        <xdr:cNvPr id="810" name="直線コネクタ 809"/>
        <xdr:cNvCxnSpPr/>
      </xdr:nvCxnSpPr>
      <xdr:spPr>
        <a:xfrm>
          <a:off x="20434300" y="178658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xdr:rowOff>
    </xdr:from>
    <xdr:ext cx="469744" cy="259045"/>
    <xdr:sp macro="" textlink="">
      <xdr:nvSpPr>
        <xdr:cNvPr id="811" name="n_1aveValue【庁舎】&#10;一人当たり面積"/>
        <xdr:cNvSpPr txBox="1"/>
      </xdr:nvSpPr>
      <xdr:spPr>
        <a:xfrm>
          <a:off x="21075727" y="180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6114</xdr:rowOff>
    </xdr:from>
    <xdr:ext cx="469744" cy="259045"/>
    <xdr:sp macro="" textlink="">
      <xdr:nvSpPr>
        <xdr:cNvPr id="812" name="n_2aveValue【庁舎】&#10;一人当たり面積"/>
        <xdr:cNvSpPr txBox="1"/>
      </xdr:nvSpPr>
      <xdr:spPr>
        <a:xfrm>
          <a:off x="201994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145814</xdr:rowOff>
    </xdr:from>
    <xdr:ext cx="469744" cy="259045"/>
    <xdr:sp macro="" textlink="">
      <xdr:nvSpPr>
        <xdr:cNvPr id="813" name="n_3aveValue【庁舎】&#10;一人当たり面積"/>
        <xdr:cNvSpPr txBox="1"/>
      </xdr:nvSpPr>
      <xdr:spPr>
        <a:xfrm>
          <a:off x="193104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106951</xdr:rowOff>
    </xdr:from>
    <xdr:ext cx="469744" cy="259045"/>
    <xdr:sp macro="" textlink="">
      <xdr:nvSpPr>
        <xdr:cNvPr id="814" name="n_1mainValue【庁舎】&#10;一人当たり面積"/>
        <xdr:cNvSpPr txBox="1"/>
      </xdr:nvSpPr>
      <xdr:spPr>
        <a:xfrm>
          <a:off x="21075727" y="1759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102379</xdr:rowOff>
    </xdr:from>
    <xdr:ext cx="469744" cy="259045"/>
    <xdr:sp macro="" textlink="">
      <xdr:nvSpPr>
        <xdr:cNvPr id="815" name="n_2mainValue【庁舎】&#10;一人当たり面積"/>
        <xdr:cNvSpPr txBox="1"/>
      </xdr:nvSpPr>
      <xdr:spPr>
        <a:xfrm>
          <a:off x="20199427" y="1759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類似団体と比較して特に有形固定資産減価償却率が高くなっている施設は、図書館（</a:t>
          </a:r>
          <a:r>
            <a:rPr kumimoji="1" lang="en-US" altLang="ja-JP" sz="1100">
              <a:solidFill>
                <a:schemeClr val="dk1"/>
              </a:solidFill>
              <a:effectLst/>
              <a:latin typeface="+mn-lt"/>
              <a:ea typeface="+mn-ea"/>
              <a:cs typeface="+mn-cs"/>
            </a:rPr>
            <a:t>74.5</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95.4</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す</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両施設とも老朽化が進んでいることから、図書館については大規模改修を、一般廃棄物処理施設については長寿命化工事を、計画的に行ってい</a:t>
          </a:r>
          <a:r>
            <a:rPr kumimoji="1" lang="ja-JP" altLang="en-US" sz="1100">
              <a:solidFill>
                <a:schemeClr val="dk1"/>
              </a:solidFill>
              <a:effectLst/>
              <a:latin typeface="+mn-lt"/>
              <a:ea typeface="+mn-ea"/>
              <a:cs typeface="+mn-cs"/>
            </a:rPr>
            <a:t>きます</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特に有形固定資産減価償却率が低くなっている施設は、庁舎（</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％）となってい</a:t>
          </a:r>
          <a:r>
            <a:rPr kumimoji="1" lang="ja-JP" altLang="en-US" sz="1100">
              <a:solidFill>
                <a:schemeClr val="dk1"/>
              </a:solidFill>
              <a:effectLst/>
              <a:latin typeface="+mn-lt"/>
              <a:ea typeface="+mn-ea"/>
              <a:cs typeface="+mn-cs"/>
            </a:rPr>
            <a:t>ます</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庁舎については施設の老朽化対策、災害時の拠点化等のため、新庁舎を建設したことによるもので</a:t>
          </a:r>
          <a:r>
            <a:rPr kumimoji="1" lang="ja-JP" altLang="en-US" sz="1100">
              <a:solidFill>
                <a:schemeClr val="dk1"/>
              </a:solidFill>
              <a:effectLst/>
              <a:latin typeface="+mn-lt"/>
              <a:ea typeface="+mn-ea"/>
              <a:cs typeface="+mn-cs"/>
            </a:rPr>
            <a:t>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169,443
165,490
17.30
95,327,929
93,505,755
638,519
44,858,853
26,388,304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年度の単年度財政力指数は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で、今回算定から外れる平成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年度の単年度財政力指数が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とほぼ同率であった結果、平成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年度財政力指数は、昨年度同率の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（３か年平均）となり、引き続き類似団体の平均を上回っています</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今後については、基準財政収入額の主な要因となる市税が微増傾向であり、基準財政需要額は、少子高齢化等により増加傾向となっていることから、財政力指数は同程度で推移していくものと考えます。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153105</xdr:rowOff>
    </xdr:from>
    <xdr:to>
      <xdr:col>23</xdr:col>
      <xdr:colOff>133350</xdr:colOff>
      <xdr:row>35</xdr:row>
      <xdr:rowOff>153105</xdr:rowOff>
    </xdr:to>
    <xdr:cxnSp macro="">
      <xdr:nvCxnSpPr>
        <xdr:cNvPr id="69" name="直線コネクタ 68"/>
        <xdr:cNvCxnSpPr/>
      </xdr:nvCxnSpPr>
      <xdr:spPr>
        <a:xfrm>
          <a:off x="4114800" y="61538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153105</xdr:rowOff>
    </xdr:from>
    <xdr:to>
      <xdr:col>19</xdr:col>
      <xdr:colOff>133350</xdr:colOff>
      <xdr:row>35</xdr:row>
      <xdr:rowOff>153105</xdr:rowOff>
    </xdr:to>
    <xdr:cxnSp macro="">
      <xdr:nvCxnSpPr>
        <xdr:cNvPr id="72" name="直線コネクタ 71"/>
        <xdr:cNvCxnSpPr/>
      </xdr:nvCxnSpPr>
      <xdr:spPr>
        <a:xfrm>
          <a:off x="3225800" y="6153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153105</xdr:rowOff>
    </xdr:from>
    <xdr:to>
      <xdr:col>15</xdr:col>
      <xdr:colOff>82550</xdr:colOff>
      <xdr:row>36</xdr:row>
      <xdr:rowOff>8467</xdr:rowOff>
    </xdr:to>
    <xdr:cxnSp macro="">
      <xdr:nvCxnSpPr>
        <xdr:cNvPr id="75" name="直線コネクタ 74"/>
        <xdr:cNvCxnSpPr/>
      </xdr:nvCxnSpPr>
      <xdr:spPr>
        <a:xfrm flipV="1">
          <a:off x="2336800" y="61538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8467</xdr:rowOff>
    </xdr:from>
    <xdr:to>
      <xdr:col>11</xdr:col>
      <xdr:colOff>31750</xdr:colOff>
      <xdr:row>36</xdr:row>
      <xdr:rowOff>35278</xdr:rowOff>
    </xdr:to>
    <xdr:cxnSp macro="">
      <xdr:nvCxnSpPr>
        <xdr:cNvPr id="78" name="直線コネクタ 77"/>
        <xdr:cNvCxnSpPr/>
      </xdr:nvCxnSpPr>
      <xdr:spPr>
        <a:xfrm flipV="1">
          <a:off x="1447800" y="61806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143228</xdr:rowOff>
    </xdr:from>
    <xdr:to>
      <xdr:col>11</xdr:col>
      <xdr:colOff>82550</xdr:colOff>
      <xdr:row>41</xdr:row>
      <xdr:rowOff>73378</xdr:rowOff>
    </xdr:to>
    <xdr:sp macro="" textlink="">
      <xdr:nvSpPr>
        <xdr:cNvPr id="79" name="フローチャート: 判断 78"/>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58155</xdr:rowOff>
    </xdr:from>
    <xdr:ext cx="762000" cy="259045"/>
    <xdr:sp macro="" textlink="">
      <xdr:nvSpPr>
        <xdr:cNvPr id="80" name="テキスト ボックス 79"/>
        <xdr:cNvSpPr txBox="1"/>
      </xdr:nvSpPr>
      <xdr:spPr>
        <a:xfrm>
          <a:off x="1955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102305</xdr:rowOff>
    </xdr:from>
    <xdr:to>
      <xdr:col>23</xdr:col>
      <xdr:colOff>184150</xdr:colOff>
      <xdr:row>36</xdr:row>
      <xdr:rowOff>32455</xdr:rowOff>
    </xdr:to>
    <xdr:sp macro="" textlink="">
      <xdr:nvSpPr>
        <xdr:cNvPr id="88" name="楕円 87"/>
        <xdr:cNvSpPr/>
      </xdr:nvSpPr>
      <xdr:spPr>
        <a:xfrm>
          <a:off x="49022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23582</xdr:rowOff>
    </xdr:from>
    <xdr:ext cx="762000" cy="259045"/>
    <xdr:sp macro="" textlink="">
      <xdr:nvSpPr>
        <xdr:cNvPr id="89" name="財政力該当値テキスト"/>
        <xdr:cNvSpPr txBox="1"/>
      </xdr:nvSpPr>
      <xdr:spPr>
        <a:xfrm>
          <a:off x="5041900" y="602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102305</xdr:rowOff>
    </xdr:from>
    <xdr:to>
      <xdr:col>19</xdr:col>
      <xdr:colOff>184150</xdr:colOff>
      <xdr:row>36</xdr:row>
      <xdr:rowOff>32455</xdr:rowOff>
    </xdr:to>
    <xdr:sp macro="" textlink="">
      <xdr:nvSpPr>
        <xdr:cNvPr id="90" name="楕円 89"/>
        <xdr:cNvSpPr/>
      </xdr:nvSpPr>
      <xdr:spPr>
        <a:xfrm>
          <a:off x="4064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42632</xdr:rowOff>
    </xdr:from>
    <xdr:ext cx="736600" cy="259045"/>
    <xdr:sp macro="" textlink="">
      <xdr:nvSpPr>
        <xdr:cNvPr id="91" name="テキスト ボックス 90"/>
        <xdr:cNvSpPr txBox="1"/>
      </xdr:nvSpPr>
      <xdr:spPr>
        <a:xfrm>
          <a:off x="3733800" y="5871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102305</xdr:rowOff>
    </xdr:from>
    <xdr:to>
      <xdr:col>15</xdr:col>
      <xdr:colOff>133350</xdr:colOff>
      <xdr:row>36</xdr:row>
      <xdr:rowOff>32455</xdr:rowOff>
    </xdr:to>
    <xdr:sp macro="" textlink="">
      <xdr:nvSpPr>
        <xdr:cNvPr id="92" name="楕円 91"/>
        <xdr:cNvSpPr/>
      </xdr:nvSpPr>
      <xdr:spPr>
        <a:xfrm>
          <a:off x="3175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42632</xdr:rowOff>
    </xdr:from>
    <xdr:ext cx="762000" cy="259045"/>
    <xdr:sp macro="" textlink="">
      <xdr:nvSpPr>
        <xdr:cNvPr id="93" name="テキスト ボックス 92"/>
        <xdr:cNvSpPr txBox="1"/>
      </xdr:nvSpPr>
      <xdr:spPr>
        <a:xfrm>
          <a:off x="2844800" y="587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129117</xdr:rowOff>
    </xdr:from>
    <xdr:to>
      <xdr:col>11</xdr:col>
      <xdr:colOff>82550</xdr:colOff>
      <xdr:row>36</xdr:row>
      <xdr:rowOff>59267</xdr:rowOff>
    </xdr:to>
    <xdr:sp macro="" textlink="">
      <xdr:nvSpPr>
        <xdr:cNvPr id="94" name="楕円 93"/>
        <xdr:cNvSpPr/>
      </xdr:nvSpPr>
      <xdr:spPr>
        <a:xfrm>
          <a:off x="2286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69444</xdr:rowOff>
    </xdr:from>
    <xdr:ext cx="762000" cy="259045"/>
    <xdr:sp macro="" textlink="">
      <xdr:nvSpPr>
        <xdr:cNvPr id="95" name="テキスト ボックス 94"/>
        <xdr:cNvSpPr txBox="1"/>
      </xdr:nvSpPr>
      <xdr:spPr>
        <a:xfrm>
          <a:off x="1955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155928</xdr:rowOff>
    </xdr:from>
    <xdr:to>
      <xdr:col>7</xdr:col>
      <xdr:colOff>31750</xdr:colOff>
      <xdr:row>36</xdr:row>
      <xdr:rowOff>86078</xdr:rowOff>
    </xdr:to>
    <xdr:sp macro="" textlink="">
      <xdr:nvSpPr>
        <xdr:cNvPr id="96" name="楕円 95"/>
        <xdr:cNvSpPr/>
      </xdr:nvSpPr>
      <xdr:spPr>
        <a:xfrm>
          <a:off x="1397000" y="615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96255</xdr:rowOff>
    </xdr:from>
    <xdr:ext cx="762000" cy="259045"/>
    <xdr:sp macro="" textlink="">
      <xdr:nvSpPr>
        <xdr:cNvPr id="97" name="テキスト ボックス 96"/>
        <xdr:cNvSpPr txBox="1"/>
      </xdr:nvSpPr>
      <xdr:spPr>
        <a:xfrm>
          <a:off x="1066800" y="592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前年度と比べると、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86.4</a:t>
          </a:r>
          <a:r>
            <a:rPr kumimoji="1" lang="ja-JP" altLang="en-US" sz="1300">
              <a:latin typeface="ＭＳ Ｐゴシック" panose="020B0600070205080204" pitchFamily="50" charset="-128"/>
              <a:ea typeface="ＭＳ Ｐゴシック" panose="020B0600070205080204" pitchFamily="50" charset="-128"/>
            </a:rPr>
            <a:t>％となりました。前年度と同様に類似団体の平均を下回っています。</a:t>
          </a:r>
        </a:p>
        <a:p>
          <a:r>
            <a:rPr kumimoji="1" lang="ja-JP" altLang="en-US" sz="1300">
              <a:latin typeface="ＭＳ Ｐゴシック" panose="020B0600070205080204" pitchFamily="50" charset="-128"/>
              <a:ea typeface="ＭＳ Ｐゴシック" panose="020B0600070205080204" pitchFamily="50" charset="-128"/>
            </a:rPr>
            <a:t>現状においては、財政構造の弾力性といった面で、特段の問題はなく健全財政を堅持している状況となっています。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17356</xdr:rowOff>
    </xdr:from>
    <xdr:to>
      <xdr:col>23</xdr:col>
      <xdr:colOff>133350</xdr:colOff>
      <xdr:row>67</xdr:row>
      <xdr:rowOff>88054</xdr:rowOff>
    </xdr:to>
    <xdr:cxnSp macro="">
      <xdr:nvCxnSpPr>
        <xdr:cNvPr id="127" name="直線コネクタ 126"/>
        <xdr:cNvCxnSpPr/>
      </xdr:nvCxnSpPr>
      <xdr:spPr>
        <a:xfrm flipV="1">
          <a:off x="4953000" y="10304356"/>
          <a:ext cx="0" cy="1270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60131</xdr:rowOff>
    </xdr:from>
    <xdr:ext cx="762000" cy="259045"/>
    <xdr:sp macro="" textlink="">
      <xdr:nvSpPr>
        <xdr:cNvPr id="128"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88054</xdr:rowOff>
    </xdr:from>
    <xdr:to>
      <xdr:col>24</xdr:col>
      <xdr:colOff>12700</xdr:colOff>
      <xdr:row>67</xdr:row>
      <xdr:rowOff>88054</xdr:rowOff>
    </xdr:to>
    <xdr:cxnSp macro="">
      <xdr:nvCxnSpPr>
        <xdr:cNvPr id="129" name="直線コネクタ 128"/>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103733</xdr:rowOff>
    </xdr:from>
    <xdr:ext cx="762000" cy="259045"/>
    <xdr:sp macro="" textlink="">
      <xdr:nvSpPr>
        <xdr:cNvPr id="130" name="財政構造の弾力性最大値テキスト"/>
        <xdr:cNvSpPr txBox="1"/>
      </xdr:nvSpPr>
      <xdr:spPr>
        <a:xfrm>
          <a:off x="5041900" y="1004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17356</xdr:rowOff>
    </xdr:from>
    <xdr:to>
      <xdr:col>24</xdr:col>
      <xdr:colOff>12700</xdr:colOff>
      <xdr:row>60</xdr:row>
      <xdr:rowOff>17356</xdr:rowOff>
    </xdr:to>
    <xdr:cxnSp macro="">
      <xdr:nvCxnSpPr>
        <xdr:cNvPr id="131" name="直線コネクタ 130"/>
        <xdr:cNvCxnSpPr/>
      </xdr:nvCxnSpPr>
      <xdr:spPr>
        <a:xfrm>
          <a:off x="4864100" y="10304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89746</xdr:rowOff>
    </xdr:from>
    <xdr:to>
      <xdr:col>23</xdr:col>
      <xdr:colOff>133350</xdr:colOff>
      <xdr:row>61</xdr:row>
      <xdr:rowOff>46990</xdr:rowOff>
    </xdr:to>
    <xdr:cxnSp macro="">
      <xdr:nvCxnSpPr>
        <xdr:cNvPr id="132" name="直線コネクタ 131"/>
        <xdr:cNvCxnSpPr/>
      </xdr:nvCxnSpPr>
      <xdr:spPr>
        <a:xfrm>
          <a:off x="4114800" y="10376746"/>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24994</xdr:rowOff>
    </xdr:from>
    <xdr:ext cx="762000" cy="259045"/>
    <xdr:sp macro="" textlink="">
      <xdr:nvSpPr>
        <xdr:cNvPr id="133" name="財政構造の弾力性平均値テキスト"/>
        <xdr:cNvSpPr txBox="1"/>
      </xdr:nvSpPr>
      <xdr:spPr>
        <a:xfrm>
          <a:off x="5041900" y="109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52917</xdr:rowOff>
    </xdr:from>
    <xdr:to>
      <xdr:col>23</xdr:col>
      <xdr:colOff>184150</xdr:colOff>
      <xdr:row>64</xdr:row>
      <xdr:rowOff>154517</xdr:rowOff>
    </xdr:to>
    <xdr:sp macro="" textlink="">
      <xdr:nvSpPr>
        <xdr:cNvPr id="134" name="フローチャート: 判断 133"/>
        <xdr:cNvSpPr/>
      </xdr:nvSpPr>
      <xdr:spPr>
        <a:xfrm>
          <a:off x="49022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89746</xdr:rowOff>
    </xdr:from>
    <xdr:to>
      <xdr:col>19</xdr:col>
      <xdr:colOff>133350</xdr:colOff>
      <xdr:row>60</xdr:row>
      <xdr:rowOff>113877</xdr:rowOff>
    </xdr:to>
    <xdr:cxnSp macro="">
      <xdr:nvCxnSpPr>
        <xdr:cNvPr id="135" name="直線コネクタ 134"/>
        <xdr:cNvCxnSpPr/>
      </xdr:nvCxnSpPr>
      <xdr:spPr>
        <a:xfrm flipV="1">
          <a:off x="3225800" y="103767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151977</xdr:rowOff>
    </xdr:from>
    <xdr:to>
      <xdr:col>19</xdr:col>
      <xdr:colOff>184150</xdr:colOff>
      <xdr:row>64</xdr:row>
      <xdr:rowOff>82127</xdr:rowOff>
    </xdr:to>
    <xdr:sp macro="" textlink="">
      <xdr:nvSpPr>
        <xdr:cNvPr id="136" name="フローチャート: 判断 135"/>
        <xdr:cNvSpPr/>
      </xdr:nvSpPr>
      <xdr:spPr>
        <a:xfrm>
          <a:off x="40640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66904</xdr:rowOff>
    </xdr:from>
    <xdr:ext cx="736600" cy="259045"/>
    <xdr:sp macro="" textlink="">
      <xdr:nvSpPr>
        <xdr:cNvPr id="137" name="テキスト ボックス 136"/>
        <xdr:cNvSpPr txBox="1"/>
      </xdr:nvSpPr>
      <xdr:spPr>
        <a:xfrm>
          <a:off x="3733800" y="1103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159173</xdr:rowOff>
    </xdr:from>
    <xdr:to>
      <xdr:col>15</xdr:col>
      <xdr:colOff>82550</xdr:colOff>
      <xdr:row>60</xdr:row>
      <xdr:rowOff>113877</xdr:rowOff>
    </xdr:to>
    <xdr:cxnSp macro="">
      <xdr:nvCxnSpPr>
        <xdr:cNvPr id="138" name="直線コネクタ 137"/>
        <xdr:cNvCxnSpPr/>
      </xdr:nvCxnSpPr>
      <xdr:spPr>
        <a:xfrm>
          <a:off x="2336800" y="10103273"/>
          <a:ext cx="8890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4656</xdr:rowOff>
    </xdr:from>
    <xdr:to>
      <xdr:col>15</xdr:col>
      <xdr:colOff>133350</xdr:colOff>
      <xdr:row>64</xdr:row>
      <xdr:rowOff>106256</xdr:rowOff>
    </xdr:to>
    <xdr:sp macro="" textlink="">
      <xdr:nvSpPr>
        <xdr:cNvPr id="139" name="フローチャート: 判断 138"/>
        <xdr:cNvSpPr/>
      </xdr:nvSpPr>
      <xdr:spPr>
        <a:xfrm>
          <a:off x="3175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91033</xdr:rowOff>
    </xdr:from>
    <xdr:ext cx="762000" cy="259045"/>
    <xdr:sp macro="" textlink="">
      <xdr:nvSpPr>
        <xdr:cNvPr id="140" name="テキスト ボックス 139"/>
        <xdr:cNvSpPr txBox="1"/>
      </xdr:nvSpPr>
      <xdr:spPr>
        <a:xfrm>
          <a:off x="2844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159173</xdr:rowOff>
    </xdr:from>
    <xdr:to>
      <xdr:col>11</xdr:col>
      <xdr:colOff>31750</xdr:colOff>
      <xdr:row>59</xdr:row>
      <xdr:rowOff>140546</xdr:rowOff>
    </xdr:to>
    <xdr:cxnSp macro="">
      <xdr:nvCxnSpPr>
        <xdr:cNvPr id="141" name="直線コネクタ 140"/>
        <xdr:cNvCxnSpPr/>
      </xdr:nvCxnSpPr>
      <xdr:spPr>
        <a:xfrm flipV="1">
          <a:off x="1447800" y="1010327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31327</xdr:rowOff>
    </xdr:from>
    <xdr:to>
      <xdr:col>7</xdr:col>
      <xdr:colOff>31750</xdr:colOff>
      <xdr:row>63</xdr:row>
      <xdr:rowOff>132927</xdr:rowOff>
    </xdr:to>
    <xdr:sp macro="" textlink="">
      <xdr:nvSpPr>
        <xdr:cNvPr id="144" name="フローチャート: 判断 143"/>
        <xdr:cNvSpPr/>
      </xdr:nvSpPr>
      <xdr:spPr>
        <a:xfrm>
          <a:off x="1397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117704</xdr:rowOff>
    </xdr:from>
    <xdr:ext cx="762000" cy="259045"/>
    <xdr:sp macro="" textlink="">
      <xdr:nvSpPr>
        <xdr:cNvPr id="145" name="テキスト ボックス 144"/>
        <xdr:cNvSpPr txBox="1"/>
      </xdr:nvSpPr>
      <xdr:spPr>
        <a:xfrm>
          <a:off x="1066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167640</xdr:rowOff>
    </xdr:from>
    <xdr:to>
      <xdr:col>23</xdr:col>
      <xdr:colOff>184150</xdr:colOff>
      <xdr:row>61</xdr:row>
      <xdr:rowOff>97790</xdr:rowOff>
    </xdr:to>
    <xdr:sp macro="" textlink="">
      <xdr:nvSpPr>
        <xdr:cNvPr id="151" name="楕円 150"/>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12717</xdr:rowOff>
    </xdr:from>
    <xdr:ext cx="762000" cy="259045"/>
    <xdr:sp macro="" textlink="">
      <xdr:nvSpPr>
        <xdr:cNvPr id="152" name="財政構造の弾力性該当値テキスト"/>
        <xdr:cNvSpPr txBox="1"/>
      </xdr:nvSpPr>
      <xdr:spPr>
        <a:xfrm>
          <a:off x="5041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38946</xdr:rowOff>
    </xdr:from>
    <xdr:to>
      <xdr:col>19</xdr:col>
      <xdr:colOff>184150</xdr:colOff>
      <xdr:row>60</xdr:row>
      <xdr:rowOff>140546</xdr:rowOff>
    </xdr:to>
    <xdr:sp macro="" textlink="">
      <xdr:nvSpPr>
        <xdr:cNvPr id="153" name="楕円 152"/>
        <xdr:cNvSpPr/>
      </xdr:nvSpPr>
      <xdr:spPr>
        <a:xfrm>
          <a:off x="4064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150723</xdr:rowOff>
    </xdr:from>
    <xdr:ext cx="736600" cy="259045"/>
    <xdr:sp macro="" textlink="">
      <xdr:nvSpPr>
        <xdr:cNvPr id="154" name="テキスト ボックス 153"/>
        <xdr:cNvSpPr txBox="1"/>
      </xdr:nvSpPr>
      <xdr:spPr>
        <a:xfrm>
          <a:off x="3733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63077</xdr:rowOff>
    </xdr:from>
    <xdr:to>
      <xdr:col>15</xdr:col>
      <xdr:colOff>133350</xdr:colOff>
      <xdr:row>60</xdr:row>
      <xdr:rowOff>164677</xdr:rowOff>
    </xdr:to>
    <xdr:sp macro="" textlink="">
      <xdr:nvSpPr>
        <xdr:cNvPr id="155" name="楕円 154"/>
        <xdr:cNvSpPr/>
      </xdr:nvSpPr>
      <xdr:spPr>
        <a:xfrm>
          <a:off x="3175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3404</xdr:rowOff>
    </xdr:from>
    <xdr:ext cx="762000" cy="259045"/>
    <xdr:sp macro="" textlink="">
      <xdr:nvSpPr>
        <xdr:cNvPr id="156" name="テキスト ボックス 155"/>
        <xdr:cNvSpPr txBox="1"/>
      </xdr:nvSpPr>
      <xdr:spPr>
        <a:xfrm>
          <a:off x="2844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108373</xdr:rowOff>
    </xdr:from>
    <xdr:to>
      <xdr:col>11</xdr:col>
      <xdr:colOff>82550</xdr:colOff>
      <xdr:row>59</xdr:row>
      <xdr:rowOff>38523</xdr:rowOff>
    </xdr:to>
    <xdr:sp macro="" textlink="">
      <xdr:nvSpPr>
        <xdr:cNvPr id="157" name="楕円 156"/>
        <xdr:cNvSpPr/>
      </xdr:nvSpPr>
      <xdr:spPr>
        <a:xfrm>
          <a:off x="2286000" y="100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48700</xdr:rowOff>
    </xdr:from>
    <xdr:ext cx="762000" cy="259045"/>
    <xdr:sp macro="" textlink="">
      <xdr:nvSpPr>
        <xdr:cNvPr id="158" name="テキスト ボックス 157"/>
        <xdr:cNvSpPr txBox="1"/>
      </xdr:nvSpPr>
      <xdr:spPr>
        <a:xfrm>
          <a:off x="1955800" y="982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89746</xdr:rowOff>
    </xdr:from>
    <xdr:to>
      <xdr:col>7</xdr:col>
      <xdr:colOff>31750</xdr:colOff>
      <xdr:row>60</xdr:row>
      <xdr:rowOff>19896</xdr:rowOff>
    </xdr:to>
    <xdr:sp macro="" textlink="">
      <xdr:nvSpPr>
        <xdr:cNvPr id="159" name="楕円 158"/>
        <xdr:cNvSpPr/>
      </xdr:nvSpPr>
      <xdr:spPr>
        <a:xfrm>
          <a:off x="1397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30073</xdr:rowOff>
    </xdr:from>
    <xdr:ext cx="762000" cy="259045"/>
    <xdr:sp macro="" textlink="">
      <xdr:nvSpPr>
        <xdr:cNvPr id="160" name="テキスト ボックス 159"/>
        <xdr:cNvSpPr txBox="1"/>
      </xdr:nvSpPr>
      <xdr:spPr>
        <a:xfrm>
          <a:off x="1066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[195,239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多様な行政需要に対応し、様々な分野で質の高い行政サービスを提供するため、既存事業を展開してきました結果、賃金や委託料などの物件費が類似団体の平均を大きく上回っています。</a:t>
          </a:r>
        </a:p>
        <a:p>
          <a:r>
            <a:rPr kumimoji="1" lang="ja-JP" altLang="en-US" sz="1300">
              <a:latin typeface="ＭＳ Ｐゴシック" panose="020B0600070205080204" pitchFamily="50" charset="-128"/>
              <a:ea typeface="ＭＳ Ｐゴシック" panose="020B0600070205080204" pitchFamily="50" charset="-128"/>
            </a:rPr>
            <a:t>今後についても、サービス充実に努めるとともに、事業及び事業手法の見直しなどにより、経費の抑制を図ります</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53618</xdr:rowOff>
    </xdr:from>
    <xdr:to>
      <xdr:col>23</xdr:col>
      <xdr:colOff>133350</xdr:colOff>
      <xdr:row>89</xdr:row>
      <xdr:rowOff>38125</xdr:rowOff>
    </xdr:to>
    <xdr:cxnSp macro="">
      <xdr:nvCxnSpPr>
        <xdr:cNvPr id="192" name="直線コネクタ 191"/>
        <xdr:cNvCxnSpPr/>
      </xdr:nvCxnSpPr>
      <xdr:spPr>
        <a:xfrm flipV="1">
          <a:off x="4953000" y="13941068"/>
          <a:ext cx="0" cy="1356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10202</xdr:rowOff>
    </xdr:from>
    <xdr:ext cx="762000" cy="259045"/>
    <xdr:sp macro="" textlink="">
      <xdr:nvSpPr>
        <xdr:cNvPr id="193" name="人件費・物件費等の状況最小値テキスト"/>
        <xdr:cNvSpPr txBox="1"/>
      </xdr:nvSpPr>
      <xdr:spPr>
        <a:xfrm>
          <a:off x="5041900" y="1526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38125</xdr:rowOff>
    </xdr:from>
    <xdr:to>
      <xdr:col>24</xdr:col>
      <xdr:colOff>12700</xdr:colOff>
      <xdr:row>89</xdr:row>
      <xdr:rowOff>38125</xdr:rowOff>
    </xdr:to>
    <xdr:cxnSp macro="">
      <xdr:nvCxnSpPr>
        <xdr:cNvPr id="194" name="直線コネクタ 193"/>
        <xdr:cNvCxnSpPr/>
      </xdr:nvCxnSpPr>
      <xdr:spPr>
        <a:xfrm>
          <a:off x="4864100" y="1529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139995</xdr:rowOff>
    </xdr:from>
    <xdr:ext cx="762000" cy="259045"/>
    <xdr:sp macro="" textlink="">
      <xdr:nvSpPr>
        <xdr:cNvPr id="195" name="人件費・物件費等の状況最大値テキスト"/>
        <xdr:cNvSpPr txBox="1"/>
      </xdr:nvSpPr>
      <xdr:spPr>
        <a:xfrm>
          <a:off x="5041900" y="1368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53618</xdr:rowOff>
    </xdr:from>
    <xdr:to>
      <xdr:col>24</xdr:col>
      <xdr:colOff>12700</xdr:colOff>
      <xdr:row>81</xdr:row>
      <xdr:rowOff>53618</xdr:rowOff>
    </xdr:to>
    <xdr:cxnSp macro="">
      <xdr:nvCxnSpPr>
        <xdr:cNvPr id="196" name="直線コネクタ 195"/>
        <xdr:cNvCxnSpPr/>
      </xdr:nvCxnSpPr>
      <xdr:spPr>
        <a:xfrm>
          <a:off x="4864100" y="139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162407</xdr:rowOff>
    </xdr:from>
    <xdr:to>
      <xdr:col>23</xdr:col>
      <xdr:colOff>133350</xdr:colOff>
      <xdr:row>89</xdr:row>
      <xdr:rowOff>38125</xdr:rowOff>
    </xdr:to>
    <xdr:cxnSp macro="">
      <xdr:nvCxnSpPr>
        <xdr:cNvPr id="197" name="直線コネクタ 196"/>
        <xdr:cNvCxnSpPr/>
      </xdr:nvCxnSpPr>
      <xdr:spPr>
        <a:xfrm>
          <a:off x="4114800" y="15250007"/>
          <a:ext cx="838200" cy="4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10853</xdr:rowOff>
    </xdr:from>
    <xdr:ext cx="762000" cy="259045"/>
    <xdr:sp macro="" textlink="">
      <xdr:nvSpPr>
        <xdr:cNvPr id="198" name="人件費・物件費等の状況平均値テキスト"/>
        <xdr:cNvSpPr txBox="1"/>
      </xdr:nvSpPr>
      <xdr:spPr>
        <a:xfrm>
          <a:off x="5041900" y="14069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165776</xdr:rowOff>
    </xdr:from>
    <xdr:to>
      <xdr:col>23</xdr:col>
      <xdr:colOff>184150</xdr:colOff>
      <xdr:row>83</xdr:row>
      <xdr:rowOff>95926</xdr:rowOff>
    </xdr:to>
    <xdr:sp macro="" textlink="">
      <xdr:nvSpPr>
        <xdr:cNvPr id="199" name="フローチャート: 判断 198"/>
        <xdr:cNvSpPr/>
      </xdr:nvSpPr>
      <xdr:spPr>
        <a:xfrm>
          <a:off x="49022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162407</xdr:rowOff>
    </xdr:from>
    <xdr:to>
      <xdr:col>19</xdr:col>
      <xdr:colOff>133350</xdr:colOff>
      <xdr:row>89</xdr:row>
      <xdr:rowOff>34919</xdr:rowOff>
    </xdr:to>
    <xdr:cxnSp macro="">
      <xdr:nvCxnSpPr>
        <xdr:cNvPr id="200" name="直線コネクタ 199"/>
        <xdr:cNvCxnSpPr/>
      </xdr:nvCxnSpPr>
      <xdr:spPr>
        <a:xfrm flipV="1">
          <a:off x="3225800" y="15250007"/>
          <a:ext cx="889000" cy="4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58271</xdr:rowOff>
    </xdr:from>
    <xdr:to>
      <xdr:col>19</xdr:col>
      <xdr:colOff>184150</xdr:colOff>
      <xdr:row>83</xdr:row>
      <xdr:rowOff>159871</xdr:rowOff>
    </xdr:to>
    <xdr:sp macro="" textlink="">
      <xdr:nvSpPr>
        <xdr:cNvPr id="201" name="フローチャート: 判断 200"/>
        <xdr:cNvSpPr/>
      </xdr:nvSpPr>
      <xdr:spPr>
        <a:xfrm>
          <a:off x="4064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170048</xdr:rowOff>
    </xdr:from>
    <xdr:ext cx="736600" cy="259045"/>
    <xdr:sp macro="" textlink="">
      <xdr:nvSpPr>
        <xdr:cNvPr id="202" name="テキスト ボックス 201"/>
        <xdr:cNvSpPr txBox="1"/>
      </xdr:nvSpPr>
      <xdr:spPr>
        <a:xfrm>
          <a:off x="3733800" y="14057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163579</xdr:rowOff>
    </xdr:from>
    <xdr:to>
      <xdr:col>15</xdr:col>
      <xdr:colOff>82550</xdr:colOff>
      <xdr:row>89</xdr:row>
      <xdr:rowOff>34919</xdr:rowOff>
    </xdr:to>
    <xdr:cxnSp macro="">
      <xdr:nvCxnSpPr>
        <xdr:cNvPr id="203" name="直線コネクタ 202"/>
        <xdr:cNvCxnSpPr/>
      </xdr:nvCxnSpPr>
      <xdr:spPr>
        <a:xfrm>
          <a:off x="2336800" y="15251179"/>
          <a:ext cx="889000" cy="4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136635</xdr:rowOff>
    </xdr:from>
    <xdr:to>
      <xdr:col>15</xdr:col>
      <xdr:colOff>133350</xdr:colOff>
      <xdr:row>84</xdr:row>
      <xdr:rowOff>66785</xdr:rowOff>
    </xdr:to>
    <xdr:sp macro="" textlink="">
      <xdr:nvSpPr>
        <xdr:cNvPr id="204" name="フローチャート: 判断 203"/>
        <xdr:cNvSpPr/>
      </xdr:nvSpPr>
      <xdr:spPr>
        <a:xfrm>
          <a:off x="3175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76962</xdr:rowOff>
    </xdr:from>
    <xdr:ext cx="762000" cy="259045"/>
    <xdr:sp macro="" textlink="">
      <xdr:nvSpPr>
        <xdr:cNvPr id="205" name="テキスト ボックス 204"/>
        <xdr:cNvSpPr txBox="1"/>
      </xdr:nvSpPr>
      <xdr:spPr>
        <a:xfrm>
          <a:off x="2844800" y="1413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163579</xdr:rowOff>
    </xdr:from>
    <xdr:to>
      <xdr:col>11</xdr:col>
      <xdr:colOff>31750</xdr:colOff>
      <xdr:row>89</xdr:row>
      <xdr:rowOff>5824</xdr:rowOff>
    </xdr:to>
    <xdr:cxnSp macro="">
      <xdr:nvCxnSpPr>
        <xdr:cNvPr id="206" name="直線コネクタ 205"/>
        <xdr:cNvCxnSpPr/>
      </xdr:nvCxnSpPr>
      <xdr:spPr>
        <a:xfrm flipV="1">
          <a:off x="1447800" y="15251179"/>
          <a:ext cx="889000" cy="1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156848</xdr:rowOff>
    </xdr:from>
    <xdr:to>
      <xdr:col>11</xdr:col>
      <xdr:colOff>82550</xdr:colOff>
      <xdr:row>84</xdr:row>
      <xdr:rowOff>86998</xdr:rowOff>
    </xdr:to>
    <xdr:sp macro="" textlink="">
      <xdr:nvSpPr>
        <xdr:cNvPr id="207" name="フローチャート: 判断 206"/>
        <xdr:cNvSpPr/>
      </xdr:nvSpPr>
      <xdr:spPr>
        <a:xfrm>
          <a:off x="2286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97175</xdr:rowOff>
    </xdr:from>
    <xdr:ext cx="762000" cy="259045"/>
    <xdr:sp macro="" textlink="">
      <xdr:nvSpPr>
        <xdr:cNvPr id="208" name="テキスト ボックス 207"/>
        <xdr:cNvSpPr txBox="1"/>
      </xdr:nvSpPr>
      <xdr:spPr>
        <a:xfrm>
          <a:off x="1955800" y="141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52710</xdr:rowOff>
    </xdr:from>
    <xdr:to>
      <xdr:col>7</xdr:col>
      <xdr:colOff>31750</xdr:colOff>
      <xdr:row>83</xdr:row>
      <xdr:rowOff>154310</xdr:rowOff>
    </xdr:to>
    <xdr:sp macro="" textlink="">
      <xdr:nvSpPr>
        <xdr:cNvPr id="209" name="フローチャート: 判断 208"/>
        <xdr:cNvSpPr/>
      </xdr:nvSpPr>
      <xdr:spPr>
        <a:xfrm>
          <a:off x="1397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164487</xdr:rowOff>
    </xdr:from>
    <xdr:ext cx="762000" cy="259045"/>
    <xdr:sp macro="" textlink="">
      <xdr:nvSpPr>
        <xdr:cNvPr id="210" name="テキスト ボックス 209"/>
        <xdr:cNvSpPr txBox="1"/>
      </xdr:nvSpPr>
      <xdr:spPr>
        <a:xfrm>
          <a:off x="1066800" y="1405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158775</xdr:rowOff>
    </xdr:from>
    <xdr:to>
      <xdr:col>23</xdr:col>
      <xdr:colOff>184150</xdr:colOff>
      <xdr:row>89</xdr:row>
      <xdr:rowOff>88925</xdr:rowOff>
    </xdr:to>
    <xdr:sp macro="" textlink="">
      <xdr:nvSpPr>
        <xdr:cNvPr id="216" name="楕円 215"/>
        <xdr:cNvSpPr/>
      </xdr:nvSpPr>
      <xdr:spPr>
        <a:xfrm>
          <a:off x="4902200" y="1524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54652</xdr:rowOff>
    </xdr:from>
    <xdr:ext cx="762000" cy="259045"/>
    <xdr:sp macro="" textlink="">
      <xdr:nvSpPr>
        <xdr:cNvPr id="217" name="人件費・物件費等の状況該当値テキスト"/>
        <xdr:cNvSpPr txBox="1"/>
      </xdr:nvSpPr>
      <xdr:spPr>
        <a:xfrm>
          <a:off x="5041900" y="1514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111607</xdr:rowOff>
    </xdr:from>
    <xdr:to>
      <xdr:col>19</xdr:col>
      <xdr:colOff>184150</xdr:colOff>
      <xdr:row>89</xdr:row>
      <xdr:rowOff>41757</xdr:rowOff>
    </xdr:to>
    <xdr:sp macro="" textlink="">
      <xdr:nvSpPr>
        <xdr:cNvPr id="218" name="楕円 217"/>
        <xdr:cNvSpPr/>
      </xdr:nvSpPr>
      <xdr:spPr>
        <a:xfrm>
          <a:off x="4064000" y="1519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26534</xdr:rowOff>
    </xdr:from>
    <xdr:ext cx="736600" cy="259045"/>
    <xdr:sp macro="" textlink="">
      <xdr:nvSpPr>
        <xdr:cNvPr id="219" name="テキスト ボックス 218"/>
        <xdr:cNvSpPr txBox="1"/>
      </xdr:nvSpPr>
      <xdr:spPr>
        <a:xfrm>
          <a:off x="3733800" y="15285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155569</xdr:rowOff>
    </xdr:from>
    <xdr:to>
      <xdr:col>15</xdr:col>
      <xdr:colOff>133350</xdr:colOff>
      <xdr:row>89</xdr:row>
      <xdr:rowOff>85719</xdr:rowOff>
    </xdr:to>
    <xdr:sp macro="" textlink="">
      <xdr:nvSpPr>
        <xdr:cNvPr id="220" name="楕円 219"/>
        <xdr:cNvSpPr/>
      </xdr:nvSpPr>
      <xdr:spPr>
        <a:xfrm>
          <a:off x="3175000" y="1524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70496</xdr:rowOff>
    </xdr:from>
    <xdr:ext cx="762000" cy="259045"/>
    <xdr:sp macro="" textlink="">
      <xdr:nvSpPr>
        <xdr:cNvPr id="221" name="テキスト ボックス 220"/>
        <xdr:cNvSpPr txBox="1"/>
      </xdr:nvSpPr>
      <xdr:spPr>
        <a:xfrm>
          <a:off x="2844800" y="1532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112779</xdr:rowOff>
    </xdr:from>
    <xdr:to>
      <xdr:col>11</xdr:col>
      <xdr:colOff>82550</xdr:colOff>
      <xdr:row>89</xdr:row>
      <xdr:rowOff>42929</xdr:rowOff>
    </xdr:to>
    <xdr:sp macro="" textlink="">
      <xdr:nvSpPr>
        <xdr:cNvPr id="222" name="楕円 221"/>
        <xdr:cNvSpPr/>
      </xdr:nvSpPr>
      <xdr:spPr>
        <a:xfrm>
          <a:off x="2286000" y="1520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27706</xdr:rowOff>
    </xdr:from>
    <xdr:ext cx="762000" cy="259045"/>
    <xdr:sp macro="" textlink="">
      <xdr:nvSpPr>
        <xdr:cNvPr id="223" name="テキスト ボックス 222"/>
        <xdr:cNvSpPr txBox="1"/>
      </xdr:nvSpPr>
      <xdr:spPr>
        <a:xfrm>
          <a:off x="1955800" y="1528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126474</xdr:rowOff>
    </xdr:from>
    <xdr:to>
      <xdr:col>7</xdr:col>
      <xdr:colOff>31750</xdr:colOff>
      <xdr:row>89</xdr:row>
      <xdr:rowOff>56624</xdr:rowOff>
    </xdr:to>
    <xdr:sp macro="" textlink="">
      <xdr:nvSpPr>
        <xdr:cNvPr id="224" name="楕円 223"/>
        <xdr:cNvSpPr/>
      </xdr:nvSpPr>
      <xdr:spPr>
        <a:xfrm>
          <a:off x="1397000" y="1521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41401</xdr:rowOff>
    </xdr:from>
    <xdr:ext cx="762000" cy="259045"/>
    <xdr:sp macro="" textlink="">
      <xdr:nvSpPr>
        <xdr:cNvPr id="225" name="テキスト ボックス 224"/>
        <xdr:cNvSpPr txBox="1"/>
      </xdr:nvSpPr>
      <xdr:spPr>
        <a:xfrm>
          <a:off x="1066800" y="1530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前年度よりも増加していますが、職員の年齢構成の変化によるものです。国との差は、職員構成の差異によるものです。今後も国や近隣自治体の動向を踏まえ、より一層の給与の適正化に努めます。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87630</xdr:rowOff>
    </xdr:from>
    <xdr:to>
      <xdr:col>81</xdr:col>
      <xdr:colOff>44450</xdr:colOff>
      <xdr:row>89</xdr:row>
      <xdr:rowOff>93980</xdr:rowOff>
    </xdr:to>
    <xdr:cxnSp macro="">
      <xdr:nvCxnSpPr>
        <xdr:cNvPr id="252" name="直線コネクタ 251"/>
        <xdr:cNvCxnSpPr/>
      </xdr:nvCxnSpPr>
      <xdr:spPr>
        <a:xfrm flipV="1">
          <a:off x="17018000" y="14146530"/>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3"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4" name="直線コネクタ 253"/>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2557</xdr:rowOff>
    </xdr:from>
    <xdr:ext cx="762000" cy="259045"/>
    <xdr:sp macro="" textlink="">
      <xdr:nvSpPr>
        <xdr:cNvPr id="255" name="給与水準   （国との比較）最大値テキスト"/>
        <xdr:cNvSpPr txBox="1"/>
      </xdr:nvSpPr>
      <xdr:spPr>
        <a:xfrm>
          <a:off x="17106900" y="1389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87630</xdr:rowOff>
    </xdr:from>
    <xdr:to>
      <xdr:col>81</xdr:col>
      <xdr:colOff>133350</xdr:colOff>
      <xdr:row>82</xdr:row>
      <xdr:rowOff>87630</xdr:rowOff>
    </xdr:to>
    <xdr:cxnSp macro="">
      <xdr:nvCxnSpPr>
        <xdr:cNvPr id="256" name="直線コネクタ 255"/>
        <xdr:cNvCxnSpPr/>
      </xdr:nvCxnSpPr>
      <xdr:spPr>
        <a:xfrm>
          <a:off x="16929100" y="14146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24130</xdr:rowOff>
    </xdr:from>
    <xdr:to>
      <xdr:col>81</xdr:col>
      <xdr:colOff>44450</xdr:colOff>
      <xdr:row>88</xdr:row>
      <xdr:rowOff>120650</xdr:rowOff>
    </xdr:to>
    <xdr:cxnSp macro="">
      <xdr:nvCxnSpPr>
        <xdr:cNvPr id="257" name="直線コネクタ 256"/>
        <xdr:cNvCxnSpPr/>
      </xdr:nvCxnSpPr>
      <xdr:spPr>
        <a:xfrm>
          <a:off x="16179800" y="1511173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91457</xdr:rowOff>
    </xdr:from>
    <xdr:ext cx="762000" cy="259045"/>
    <xdr:sp macro="" textlink="">
      <xdr:nvSpPr>
        <xdr:cNvPr id="258" name="給与水準   （国との比較）平均値テキスト"/>
        <xdr:cNvSpPr txBox="1"/>
      </xdr:nvSpPr>
      <xdr:spPr>
        <a:xfrm>
          <a:off x="17106900" y="14664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59" name="フローチャート: 判断 258"/>
        <xdr:cNvSpPr/>
      </xdr:nvSpPr>
      <xdr:spPr>
        <a:xfrm>
          <a:off x="169672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88</xdr:row>
      <xdr:rowOff>24130</xdr:rowOff>
    </xdr:to>
    <xdr:cxnSp macro="">
      <xdr:nvCxnSpPr>
        <xdr:cNvPr id="260" name="直線コネクタ 259"/>
        <xdr:cNvCxnSpPr/>
      </xdr:nvCxnSpPr>
      <xdr:spPr>
        <a:xfrm>
          <a:off x="15290800" y="149669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61" name="フローチャート: 判断 260"/>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111777</xdr:rowOff>
    </xdr:from>
    <xdr:ext cx="736600" cy="259045"/>
    <xdr:sp macro="" textlink="">
      <xdr:nvSpPr>
        <xdr:cNvPr id="262" name="テキスト ボックス 261"/>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88</xdr:row>
      <xdr:rowOff>96520</xdr:rowOff>
    </xdr:to>
    <xdr:cxnSp macro="">
      <xdr:nvCxnSpPr>
        <xdr:cNvPr id="263" name="直線コネクタ 262"/>
        <xdr:cNvCxnSpPr/>
      </xdr:nvCxnSpPr>
      <xdr:spPr>
        <a:xfrm flipV="1">
          <a:off x="14401800" y="149669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24130</xdr:rowOff>
    </xdr:from>
    <xdr:to>
      <xdr:col>73</xdr:col>
      <xdr:colOff>44450</xdr:colOff>
      <xdr:row>87</xdr:row>
      <xdr:rowOff>125730</xdr:rowOff>
    </xdr:to>
    <xdr:sp macro="" textlink="">
      <xdr:nvSpPr>
        <xdr:cNvPr id="264" name="フローチャート: 判断 263"/>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65" name="テキスト ボックス 264"/>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123189</xdr:rowOff>
    </xdr:from>
    <xdr:to>
      <xdr:col>68</xdr:col>
      <xdr:colOff>152400</xdr:colOff>
      <xdr:row>88</xdr:row>
      <xdr:rowOff>96520</xdr:rowOff>
    </xdr:to>
    <xdr:cxnSp macro="">
      <xdr:nvCxnSpPr>
        <xdr:cNvPr id="266" name="直線コネクタ 265"/>
        <xdr:cNvCxnSpPr/>
      </xdr:nvCxnSpPr>
      <xdr:spPr>
        <a:xfrm>
          <a:off x="13512800" y="150393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96520</xdr:rowOff>
    </xdr:from>
    <xdr:to>
      <xdr:col>68</xdr:col>
      <xdr:colOff>203200</xdr:colOff>
      <xdr:row>88</xdr:row>
      <xdr:rowOff>26670</xdr:rowOff>
    </xdr:to>
    <xdr:sp macro="" textlink="">
      <xdr:nvSpPr>
        <xdr:cNvPr id="267" name="フローチャート: 判断 266"/>
        <xdr:cNvSpPr/>
      </xdr:nvSpPr>
      <xdr:spPr>
        <a:xfrm>
          <a:off x="14351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36847</xdr:rowOff>
    </xdr:from>
    <xdr:ext cx="762000" cy="259045"/>
    <xdr:sp macro="" textlink="">
      <xdr:nvSpPr>
        <xdr:cNvPr id="268" name="テキスト ボックス 267"/>
        <xdr:cNvSpPr txBox="1"/>
      </xdr:nvSpPr>
      <xdr:spPr>
        <a:xfrm>
          <a:off x="14020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69" name="フローチャート: 判断 268"/>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138447</xdr:rowOff>
    </xdr:from>
    <xdr:ext cx="762000" cy="259045"/>
    <xdr:sp macro="" textlink="">
      <xdr:nvSpPr>
        <xdr:cNvPr id="270" name="テキスト ボックス 269"/>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6" name="楕円 275"/>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41927</xdr:rowOff>
    </xdr:from>
    <xdr:ext cx="762000" cy="259045"/>
    <xdr:sp macro="" textlink="">
      <xdr:nvSpPr>
        <xdr:cNvPr id="277" name="給与水準   （国との比較）該当値テキスト"/>
        <xdr:cNvSpPr txBox="1"/>
      </xdr:nvSpPr>
      <xdr:spPr>
        <a:xfrm>
          <a:off x="17106900" y="151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144780</xdr:rowOff>
    </xdr:from>
    <xdr:to>
      <xdr:col>77</xdr:col>
      <xdr:colOff>95250</xdr:colOff>
      <xdr:row>88</xdr:row>
      <xdr:rowOff>74930</xdr:rowOff>
    </xdr:to>
    <xdr:sp macro="" textlink="">
      <xdr:nvSpPr>
        <xdr:cNvPr id="278" name="楕円 277"/>
        <xdr:cNvSpPr/>
      </xdr:nvSpPr>
      <xdr:spPr>
        <a:xfrm>
          <a:off x="16129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59707</xdr:rowOff>
    </xdr:from>
    <xdr:ext cx="736600" cy="259045"/>
    <xdr:sp macro="" textlink="">
      <xdr:nvSpPr>
        <xdr:cNvPr id="279" name="テキスト ボックス 278"/>
        <xdr:cNvSpPr txBox="1"/>
      </xdr:nvSpPr>
      <xdr:spPr>
        <a:xfrm>
          <a:off x="15798800" y="1514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0" name="楕円 279"/>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111777</xdr:rowOff>
    </xdr:from>
    <xdr:ext cx="762000" cy="259045"/>
    <xdr:sp macro="" textlink="">
      <xdr:nvSpPr>
        <xdr:cNvPr id="281" name="テキスト ボックス 28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45720</xdr:rowOff>
    </xdr:from>
    <xdr:to>
      <xdr:col>68</xdr:col>
      <xdr:colOff>203200</xdr:colOff>
      <xdr:row>88</xdr:row>
      <xdr:rowOff>147320</xdr:rowOff>
    </xdr:to>
    <xdr:sp macro="" textlink="">
      <xdr:nvSpPr>
        <xdr:cNvPr id="282" name="楕円 281"/>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132097</xdr:rowOff>
    </xdr:from>
    <xdr:ext cx="762000" cy="259045"/>
    <xdr:sp macro="" textlink="">
      <xdr:nvSpPr>
        <xdr:cNvPr id="283" name="テキスト ボックス 282"/>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84" name="楕円 283"/>
        <xdr:cNvSpPr/>
      </xdr:nvSpPr>
      <xdr:spPr>
        <a:xfrm>
          <a:off x="13462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85" name="テキスト ボックス 284"/>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も減少しましたが、様々な分野で質の高い行政サービスを提供するため職員の採用を行ってきたこと、消防力の強化及び子ども・子育て支援制度の拡充などにより、類似団体の平均を上回っています。今後についても、サービスの充実に努めるとともに、組織の効率化や指定管理制度などの事業手法の活用により職員数抑制を図り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66</xdr:row>
      <xdr:rowOff>134257</xdr:rowOff>
    </xdr:to>
    <xdr:cxnSp macro="">
      <xdr:nvCxnSpPr>
        <xdr:cNvPr id="317" name="直線コネクタ 316"/>
        <xdr:cNvCxnSpPr/>
      </xdr:nvCxnSpPr>
      <xdr:spPr>
        <a:xfrm flipV="1">
          <a:off x="17018000" y="10136596"/>
          <a:ext cx="0" cy="1313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106334</xdr:rowOff>
    </xdr:from>
    <xdr:ext cx="762000" cy="259045"/>
    <xdr:sp macro="" textlink="">
      <xdr:nvSpPr>
        <xdr:cNvPr id="318" name="定員管理の状況最小値テキスト"/>
        <xdr:cNvSpPr txBox="1"/>
      </xdr:nvSpPr>
      <xdr:spPr>
        <a:xfrm>
          <a:off x="17106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134257</xdr:rowOff>
    </xdr:from>
    <xdr:to>
      <xdr:col>81</xdr:col>
      <xdr:colOff>133350</xdr:colOff>
      <xdr:row>66</xdr:row>
      <xdr:rowOff>134257</xdr:rowOff>
    </xdr:to>
    <xdr:cxnSp macro="">
      <xdr:nvCxnSpPr>
        <xdr:cNvPr id="319" name="直線コネクタ 318"/>
        <xdr:cNvCxnSpPr/>
      </xdr:nvCxnSpPr>
      <xdr:spPr>
        <a:xfrm>
          <a:off x="16929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105773</xdr:rowOff>
    </xdr:from>
    <xdr:to>
      <xdr:col>81</xdr:col>
      <xdr:colOff>44450</xdr:colOff>
      <xdr:row>65</xdr:row>
      <xdr:rowOff>129903</xdr:rowOff>
    </xdr:to>
    <xdr:cxnSp macro="">
      <xdr:nvCxnSpPr>
        <xdr:cNvPr id="322" name="直線コネクタ 321"/>
        <xdr:cNvCxnSpPr/>
      </xdr:nvCxnSpPr>
      <xdr:spPr>
        <a:xfrm flipV="1">
          <a:off x="16179800" y="1125002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3"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4" name="フローチャート: 判断 323"/>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95431</xdr:rowOff>
    </xdr:from>
    <xdr:to>
      <xdr:col>77</xdr:col>
      <xdr:colOff>44450</xdr:colOff>
      <xdr:row>65</xdr:row>
      <xdr:rowOff>129903</xdr:rowOff>
    </xdr:to>
    <xdr:cxnSp macro="">
      <xdr:nvCxnSpPr>
        <xdr:cNvPr id="325" name="直線コネクタ 324"/>
        <xdr:cNvCxnSpPr/>
      </xdr:nvCxnSpPr>
      <xdr:spPr>
        <a:xfrm>
          <a:off x="15290800" y="1123968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26" name="フローチャート: 判断 325"/>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77850</xdr:rowOff>
    </xdr:from>
    <xdr:ext cx="736600" cy="259045"/>
    <xdr:sp macro="" textlink="">
      <xdr:nvSpPr>
        <xdr:cNvPr id="327" name="テキスト ボックス 326"/>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95431</xdr:rowOff>
    </xdr:from>
    <xdr:to>
      <xdr:col>72</xdr:col>
      <xdr:colOff>203200</xdr:colOff>
      <xdr:row>65</xdr:row>
      <xdr:rowOff>140244</xdr:rowOff>
    </xdr:to>
    <xdr:cxnSp macro="">
      <xdr:nvCxnSpPr>
        <xdr:cNvPr id="328" name="直線コネクタ 327"/>
        <xdr:cNvCxnSpPr/>
      </xdr:nvCxnSpPr>
      <xdr:spPr>
        <a:xfrm flipV="1">
          <a:off x="14401800" y="11239681"/>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9" name="フローチャート: 判断 328"/>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30" name="テキスト ボックス 329"/>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126456</xdr:rowOff>
    </xdr:from>
    <xdr:to>
      <xdr:col>68</xdr:col>
      <xdr:colOff>152400</xdr:colOff>
      <xdr:row>65</xdr:row>
      <xdr:rowOff>140244</xdr:rowOff>
    </xdr:to>
    <xdr:cxnSp macro="">
      <xdr:nvCxnSpPr>
        <xdr:cNvPr id="331" name="直線コネクタ 330"/>
        <xdr:cNvCxnSpPr/>
      </xdr:nvCxnSpPr>
      <xdr:spPr>
        <a:xfrm>
          <a:off x="13512800" y="1127070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14333</xdr:rowOff>
    </xdr:from>
    <xdr:to>
      <xdr:col>68</xdr:col>
      <xdr:colOff>203200</xdr:colOff>
      <xdr:row>62</xdr:row>
      <xdr:rowOff>115933</xdr:rowOff>
    </xdr:to>
    <xdr:sp macro="" textlink="">
      <xdr:nvSpPr>
        <xdr:cNvPr id="332" name="フローチャート: 判断 331"/>
        <xdr:cNvSpPr/>
      </xdr:nvSpPr>
      <xdr:spPr>
        <a:xfrm>
          <a:off x="14351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126110</xdr:rowOff>
    </xdr:from>
    <xdr:ext cx="762000" cy="259045"/>
    <xdr:sp macro="" textlink="">
      <xdr:nvSpPr>
        <xdr:cNvPr id="333" name="テキスト ボックス 332"/>
        <xdr:cNvSpPr txBox="1"/>
      </xdr:nvSpPr>
      <xdr:spPr>
        <a:xfrm>
          <a:off x="14020800" y="1041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4" name="フローチャート: 判断 333"/>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77850</xdr:rowOff>
    </xdr:from>
    <xdr:ext cx="762000" cy="259045"/>
    <xdr:sp macro="" textlink="">
      <xdr:nvSpPr>
        <xdr:cNvPr id="335" name="テキスト ボックス 334"/>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54973</xdr:rowOff>
    </xdr:from>
    <xdr:to>
      <xdr:col>81</xdr:col>
      <xdr:colOff>95250</xdr:colOff>
      <xdr:row>65</xdr:row>
      <xdr:rowOff>156573</xdr:rowOff>
    </xdr:to>
    <xdr:sp macro="" textlink="">
      <xdr:nvSpPr>
        <xdr:cNvPr id="341" name="楕円 340"/>
        <xdr:cNvSpPr/>
      </xdr:nvSpPr>
      <xdr:spPr>
        <a:xfrm>
          <a:off x="16967200" y="111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27050</xdr:rowOff>
    </xdr:from>
    <xdr:ext cx="762000" cy="259045"/>
    <xdr:sp macro="" textlink="">
      <xdr:nvSpPr>
        <xdr:cNvPr id="342" name="定員管理の状況該当値テキスト"/>
        <xdr:cNvSpPr txBox="1"/>
      </xdr:nvSpPr>
      <xdr:spPr>
        <a:xfrm>
          <a:off x="17106900" y="11171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79103</xdr:rowOff>
    </xdr:from>
    <xdr:to>
      <xdr:col>77</xdr:col>
      <xdr:colOff>95250</xdr:colOff>
      <xdr:row>66</xdr:row>
      <xdr:rowOff>9253</xdr:rowOff>
    </xdr:to>
    <xdr:sp macro="" textlink="">
      <xdr:nvSpPr>
        <xdr:cNvPr id="343" name="楕円 342"/>
        <xdr:cNvSpPr/>
      </xdr:nvSpPr>
      <xdr:spPr>
        <a:xfrm>
          <a:off x="16129000" y="112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165480</xdr:rowOff>
    </xdr:from>
    <xdr:ext cx="736600" cy="259045"/>
    <xdr:sp macro="" textlink="">
      <xdr:nvSpPr>
        <xdr:cNvPr id="344" name="テキスト ボックス 343"/>
        <xdr:cNvSpPr txBox="1"/>
      </xdr:nvSpPr>
      <xdr:spPr>
        <a:xfrm>
          <a:off x="15798800" y="11309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44631</xdr:rowOff>
    </xdr:from>
    <xdr:to>
      <xdr:col>73</xdr:col>
      <xdr:colOff>44450</xdr:colOff>
      <xdr:row>65</xdr:row>
      <xdr:rowOff>146231</xdr:rowOff>
    </xdr:to>
    <xdr:sp macro="" textlink="">
      <xdr:nvSpPr>
        <xdr:cNvPr id="345" name="楕円 344"/>
        <xdr:cNvSpPr/>
      </xdr:nvSpPr>
      <xdr:spPr>
        <a:xfrm>
          <a:off x="15240000" y="1118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131008</xdr:rowOff>
    </xdr:from>
    <xdr:ext cx="762000" cy="259045"/>
    <xdr:sp macro="" textlink="">
      <xdr:nvSpPr>
        <xdr:cNvPr id="346" name="テキスト ボックス 345"/>
        <xdr:cNvSpPr txBox="1"/>
      </xdr:nvSpPr>
      <xdr:spPr>
        <a:xfrm>
          <a:off x="14909800" y="1127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89444</xdr:rowOff>
    </xdr:from>
    <xdr:to>
      <xdr:col>68</xdr:col>
      <xdr:colOff>203200</xdr:colOff>
      <xdr:row>66</xdr:row>
      <xdr:rowOff>19594</xdr:rowOff>
    </xdr:to>
    <xdr:sp macro="" textlink="">
      <xdr:nvSpPr>
        <xdr:cNvPr id="347" name="楕円 346"/>
        <xdr:cNvSpPr/>
      </xdr:nvSpPr>
      <xdr:spPr>
        <a:xfrm>
          <a:off x="14351000" y="112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4371</xdr:rowOff>
    </xdr:from>
    <xdr:ext cx="762000" cy="259045"/>
    <xdr:sp macro="" textlink="">
      <xdr:nvSpPr>
        <xdr:cNvPr id="348" name="テキスト ボックス 347"/>
        <xdr:cNvSpPr txBox="1"/>
      </xdr:nvSpPr>
      <xdr:spPr>
        <a:xfrm>
          <a:off x="14020800" y="1132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75656</xdr:rowOff>
    </xdr:from>
    <xdr:to>
      <xdr:col>64</xdr:col>
      <xdr:colOff>152400</xdr:colOff>
      <xdr:row>66</xdr:row>
      <xdr:rowOff>5806</xdr:rowOff>
    </xdr:to>
    <xdr:sp macro="" textlink="">
      <xdr:nvSpPr>
        <xdr:cNvPr id="349" name="楕円 348"/>
        <xdr:cNvSpPr/>
      </xdr:nvSpPr>
      <xdr:spPr>
        <a:xfrm>
          <a:off x="13462000" y="112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162033</xdr:rowOff>
    </xdr:from>
    <xdr:ext cx="762000" cy="259045"/>
    <xdr:sp macro="" textlink="">
      <xdr:nvSpPr>
        <xdr:cNvPr id="350" name="テキスト ボックス 349"/>
        <xdr:cNvSpPr txBox="1"/>
      </xdr:nvSpPr>
      <xdr:spPr>
        <a:xfrm>
          <a:off x="13131800" y="1130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％（３か年平均）で、前年度と比較すると</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ポイントの増となりました。増となった理由は、元利償還金や、公債費に準ずる債務負担行為が前年度から減少し、単年度実質公債費比率が</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％となったものの、今回算定から外れる平成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年度の単年度実質公債費比率の</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％を上回っていることによるものです。</a:t>
          </a:r>
        </a:p>
        <a:p>
          <a:r>
            <a:rPr kumimoji="1" lang="ja-JP" altLang="en-US" sz="1300">
              <a:latin typeface="ＭＳ Ｐゴシック" panose="020B0600070205080204" pitchFamily="50" charset="-128"/>
              <a:ea typeface="ＭＳ Ｐゴシック" panose="020B0600070205080204" pitchFamily="50" charset="-128"/>
            </a:rPr>
            <a:t>今後は、引き続き指標の推移を注視しながら、健全財政の堅持に努めます。</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80" name="直線コネクタ 379"/>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1"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2" name="直線コネクタ 381"/>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3"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4" name="直線コネクタ 383"/>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117324</xdr:rowOff>
    </xdr:to>
    <xdr:cxnSp macro="">
      <xdr:nvCxnSpPr>
        <xdr:cNvPr id="385" name="直線コネクタ 384"/>
        <xdr:cNvCxnSpPr/>
      </xdr:nvCxnSpPr>
      <xdr:spPr>
        <a:xfrm>
          <a:off x="16179800" y="7226300"/>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149272</xdr:rowOff>
    </xdr:from>
    <xdr:ext cx="762000" cy="259045"/>
    <xdr:sp macro="" textlink="">
      <xdr:nvSpPr>
        <xdr:cNvPr id="386" name="公債費負担の状況平均値テキスト"/>
        <xdr:cNvSpPr txBox="1"/>
      </xdr:nvSpPr>
      <xdr:spPr>
        <a:xfrm>
          <a:off x="17106900" y="666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7" name="フローチャート: 判断 386"/>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42</xdr:row>
      <xdr:rowOff>25400</xdr:rowOff>
    </xdr:to>
    <xdr:cxnSp macro="">
      <xdr:nvCxnSpPr>
        <xdr:cNvPr id="388" name="直線コネクタ 387"/>
        <xdr:cNvCxnSpPr/>
      </xdr:nvCxnSpPr>
      <xdr:spPr>
        <a:xfrm>
          <a:off x="15290800" y="706543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90" name="テキスト ボックス 389"/>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13002</xdr:rowOff>
    </xdr:from>
    <xdr:to>
      <xdr:col>72</xdr:col>
      <xdr:colOff>203200</xdr:colOff>
      <xdr:row>41</xdr:row>
      <xdr:rowOff>35983</xdr:rowOff>
    </xdr:to>
    <xdr:cxnSp macro="">
      <xdr:nvCxnSpPr>
        <xdr:cNvPr id="391" name="直線コネクタ 390"/>
        <xdr:cNvCxnSpPr/>
      </xdr:nvCxnSpPr>
      <xdr:spPr>
        <a:xfrm>
          <a:off x="14401800" y="70424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2" name="フローチャート: 判断 391"/>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93" name="テキスト ボックス 392"/>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13002</xdr:rowOff>
    </xdr:from>
    <xdr:to>
      <xdr:col>68</xdr:col>
      <xdr:colOff>152400</xdr:colOff>
      <xdr:row>41</xdr:row>
      <xdr:rowOff>70455</xdr:rowOff>
    </xdr:to>
    <xdr:cxnSp macro="">
      <xdr:nvCxnSpPr>
        <xdr:cNvPr id="394" name="直線コネクタ 393"/>
        <xdr:cNvCxnSpPr/>
      </xdr:nvCxnSpPr>
      <xdr:spPr>
        <a:xfrm flipV="1">
          <a:off x="13512800" y="70424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95" name="フローチャート: 判断 394"/>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50999</xdr:rowOff>
    </xdr:from>
    <xdr:ext cx="762000" cy="259045"/>
    <xdr:sp macro="" textlink="">
      <xdr:nvSpPr>
        <xdr:cNvPr id="396" name="テキスト ボックス 395"/>
        <xdr:cNvSpPr txBox="1"/>
      </xdr:nvSpPr>
      <xdr:spPr>
        <a:xfrm>
          <a:off x="14020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7" name="フローチャート: 判断 396"/>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98" name="テキスト ボックス 397"/>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66524</xdr:rowOff>
    </xdr:from>
    <xdr:to>
      <xdr:col>81</xdr:col>
      <xdr:colOff>95250</xdr:colOff>
      <xdr:row>42</xdr:row>
      <xdr:rowOff>168124</xdr:rowOff>
    </xdr:to>
    <xdr:sp macro="" textlink="">
      <xdr:nvSpPr>
        <xdr:cNvPr id="404" name="楕円 403"/>
        <xdr:cNvSpPr/>
      </xdr:nvSpPr>
      <xdr:spPr>
        <a:xfrm>
          <a:off x="169672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38601</xdr:rowOff>
    </xdr:from>
    <xdr:ext cx="762000" cy="259045"/>
    <xdr:sp macro="" textlink="">
      <xdr:nvSpPr>
        <xdr:cNvPr id="405" name="公債費負担の状況該当値テキスト"/>
        <xdr:cNvSpPr txBox="1"/>
      </xdr:nvSpPr>
      <xdr:spPr>
        <a:xfrm>
          <a:off x="17106900" y="723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6" name="楕円 405"/>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07" name="テキスト ボックス 406"/>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08" name="楕円 407"/>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409" name="テキスト ボックス 408"/>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133652</xdr:rowOff>
    </xdr:from>
    <xdr:to>
      <xdr:col>68</xdr:col>
      <xdr:colOff>203200</xdr:colOff>
      <xdr:row>41</xdr:row>
      <xdr:rowOff>63802</xdr:rowOff>
    </xdr:to>
    <xdr:sp macro="" textlink="">
      <xdr:nvSpPr>
        <xdr:cNvPr id="410" name="楕円 409"/>
        <xdr:cNvSpPr/>
      </xdr:nvSpPr>
      <xdr:spPr>
        <a:xfrm>
          <a:off x="14351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411" name="テキスト ボックス 410"/>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19655</xdr:rowOff>
    </xdr:from>
    <xdr:to>
      <xdr:col>64</xdr:col>
      <xdr:colOff>152400</xdr:colOff>
      <xdr:row>41</xdr:row>
      <xdr:rowOff>121255</xdr:rowOff>
    </xdr:to>
    <xdr:sp macro="" textlink="">
      <xdr:nvSpPr>
        <xdr:cNvPr id="412" name="楕円 411"/>
        <xdr:cNvSpPr/>
      </xdr:nvSpPr>
      <xdr:spPr>
        <a:xfrm>
          <a:off x="13462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106032</xdr:rowOff>
    </xdr:from>
    <xdr:ext cx="762000" cy="259045"/>
    <xdr:sp macro="" textlink="">
      <xdr:nvSpPr>
        <xdr:cNvPr id="413" name="テキスト ボックス 412"/>
        <xdr:cNvSpPr txBox="1"/>
      </xdr:nvSpPr>
      <xdr:spPr>
        <a:xfrm>
          <a:off x="13131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15.9</a:t>
          </a:r>
          <a:r>
            <a:rPr kumimoji="1" lang="ja-JP" altLang="en-US" sz="1300">
              <a:latin typeface="ＭＳ Ｐゴシック" panose="020B0600070205080204" pitchFamily="50" charset="-128"/>
              <a:ea typeface="ＭＳ Ｐゴシック" panose="020B0600070205080204" pitchFamily="50" charset="-128"/>
            </a:rPr>
            <a:t>％で、前年度と比較すると、</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ポイントの増となりました。増となった理由は、地方債現在高が増加したことによるものです。</a:t>
          </a:r>
        </a:p>
        <a:p>
          <a:r>
            <a:rPr kumimoji="1" lang="ja-JP" altLang="en-US" sz="1300">
              <a:latin typeface="ＭＳ Ｐゴシック" panose="020B0600070205080204" pitchFamily="50" charset="-128"/>
              <a:ea typeface="ＭＳ Ｐゴシック" panose="020B0600070205080204" pitchFamily="50" charset="-128"/>
            </a:rPr>
            <a:t>地方債は、その償還が固定的で任意に削減できない経費となりますので、常に動向を注視していく必要があります。引き続き指標の推移を注視しながら、健全財政の堅持に努めます。</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2470</xdr:rowOff>
    </xdr:to>
    <xdr:cxnSp macro="">
      <xdr:nvCxnSpPr>
        <xdr:cNvPr id="442" name="直線コネクタ 441"/>
        <xdr:cNvCxnSpPr/>
      </xdr:nvCxnSpPr>
      <xdr:spPr>
        <a:xfrm flipV="1">
          <a:off x="17018000" y="2370667"/>
          <a:ext cx="0" cy="15751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145997</xdr:rowOff>
    </xdr:from>
    <xdr:ext cx="762000" cy="259045"/>
    <xdr:sp macro="" textlink="">
      <xdr:nvSpPr>
        <xdr:cNvPr id="443" name="将来負担の状況最小値テキスト"/>
        <xdr:cNvSpPr txBox="1"/>
      </xdr:nvSpPr>
      <xdr:spPr>
        <a:xfrm>
          <a:off x="17106900" y="39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2470</xdr:rowOff>
    </xdr:from>
    <xdr:to>
      <xdr:col>81</xdr:col>
      <xdr:colOff>133350</xdr:colOff>
      <xdr:row>23</xdr:row>
      <xdr:rowOff>2470</xdr:rowOff>
    </xdr:to>
    <xdr:cxnSp macro="">
      <xdr:nvCxnSpPr>
        <xdr:cNvPr id="444" name="直線コネクタ 443"/>
        <xdr:cNvCxnSpPr/>
      </xdr:nvCxnSpPr>
      <xdr:spPr>
        <a:xfrm>
          <a:off x="16929100" y="394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34713</xdr:rowOff>
    </xdr:from>
    <xdr:to>
      <xdr:col>81</xdr:col>
      <xdr:colOff>44450</xdr:colOff>
      <xdr:row>15</xdr:row>
      <xdr:rowOff>12065</xdr:rowOff>
    </xdr:to>
    <xdr:cxnSp macro="">
      <xdr:nvCxnSpPr>
        <xdr:cNvPr id="447" name="直線コネクタ 446"/>
        <xdr:cNvCxnSpPr/>
      </xdr:nvCxnSpPr>
      <xdr:spPr>
        <a:xfrm>
          <a:off x="16179800" y="2435013"/>
          <a:ext cx="8382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98301</xdr:rowOff>
    </xdr:from>
    <xdr:ext cx="762000" cy="259045"/>
    <xdr:sp macro="" textlink="">
      <xdr:nvSpPr>
        <xdr:cNvPr id="448" name="将来負担の状況平均値テキスト"/>
        <xdr:cNvSpPr txBox="1"/>
      </xdr:nvSpPr>
      <xdr:spPr>
        <a:xfrm>
          <a:off x="17106900" y="2327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81774</xdr:rowOff>
    </xdr:from>
    <xdr:to>
      <xdr:col>81</xdr:col>
      <xdr:colOff>95250</xdr:colOff>
      <xdr:row>15</xdr:row>
      <xdr:rowOff>11924</xdr:rowOff>
    </xdr:to>
    <xdr:sp macro="" textlink="">
      <xdr:nvSpPr>
        <xdr:cNvPr id="449" name="フローチャート: 判断 448"/>
        <xdr:cNvSpPr/>
      </xdr:nvSpPr>
      <xdr:spPr>
        <a:xfrm>
          <a:off x="169672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34713</xdr:rowOff>
    </xdr:from>
    <xdr:to>
      <xdr:col>77</xdr:col>
      <xdr:colOff>44450</xdr:colOff>
      <xdr:row>14</xdr:row>
      <xdr:rowOff>143298</xdr:rowOff>
    </xdr:to>
    <xdr:cxnSp macro="">
      <xdr:nvCxnSpPr>
        <xdr:cNvPr id="450" name="直線コネクタ 449"/>
        <xdr:cNvCxnSpPr/>
      </xdr:nvCxnSpPr>
      <xdr:spPr>
        <a:xfrm flipV="1">
          <a:off x="15290800" y="2435013"/>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152823</xdr:rowOff>
    </xdr:from>
    <xdr:to>
      <xdr:col>77</xdr:col>
      <xdr:colOff>95250</xdr:colOff>
      <xdr:row>15</xdr:row>
      <xdr:rowOff>82973</xdr:rowOff>
    </xdr:to>
    <xdr:sp macro="" textlink="">
      <xdr:nvSpPr>
        <xdr:cNvPr id="451" name="フローチャート: 判断 450"/>
        <xdr:cNvSpPr/>
      </xdr:nvSpPr>
      <xdr:spPr>
        <a:xfrm>
          <a:off x="16129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67750</xdr:rowOff>
    </xdr:from>
    <xdr:ext cx="736600" cy="259045"/>
    <xdr:sp macro="" textlink="">
      <xdr:nvSpPr>
        <xdr:cNvPr id="452" name="テキスト ボックス 451"/>
        <xdr:cNvSpPr txBox="1"/>
      </xdr:nvSpPr>
      <xdr:spPr>
        <a:xfrm>
          <a:off x="15798800" y="2639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142099</xdr:rowOff>
    </xdr:from>
    <xdr:to>
      <xdr:col>73</xdr:col>
      <xdr:colOff>44450</xdr:colOff>
      <xdr:row>15</xdr:row>
      <xdr:rowOff>72249</xdr:rowOff>
    </xdr:to>
    <xdr:sp macro="" textlink="">
      <xdr:nvSpPr>
        <xdr:cNvPr id="453" name="フローチャート: 判断 452"/>
        <xdr:cNvSpPr/>
      </xdr:nvSpPr>
      <xdr:spPr>
        <a:xfrm>
          <a:off x="15240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57026</xdr:rowOff>
    </xdr:from>
    <xdr:ext cx="762000" cy="259045"/>
    <xdr:sp macro="" textlink="">
      <xdr:nvSpPr>
        <xdr:cNvPr id="454" name="テキスト ボックス 453"/>
        <xdr:cNvSpPr txBox="1"/>
      </xdr:nvSpPr>
      <xdr:spPr>
        <a:xfrm>
          <a:off x="14909800" y="262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88618</xdr:rowOff>
    </xdr:from>
    <xdr:to>
      <xdr:col>68</xdr:col>
      <xdr:colOff>203200</xdr:colOff>
      <xdr:row>16</xdr:row>
      <xdr:rowOff>18768</xdr:rowOff>
    </xdr:to>
    <xdr:sp macro="" textlink="">
      <xdr:nvSpPr>
        <xdr:cNvPr id="455" name="フローチャート: 判断 454"/>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56" name="テキスト ボックス 455"/>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156986</xdr:rowOff>
    </xdr:from>
    <xdr:to>
      <xdr:col>64</xdr:col>
      <xdr:colOff>152400</xdr:colOff>
      <xdr:row>16</xdr:row>
      <xdr:rowOff>87136</xdr:rowOff>
    </xdr:to>
    <xdr:sp macro="" textlink="">
      <xdr:nvSpPr>
        <xdr:cNvPr id="457" name="フローチャート: 判断 456"/>
        <xdr:cNvSpPr/>
      </xdr:nvSpPr>
      <xdr:spPr>
        <a:xfrm>
          <a:off x="13462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97313</xdr:rowOff>
    </xdr:from>
    <xdr:ext cx="762000" cy="259045"/>
    <xdr:sp macro="" textlink="">
      <xdr:nvSpPr>
        <xdr:cNvPr id="458" name="テキスト ボックス 457"/>
        <xdr:cNvSpPr txBox="1"/>
      </xdr:nvSpPr>
      <xdr:spPr>
        <a:xfrm>
          <a:off x="13131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132715</xdr:rowOff>
    </xdr:from>
    <xdr:to>
      <xdr:col>81</xdr:col>
      <xdr:colOff>95250</xdr:colOff>
      <xdr:row>15</xdr:row>
      <xdr:rowOff>62865</xdr:rowOff>
    </xdr:to>
    <xdr:sp macro="" textlink="">
      <xdr:nvSpPr>
        <xdr:cNvPr id="464" name="楕円 463"/>
        <xdr:cNvSpPr/>
      </xdr:nvSpPr>
      <xdr:spPr>
        <a:xfrm>
          <a:off x="16967200" y="25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104792</xdr:rowOff>
    </xdr:from>
    <xdr:ext cx="762000" cy="259045"/>
    <xdr:sp macro="" textlink="">
      <xdr:nvSpPr>
        <xdr:cNvPr id="465" name="将来負担の状況該当値テキスト"/>
        <xdr:cNvSpPr txBox="1"/>
      </xdr:nvSpPr>
      <xdr:spPr>
        <a:xfrm>
          <a:off x="17106900" y="250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155363</xdr:rowOff>
    </xdr:from>
    <xdr:to>
      <xdr:col>77</xdr:col>
      <xdr:colOff>95250</xdr:colOff>
      <xdr:row>14</xdr:row>
      <xdr:rowOff>85513</xdr:rowOff>
    </xdr:to>
    <xdr:sp macro="" textlink="">
      <xdr:nvSpPr>
        <xdr:cNvPr id="466" name="楕円 465"/>
        <xdr:cNvSpPr/>
      </xdr:nvSpPr>
      <xdr:spPr>
        <a:xfrm>
          <a:off x="16129000" y="23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95690</xdr:rowOff>
    </xdr:from>
    <xdr:ext cx="736600" cy="259045"/>
    <xdr:sp macro="" textlink="">
      <xdr:nvSpPr>
        <xdr:cNvPr id="467" name="テキスト ボックス 466"/>
        <xdr:cNvSpPr txBox="1"/>
      </xdr:nvSpPr>
      <xdr:spPr>
        <a:xfrm>
          <a:off x="15798800" y="215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92498</xdr:rowOff>
    </xdr:from>
    <xdr:to>
      <xdr:col>73</xdr:col>
      <xdr:colOff>44450</xdr:colOff>
      <xdr:row>15</xdr:row>
      <xdr:rowOff>22648</xdr:rowOff>
    </xdr:to>
    <xdr:sp macro="" textlink="">
      <xdr:nvSpPr>
        <xdr:cNvPr id="468" name="楕円 467"/>
        <xdr:cNvSpPr/>
      </xdr:nvSpPr>
      <xdr:spPr>
        <a:xfrm>
          <a:off x="15240000" y="24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32825</xdr:rowOff>
    </xdr:from>
    <xdr:ext cx="762000" cy="259045"/>
    <xdr:sp macro="" textlink="">
      <xdr:nvSpPr>
        <xdr:cNvPr id="469" name="テキスト ボックス 468"/>
        <xdr:cNvSpPr txBox="1"/>
      </xdr:nvSpPr>
      <xdr:spPr>
        <a:xfrm>
          <a:off x="14909800" y="226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169,443
165,490
17.30
95,327,929
93,505,755
638,519
44,858,853
26,388,304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人件費に係る経常収支比率は類似団体平均より低くなっていますが、人口一人当たりの人件費については高いものとなっています。</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人当たりの職員数が類似団体平均より多いことからも、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多様な行政需要に対応し、様々な分野で質の高い行政サービスを提供するため職員の採用を行って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いることが主な要因と考えます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。今後も行政需要の増加が見込まれますが、組織の効率化や指定管理制度などの事業手法の活用により職員数の抑制を図ります。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40</xdr:row>
      <xdr:rowOff>165100</xdr:rowOff>
    </xdr:to>
    <xdr:cxnSp macro="">
      <xdr:nvCxnSpPr>
        <xdr:cNvPr id="61" name="直線コネクタ 60"/>
        <xdr:cNvCxnSpPr/>
      </xdr:nvCxnSpPr>
      <xdr:spPr>
        <a:xfrm flipV="1">
          <a:off x="4826000" y="5811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36</xdr:row>
      <xdr:rowOff>66040</xdr:rowOff>
    </xdr:to>
    <xdr:cxnSp macro="">
      <xdr:nvCxnSpPr>
        <xdr:cNvPr id="66" name="直線コネクタ 65"/>
        <xdr:cNvCxnSpPr/>
      </xdr:nvCxnSpPr>
      <xdr:spPr>
        <a:xfrm flipV="1">
          <a:off x="3987800" y="62153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36847</xdr:rowOff>
    </xdr:from>
    <xdr:ext cx="762000" cy="259045"/>
    <xdr:sp macro="" textlink="">
      <xdr:nvSpPr>
        <xdr:cNvPr id="67" name="人件費平均値テキスト"/>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8" name="フローチャート: 判断 67"/>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36</xdr:row>
      <xdr:rowOff>104140</xdr:rowOff>
    </xdr:to>
    <xdr:cxnSp macro="">
      <xdr:nvCxnSpPr>
        <xdr:cNvPr id="69" name="直線コネクタ 68"/>
        <xdr:cNvCxnSpPr/>
      </xdr:nvCxnSpPr>
      <xdr:spPr>
        <a:xfrm flipV="1">
          <a:off x="3098800" y="6238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71" name="テキスト ボックス 70"/>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36</xdr:row>
      <xdr:rowOff>104140</xdr:rowOff>
    </xdr:to>
    <xdr:cxnSp macro="">
      <xdr:nvCxnSpPr>
        <xdr:cNvPr id="72" name="直線コネクタ 71"/>
        <xdr:cNvCxnSpPr/>
      </xdr:nvCxnSpPr>
      <xdr:spPr>
        <a:xfrm>
          <a:off x="2209800" y="6223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74" name="テキスト ボックス 73"/>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88900</xdr:rowOff>
    </xdr:to>
    <xdr:cxnSp macro="">
      <xdr:nvCxnSpPr>
        <xdr:cNvPr id="75" name="直線コネクタ 74"/>
        <xdr:cNvCxnSpPr/>
      </xdr:nvCxnSpPr>
      <xdr:spPr>
        <a:xfrm flipV="1">
          <a:off x="1320800" y="622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95250</xdr:rowOff>
    </xdr:from>
    <xdr:to>
      <xdr:col>11</xdr:col>
      <xdr:colOff>60325</xdr:colOff>
      <xdr:row>38</xdr:row>
      <xdr:rowOff>25400</xdr:rowOff>
    </xdr:to>
    <xdr:sp macro="" textlink="">
      <xdr:nvSpPr>
        <xdr:cNvPr id="76" name="フローチャート: 判断 75"/>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77" name="テキスト ボックス 76"/>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85" name="楕円 84"/>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8907</xdr:rowOff>
    </xdr:from>
    <xdr:ext cx="762000" cy="259045"/>
    <xdr:sp macro="" textlink="">
      <xdr:nvSpPr>
        <xdr:cNvPr id="86" name="人件費該当値テキスト"/>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88" name="テキスト ボックス 87"/>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90" name="テキスト ボックス 89"/>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4" name="テキスト ボックス 93"/>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が類似団体平均、全国平均、県平均を大きく上回り、高い数値で推移しています。これは、多様な行政需要に対応し、様々な分野で質の高い行政サービスを提供するため、既存事業を展開してきたことなどによるもので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今後については、サービス充実に努める一方、事業及び事業手法の見直しなどにより、経費の抑制を図ります。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19</xdr:row>
      <xdr:rowOff>165862</xdr:rowOff>
    </xdr:to>
    <xdr:cxnSp macro="">
      <xdr:nvCxnSpPr>
        <xdr:cNvPr id="120" name="直線コネクタ 119"/>
        <xdr:cNvCxnSpPr/>
      </xdr:nvCxnSpPr>
      <xdr:spPr>
        <a:xfrm flipV="1">
          <a:off x="16510000" y="235356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137939</xdr:rowOff>
    </xdr:from>
    <xdr:ext cx="762000" cy="259045"/>
    <xdr:sp macro="" textlink="">
      <xdr:nvSpPr>
        <xdr:cNvPr id="121" name="物件費最小値テキスト"/>
        <xdr:cNvSpPr txBox="1"/>
      </xdr:nvSpPr>
      <xdr:spPr>
        <a:xfrm>
          <a:off x="16598900" y="339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165862</xdr:rowOff>
    </xdr:from>
    <xdr:to>
      <xdr:col>82</xdr:col>
      <xdr:colOff>196850</xdr:colOff>
      <xdr:row>19</xdr:row>
      <xdr:rowOff>165862</xdr:rowOff>
    </xdr:to>
    <xdr:cxnSp macro="">
      <xdr:nvCxnSpPr>
        <xdr:cNvPr id="122" name="直線コネクタ 121"/>
        <xdr:cNvCxnSpPr/>
      </xdr:nvCxnSpPr>
      <xdr:spPr>
        <a:xfrm>
          <a:off x="16421100" y="34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3"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4" name="直線コネクタ 123"/>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143002</xdr:rowOff>
    </xdr:from>
    <xdr:to>
      <xdr:col>82</xdr:col>
      <xdr:colOff>107950</xdr:colOff>
      <xdr:row>19</xdr:row>
      <xdr:rowOff>165862</xdr:rowOff>
    </xdr:to>
    <xdr:cxnSp macro="">
      <xdr:nvCxnSpPr>
        <xdr:cNvPr id="125" name="直線コネクタ 124"/>
        <xdr:cNvCxnSpPr/>
      </xdr:nvCxnSpPr>
      <xdr:spPr>
        <a:xfrm>
          <a:off x="15671800" y="34005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40149</xdr:rowOff>
    </xdr:from>
    <xdr:ext cx="762000" cy="259045"/>
    <xdr:sp macro="" textlink="">
      <xdr:nvSpPr>
        <xdr:cNvPr id="126" name="物件費平均値テキスト"/>
        <xdr:cNvSpPr txBox="1"/>
      </xdr:nvSpPr>
      <xdr:spPr>
        <a:xfrm>
          <a:off x="16598900" y="244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124714</xdr:rowOff>
    </xdr:from>
    <xdr:to>
      <xdr:col>78</xdr:col>
      <xdr:colOff>69850</xdr:colOff>
      <xdr:row>19</xdr:row>
      <xdr:rowOff>143002</xdr:rowOff>
    </xdr:to>
    <xdr:cxnSp macro="">
      <xdr:nvCxnSpPr>
        <xdr:cNvPr id="128" name="直線コネクタ 127"/>
        <xdr:cNvCxnSpPr/>
      </xdr:nvCxnSpPr>
      <xdr:spPr>
        <a:xfrm>
          <a:off x="14782800" y="33822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0" name="テキスト ボックス 129"/>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60706</xdr:rowOff>
    </xdr:from>
    <xdr:to>
      <xdr:col>73</xdr:col>
      <xdr:colOff>180975</xdr:colOff>
      <xdr:row>19</xdr:row>
      <xdr:rowOff>124714</xdr:rowOff>
    </xdr:to>
    <xdr:cxnSp macro="">
      <xdr:nvCxnSpPr>
        <xdr:cNvPr id="131" name="直線コネクタ 130"/>
        <xdr:cNvCxnSpPr/>
      </xdr:nvCxnSpPr>
      <xdr:spPr>
        <a:xfrm>
          <a:off x="13893800" y="33182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149115</xdr:rowOff>
    </xdr:from>
    <xdr:ext cx="762000" cy="259045"/>
    <xdr:sp macro="" textlink="">
      <xdr:nvSpPr>
        <xdr:cNvPr id="133" name="テキスト ボックス 132"/>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51562</xdr:rowOff>
    </xdr:from>
    <xdr:to>
      <xdr:col>69</xdr:col>
      <xdr:colOff>92075</xdr:colOff>
      <xdr:row>19</xdr:row>
      <xdr:rowOff>60706</xdr:rowOff>
    </xdr:to>
    <xdr:cxnSp macro="">
      <xdr:nvCxnSpPr>
        <xdr:cNvPr id="134" name="直線コネクタ 133"/>
        <xdr:cNvCxnSpPr/>
      </xdr:nvCxnSpPr>
      <xdr:spPr>
        <a:xfrm>
          <a:off x="13004800" y="33091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5" name="フローチャート: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36" name="テキスト ボックス 135"/>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37" name="フローチャート: 判断 136"/>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71391</xdr:rowOff>
    </xdr:from>
    <xdr:ext cx="762000" cy="259045"/>
    <xdr:sp macro="" textlink="">
      <xdr:nvSpPr>
        <xdr:cNvPr id="138" name="テキスト ボックス 137"/>
        <xdr:cNvSpPr txBox="1"/>
      </xdr:nvSpPr>
      <xdr:spPr>
        <a:xfrm>
          <a:off x="12623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115062</xdr:rowOff>
    </xdr:from>
    <xdr:to>
      <xdr:col>82</xdr:col>
      <xdr:colOff>158750</xdr:colOff>
      <xdr:row>20</xdr:row>
      <xdr:rowOff>45212</xdr:rowOff>
    </xdr:to>
    <xdr:sp macro="" textlink="">
      <xdr:nvSpPr>
        <xdr:cNvPr id="144" name="楕円 143"/>
        <xdr:cNvSpPr/>
      </xdr:nvSpPr>
      <xdr:spPr>
        <a:xfrm>
          <a:off x="16459200" y="33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23639</xdr:rowOff>
    </xdr:from>
    <xdr:ext cx="762000" cy="259045"/>
    <xdr:sp macro="" textlink="">
      <xdr:nvSpPr>
        <xdr:cNvPr id="145" name="物件費該当値テキスト"/>
        <xdr:cNvSpPr txBox="1"/>
      </xdr:nvSpPr>
      <xdr:spPr>
        <a:xfrm>
          <a:off x="16598900" y="328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92202</xdr:rowOff>
    </xdr:from>
    <xdr:to>
      <xdr:col>78</xdr:col>
      <xdr:colOff>120650</xdr:colOff>
      <xdr:row>20</xdr:row>
      <xdr:rowOff>22352</xdr:rowOff>
    </xdr:to>
    <xdr:sp macro="" textlink="">
      <xdr:nvSpPr>
        <xdr:cNvPr id="146" name="楕円 145"/>
        <xdr:cNvSpPr/>
      </xdr:nvSpPr>
      <xdr:spPr>
        <a:xfrm>
          <a:off x="15621000" y="334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7129</xdr:rowOff>
    </xdr:from>
    <xdr:ext cx="736600" cy="259045"/>
    <xdr:sp macro="" textlink="">
      <xdr:nvSpPr>
        <xdr:cNvPr id="147" name="テキスト ボックス 146"/>
        <xdr:cNvSpPr txBox="1"/>
      </xdr:nvSpPr>
      <xdr:spPr>
        <a:xfrm>
          <a:off x="15290800" y="343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73914</xdr:rowOff>
    </xdr:from>
    <xdr:to>
      <xdr:col>74</xdr:col>
      <xdr:colOff>31750</xdr:colOff>
      <xdr:row>20</xdr:row>
      <xdr:rowOff>4064</xdr:rowOff>
    </xdr:to>
    <xdr:sp macro="" textlink="">
      <xdr:nvSpPr>
        <xdr:cNvPr id="148" name="楕円 147"/>
        <xdr:cNvSpPr/>
      </xdr:nvSpPr>
      <xdr:spPr>
        <a:xfrm>
          <a:off x="14732000" y="333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160291</xdr:rowOff>
    </xdr:from>
    <xdr:ext cx="762000" cy="259045"/>
    <xdr:sp macro="" textlink="">
      <xdr:nvSpPr>
        <xdr:cNvPr id="149" name="テキスト ボックス 148"/>
        <xdr:cNvSpPr txBox="1"/>
      </xdr:nvSpPr>
      <xdr:spPr>
        <a:xfrm>
          <a:off x="14401800" y="341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9906</xdr:rowOff>
    </xdr:from>
    <xdr:to>
      <xdr:col>69</xdr:col>
      <xdr:colOff>142875</xdr:colOff>
      <xdr:row>19</xdr:row>
      <xdr:rowOff>111506</xdr:rowOff>
    </xdr:to>
    <xdr:sp macro="" textlink="">
      <xdr:nvSpPr>
        <xdr:cNvPr id="150" name="楕円 149"/>
        <xdr:cNvSpPr/>
      </xdr:nvSpPr>
      <xdr:spPr>
        <a:xfrm>
          <a:off x="13843000" y="32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96283</xdr:rowOff>
    </xdr:from>
    <xdr:ext cx="762000" cy="259045"/>
    <xdr:sp macro="" textlink="">
      <xdr:nvSpPr>
        <xdr:cNvPr id="151" name="テキスト ボックス 150"/>
        <xdr:cNvSpPr txBox="1"/>
      </xdr:nvSpPr>
      <xdr:spPr>
        <a:xfrm>
          <a:off x="13512800" y="33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762</xdr:rowOff>
    </xdr:from>
    <xdr:to>
      <xdr:col>65</xdr:col>
      <xdr:colOff>53975</xdr:colOff>
      <xdr:row>19</xdr:row>
      <xdr:rowOff>102362</xdr:rowOff>
    </xdr:to>
    <xdr:sp macro="" textlink="">
      <xdr:nvSpPr>
        <xdr:cNvPr id="152" name="楕円 151"/>
        <xdr:cNvSpPr/>
      </xdr:nvSpPr>
      <xdr:spPr>
        <a:xfrm>
          <a:off x="12954000" y="325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87139</xdr:rowOff>
    </xdr:from>
    <xdr:ext cx="762000" cy="259045"/>
    <xdr:sp macro="" textlink="">
      <xdr:nvSpPr>
        <xdr:cNvPr id="153" name="テキスト ボックス 152"/>
        <xdr:cNvSpPr txBox="1"/>
      </xdr:nvSpPr>
      <xdr:spPr>
        <a:xfrm>
          <a:off x="12623800" y="334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ついては、私立保育所等運営費などの増加により扶助費の額が増加していますが、充当する一般財源等も増加しているため経常収支比率は横ばいとなっており、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類似団体平均、全国平均、県平均を下回ってます。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、高齢者人口の増加等により扶助費の増加が予想されるため、その推移を注視しながら、健全財政の堅持に努めます。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45357</xdr:rowOff>
    </xdr:from>
    <xdr:to>
      <xdr:col>24</xdr:col>
      <xdr:colOff>25400</xdr:colOff>
      <xdr:row>61</xdr:row>
      <xdr:rowOff>135165</xdr:rowOff>
    </xdr:to>
    <xdr:cxnSp macro="">
      <xdr:nvCxnSpPr>
        <xdr:cNvPr id="183" name="直線コネクタ 182"/>
        <xdr:cNvCxnSpPr/>
      </xdr:nvCxnSpPr>
      <xdr:spPr>
        <a:xfrm flipV="1">
          <a:off x="4826000" y="9303657"/>
          <a:ext cx="0" cy="128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4"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5" name="直線コネクタ 184"/>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131734</xdr:rowOff>
    </xdr:from>
    <xdr:ext cx="762000" cy="259045"/>
    <xdr:sp macro="" textlink="">
      <xdr:nvSpPr>
        <xdr:cNvPr id="186" name="扶助費最大値テキスト"/>
        <xdr:cNvSpPr txBox="1"/>
      </xdr:nvSpPr>
      <xdr:spPr>
        <a:xfrm>
          <a:off x="4914900" y="90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45357</xdr:rowOff>
    </xdr:from>
    <xdr:to>
      <xdr:col>24</xdr:col>
      <xdr:colOff>114300</xdr:colOff>
      <xdr:row>54</xdr:row>
      <xdr:rowOff>45357</xdr:rowOff>
    </xdr:to>
    <xdr:cxnSp macro="">
      <xdr:nvCxnSpPr>
        <xdr:cNvPr id="187" name="直線コネクタ 186"/>
        <xdr:cNvCxnSpPr/>
      </xdr:nvCxnSpPr>
      <xdr:spPr>
        <a:xfrm>
          <a:off x="4737100" y="930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45357</xdr:rowOff>
    </xdr:from>
    <xdr:to>
      <xdr:col>24</xdr:col>
      <xdr:colOff>25400</xdr:colOff>
      <xdr:row>54</xdr:row>
      <xdr:rowOff>45357</xdr:rowOff>
    </xdr:to>
    <xdr:cxnSp macro="">
      <xdr:nvCxnSpPr>
        <xdr:cNvPr id="188" name="直線コネクタ 187"/>
        <xdr:cNvCxnSpPr/>
      </xdr:nvCxnSpPr>
      <xdr:spPr>
        <a:xfrm>
          <a:off x="3987800" y="9303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80934</xdr:rowOff>
    </xdr:from>
    <xdr:ext cx="762000" cy="259045"/>
    <xdr:sp macro="" textlink="">
      <xdr:nvSpPr>
        <xdr:cNvPr id="189" name="扶助費平均値テキスト"/>
        <xdr:cNvSpPr txBox="1"/>
      </xdr:nvSpPr>
      <xdr:spPr>
        <a:xfrm>
          <a:off x="4914900" y="1002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108857</xdr:rowOff>
    </xdr:from>
    <xdr:to>
      <xdr:col>24</xdr:col>
      <xdr:colOff>76200</xdr:colOff>
      <xdr:row>59</xdr:row>
      <xdr:rowOff>39007</xdr:rowOff>
    </xdr:to>
    <xdr:sp macro="" textlink="">
      <xdr:nvSpPr>
        <xdr:cNvPr id="190" name="フローチャート: 判断 189"/>
        <xdr:cNvSpPr/>
      </xdr:nvSpPr>
      <xdr:spPr>
        <a:xfrm>
          <a:off x="4775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151493</xdr:rowOff>
    </xdr:from>
    <xdr:to>
      <xdr:col>19</xdr:col>
      <xdr:colOff>187325</xdr:colOff>
      <xdr:row>54</xdr:row>
      <xdr:rowOff>45357</xdr:rowOff>
    </xdr:to>
    <xdr:cxnSp macro="">
      <xdr:nvCxnSpPr>
        <xdr:cNvPr id="191" name="直線コネクタ 190"/>
        <xdr:cNvCxnSpPr/>
      </xdr:nvCxnSpPr>
      <xdr:spPr>
        <a:xfrm>
          <a:off x="3098800" y="92383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27215</xdr:rowOff>
    </xdr:from>
    <xdr:to>
      <xdr:col>20</xdr:col>
      <xdr:colOff>38100</xdr:colOff>
      <xdr:row>58</xdr:row>
      <xdr:rowOff>128815</xdr:rowOff>
    </xdr:to>
    <xdr:sp macro="" textlink="">
      <xdr:nvSpPr>
        <xdr:cNvPr id="192" name="フローチャート: 判断 191"/>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113592</xdr:rowOff>
    </xdr:from>
    <xdr:ext cx="736600" cy="259045"/>
    <xdr:sp macro="" textlink="">
      <xdr:nvSpPr>
        <xdr:cNvPr id="193" name="テキスト ボックス 192"/>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110672</xdr:rowOff>
    </xdr:from>
    <xdr:to>
      <xdr:col>15</xdr:col>
      <xdr:colOff>98425</xdr:colOff>
      <xdr:row>53</xdr:row>
      <xdr:rowOff>151493</xdr:rowOff>
    </xdr:to>
    <xdr:cxnSp macro="">
      <xdr:nvCxnSpPr>
        <xdr:cNvPr id="194" name="直線コネクタ 193"/>
        <xdr:cNvCxnSpPr/>
      </xdr:nvCxnSpPr>
      <xdr:spPr>
        <a:xfrm>
          <a:off x="2209800" y="9026072"/>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149678</xdr:rowOff>
    </xdr:from>
    <xdr:to>
      <xdr:col>15</xdr:col>
      <xdr:colOff>149225</xdr:colOff>
      <xdr:row>58</xdr:row>
      <xdr:rowOff>79828</xdr:rowOff>
    </xdr:to>
    <xdr:sp macro="" textlink="">
      <xdr:nvSpPr>
        <xdr:cNvPr id="195" name="フローチャート: 判断 194"/>
        <xdr:cNvSpPr/>
      </xdr:nvSpPr>
      <xdr:spPr>
        <a:xfrm>
          <a:off x="3048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196" name="テキスト ボックス 195"/>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110672</xdr:rowOff>
    </xdr:from>
    <xdr:to>
      <xdr:col>11</xdr:col>
      <xdr:colOff>9525</xdr:colOff>
      <xdr:row>52</xdr:row>
      <xdr:rowOff>159657</xdr:rowOff>
    </xdr:to>
    <xdr:cxnSp macro="">
      <xdr:nvCxnSpPr>
        <xdr:cNvPr id="197" name="直線コネクタ 196"/>
        <xdr:cNvCxnSpPr/>
      </xdr:nvCxnSpPr>
      <xdr:spPr>
        <a:xfrm flipV="1">
          <a:off x="1320800" y="90260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121755</xdr:rowOff>
    </xdr:from>
    <xdr:ext cx="762000" cy="259045"/>
    <xdr:sp macro="" textlink="">
      <xdr:nvSpPr>
        <xdr:cNvPr id="199" name="テキスト ボックス 198"/>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0" name="フローチャート: 判断 199"/>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1" name="テキスト ボックス 200"/>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166007</xdr:rowOff>
    </xdr:from>
    <xdr:to>
      <xdr:col>24</xdr:col>
      <xdr:colOff>76200</xdr:colOff>
      <xdr:row>54</xdr:row>
      <xdr:rowOff>96157</xdr:rowOff>
    </xdr:to>
    <xdr:sp macro="" textlink="">
      <xdr:nvSpPr>
        <xdr:cNvPr id="207" name="楕円 206"/>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74584</xdr:rowOff>
    </xdr:from>
    <xdr:ext cx="762000" cy="259045"/>
    <xdr:sp macro="" textlink="">
      <xdr:nvSpPr>
        <xdr:cNvPr id="208" name="扶助費該当値テキスト"/>
        <xdr:cNvSpPr txBox="1"/>
      </xdr:nvSpPr>
      <xdr:spPr>
        <a:xfrm>
          <a:off x="4914900" y="916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166007</xdr:rowOff>
    </xdr:from>
    <xdr:to>
      <xdr:col>20</xdr:col>
      <xdr:colOff>38100</xdr:colOff>
      <xdr:row>54</xdr:row>
      <xdr:rowOff>96157</xdr:rowOff>
    </xdr:to>
    <xdr:sp macro="" textlink="">
      <xdr:nvSpPr>
        <xdr:cNvPr id="209" name="楕円 208"/>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106334</xdr:rowOff>
    </xdr:from>
    <xdr:ext cx="736600" cy="259045"/>
    <xdr:sp macro="" textlink="">
      <xdr:nvSpPr>
        <xdr:cNvPr id="210" name="テキスト ボックス 209"/>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100693</xdr:rowOff>
    </xdr:from>
    <xdr:to>
      <xdr:col>15</xdr:col>
      <xdr:colOff>149225</xdr:colOff>
      <xdr:row>54</xdr:row>
      <xdr:rowOff>30843</xdr:rowOff>
    </xdr:to>
    <xdr:sp macro="" textlink="">
      <xdr:nvSpPr>
        <xdr:cNvPr id="211" name="楕円 210"/>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41020</xdr:rowOff>
    </xdr:from>
    <xdr:ext cx="762000" cy="259045"/>
    <xdr:sp macro="" textlink="">
      <xdr:nvSpPr>
        <xdr:cNvPr id="212" name="テキスト ボックス 211"/>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59872</xdr:rowOff>
    </xdr:from>
    <xdr:to>
      <xdr:col>11</xdr:col>
      <xdr:colOff>60325</xdr:colOff>
      <xdr:row>52</xdr:row>
      <xdr:rowOff>161472</xdr:rowOff>
    </xdr:to>
    <xdr:sp macro="" textlink="">
      <xdr:nvSpPr>
        <xdr:cNvPr id="213" name="楕円 212"/>
        <xdr:cNvSpPr/>
      </xdr:nvSpPr>
      <xdr:spPr>
        <a:xfrm>
          <a:off x="2159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199</xdr:rowOff>
    </xdr:from>
    <xdr:ext cx="762000" cy="259045"/>
    <xdr:sp macro="" textlink="">
      <xdr:nvSpPr>
        <xdr:cNvPr id="214" name="テキスト ボックス 213"/>
        <xdr:cNvSpPr txBox="1"/>
      </xdr:nvSpPr>
      <xdr:spPr>
        <a:xfrm>
          <a:off x="1828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108857</xdr:rowOff>
    </xdr:from>
    <xdr:to>
      <xdr:col>6</xdr:col>
      <xdr:colOff>171450</xdr:colOff>
      <xdr:row>53</xdr:row>
      <xdr:rowOff>39007</xdr:rowOff>
    </xdr:to>
    <xdr:sp macro="" textlink="">
      <xdr:nvSpPr>
        <xdr:cNvPr id="215" name="楕円 214"/>
        <xdr:cNvSpPr/>
      </xdr:nvSpPr>
      <xdr:spPr>
        <a:xfrm>
          <a:off x="1270000" y="90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49184</xdr:rowOff>
    </xdr:from>
    <xdr:ext cx="762000" cy="259045"/>
    <xdr:sp macro="" textlink="">
      <xdr:nvSpPr>
        <xdr:cNvPr id="216" name="テキスト ボックス 215"/>
        <xdr:cNvSpPr txBox="1"/>
      </xdr:nvSpPr>
      <xdr:spPr>
        <a:xfrm>
          <a:off x="939800" y="879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％と類似団体平均に比べ低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い水準にありますが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となっています。その主な要因は、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維持補修費が総合体育館の自動火災報知設備工事等があり、例年と比べ増額となったため、増となったものです。</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今後も、公共施設の安全性の確保や、老朽化対策などの実施による維持補修費の増が見込まれることから、引き続き指標の推移を注視しながら、健全財政の堅持に努めます。</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26307</xdr:rowOff>
    </xdr:to>
    <xdr:cxnSp macro="">
      <xdr:nvCxnSpPr>
        <xdr:cNvPr id="246" name="直線コネクタ 245"/>
        <xdr:cNvCxnSpPr/>
      </xdr:nvCxnSpPr>
      <xdr:spPr>
        <a:xfrm flipV="1">
          <a:off x="16510000" y="91784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169834</xdr:rowOff>
    </xdr:from>
    <xdr:ext cx="762000" cy="259045"/>
    <xdr:sp macro="" textlink="">
      <xdr:nvSpPr>
        <xdr:cNvPr id="247" name="その他最小値テキスト"/>
        <xdr:cNvSpPr txBox="1"/>
      </xdr:nvSpPr>
      <xdr:spPr>
        <a:xfrm>
          <a:off x="16598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26307</xdr:rowOff>
    </xdr:from>
    <xdr:to>
      <xdr:col>82</xdr:col>
      <xdr:colOff>196850</xdr:colOff>
      <xdr:row>61</xdr:row>
      <xdr:rowOff>26307</xdr:rowOff>
    </xdr:to>
    <xdr:cxnSp macro="">
      <xdr:nvCxnSpPr>
        <xdr:cNvPr id="248" name="直線コネクタ 247"/>
        <xdr:cNvCxnSpPr/>
      </xdr:nvCxnSpPr>
      <xdr:spPr>
        <a:xfrm>
          <a:off x="16421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154215</xdr:rowOff>
    </xdr:from>
    <xdr:to>
      <xdr:col>82</xdr:col>
      <xdr:colOff>107950</xdr:colOff>
      <xdr:row>53</xdr:row>
      <xdr:rowOff>91622</xdr:rowOff>
    </xdr:to>
    <xdr:cxnSp macro="">
      <xdr:nvCxnSpPr>
        <xdr:cNvPr id="251" name="直線コネクタ 250"/>
        <xdr:cNvCxnSpPr/>
      </xdr:nvCxnSpPr>
      <xdr:spPr>
        <a:xfrm>
          <a:off x="15671800" y="9069615"/>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2"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3" name="フローチャート: 判断 252"/>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154215</xdr:rowOff>
    </xdr:from>
    <xdr:to>
      <xdr:col>78</xdr:col>
      <xdr:colOff>69850</xdr:colOff>
      <xdr:row>53</xdr:row>
      <xdr:rowOff>167822</xdr:rowOff>
    </xdr:to>
    <xdr:cxnSp macro="">
      <xdr:nvCxnSpPr>
        <xdr:cNvPr id="254" name="直線コネクタ 253"/>
        <xdr:cNvCxnSpPr/>
      </xdr:nvCxnSpPr>
      <xdr:spPr>
        <a:xfrm flipV="1">
          <a:off x="14782800" y="9069615"/>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5" name="フローチャート: 判断 254"/>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6" name="テキスト ボックス 255"/>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156935</xdr:rowOff>
    </xdr:from>
    <xdr:to>
      <xdr:col>73</xdr:col>
      <xdr:colOff>180975</xdr:colOff>
      <xdr:row>53</xdr:row>
      <xdr:rowOff>167822</xdr:rowOff>
    </xdr:to>
    <xdr:cxnSp macro="">
      <xdr:nvCxnSpPr>
        <xdr:cNvPr id="257" name="直線コネクタ 256"/>
        <xdr:cNvCxnSpPr/>
      </xdr:nvCxnSpPr>
      <xdr:spPr>
        <a:xfrm>
          <a:off x="13893800" y="9243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8" name="フローチャート: 判断 257"/>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9" name="テキスト ボックス 258"/>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156935</xdr:rowOff>
    </xdr:from>
    <xdr:to>
      <xdr:col>69</xdr:col>
      <xdr:colOff>92075</xdr:colOff>
      <xdr:row>54</xdr:row>
      <xdr:rowOff>116115</xdr:rowOff>
    </xdr:to>
    <xdr:cxnSp macro="">
      <xdr:nvCxnSpPr>
        <xdr:cNvPr id="260" name="直線コネクタ 259"/>
        <xdr:cNvCxnSpPr/>
      </xdr:nvCxnSpPr>
      <xdr:spPr>
        <a:xfrm flipV="1">
          <a:off x="13004800" y="92437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157843</xdr:rowOff>
    </xdr:from>
    <xdr:to>
      <xdr:col>69</xdr:col>
      <xdr:colOff>142875</xdr:colOff>
      <xdr:row>57</xdr:row>
      <xdr:rowOff>87993</xdr:rowOff>
    </xdr:to>
    <xdr:sp macro="" textlink="">
      <xdr:nvSpPr>
        <xdr:cNvPr id="261" name="フローチャート: 判断 260"/>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72770</xdr:rowOff>
    </xdr:from>
    <xdr:ext cx="762000" cy="259045"/>
    <xdr:sp macro="" textlink="">
      <xdr:nvSpPr>
        <xdr:cNvPr id="262" name="テキスト ボックス 261"/>
        <xdr:cNvSpPr txBox="1"/>
      </xdr:nvSpPr>
      <xdr:spPr>
        <a:xfrm>
          <a:off x="13512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3" name="フローチャート: 判断 262"/>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94542</xdr:rowOff>
    </xdr:from>
    <xdr:ext cx="762000" cy="259045"/>
    <xdr:sp macro="" textlink="">
      <xdr:nvSpPr>
        <xdr:cNvPr id="264" name="テキスト ボックス 263"/>
        <xdr:cNvSpPr txBox="1"/>
      </xdr:nvSpPr>
      <xdr:spPr>
        <a:xfrm>
          <a:off x="12623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40822</xdr:rowOff>
    </xdr:from>
    <xdr:to>
      <xdr:col>82</xdr:col>
      <xdr:colOff>158750</xdr:colOff>
      <xdr:row>53</xdr:row>
      <xdr:rowOff>142422</xdr:rowOff>
    </xdr:to>
    <xdr:sp macro="" textlink="">
      <xdr:nvSpPr>
        <xdr:cNvPr id="270" name="楕円 269"/>
        <xdr:cNvSpPr/>
      </xdr:nvSpPr>
      <xdr:spPr>
        <a:xfrm>
          <a:off x="164592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120849</xdr:rowOff>
    </xdr:from>
    <xdr:ext cx="762000" cy="259045"/>
    <xdr:sp macro="" textlink="">
      <xdr:nvSpPr>
        <xdr:cNvPr id="271" name="その他該当値テキスト"/>
        <xdr:cNvSpPr txBox="1"/>
      </xdr:nvSpPr>
      <xdr:spPr>
        <a:xfrm>
          <a:off x="16598900" y="903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103415</xdr:rowOff>
    </xdr:from>
    <xdr:to>
      <xdr:col>78</xdr:col>
      <xdr:colOff>120650</xdr:colOff>
      <xdr:row>53</xdr:row>
      <xdr:rowOff>33565</xdr:rowOff>
    </xdr:to>
    <xdr:sp macro="" textlink="">
      <xdr:nvSpPr>
        <xdr:cNvPr id="272" name="楕円 271"/>
        <xdr:cNvSpPr/>
      </xdr:nvSpPr>
      <xdr:spPr>
        <a:xfrm>
          <a:off x="15621000" y="90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43742</xdr:rowOff>
    </xdr:from>
    <xdr:ext cx="736600" cy="259045"/>
    <xdr:sp macro="" textlink="">
      <xdr:nvSpPr>
        <xdr:cNvPr id="273" name="テキスト ボックス 272"/>
        <xdr:cNvSpPr txBox="1"/>
      </xdr:nvSpPr>
      <xdr:spPr>
        <a:xfrm>
          <a:off x="15290800" y="878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117022</xdr:rowOff>
    </xdr:from>
    <xdr:to>
      <xdr:col>74</xdr:col>
      <xdr:colOff>31750</xdr:colOff>
      <xdr:row>54</xdr:row>
      <xdr:rowOff>47172</xdr:rowOff>
    </xdr:to>
    <xdr:sp macro="" textlink="">
      <xdr:nvSpPr>
        <xdr:cNvPr id="274" name="楕円 273"/>
        <xdr:cNvSpPr/>
      </xdr:nvSpPr>
      <xdr:spPr>
        <a:xfrm>
          <a:off x="14732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57349</xdr:rowOff>
    </xdr:from>
    <xdr:ext cx="762000" cy="259045"/>
    <xdr:sp macro="" textlink="">
      <xdr:nvSpPr>
        <xdr:cNvPr id="275" name="テキスト ボックス 274"/>
        <xdr:cNvSpPr txBox="1"/>
      </xdr:nvSpPr>
      <xdr:spPr>
        <a:xfrm>
          <a:off x="14401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106135</xdr:rowOff>
    </xdr:from>
    <xdr:to>
      <xdr:col>69</xdr:col>
      <xdr:colOff>142875</xdr:colOff>
      <xdr:row>54</xdr:row>
      <xdr:rowOff>36285</xdr:rowOff>
    </xdr:to>
    <xdr:sp macro="" textlink="">
      <xdr:nvSpPr>
        <xdr:cNvPr id="276" name="楕円 275"/>
        <xdr:cNvSpPr/>
      </xdr:nvSpPr>
      <xdr:spPr>
        <a:xfrm>
          <a:off x="13843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46462</xdr:rowOff>
    </xdr:from>
    <xdr:ext cx="762000" cy="259045"/>
    <xdr:sp macro="" textlink="">
      <xdr:nvSpPr>
        <xdr:cNvPr id="277" name="テキスト ボックス 276"/>
        <xdr:cNvSpPr txBox="1"/>
      </xdr:nvSpPr>
      <xdr:spPr>
        <a:xfrm>
          <a:off x="13512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65315</xdr:rowOff>
    </xdr:from>
    <xdr:to>
      <xdr:col>65</xdr:col>
      <xdr:colOff>53975</xdr:colOff>
      <xdr:row>54</xdr:row>
      <xdr:rowOff>166915</xdr:rowOff>
    </xdr:to>
    <xdr:sp macro="" textlink="">
      <xdr:nvSpPr>
        <xdr:cNvPr id="278" name="楕円 277"/>
        <xdr:cNvSpPr/>
      </xdr:nvSpPr>
      <xdr:spPr>
        <a:xfrm>
          <a:off x="12954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5642</xdr:rowOff>
    </xdr:from>
    <xdr:ext cx="762000" cy="259045"/>
    <xdr:sp macro="" textlink="">
      <xdr:nvSpPr>
        <xdr:cNvPr id="279" name="テキスト ボックス 278"/>
        <xdr:cNvSpPr txBox="1"/>
      </xdr:nvSpPr>
      <xdr:spPr>
        <a:xfrm>
          <a:off x="12623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類似団体平均及び全国平均を下回っています。その主な要因として、分母となる経常一般財源が大きいことが挙げられますが、今後も引き続き、スクラップアンドビルドの視点に立って補助金の見直し等を行うとともに、事業の内容、効果等を厳しく精査し、適正な執行に努め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20320</xdr:rowOff>
    </xdr:from>
    <xdr:to>
      <xdr:col>82</xdr:col>
      <xdr:colOff>107950</xdr:colOff>
      <xdr:row>40</xdr:row>
      <xdr:rowOff>149860</xdr:rowOff>
    </xdr:to>
    <xdr:cxnSp macro="">
      <xdr:nvCxnSpPr>
        <xdr:cNvPr id="306" name="直線コネクタ 305"/>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7"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8" name="直線コネクタ 307"/>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106697</xdr:rowOff>
    </xdr:from>
    <xdr:ext cx="762000" cy="259045"/>
    <xdr:sp macro="" textlink="">
      <xdr:nvSpPr>
        <xdr:cNvPr id="309" name="補助費等最大値テキスト"/>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20320</xdr:rowOff>
    </xdr:from>
    <xdr:to>
      <xdr:col>82</xdr:col>
      <xdr:colOff>196850</xdr:colOff>
      <xdr:row>34</xdr:row>
      <xdr:rowOff>20320</xdr:rowOff>
    </xdr:to>
    <xdr:cxnSp macro="">
      <xdr:nvCxnSpPr>
        <xdr:cNvPr id="310" name="直線コネクタ 309"/>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134620</xdr:rowOff>
    </xdr:from>
    <xdr:to>
      <xdr:col>82</xdr:col>
      <xdr:colOff>107950</xdr:colOff>
      <xdr:row>35</xdr:row>
      <xdr:rowOff>8890</xdr:rowOff>
    </xdr:to>
    <xdr:cxnSp macro="">
      <xdr:nvCxnSpPr>
        <xdr:cNvPr id="311" name="直線コネクタ 310"/>
        <xdr:cNvCxnSpPr/>
      </xdr:nvCxnSpPr>
      <xdr:spPr>
        <a:xfrm>
          <a:off x="15671800" y="5963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93997</xdr:rowOff>
    </xdr:from>
    <xdr:ext cx="762000" cy="259045"/>
    <xdr:sp macro="" textlink="">
      <xdr:nvSpPr>
        <xdr:cNvPr id="312" name="補助費等平均値テキスト"/>
        <xdr:cNvSpPr txBox="1"/>
      </xdr:nvSpPr>
      <xdr:spPr>
        <a:xfrm>
          <a:off x="16598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3" name="フローチャート: 判断 312"/>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34</xdr:row>
      <xdr:rowOff>134620</xdr:rowOff>
    </xdr:to>
    <xdr:cxnSp macro="">
      <xdr:nvCxnSpPr>
        <xdr:cNvPr id="314" name="直線コネクタ 313"/>
        <xdr:cNvCxnSpPr/>
      </xdr:nvCxnSpPr>
      <xdr:spPr>
        <a:xfrm>
          <a:off x="14782800" y="5956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5" name="フローチャート: 判断 314"/>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170197</xdr:rowOff>
    </xdr:from>
    <xdr:ext cx="736600" cy="259045"/>
    <xdr:sp macro="" textlink="">
      <xdr:nvSpPr>
        <xdr:cNvPr id="316" name="テキスト ボックス 315"/>
        <xdr:cNvSpPr txBox="1"/>
      </xdr:nvSpPr>
      <xdr:spPr>
        <a:xfrm>
          <a:off x="15290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34</xdr:row>
      <xdr:rowOff>127000</xdr:rowOff>
    </xdr:to>
    <xdr:cxnSp macro="">
      <xdr:nvCxnSpPr>
        <xdr:cNvPr id="317" name="直線コネクタ 316"/>
        <xdr:cNvCxnSpPr/>
      </xdr:nvCxnSpPr>
      <xdr:spPr>
        <a:xfrm>
          <a:off x="13893800" y="595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91440</xdr:rowOff>
    </xdr:from>
    <xdr:to>
      <xdr:col>74</xdr:col>
      <xdr:colOff>31750</xdr:colOff>
      <xdr:row>37</xdr:row>
      <xdr:rowOff>21590</xdr:rowOff>
    </xdr:to>
    <xdr:sp macro="" textlink="">
      <xdr:nvSpPr>
        <xdr:cNvPr id="318" name="フローチャート: 判断 317"/>
        <xdr:cNvSpPr/>
      </xdr:nvSpPr>
      <xdr:spPr>
        <a:xfrm>
          <a:off x="14732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6367</xdr:rowOff>
    </xdr:from>
    <xdr:ext cx="762000" cy="259045"/>
    <xdr:sp macro="" textlink="">
      <xdr:nvSpPr>
        <xdr:cNvPr id="319" name="テキスト ボックス 318"/>
        <xdr:cNvSpPr txBox="1"/>
      </xdr:nvSpPr>
      <xdr:spPr>
        <a:xfrm>
          <a:off x="14401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81280</xdr:rowOff>
    </xdr:from>
    <xdr:to>
      <xdr:col>69</xdr:col>
      <xdr:colOff>92075</xdr:colOff>
      <xdr:row>34</xdr:row>
      <xdr:rowOff>127000</xdr:rowOff>
    </xdr:to>
    <xdr:cxnSp macro="">
      <xdr:nvCxnSpPr>
        <xdr:cNvPr id="320" name="直線コネクタ 319"/>
        <xdr:cNvCxnSpPr/>
      </xdr:nvCxnSpPr>
      <xdr:spPr>
        <a:xfrm>
          <a:off x="13004800" y="591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xdr:rowOff>
    </xdr:from>
    <xdr:to>
      <xdr:col>69</xdr:col>
      <xdr:colOff>142875</xdr:colOff>
      <xdr:row>36</xdr:row>
      <xdr:rowOff>116840</xdr:rowOff>
    </xdr:to>
    <xdr:sp macro="" textlink="">
      <xdr:nvSpPr>
        <xdr:cNvPr id="321" name="フローチャート: 判断 320"/>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101617</xdr:rowOff>
    </xdr:from>
    <xdr:ext cx="762000" cy="259045"/>
    <xdr:sp macro="" textlink="">
      <xdr:nvSpPr>
        <xdr:cNvPr id="322" name="テキスト ボックス 321"/>
        <xdr:cNvSpPr txBox="1"/>
      </xdr:nvSpPr>
      <xdr:spPr>
        <a:xfrm>
          <a:off x="13512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23" name="フローチャート: 判断 322"/>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154957</xdr:rowOff>
    </xdr:from>
    <xdr:ext cx="762000" cy="259045"/>
    <xdr:sp macro="" textlink="">
      <xdr:nvSpPr>
        <xdr:cNvPr id="324" name="テキスト ボックス 323"/>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129540</xdr:rowOff>
    </xdr:from>
    <xdr:to>
      <xdr:col>82</xdr:col>
      <xdr:colOff>158750</xdr:colOff>
      <xdr:row>35</xdr:row>
      <xdr:rowOff>59690</xdr:rowOff>
    </xdr:to>
    <xdr:sp macro="" textlink="">
      <xdr:nvSpPr>
        <xdr:cNvPr id="330" name="楕円 329"/>
        <xdr:cNvSpPr/>
      </xdr:nvSpPr>
      <xdr:spPr>
        <a:xfrm>
          <a:off x="16459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146067</xdr:rowOff>
    </xdr:from>
    <xdr:ext cx="762000" cy="259045"/>
    <xdr:sp macro="" textlink="">
      <xdr:nvSpPr>
        <xdr:cNvPr id="331" name="補助費等該当値テキスト"/>
        <xdr:cNvSpPr txBox="1"/>
      </xdr:nvSpPr>
      <xdr:spPr>
        <a:xfrm>
          <a:off x="165989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83820</xdr:rowOff>
    </xdr:from>
    <xdr:to>
      <xdr:col>78</xdr:col>
      <xdr:colOff>120650</xdr:colOff>
      <xdr:row>35</xdr:row>
      <xdr:rowOff>13970</xdr:rowOff>
    </xdr:to>
    <xdr:sp macro="" textlink="">
      <xdr:nvSpPr>
        <xdr:cNvPr id="332" name="楕円 331"/>
        <xdr:cNvSpPr/>
      </xdr:nvSpPr>
      <xdr:spPr>
        <a:xfrm>
          <a:off x="15621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24147</xdr:rowOff>
    </xdr:from>
    <xdr:ext cx="736600" cy="259045"/>
    <xdr:sp macro="" textlink="">
      <xdr:nvSpPr>
        <xdr:cNvPr id="333" name="テキスト ボックス 332"/>
        <xdr:cNvSpPr txBox="1"/>
      </xdr:nvSpPr>
      <xdr:spPr>
        <a:xfrm>
          <a:off x="15290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76200</xdr:rowOff>
    </xdr:from>
    <xdr:to>
      <xdr:col>74</xdr:col>
      <xdr:colOff>31750</xdr:colOff>
      <xdr:row>35</xdr:row>
      <xdr:rowOff>6350</xdr:rowOff>
    </xdr:to>
    <xdr:sp macro="" textlink="">
      <xdr:nvSpPr>
        <xdr:cNvPr id="334" name="楕円 333"/>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16527</xdr:rowOff>
    </xdr:from>
    <xdr:ext cx="762000" cy="259045"/>
    <xdr:sp macro="" textlink="">
      <xdr:nvSpPr>
        <xdr:cNvPr id="335" name="テキスト ボックス 334"/>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36" name="楕円 335"/>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37" name="テキスト ボックス 336"/>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30480</xdr:rowOff>
    </xdr:from>
    <xdr:to>
      <xdr:col>65</xdr:col>
      <xdr:colOff>53975</xdr:colOff>
      <xdr:row>34</xdr:row>
      <xdr:rowOff>132080</xdr:rowOff>
    </xdr:to>
    <xdr:sp macro="" textlink="">
      <xdr:nvSpPr>
        <xdr:cNvPr id="338" name="楕円 337"/>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142257</xdr:rowOff>
    </xdr:from>
    <xdr:ext cx="762000" cy="259045"/>
    <xdr:sp macro="" textlink="">
      <xdr:nvSpPr>
        <xdr:cNvPr id="339" name="テキスト ボックス 338"/>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公債費に係る経常収支比率は、類似団体平均より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％となっていますが、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人口１人当たり決算額は、類似団体平均を上回っています。</a:t>
          </a: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今後も、赤字地方債を借り入れないことを基本に、地方債の適正な活用に努めます。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54611</xdr:rowOff>
    </xdr:to>
    <xdr:cxnSp macro="">
      <xdr:nvCxnSpPr>
        <xdr:cNvPr id="367" name="直線コネクタ 366"/>
        <xdr:cNvCxnSpPr/>
      </xdr:nvCxnSpPr>
      <xdr:spPr>
        <a:xfrm flipV="1">
          <a:off x="4826000" y="12631420"/>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8"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9" name="直線コネクタ 368"/>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0"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1" name="直線コネクタ 370"/>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20320</xdr:rowOff>
    </xdr:from>
    <xdr:to>
      <xdr:col>24</xdr:col>
      <xdr:colOff>25400</xdr:colOff>
      <xdr:row>74</xdr:row>
      <xdr:rowOff>35560</xdr:rowOff>
    </xdr:to>
    <xdr:cxnSp macro="">
      <xdr:nvCxnSpPr>
        <xdr:cNvPr id="372" name="直線コネクタ 371"/>
        <xdr:cNvCxnSpPr/>
      </xdr:nvCxnSpPr>
      <xdr:spPr>
        <a:xfrm flipV="1">
          <a:off x="3987800" y="12707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3"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4" name="フローチャート: 判断 373"/>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130810</xdr:rowOff>
    </xdr:from>
    <xdr:to>
      <xdr:col>19</xdr:col>
      <xdr:colOff>187325</xdr:colOff>
      <xdr:row>74</xdr:row>
      <xdr:rowOff>35560</xdr:rowOff>
    </xdr:to>
    <xdr:cxnSp macro="">
      <xdr:nvCxnSpPr>
        <xdr:cNvPr id="375" name="直線コネクタ 374"/>
        <xdr:cNvCxnSpPr/>
      </xdr:nvCxnSpPr>
      <xdr:spPr>
        <a:xfrm>
          <a:off x="3098800" y="12646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6" name="フローチャート: 判断 375"/>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7" name="テキスト ボックス 376"/>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115570</xdr:rowOff>
    </xdr:from>
    <xdr:to>
      <xdr:col>15</xdr:col>
      <xdr:colOff>98425</xdr:colOff>
      <xdr:row>73</xdr:row>
      <xdr:rowOff>130810</xdr:rowOff>
    </xdr:to>
    <xdr:cxnSp macro="">
      <xdr:nvCxnSpPr>
        <xdr:cNvPr id="378" name="直線コネクタ 377"/>
        <xdr:cNvCxnSpPr/>
      </xdr:nvCxnSpPr>
      <xdr:spPr>
        <a:xfrm>
          <a:off x="2209800" y="12631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9" name="フローチャート: 判断 378"/>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80" name="テキスト ボックス 379"/>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115570</xdr:rowOff>
    </xdr:from>
    <xdr:to>
      <xdr:col>11</xdr:col>
      <xdr:colOff>9525</xdr:colOff>
      <xdr:row>73</xdr:row>
      <xdr:rowOff>168910</xdr:rowOff>
    </xdr:to>
    <xdr:cxnSp macro="">
      <xdr:nvCxnSpPr>
        <xdr:cNvPr id="381" name="直線コネクタ 380"/>
        <xdr:cNvCxnSpPr/>
      </xdr:nvCxnSpPr>
      <xdr:spPr>
        <a:xfrm flipV="1">
          <a:off x="1320800" y="12631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2" name="フローチャート: 判断 381"/>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170197</xdr:rowOff>
    </xdr:from>
    <xdr:ext cx="762000" cy="259045"/>
    <xdr:sp macro="" textlink="">
      <xdr:nvSpPr>
        <xdr:cNvPr id="383" name="テキスト ボックス 382"/>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4" name="フローチャート: 判断 383"/>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113047</xdr:rowOff>
    </xdr:from>
    <xdr:ext cx="762000" cy="259045"/>
    <xdr:sp macro="" textlink="">
      <xdr:nvSpPr>
        <xdr:cNvPr id="385" name="テキスト ボックス 384"/>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140970</xdr:rowOff>
    </xdr:from>
    <xdr:to>
      <xdr:col>24</xdr:col>
      <xdr:colOff>76200</xdr:colOff>
      <xdr:row>74</xdr:row>
      <xdr:rowOff>71120</xdr:rowOff>
    </xdr:to>
    <xdr:sp macro="" textlink="">
      <xdr:nvSpPr>
        <xdr:cNvPr id="391" name="楕円 390"/>
        <xdr:cNvSpPr/>
      </xdr:nvSpPr>
      <xdr:spPr>
        <a:xfrm>
          <a:off x="47752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49547</xdr:rowOff>
    </xdr:from>
    <xdr:ext cx="762000" cy="259045"/>
    <xdr:sp macro="" textlink="">
      <xdr:nvSpPr>
        <xdr:cNvPr id="392" name="公債費該当値テキスト"/>
        <xdr:cNvSpPr txBox="1"/>
      </xdr:nvSpPr>
      <xdr:spPr>
        <a:xfrm>
          <a:off x="4914900" y="1256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156210</xdr:rowOff>
    </xdr:from>
    <xdr:to>
      <xdr:col>20</xdr:col>
      <xdr:colOff>38100</xdr:colOff>
      <xdr:row>74</xdr:row>
      <xdr:rowOff>86360</xdr:rowOff>
    </xdr:to>
    <xdr:sp macro="" textlink="">
      <xdr:nvSpPr>
        <xdr:cNvPr id="393" name="楕円 392"/>
        <xdr:cNvSpPr/>
      </xdr:nvSpPr>
      <xdr:spPr>
        <a:xfrm>
          <a:off x="3937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96537</xdr:rowOff>
    </xdr:from>
    <xdr:ext cx="736600" cy="259045"/>
    <xdr:sp macro="" textlink="">
      <xdr:nvSpPr>
        <xdr:cNvPr id="394" name="テキスト ボックス 393"/>
        <xdr:cNvSpPr txBox="1"/>
      </xdr:nvSpPr>
      <xdr:spPr>
        <a:xfrm>
          <a:off x="3606800" y="1244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80010</xdr:rowOff>
    </xdr:from>
    <xdr:to>
      <xdr:col>15</xdr:col>
      <xdr:colOff>149225</xdr:colOff>
      <xdr:row>74</xdr:row>
      <xdr:rowOff>10160</xdr:rowOff>
    </xdr:to>
    <xdr:sp macro="" textlink="">
      <xdr:nvSpPr>
        <xdr:cNvPr id="395" name="楕円 394"/>
        <xdr:cNvSpPr/>
      </xdr:nvSpPr>
      <xdr:spPr>
        <a:xfrm>
          <a:off x="3048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20337</xdr:rowOff>
    </xdr:from>
    <xdr:ext cx="762000" cy="259045"/>
    <xdr:sp macro="" textlink="">
      <xdr:nvSpPr>
        <xdr:cNvPr id="396" name="テキスト ボックス 395"/>
        <xdr:cNvSpPr txBox="1"/>
      </xdr:nvSpPr>
      <xdr:spPr>
        <a:xfrm>
          <a:off x="2717800" y="1236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64770</xdr:rowOff>
    </xdr:from>
    <xdr:to>
      <xdr:col>11</xdr:col>
      <xdr:colOff>60325</xdr:colOff>
      <xdr:row>73</xdr:row>
      <xdr:rowOff>166370</xdr:rowOff>
    </xdr:to>
    <xdr:sp macro="" textlink="">
      <xdr:nvSpPr>
        <xdr:cNvPr id="397" name="楕円 396"/>
        <xdr:cNvSpPr/>
      </xdr:nvSpPr>
      <xdr:spPr>
        <a:xfrm>
          <a:off x="2159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5097</xdr:rowOff>
    </xdr:from>
    <xdr:ext cx="762000" cy="259045"/>
    <xdr:sp macro="" textlink="">
      <xdr:nvSpPr>
        <xdr:cNvPr id="398" name="テキスト ボックス 397"/>
        <xdr:cNvSpPr txBox="1"/>
      </xdr:nvSpPr>
      <xdr:spPr>
        <a:xfrm>
          <a:off x="1828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118110</xdr:rowOff>
    </xdr:from>
    <xdr:to>
      <xdr:col>6</xdr:col>
      <xdr:colOff>171450</xdr:colOff>
      <xdr:row>74</xdr:row>
      <xdr:rowOff>48260</xdr:rowOff>
    </xdr:to>
    <xdr:sp macro="" textlink="">
      <xdr:nvSpPr>
        <xdr:cNvPr id="399" name="楕円 398"/>
        <xdr:cNvSpPr/>
      </xdr:nvSpPr>
      <xdr:spPr>
        <a:xfrm>
          <a:off x="1270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58437</xdr:rowOff>
    </xdr:from>
    <xdr:ext cx="762000" cy="259045"/>
    <xdr:sp macro="" textlink="">
      <xdr:nvSpPr>
        <xdr:cNvPr id="400" name="テキスト ボックス 399"/>
        <xdr:cNvSpPr txBox="1"/>
      </xdr:nvSpPr>
      <xdr:spPr>
        <a:xfrm>
          <a:off x="939800" y="124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公債費以外に係る経常収支比率は、類似団体平均より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ポイント低く、前年度に比べ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となっております。その要因としては、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維持補修費や補助費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で、経常経費充当一般財源が増加となったことによるものです。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今後も引き続き指標の推移を注視しながら、健全財政の堅持に努めます。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31750</xdr:rowOff>
    </xdr:to>
    <xdr:cxnSp macro="">
      <xdr:nvCxnSpPr>
        <xdr:cNvPr id="428" name="直線コネクタ 427"/>
        <xdr:cNvCxnSpPr/>
      </xdr:nvCxnSpPr>
      <xdr:spPr>
        <a:xfrm flipV="1">
          <a:off x="16510000" y="126314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3827</xdr:rowOff>
    </xdr:from>
    <xdr:ext cx="762000" cy="259045"/>
    <xdr:sp macro="" textlink="">
      <xdr:nvSpPr>
        <xdr:cNvPr id="429" name="公債費以外最小値テキスト"/>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31750</xdr:rowOff>
    </xdr:from>
    <xdr:to>
      <xdr:col>82</xdr:col>
      <xdr:colOff>196850</xdr:colOff>
      <xdr:row>81</xdr:row>
      <xdr:rowOff>31750</xdr:rowOff>
    </xdr:to>
    <xdr:cxnSp macro="">
      <xdr:nvCxnSpPr>
        <xdr:cNvPr id="430" name="直線コネクタ 429"/>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1"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2" name="直線コネクタ 431"/>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xdr:rowOff>
    </xdr:from>
    <xdr:to>
      <xdr:col>82</xdr:col>
      <xdr:colOff>107950</xdr:colOff>
      <xdr:row>76</xdr:row>
      <xdr:rowOff>149861</xdr:rowOff>
    </xdr:to>
    <xdr:cxnSp macro="">
      <xdr:nvCxnSpPr>
        <xdr:cNvPr id="433" name="直線コネクタ 432"/>
        <xdr:cNvCxnSpPr/>
      </xdr:nvCxnSpPr>
      <xdr:spPr>
        <a:xfrm>
          <a:off x="15671800" y="13042900"/>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21607</xdr:rowOff>
    </xdr:from>
    <xdr:ext cx="762000" cy="259045"/>
    <xdr:sp macro="" textlink="">
      <xdr:nvSpPr>
        <xdr:cNvPr id="434" name="公債費以外平均値テキスト"/>
        <xdr:cNvSpPr txBox="1"/>
      </xdr:nvSpPr>
      <xdr:spPr>
        <a:xfrm>
          <a:off x="16598900" y="1322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35" name="フローチャート: 判断 434"/>
        <xdr:cNvSpPr/>
      </xdr:nvSpPr>
      <xdr:spPr>
        <a:xfrm>
          <a:off x="16459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111761</xdr:rowOff>
    </xdr:to>
    <xdr:cxnSp macro="">
      <xdr:nvCxnSpPr>
        <xdr:cNvPr id="436" name="直線コネクタ 435"/>
        <xdr:cNvCxnSpPr/>
      </xdr:nvCxnSpPr>
      <xdr:spPr>
        <a:xfrm flipV="1">
          <a:off x="14782800" y="130429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37" name="フローチャート: 判断 436"/>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38" name="テキスト ボックス 437"/>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16510</xdr:rowOff>
    </xdr:from>
    <xdr:to>
      <xdr:col>73</xdr:col>
      <xdr:colOff>180975</xdr:colOff>
      <xdr:row>76</xdr:row>
      <xdr:rowOff>111761</xdr:rowOff>
    </xdr:to>
    <xdr:cxnSp macro="">
      <xdr:nvCxnSpPr>
        <xdr:cNvPr id="439" name="直線コネクタ 438"/>
        <xdr:cNvCxnSpPr/>
      </xdr:nvCxnSpPr>
      <xdr:spPr>
        <a:xfrm>
          <a:off x="13893800" y="12875260"/>
          <a:ext cx="889000" cy="26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0" name="フローチャート: 判断 439"/>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1" name="テキスト ボックス 440"/>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16510</xdr:rowOff>
    </xdr:from>
    <xdr:to>
      <xdr:col>69</xdr:col>
      <xdr:colOff>92075</xdr:colOff>
      <xdr:row>75</xdr:row>
      <xdr:rowOff>107950</xdr:rowOff>
    </xdr:to>
    <xdr:cxnSp macro="">
      <xdr:nvCxnSpPr>
        <xdr:cNvPr id="442" name="直線コネクタ 441"/>
        <xdr:cNvCxnSpPr/>
      </xdr:nvCxnSpPr>
      <xdr:spPr>
        <a:xfrm flipV="1">
          <a:off x="13004800" y="128752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3" name="フローチャート: 判断 442"/>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48277</xdr:rowOff>
    </xdr:from>
    <xdr:ext cx="762000" cy="259045"/>
    <xdr:sp macro="" textlink="">
      <xdr:nvSpPr>
        <xdr:cNvPr id="444" name="テキスト ボックス 443"/>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45" name="フローチャート: 判断 444"/>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46" name="テキスト ボックス 445"/>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52" name="楕円 451"/>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115588</xdr:rowOff>
    </xdr:from>
    <xdr:ext cx="762000" cy="259045"/>
    <xdr:sp macro="" textlink="">
      <xdr:nvSpPr>
        <xdr:cNvPr id="453" name="公債費以外該当値テキスト"/>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54" name="楕円 453"/>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55" name="テキスト ボックス 454"/>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60961</xdr:rowOff>
    </xdr:from>
    <xdr:to>
      <xdr:col>74</xdr:col>
      <xdr:colOff>31750</xdr:colOff>
      <xdr:row>76</xdr:row>
      <xdr:rowOff>162561</xdr:rowOff>
    </xdr:to>
    <xdr:sp macro="" textlink="">
      <xdr:nvSpPr>
        <xdr:cNvPr id="456" name="楕円 455"/>
        <xdr:cNvSpPr/>
      </xdr:nvSpPr>
      <xdr:spPr>
        <a:xfrm>
          <a:off x="14732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1287</xdr:rowOff>
    </xdr:from>
    <xdr:ext cx="762000" cy="259045"/>
    <xdr:sp macro="" textlink="">
      <xdr:nvSpPr>
        <xdr:cNvPr id="457" name="テキスト ボックス 456"/>
        <xdr:cNvSpPr txBox="1"/>
      </xdr:nvSpPr>
      <xdr:spPr>
        <a:xfrm>
          <a:off x="14401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137160</xdr:rowOff>
    </xdr:from>
    <xdr:to>
      <xdr:col>69</xdr:col>
      <xdr:colOff>142875</xdr:colOff>
      <xdr:row>75</xdr:row>
      <xdr:rowOff>67310</xdr:rowOff>
    </xdr:to>
    <xdr:sp macro="" textlink="">
      <xdr:nvSpPr>
        <xdr:cNvPr id="458" name="楕円 457"/>
        <xdr:cNvSpPr/>
      </xdr:nvSpPr>
      <xdr:spPr>
        <a:xfrm>
          <a:off x="13843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77487</xdr:rowOff>
    </xdr:from>
    <xdr:ext cx="762000" cy="259045"/>
    <xdr:sp macro="" textlink="">
      <xdr:nvSpPr>
        <xdr:cNvPr id="459" name="テキスト ボックス 458"/>
        <xdr:cNvSpPr txBox="1"/>
      </xdr:nvSpPr>
      <xdr:spPr>
        <a:xfrm>
          <a:off x="13512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60" name="楕円 459"/>
        <xdr:cNvSpPr/>
      </xdr:nvSpPr>
      <xdr:spPr>
        <a:xfrm>
          <a:off x="12954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143527</xdr:rowOff>
    </xdr:from>
    <xdr:ext cx="762000" cy="259045"/>
    <xdr:sp macro="" textlink="">
      <xdr:nvSpPr>
        <xdr:cNvPr id="461" name="テキスト ボックス 460"/>
        <xdr:cNvSpPr txBox="1"/>
      </xdr:nvSpPr>
      <xdr:spPr>
        <a:xfrm>
          <a:off x="12623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91140</xdr:rowOff>
    </xdr:from>
    <xdr:to>
      <xdr:col>29</xdr:col>
      <xdr:colOff>127000</xdr:colOff>
      <xdr:row>20</xdr:row>
      <xdr:rowOff>113817</xdr:rowOff>
    </xdr:to>
    <xdr:cxnSp macro="">
      <xdr:nvCxnSpPr>
        <xdr:cNvPr id="43" name="直線コネクタ 42"/>
        <xdr:cNvCxnSpPr/>
      </xdr:nvCxnSpPr>
      <xdr:spPr bwMode="auto">
        <a:xfrm flipV="1">
          <a:off x="5651500" y="2024715"/>
          <a:ext cx="0" cy="15657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85894</xdr:rowOff>
    </xdr:from>
    <xdr:ext cx="762000" cy="259045"/>
    <xdr:sp macro="" textlink="">
      <xdr:nvSpPr>
        <xdr:cNvPr id="44" name="人口1人当たり決算額の推移最小値テキスト130"/>
        <xdr:cNvSpPr txBox="1"/>
      </xdr:nvSpPr>
      <xdr:spPr>
        <a:xfrm>
          <a:off x="5740400" y="35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113817</xdr:rowOff>
    </xdr:from>
    <xdr:to>
      <xdr:col>30</xdr:col>
      <xdr:colOff>25400</xdr:colOff>
      <xdr:row>20</xdr:row>
      <xdr:rowOff>113817</xdr:rowOff>
    </xdr:to>
    <xdr:cxnSp macro="">
      <xdr:nvCxnSpPr>
        <xdr:cNvPr id="45" name="直線コネクタ 44"/>
        <xdr:cNvCxnSpPr/>
      </xdr:nvCxnSpPr>
      <xdr:spPr bwMode="auto">
        <a:xfrm>
          <a:off x="5562600" y="3590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6067</xdr:rowOff>
    </xdr:from>
    <xdr:ext cx="762000" cy="259045"/>
    <xdr:sp macro="" textlink="">
      <xdr:nvSpPr>
        <xdr:cNvPr id="46" name="人口1人当たり決算額の推移最大値テキスト130"/>
        <xdr:cNvSpPr txBox="1"/>
      </xdr:nvSpPr>
      <xdr:spPr>
        <a:xfrm>
          <a:off x="5740400" y="176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91140</xdr:rowOff>
    </xdr:from>
    <xdr:to>
      <xdr:col>30</xdr:col>
      <xdr:colOff>25400</xdr:colOff>
      <xdr:row>11</xdr:row>
      <xdr:rowOff>91140</xdr:rowOff>
    </xdr:to>
    <xdr:cxnSp macro="">
      <xdr:nvCxnSpPr>
        <xdr:cNvPr id="47" name="直線コネクタ 46"/>
        <xdr:cNvCxnSpPr/>
      </xdr:nvCxnSpPr>
      <xdr:spPr bwMode="auto">
        <a:xfrm>
          <a:off x="5562600" y="202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91140</xdr:rowOff>
    </xdr:from>
    <xdr:to>
      <xdr:col>29</xdr:col>
      <xdr:colOff>127000</xdr:colOff>
      <xdr:row>11</xdr:row>
      <xdr:rowOff>101656</xdr:rowOff>
    </xdr:to>
    <xdr:cxnSp macro="">
      <xdr:nvCxnSpPr>
        <xdr:cNvPr id="48" name="直線コネクタ 47"/>
        <xdr:cNvCxnSpPr/>
      </xdr:nvCxnSpPr>
      <xdr:spPr bwMode="auto">
        <a:xfrm flipV="1">
          <a:off x="5003800" y="2024715"/>
          <a:ext cx="6477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98051</xdr:rowOff>
    </xdr:from>
    <xdr:ext cx="762000" cy="259045"/>
    <xdr:sp macro="" textlink="">
      <xdr:nvSpPr>
        <xdr:cNvPr id="49" name="人口1人当たり決算額の推移平均値テキスト130"/>
        <xdr:cNvSpPr txBox="1"/>
      </xdr:nvSpPr>
      <xdr:spPr>
        <a:xfrm>
          <a:off x="5740400" y="288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125974</xdr:rowOff>
    </xdr:from>
    <xdr:to>
      <xdr:col>29</xdr:col>
      <xdr:colOff>177800</xdr:colOff>
      <xdr:row>17</xdr:row>
      <xdr:rowOff>56124</xdr:rowOff>
    </xdr:to>
    <xdr:sp macro="" textlink="">
      <xdr:nvSpPr>
        <xdr:cNvPr id="50" name="フローチャート: 判断 49"/>
        <xdr:cNvSpPr/>
      </xdr:nvSpPr>
      <xdr:spPr bwMode="auto">
        <a:xfrm>
          <a:off x="56007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98181</xdr:rowOff>
    </xdr:from>
    <xdr:to>
      <xdr:col>26</xdr:col>
      <xdr:colOff>50800</xdr:colOff>
      <xdr:row>11</xdr:row>
      <xdr:rowOff>101656</xdr:rowOff>
    </xdr:to>
    <xdr:cxnSp macro="">
      <xdr:nvCxnSpPr>
        <xdr:cNvPr id="51" name="直線コネクタ 50"/>
        <xdr:cNvCxnSpPr/>
      </xdr:nvCxnSpPr>
      <xdr:spPr bwMode="auto">
        <a:xfrm>
          <a:off x="4305300" y="2031756"/>
          <a:ext cx="698500" cy="3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86426</xdr:rowOff>
    </xdr:from>
    <xdr:to>
      <xdr:col>26</xdr:col>
      <xdr:colOff>101600</xdr:colOff>
      <xdr:row>17</xdr:row>
      <xdr:rowOff>16576</xdr:rowOff>
    </xdr:to>
    <xdr:sp macro="" textlink="">
      <xdr:nvSpPr>
        <xdr:cNvPr id="52" name="フローチャート: 判断 51"/>
        <xdr:cNvSpPr/>
      </xdr:nvSpPr>
      <xdr:spPr bwMode="auto">
        <a:xfrm>
          <a:off x="4953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1353</xdr:rowOff>
    </xdr:from>
    <xdr:ext cx="736600" cy="259045"/>
    <xdr:sp macro="" textlink="">
      <xdr:nvSpPr>
        <xdr:cNvPr id="53" name="テキスト ボックス 52"/>
        <xdr:cNvSpPr txBox="1"/>
      </xdr:nvSpPr>
      <xdr:spPr>
        <a:xfrm>
          <a:off x="4622800" y="2963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78522</xdr:rowOff>
    </xdr:from>
    <xdr:to>
      <xdr:col>22</xdr:col>
      <xdr:colOff>114300</xdr:colOff>
      <xdr:row>11</xdr:row>
      <xdr:rowOff>98181</xdr:rowOff>
    </xdr:to>
    <xdr:cxnSp macro="">
      <xdr:nvCxnSpPr>
        <xdr:cNvPr id="54" name="直線コネクタ 53"/>
        <xdr:cNvCxnSpPr/>
      </xdr:nvCxnSpPr>
      <xdr:spPr bwMode="auto">
        <a:xfrm>
          <a:off x="3606800" y="2012097"/>
          <a:ext cx="698500" cy="19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106177</xdr:rowOff>
    </xdr:from>
    <xdr:to>
      <xdr:col>22</xdr:col>
      <xdr:colOff>165100</xdr:colOff>
      <xdr:row>17</xdr:row>
      <xdr:rowOff>36327</xdr:rowOff>
    </xdr:to>
    <xdr:sp macro="" textlink="">
      <xdr:nvSpPr>
        <xdr:cNvPr id="55" name="フローチャート: 判断 54"/>
        <xdr:cNvSpPr/>
      </xdr:nvSpPr>
      <xdr:spPr bwMode="auto">
        <a:xfrm>
          <a:off x="4254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21104</xdr:rowOff>
    </xdr:from>
    <xdr:ext cx="762000" cy="259045"/>
    <xdr:sp macro="" textlink="">
      <xdr:nvSpPr>
        <xdr:cNvPr id="56" name="テキスト ボックス 55"/>
        <xdr:cNvSpPr txBox="1"/>
      </xdr:nvSpPr>
      <xdr:spPr>
        <a:xfrm>
          <a:off x="39243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42906</xdr:rowOff>
    </xdr:from>
    <xdr:to>
      <xdr:col>18</xdr:col>
      <xdr:colOff>177800</xdr:colOff>
      <xdr:row>11</xdr:row>
      <xdr:rowOff>78522</xdr:rowOff>
    </xdr:to>
    <xdr:cxnSp macro="">
      <xdr:nvCxnSpPr>
        <xdr:cNvPr id="57" name="直線コネクタ 56"/>
        <xdr:cNvCxnSpPr/>
      </xdr:nvCxnSpPr>
      <xdr:spPr bwMode="auto">
        <a:xfrm>
          <a:off x="2908300" y="1976481"/>
          <a:ext cx="698500" cy="35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53416</xdr:rowOff>
    </xdr:from>
    <xdr:to>
      <xdr:col>19</xdr:col>
      <xdr:colOff>38100</xdr:colOff>
      <xdr:row>16</xdr:row>
      <xdr:rowOff>155016</xdr:rowOff>
    </xdr:to>
    <xdr:sp macro="" textlink="">
      <xdr:nvSpPr>
        <xdr:cNvPr id="58" name="フローチャート: 判断 57"/>
        <xdr:cNvSpPr/>
      </xdr:nvSpPr>
      <xdr:spPr bwMode="auto">
        <a:xfrm>
          <a:off x="35560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139793</xdr:rowOff>
    </xdr:from>
    <xdr:ext cx="762000" cy="259045"/>
    <xdr:sp macro="" textlink="">
      <xdr:nvSpPr>
        <xdr:cNvPr id="59" name="テキスト ボックス 58"/>
        <xdr:cNvSpPr txBox="1"/>
      </xdr:nvSpPr>
      <xdr:spPr>
        <a:xfrm>
          <a:off x="32258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51416</xdr:rowOff>
    </xdr:from>
    <xdr:ext cx="762000" cy="259045"/>
    <xdr:sp macro="" textlink="">
      <xdr:nvSpPr>
        <xdr:cNvPr id="61" name="テキスト ボックス 60"/>
        <xdr:cNvSpPr txBox="1"/>
      </xdr:nvSpPr>
      <xdr:spPr>
        <a:xfrm>
          <a:off x="25273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40340</xdr:rowOff>
    </xdr:from>
    <xdr:to>
      <xdr:col>29</xdr:col>
      <xdr:colOff>177800</xdr:colOff>
      <xdr:row>11</xdr:row>
      <xdr:rowOff>141940</xdr:rowOff>
    </xdr:to>
    <xdr:sp macro="" textlink="">
      <xdr:nvSpPr>
        <xdr:cNvPr id="67" name="楕円 66"/>
        <xdr:cNvSpPr/>
      </xdr:nvSpPr>
      <xdr:spPr bwMode="auto">
        <a:xfrm>
          <a:off x="5600700" y="1973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158467</xdr:rowOff>
    </xdr:from>
    <xdr:ext cx="762000" cy="259045"/>
    <xdr:sp macro="" textlink="">
      <xdr:nvSpPr>
        <xdr:cNvPr id="68" name="人口1人当たり決算額の推移該当値テキスト130"/>
        <xdr:cNvSpPr txBox="1"/>
      </xdr:nvSpPr>
      <xdr:spPr>
        <a:xfrm>
          <a:off x="5740400" y="192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50856</xdr:rowOff>
    </xdr:from>
    <xdr:to>
      <xdr:col>26</xdr:col>
      <xdr:colOff>101600</xdr:colOff>
      <xdr:row>11</xdr:row>
      <xdr:rowOff>152456</xdr:rowOff>
    </xdr:to>
    <xdr:sp macro="" textlink="">
      <xdr:nvSpPr>
        <xdr:cNvPr id="69" name="楕円 68"/>
        <xdr:cNvSpPr/>
      </xdr:nvSpPr>
      <xdr:spPr bwMode="auto">
        <a:xfrm>
          <a:off x="4953000" y="1984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162633</xdr:rowOff>
    </xdr:from>
    <xdr:ext cx="736600" cy="259045"/>
    <xdr:sp macro="" textlink="">
      <xdr:nvSpPr>
        <xdr:cNvPr id="70" name="テキスト ボックス 69"/>
        <xdr:cNvSpPr txBox="1"/>
      </xdr:nvSpPr>
      <xdr:spPr>
        <a:xfrm>
          <a:off x="4622800" y="1753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47381</xdr:rowOff>
    </xdr:from>
    <xdr:to>
      <xdr:col>22</xdr:col>
      <xdr:colOff>165100</xdr:colOff>
      <xdr:row>11</xdr:row>
      <xdr:rowOff>148981</xdr:rowOff>
    </xdr:to>
    <xdr:sp macro="" textlink="">
      <xdr:nvSpPr>
        <xdr:cNvPr id="71" name="楕円 70"/>
        <xdr:cNvSpPr/>
      </xdr:nvSpPr>
      <xdr:spPr bwMode="auto">
        <a:xfrm>
          <a:off x="4254500" y="1980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9</xdr:row>
      <xdr:rowOff>159158</xdr:rowOff>
    </xdr:from>
    <xdr:ext cx="762000" cy="259045"/>
    <xdr:sp macro="" textlink="">
      <xdr:nvSpPr>
        <xdr:cNvPr id="72" name="テキスト ボックス 71"/>
        <xdr:cNvSpPr txBox="1"/>
      </xdr:nvSpPr>
      <xdr:spPr>
        <a:xfrm>
          <a:off x="3924300" y="174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27722</xdr:rowOff>
    </xdr:from>
    <xdr:to>
      <xdr:col>19</xdr:col>
      <xdr:colOff>38100</xdr:colOff>
      <xdr:row>11</xdr:row>
      <xdr:rowOff>129322</xdr:rowOff>
    </xdr:to>
    <xdr:sp macro="" textlink="">
      <xdr:nvSpPr>
        <xdr:cNvPr id="73" name="楕円 72"/>
        <xdr:cNvSpPr/>
      </xdr:nvSpPr>
      <xdr:spPr bwMode="auto">
        <a:xfrm>
          <a:off x="3556000" y="1961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9</xdr:row>
      <xdr:rowOff>139499</xdr:rowOff>
    </xdr:from>
    <xdr:ext cx="762000" cy="259045"/>
    <xdr:sp macro="" textlink="">
      <xdr:nvSpPr>
        <xdr:cNvPr id="74" name="テキスト ボックス 73"/>
        <xdr:cNvSpPr txBox="1"/>
      </xdr:nvSpPr>
      <xdr:spPr>
        <a:xfrm>
          <a:off x="3225800" y="173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xdr:row>
      <xdr:rowOff>163556</xdr:rowOff>
    </xdr:from>
    <xdr:to>
      <xdr:col>15</xdr:col>
      <xdr:colOff>101600</xdr:colOff>
      <xdr:row>11</xdr:row>
      <xdr:rowOff>93706</xdr:rowOff>
    </xdr:to>
    <xdr:sp macro="" textlink="">
      <xdr:nvSpPr>
        <xdr:cNvPr id="75" name="楕円 74"/>
        <xdr:cNvSpPr/>
      </xdr:nvSpPr>
      <xdr:spPr bwMode="auto">
        <a:xfrm>
          <a:off x="2857500" y="1925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9</xdr:row>
      <xdr:rowOff>103883</xdr:rowOff>
    </xdr:from>
    <xdr:ext cx="762000" cy="259045"/>
    <xdr:sp macro="" textlink="">
      <xdr:nvSpPr>
        <xdr:cNvPr id="76" name="テキスト ボックス 75"/>
        <xdr:cNvSpPr txBox="1"/>
      </xdr:nvSpPr>
      <xdr:spPr>
        <a:xfrm>
          <a:off x="2527300" y="1694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273190</xdr:rowOff>
    </xdr:from>
    <xdr:to>
      <xdr:col>29</xdr:col>
      <xdr:colOff>127000</xdr:colOff>
      <xdr:row>37</xdr:row>
      <xdr:rowOff>217259</xdr:rowOff>
    </xdr:to>
    <xdr:cxnSp macro="">
      <xdr:nvCxnSpPr>
        <xdr:cNvPr id="104" name="直線コネクタ 103"/>
        <xdr:cNvCxnSpPr/>
      </xdr:nvCxnSpPr>
      <xdr:spPr bwMode="auto">
        <a:xfrm flipV="1">
          <a:off x="5651500" y="6197740"/>
          <a:ext cx="0" cy="11442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189336</xdr:rowOff>
    </xdr:from>
    <xdr:ext cx="762000" cy="259045"/>
    <xdr:sp macro="" textlink="">
      <xdr:nvSpPr>
        <xdr:cNvPr id="105" name="人口1人当たり決算額の推移最小値テキスト445"/>
        <xdr:cNvSpPr txBox="1"/>
      </xdr:nvSpPr>
      <xdr:spPr>
        <a:xfrm>
          <a:off x="5740400" y="731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217259</xdr:rowOff>
    </xdr:from>
    <xdr:to>
      <xdr:col>30</xdr:col>
      <xdr:colOff>25400</xdr:colOff>
      <xdr:row>37</xdr:row>
      <xdr:rowOff>217259</xdr:rowOff>
    </xdr:to>
    <xdr:cxnSp macro="">
      <xdr:nvCxnSpPr>
        <xdr:cNvPr id="106" name="直線コネクタ 105"/>
        <xdr:cNvCxnSpPr/>
      </xdr:nvCxnSpPr>
      <xdr:spPr bwMode="auto">
        <a:xfrm>
          <a:off x="5562600" y="7341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16667</xdr:rowOff>
    </xdr:from>
    <xdr:ext cx="762000" cy="259045"/>
    <xdr:sp macro="" textlink="">
      <xdr:nvSpPr>
        <xdr:cNvPr id="107" name="人口1人当たり決算額の推移最大値テキスト445"/>
        <xdr:cNvSpPr txBox="1"/>
      </xdr:nvSpPr>
      <xdr:spPr>
        <a:xfrm>
          <a:off x="5740400" y="594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273190</xdr:rowOff>
    </xdr:from>
    <xdr:to>
      <xdr:col>30</xdr:col>
      <xdr:colOff>25400</xdr:colOff>
      <xdr:row>33</xdr:row>
      <xdr:rowOff>273190</xdr:rowOff>
    </xdr:to>
    <xdr:cxnSp macro="">
      <xdr:nvCxnSpPr>
        <xdr:cNvPr id="108" name="直線コネクタ 107"/>
        <xdr:cNvCxnSpPr/>
      </xdr:nvCxnSpPr>
      <xdr:spPr bwMode="auto">
        <a:xfrm>
          <a:off x="5562600" y="61977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76632</xdr:rowOff>
    </xdr:from>
    <xdr:to>
      <xdr:col>29</xdr:col>
      <xdr:colOff>127000</xdr:colOff>
      <xdr:row>34</xdr:row>
      <xdr:rowOff>217144</xdr:rowOff>
    </xdr:to>
    <xdr:cxnSp macro="">
      <xdr:nvCxnSpPr>
        <xdr:cNvPr id="109" name="直線コネクタ 108"/>
        <xdr:cNvCxnSpPr/>
      </xdr:nvCxnSpPr>
      <xdr:spPr bwMode="auto">
        <a:xfrm>
          <a:off x="5003800" y="6344082"/>
          <a:ext cx="647700" cy="140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251121</xdr:rowOff>
    </xdr:from>
    <xdr:ext cx="762000" cy="259045"/>
    <xdr:sp macro="" textlink="">
      <xdr:nvSpPr>
        <xdr:cNvPr id="110" name="人口1人当たり決算額の推移平均値テキスト445"/>
        <xdr:cNvSpPr txBox="1"/>
      </xdr:nvSpPr>
      <xdr:spPr>
        <a:xfrm>
          <a:off x="5740400" y="6861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279044</xdr:rowOff>
    </xdr:from>
    <xdr:to>
      <xdr:col>29</xdr:col>
      <xdr:colOff>177800</xdr:colOff>
      <xdr:row>36</xdr:row>
      <xdr:rowOff>37744</xdr:rowOff>
    </xdr:to>
    <xdr:sp macro="" textlink="">
      <xdr:nvSpPr>
        <xdr:cNvPr id="111" name="フローチャート: 判断 110"/>
        <xdr:cNvSpPr/>
      </xdr:nvSpPr>
      <xdr:spPr bwMode="auto">
        <a:xfrm>
          <a:off x="56007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76632</xdr:rowOff>
    </xdr:from>
    <xdr:to>
      <xdr:col>26</xdr:col>
      <xdr:colOff>50800</xdr:colOff>
      <xdr:row>34</xdr:row>
      <xdr:rowOff>313233</xdr:rowOff>
    </xdr:to>
    <xdr:cxnSp macro="">
      <xdr:nvCxnSpPr>
        <xdr:cNvPr id="112" name="直線コネクタ 111"/>
        <xdr:cNvCxnSpPr/>
      </xdr:nvCxnSpPr>
      <xdr:spPr bwMode="auto">
        <a:xfrm flipV="1">
          <a:off x="4305300" y="6344082"/>
          <a:ext cx="698500" cy="236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274548</xdr:rowOff>
    </xdr:from>
    <xdr:to>
      <xdr:col>26</xdr:col>
      <xdr:colOff>101600</xdr:colOff>
      <xdr:row>36</xdr:row>
      <xdr:rowOff>33248</xdr:rowOff>
    </xdr:to>
    <xdr:sp macro="" textlink="">
      <xdr:nvSpPr>
        <xdr:cNvPr id="113" name="フローチャート: 判断 112"/>
        <xdr:cNvSpPr/>
      </xdr:nvSpPr>
      <xdr:spPr bwMode="auto">
        <a:xfrm>
          <a:off x="4953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18025</xdr:rowOff>
    </xdr:from>
    <xdr:ext cx="736600" cy="259045"/>
    <xdr:sp macro="" textlink="">
      <xdr:nvSpPr>
        <xdr:cNvPr id="114" name="テキスト ボックス 113"/>
        <xdr:cNvSpPr txBox="1"/>
      </xdr:nvSpPr>
      <xdr:spPr>
        <a:xfrm>
          <a:off x="4622800" y="6971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313233</xdr:rowOff>
    </xdr:from>
    <xdr:to>
      <xdr:col>22</xdr:col>
      <xdr:colOff>114300</xdr:colOff>
      <xdr:row>35</xdr:row>
      <xdr:rowOff>71145</xdr:rowOff>
    </xdr:to>
    <xdr:cxnSp macro="">
      <xdr:nvCxnSpPr>
        <xdr:cNvPr id="115" name="直線コネクタ 114"/>
        <xdr:cNvCxnSpPr/>
      </xdr:nvCxnSpPr>
      <xdr:spPr bwMode="auto">
        <a:xfrm flipV="1">
          <a:off x="3606800" y="6580683"/>
          <a:ext cx="698500" cy="100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272948</xdr:rowOff>
    </xdr:from>
    <xdr:to>
      <xdr:col>22</xdr:col>
      <xdr:colOff>165100</xdr:colOff>
      <xdr:row>36</xdr:row>
      <xdr:rowOff>31648</xdr:rowOff>
    </xdr:to>
    <xdr:sp macro="" textlink="">
      <xdr:nvSpPr>
        <xdr:cNvPr id="116" name="フローチャート: 判断 115"/>
        <xdr:cNvSpPr/>
      </xdr:nvSpPr>
      <xdr:spPr bwMode="auto">
        <a:xfrm>
          <a:off x="4254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16425</xdr:rowOff>
    </xdr:from>
    <xdr:ext cx="762000" cy="259045"/>
    <xdr:sp macro="" textlink="">
      <xdr:nvSpPr>
        <xdr:cNvPr id="117" name="テキスト ボックス 116"/>
        <xdr:cNvSpPr txBox="1"/>
      </xdr:nvSpPr>
      <xdr:spPr>
        <a:xfrm>
          <a:off x="39243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71145</xdr:rowOff>
    </xdr:from>
    <xdr:to>
      <xdr:col>18</xdr:col>
      <xdr:colOff>177800</xdr:colOff>
      <xdr:row>35</xdr:row>
      <xdr:rowOff>150546</xdr:rowOff>
    </xdr:to>
    <xdr:cxnSp macro="">
      <xdr:nvCxnSpPr>
        <xdr:cNvPr id="118" name="直線コネクタ 117"/>
        <xdr:cNvCxnSpPr/>
      </xdr:nvCxnSpPr>
      <xdr:spPr bwMode="auto">
        <a:xfrm flipV="1">
          <a:off x="2908300" y="6681495"/>
          <a:ext cx="698500" cy="79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224942</xdr:rowOff>
    </xdr:from>
    <xdr:to>
      <xdr:col>19</xdr:col>
      <xdr:colOff>38100</xdr:colOff>
      <xdr:row>35</xdr:row>
      <xdr:rowOff>326542</xdr:rowOff>
    </xdr:to>
    <xdr:sp macro="" textlink="">
      <xdr:nvSpPr>
        <xdr:cNvPr id="119" name="フローチャート: 判断 118"/>
        <xdr:cNvSpPr/>
      </xdr:nvSpPr>
      <xdr:spPr bwMode="auto">
        <a:xfrm>
          <a:off x="3556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311319</xdr:rowOff>
    </xdr:from>
    <xdr:ext cx="762000" cy="259045"/>
    <xdr:sp macro="" textlink="">
      <xdr:nvSpPr>
        <xdr:cNvPr id="120" name="テキスト ボックス 119"/>
        <xdr:cNvSpPr txBox="1"/>
      </xdr:nvSpPr>
      <xdr:spPr>
        <a:xfrm>
          <a:off x="3225800" y="69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214961</xdr:rowOff>
    </xdr:from>
    <xdr:to>
      <xdr:col>15</xdr:col>
      <xdr:colOff>101600</xdr:colOff>
      <xdr:row>35</xdr:row>
      <xdr:rowOff>316561</xdr:rowOff>
    </xdr:to>
    <xdr:sp macro="" textlink="">
      <xdr:nvSpPr>
        <xdr:cNvPr id="121" name="フローチャート: 判断 120"/>
        <xdr:cNvSpPr/>
      </xdr:nvSpPr>
      <xdr:spPr bwMode="auto">
        <a:xfrm>
          <a:off x="2857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301338</xdr:rowOff>
    </xdr:from>
    <xdr:ext cx="762000" cy="259045"/>
    <xdr:sp macro="" textlink="">
      <xdr:nvSpPr>
        <xdr:cNvPr id="122" name="テキスト ボックス 121"/>
        <xdr:cNvSpPr txBox="1"/>
      </xdr:nvSpPr>
      <xdr:spPr>
        <a:xfrm>
          <a:off x="25273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166344</xdr:rowOff>
    </xdr:from>
    <xdr:to>
      <xdr:col>29</xdr:col>
      <xdr:colOff>177800</xdr:colOff>
      <xdr:row>34</xdr:row>
      <xdr:rowOff>267945</xdr:rowOff>
    </xdr:to>
    <xdr:sp macro="" textlink="">
      <xdr:nvSpPr>
        <xdr:cNvPr id="128" name="楕円 127"/>
        <xdr:cNvSpPr/>
      </xdr:nvSpPr>
      <xdr:spPr bwMode="auto">
        <a:xfrm>
          <a:off x="5600700" y="643379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11421</xdr:rowOff>
    </xdr:from>
    <xdr:ext cx="762000" cy="259045"/>
    <xdr:sp macro="" textlink="">
      <xdr:nvSpPr>
        <xdr:cNvPr id="129" name="人口1人当たり決算額の推移該当値テキスト445"/>
        <xdr:cNvSpPr txBox="1"/>
      </xdr:nvSpPr>
      <xdr:spPr>
        <a:xfrm>
          <a:off x="5740400" y="6278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25832</xdr:rowOff>
    </xdr:from>
    <xdr:to>
      <xdr:col>26</xdr:col>
      <xdr:colOff>101600</xdr:colOff>
      <xdr:row>34</xdr:row>
      <xdr:rowOff>127432</xdr:rowOff>
    </xdr:to>
    <xdr:sp macro="" textlink="">
      <xdr:nvSpPr>
        <xdr:cNvPr id="130" name="楕円 129"/>
        <xdr:cNvSpPr/>
      </xdr:nvSpPr>
      <xdr:spPr bwMode="auto">
        <a:xfrm>
          <a:off x="4953000" y="6293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137609</xdr:rowOff>
    </xdr:from>
    <xdr:ext cx="736600" cy="259045"/>
    <xdr:sp macro="" textlink="">
      <xdr:nvSpPr>
        <xdr:cNvPr id="131" name="テキスト ボックス 130"/>
        <xdr:cNvSpPr txBox="1"/>
      </xdr:nvSpPr>
      <xdr:spPr>
        <a:xfrm>
          <a:off x="4622800" y="6062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262433</xdr:rowOff>
    </xdr:from>
    <xdr:to>
      <xdr:col>22</xdr:col>
      <xdr:colOff>165100</xdr:colOff>
      <xdr:row>35</xdr:row>
      <xdr:rowOff>21133</xdr:rowOff>
    </xdr:to>
    <xdr:sp macro="" textlink="">
      <xdr:nvSpPr>
        <xdr:cNvPr id="132" name="楕円 131"/>
        <xdr:cNvSpPr/>
      </xdr:nvSpPr>
      <xdr:spPr bwMode="auto">
        <a:xfrm>
          <a:off x="4254500" y="6529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31310</xdr:rowOff>
    </xdr:from>
    <xdr:ext cx="762000" cy="259045"/>
    <xdr:sp macro="" textlink="">
      <xdr:nvSpPr>
        <xdr:cNvPr id="133" name="テキスト ボックス 132"/>
        <xdr:cNvSpPr txBox="1"/>
      </xdr:nvSpPr>
      <xdr:spPr>
        <a:xfrm>
          <a:off x="3924300" y="629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20345</xdr:rowOff>
    </xdr:from>
    <xdr:to>
      <xdr:col>19</xdr:col>
      <xdr:colOff>38100</xdr:colOff>
      <xdr:row>35</xdr:row>
      <xdr:rowOff>121945</xdr:rowOff>
    </xdr:to>
    <xdr:sp macro="" textlink="">
      <xdr:nvSpPr>
        <xdr:cNvPr id="134" name="楕円 133"/>
        <xdr:cNvSpPr/>
      </xdr:nvSpPr>
      <xdr:spPr bwMode="auto">
        <a:xfrm>
          <a:off x="3556000" y="6630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132122</xdr:rowOff>
    </xdr:from>
    <xdr:ext cx="762000" cy="259045"/>
    <xdr:sp macro="" textlink="">
      <xdr:nvSpPr>
        <xdr:cNvPr id="135" name="テキスト ボックス 134"/>
        <xdr:cNvSpPr txBox="1"/>
      </xdr:nvSpPr>
      <xdr:spPr>
        <a:xfrm>
          <a:off x="3225800" y="639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99746</xdr:rowOff>
    </xdr:from>
    <xdr:to>
      <xdr:col>15</xdr:col>
      <xdr:colOff>101600</xdr:colOff>
      <xdr:row>35</xdr:row>
      <xdr:rowOff>201346</xdr:rowOff>
    </xdr:to>
    <xdr:sp macro="" textlink="">
      <xdr:nvSpPr>
        <xdr:cNvPr id="136" name="楕円 135"/>
        <xdr:cNvSpPr/>
      </xdr:nvSpPr>
      <xdr:spPr bwMode="auto">
        <a:xfrm>
          <a:off x="2857500" y="6710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211523</xdr:rowOff>
    </xdr:from>
    <xdr:ext cx="762000" cy="259045"/>
    <xdr:sp macro="" textlink="">
      <xdr:nvSpPr>
        <xdr:cNvPr id="137" name="テキスト ボックス 136"/>
        <xdr:cNvSpPr txBox="1"/>
      </xdr:nvSpPr>
      <xdr:spPr>
        <a:xfrm>
          <a:off x="2527300" y="647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169,443
165,490
17.30
95,327,929
93,505,755
638,519
44,858,853
26,388,304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125375</xdr:rowOff>
    </xdr:from>
    <xdr:to>
      <xdr:col>24</xdr:col>
      <xdr:colOff>62865</xdr:colOff>
      <xdr:row>38</xdr:row>
      <xdr:rowOff>142062</xdr:rowOff>
    </xdr:to>
    <xdr:cxnSp macro="">
      <xdr:nvCxnSpPr>
        <xdr:cNvPr id="56" name="直線コネクタ 55"/>
        <xdr:cNvCxnSpPr/>
      </xdr:nvCxnSpPr>
      <xdr:spPr>
        <a:xfrm flipV="1">
          <a:off x="4633595" y="5440325"/>
          <a:ext cx="1270" cy="1216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145889</xdr:rowOff>
    </xdr:from>
    <xdr:ext cx="534377" cy="259045"/>
    <xdr:sp macro="" textlink="">
      <xdr:nvSpPr>
        <xdr:cNvPr id="57" name="人件費最小値テキスト"/>
        <xdr:cNvSpPr txBox="1"/>
      </xdr:nvSpPr>
      <xdr:spPr>
        <a:xfrm>
          <a:off x="4686300" y="666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142062</xdr:rowOff>
    </xdr:from>
    <xdr:to>
      <xdr:col>24</xdr:col>
      <xdr:colOff>152400</xdr:colOff>
      <xdr:row>38</xdr:row>
      <xdr:rowOff>142062</xdr:rowOff>
    </xdr:to>
    <xdr:cxnSp macro="">
      <xdr:nvCxnSpPr>
        <xdr:cNvPr id="58" name="直線コネクタ 57"/>
        <xdr:cNvCxnSpPr/>
      </xdr:nvCxnSpPr>
      <xdr:spPr>
        <a:xfrm>
          <a:off x="4546600" y="66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72052</xdr:rowOff>
    </xdr:from>
    <xdr:ext cx="534377" cy="259045"/>
    <xdr:sp macro="" textlink="">
      <xdr:nvSpPr>
        <xdr:cNvPr id="59" name="人件費最大値テキスト"/>
        <xdr:cNvSpPr txBox="1"/>
      </xdr:nvSpPr>
      <xdr:spPr>
        <a:xfrm>
          <a:off x="4686300" y="52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125375</xdr:rowOff>
    </xdr:from>
    <xdr:to>
      <xdr:col>24</xdr:col>
      <xdr:colOff>152400</xdr:colOff>
      <xdr:row>31</xdr:row>
      <xdr:rowOff>125375</xdr:rowOff>
    </xdr:to>
    <xdr:cxnSp macro="">
      <xdr:nvCxnSpPr>
        <xdr:cNvPr id="60" name="直線コネクタ 59"/>
        <xdr:cNvCxnSpPr/>
      </xdr:nvCxnSpPr>
      <xdr:spPr>
        <a:xfrm>
          <a:off x="4546600" y="54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125489</xdr:rowOff>
    </xdr:from>
    <xdr:to>
      <xdr:col>24</xdr:col>
      <xdr:colOff>63500</xdr:colOff>
      <xdr:row>33</xdr:row>
      <xdr:rowOff>126479</xdr:rowOff>
    </xdr:to>
    <xdr:cxnSp macro="">
      <xdr:nvCxnSpPr>
        <xdr:cNvPr id="61" name="直線コネクタ 60"/>
        <xdr:cNvCxnSpPr/>
      </xdr:nvCxnSpPr>
      <xdr:spPr>
        <a:xfrm>
          <a:off x="3797300" y="5783339"/>
          <a:ext cx="8382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45305</xdr:rowOff>
    </xdr:from>
    <xdr:ext cx="534377" cy="259045"/>
    <xdr:sp macro="" textlink="">
      <xdr:nvSpPr>
        <xdr:cNvPr id="62" name="人件費平均値テキスト"/>
        <xdr:cNvSpPr txBox="1"/>
      </xdr:nvSpPr>
      <xdr:spPr>
        <a:xfrm>
          <a:off x="4686300" y="6046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66878</xdr:rowOff>
    </xdr:from>
    <xdr:to>
      <xdr:col>24</xdr:col>
      <xdr:colOff>114300</xdr:colOff>
      <xdr:row>35</xdr:row>
      <xdr:rowOff>168478</xdr:rowOff>
    </xdr:to>
    <xdr:sp macro="" textlink="">
      <xdr:nvSpPr>
        <xdr:cNvPr id="63" name="フローチャート: 判断 62"/>
        <xdr:cNvSpPr/>
      </xdr:nvSpPr>
      <xdr:spPr>
        <a:xfrm>
          <a:off x="45847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111849</xdr:rowOff>
    </xdr:from>
    <xdr:to>
      <xdr:col>19</xdr:col>
      <xdr:colOff>177800</xdr:colOff>
      <xdr:row>33</xdr:row>
      <xdr:rowOff>125489</xdr:rowOff>
    </xdr:to>
    <xdr:cxnSp macro="">
      <xdr:nvCxnSpPr>
        <xdr:cNvPr id="64" name="直線コネクタ 63"/>
        <xdr:cNvCxnSpPr/>
      </xdr:nvCxnSpPr>
      <xdr:spPr>
        <a:xfrm>
          <a:off x="2908300" y="5769699"/>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65392</xdr:rowOff>
    </xdr:from>
    <xdr:to>
      <xdr:col>20</xdr:col>
      <xdr:colOff>38100</xdr:colOff>
      <xdr:row>35</xdr:row>
      <xdr:rowOff>166992</xdr:rowOff>
    </xdr:to>
    <xdr:sp macro="" textlink="">
      <xdr:nvSpPr>
        <xdr:cNvPr id="65" name="フローチャート: 判断 64"/>
        <xdr:cNvSpPr/>
      </xdr:nvSpPr>
      <xdr:spPr>
        <a:xfrm>
          <a:off x="3746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158119</xdr:rowOff>
    </xdr:from>
    <xdr:ext cx="534377" cy="259045"/>
    <xdr:sp macro="" textlink="">
      <xdr:nvSpPr>
        <xdr:cNvPr id="66" name="テキスト ボックス 65"/>
        <xdr:cNvSpPr txBox="1"/>
      </xdr:nvSpPr>
      <xdr:spPr>
        <a:xfrm>
          <a:off x="3530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97181</xdr:rowOff>
    </xdr:from>
    <xdr:to>
      <xdr:col>15</xdr:col>
      <xdr:colOff>50800</xdr:colOff>
      <xdr:row>33</xdr:row>
      <xdr:rowOff>111849</xdr:rowOff>
    </xdr:to>
    <xdr:cxnSp macro="">
      <xdr:nvCxnSpPr>
        <xdr:cNvPr id="67" name="直線コネクタ 66"/>
        <xdr:cNvCxnSpPr/>
      </xdr:nvCxnSpPr>
      <xdr:spPr>
        <a:xfrm>
          <a:off x="2019300" y="5755031"/>
          <a:ext cx="8890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62763</xdr:rowOff>
    </xdr:from>
    <xdr:to>
      <xdr:col>15</xdr:col>
      <xdr:colOff>101600</xdr:colOff>
      <xdr:row>35</xdr:row>
      <xdr:rowOff>164363</xdr:rowOff>
    </xdr:to>
    <xdr:sp macro="" textlink="">
      <xdr:nvSpPr>
        <xdr:cNvPr id="68" name="フローチャート: 判断 67"/>
        <xdr:cNvSpPr/>
      </xdr:nvSpPr>
      <xdr:spPr>
        <a:xfrm>
          <a:off x="2857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155490</xdr:rowOff>
    </xdr:from>
    <xdr:ext cx="534377" cy="259045"/>
    <xdr:sp macro="" textlink="">
      <xdr:nvSpPr>
        <xdr:cNvPr id="69" name="テキスト ボックス 68"/>
        <xdr:cNvSpPr txBox="1"/>
      </xdr:nvSpPr>
      <xdr:spPr>
        <a:xfrm>
          <a:off x="2641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84874</xdr:rowOff>
    </xdr:from>
    <xdr:to>
      <xdr:col>10</xdr:col>
      <xdr:colOff>114300</xdr:colOff>
      <xdr:row>33</xdr:row>
      <xdr:rowOff>97181</xdr:rowOff>
    </xdr:to>
    <xdr:cxnSp macro="">
      <xdr:nvCxnSpPr>
        <xdr:cNvPr id="70" name="直線コネクタ 69"/>
        <xdr:cNvCxnSpPr/>
      </xdr:nvCxnSpPr>
      <xdr:spPr>
        <a:xfrm>
          <a:off x="1130300" y="5742724"/>
          <a:ext cx="8890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12624</xdr:rowOff>
    </xdr:from>
    <xdr:to>
      <xdr:col>10</xdr:col>
      <xdr:colOff>165100</xdr:colOff>
      <xdr:row>35</xdr:row>
      <xdr:rowOff>114224</xdr:rowOff>
    </xdr:to>
    <xdr:sp macro="" textlink="">
      <xdr:nvSpPr>
        <xdr:cNvPr id="71" name="フローチャート: 判断 70"/>
        <xdr:cNvSpPr/>
      </xdr:nvSpPr>
      <xdr:spPr>
        <a:xfrm>
          <a:off x="1968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105351</xdr:rowOff>
    </xdr:from>
    <xdr:ext cx="534377" cy="259045"/>
    <xdr:sp macro="" textlink="">
      <xdr:nvSpPr>
        <xdr:cNvPr id="72" name="テキスト ボックス 71"/>
        <xdr:cNvSpPr txBox="1"/>
      </xdr:nvSpPr>
      <xdr:spPr>
        <a:xfrm>
          <a:off x="1752111" y="61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124134</xdr:rowOff>
    </xdr:from>
    <xdr:ext cx="534377" cy="259045"/>
    <xdr:sp macro="" textlink="">
      <xdr:nvSpPr>
        <xdr:cNvPr id="74" name="テキスト ボックス 73"/>
        <xdr:cNvSpPr txBox="1"/>
      </xdr:nvSpPr>
      <xdr:spPr>
        <a:xfrm>
          <a:off x="863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75679</xdr:rowOff>
    </xdr:from>
    <xdr:to>
      <xdr:col>24</xdr:col>
      <xdr:colOff>114300</xdr:colOff>
      <xdr:row>34</xdr:row>
      <xdr:rowOff>5829</xdr:rowOff>
    </xdr:to>
    <xdr:sp macro="" textlink="">
      <xdr:nvSpPr>
        <xdr:cNvPr id="80" name="楕円 79"/>
        <xdr:cNvSpPr/>
      </xdr:nvSpPr>
      <xdr:spPr>
        <a:xfrm>
          <a:off x="4584700" y="573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98556</xdr:rowOff>
    </xdr:from>
    <xdr:ext cx="534377" cy="259045"/>
    <xdr:sp macro="" textlink="">
      <xdr:nvSpPr>
        <xdr:cNvPr id="81" name="人件費該当値テキスト"/>
        <xdr:cNvSpPr txBox="1"/>
      </xdr:nvSpPr>
      <xdr:spPr>
        <a:xfrm>
          <a:off x="4686300" y="558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74689</xdr:rowOff>
    </xdr:from>
    <xdr:to>
      <xdr:col>20</xdr:col>
      <xdr:colOff>38100</xdr:colOff>
      <xdr:row>34</xdr:row>
      <xdr:rowOff>4839</xdr:rowOff>
    </xdr:to>
    <xdr:sp macro="" textlink="">
      <xdr:nvSpPr>
        <xdr:cNvPr id="82" name="楕円 81"/>
        <xdr:cNvSpPr/>
      </xdr:nvSpPr>
      <xdr:spPr>
        <a:xfrm>
          <a:off x="3746500" y="573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21366</xdr:rowOff>
    </xdr:from>
    <xdr:ext cx="534377" cy="259045"/>
    <xdr:sp macro="" textlink="">
      <xdr:nvSpPr>
        <xdr:cNvPr id="83" name="テキスト ボックス 82"/>
        <xdr:cNvSpPr txBox="1"/>
      </xdr:nvSpPr>
      <xdr:spPr>
        <a:xfrm>
          <a:off x="3530111" y="550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61049</xdr:rowOff>
    </xdr:from>
    <xdr:to>
      <xdr:col>15</xdr:col>
      <xdr:colOff>101600</xdr:colOff>
      <xdr:row>33</xdr:row>
      <xdr:rowOff>162649</xdr:rowOff>
    </xdr:to>
    <xdr:sp macro="" textlink="">
      <xdr:nvSpPr>
        <xdr:cNvPr id="84" name="楕円 83"/>
        <xdr:cNvSpPr/>
      </xdr:nvSpPr>
      <xdr:spPr>
        <a:xfrm>
          <a:off x="2857500" y="571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7726</xdr:rowOff>
    </xdr:from>
    <xdr:ext cx="534377" cy="259045"/>
    <xdr:sp macro="" textlink="">
      <xdr:nvSpPr>
        <xdr:cNvPr id="85" name="テキスト ボックス 84"/>
        <xdr:cNvSpPr txBox="1"/>
      </xdr:nvSpPr>
      <xdr:spPr>
        <a:xfrm>
          <a:off x="2641111" y="549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46381</xdr:rowOff>
    </xdr:from>
    <xdr:to>
      <xdr:col>10</xdr:col>
      <xdr:colOff>165100</xdr:colOff>
      <xdr:row>33</xdr:row>
      <xdr:rowOff>147981</xdr:rowOff>
    </xdr:to>
    <xdr:sp macro="" textlink="">
      <xdr:nvSpPr>
        <xdr:cNvPr id="86" name="楕円 85"/>
        <xdr:cNvSpPr/>
      </xdr:nvSpPr>
      <xdr:spPr>
        <a:xfrm>
          <a:off x="1968500" y="57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164508</xdr:rowOff>
    </xdr:from>
    <xdr:ext cx="534377" cy="259045"/>
    <xdr:sp macro="" textlink="">
      <xdr:nvSpPr>
        <xdr:cNvPr id="87" name="テキスト ボックス 86"/>
        <xdr:cNvSpPr txBox="1"/>
      </xdr:nvSpPr>
      <xdr:spPr>
        <a:xfrm>
          <a:off x="1752111" y="547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34074</xdr:rowOff>
    </xdr:from>
    <xdr:to>
      <xdr:col>6</xdr:col>
      <xdr:colOff>38100</xdr:colOff>
      <xdr:row>33</xdr:row>
      <xdr:rowOff>135674</xdr:rowOff>
    </xdr:to>
    <xdr:sp macro="" textlink="">
      <xdr:nvSpPr>
        <xdr:cNvPr id="88" name="楕円 87"/>
        <xdr:cNvSpPr/>
      </xdr:nvSpPr>
      <xdr:spPr>
        <a:xfrm>
          <a:off x="1079500" y="569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152201</xdr:rowOff>
    </xdr:from>
    <xdr:ext cx="534377" cy="259045"/>
    <xdr:sp macro="" textlink="">
      <xdr:nvSpPr>
        <xdr:cNvPr id="89" name="テキスト ボックス 88"/>
        <xdr:cNvSpPr txBox="1"/>
      </xdr:nvSpPr>
      <xdr:spPr>
        <a:xfrm>
          <a:off x="863111" y="546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161237</xdr:rowOff>
    </xdr:from>
    <xdr:to>
      <xdr:col>24</xdr:col>
      <xdr:colOff>62865</xdr:colOff>
      <xdr:row>58</xdr:row>
      <xdr:rowOff>61209</xdr:rowOff>
    </xdr:to>
    <xdr:cxnSp macro="">
      <xdr:nvCxnSpPr>
        <xdr:cNvPr id="116" name="直線コネクタ 115"/>
        <xdr:cNvCxnSpPr/>
      </xdr:nvCxnSpPr>
      <xdr:spPr>
        <a:xfrm flipV="1">
          <a:off x="4633595" y="8562287"/>
          <a:ext cx="1270" cy="144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65036</xdr:rowOff>
    </xdr:from>
    <xdr:ext cx="534377" cy="259045"/>
    <xdr:sp macro="" textlink="">
      <xdr:nvSpPr>
        <xdr:cNvPr id="117" name="物件費最小値テキスト"/>
        <xdr:cNvSpPr txBox="1"/>
      </xdr:nvSpPr>
      <xdr:spPr>
        <a:xfrm>
          <a:off x="4686300" y="100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61209</xdr:rowOff>
    </xdr:from>
    <xdr:to>
      <xdr:col>24</xdr:col>
      <xdr:colOff>152400</xdr:colOff>
      <xdr:row>58</xdr:row>
      <xdr:rowOff>61209</xdr:rowOff>
    </xdr:to>
    <xdr:cxnSp macro="">
      <xdr:nvCxnSpPr>
        <xdr:cNvPr id="118" name="直線コネクタ 117"/>
        <xdr:cNvCxnSpPr/>
      </xdr:nvCxnSpPr>
      <xdr:spPr>
        <a:xfrm>
          <a:off x="4546600" y="100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107914</xdr:rowOff>
    </xdr:from>
    <xdr:ext cx="599010" cy="259045"/>
    <xdr:sp macro="" textlink="">
      <xdr:nvSpPr>
        <xdr:cNvPr id="119" name="物件費最大値テキスト"/>
        <xdr:cNvSpPr txBox="1"/>
      </xdr:nvSpPr>
      <xdr:spPr>
        <a:xfrm>
          <a:off x="4686300" y="833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161237</xdr:rowOff>
    </xdr:from>
    <xdr:to>
      <xdr:col>24</xdr:col>
      <xdr:colOff>152400</xdr:colOff>
      <xdr:row>49</xdr:row>
      <xdr:rowOff>161237</xdr:rowOff>
    </xdr:to>
    <xdr:cxnSp macro="">
      <xdr:nvCxnSpPr>
        <xdr:cNvPr id="120" name="直線コネクタ 119"/>
        <xdr:cNvCxnSpPr/>
      </xdr:nvCxnSpPr>
      <xdr:spPr>
        <a:xfrm>
          <a:off x="4546600" y="856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161237</xdr:rowOff>
    </xdr:from>
    <xdr:to>
      <xdr:col>24</xdr:col>
      <xdr:colOff>63500</xdr:colOff>
      <xdr:row>50</xdr:row>
      <xdr:rowOff>26771</xdr:rowOff>
    </xdr:to>
    <xdr:cxnSp macro="">
      <xdr:nvCxnSpPr>
        <xdr:cNvPr id="121" name="直線コネクタ 120"/>
        <xdr:cNvCxnSpPr/>
      </xdr:nvCxnSpPr>
      <xdr:spPr>
        <a:xfrm flipV="1">
          <a:off x="3797300" y="8562287"/>
          <a:ext cx="838200" cy="3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46067</xdr:rowOff>
    </xdr:from>
    <xdr:ext cx="534377" cy="259045"/>
    <xdr:sp macro="" textlink="">
      <xdr:nvSpPr>
        <xdr:cNvPr id="122" name="物件費平均値テキスト"/>
        <xdr:cNvSpPr txBox="1"/>
      </xdr:nvSpPr>
      <xdr:spPr>
        <a:xfrm>
          <a:off x="4686300" y="9647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67640</xdr:rowOff>
    </xdr:from>
    <xdr:to>
      <xdr:col>24</xdr:col>
      <xdr:colOff>114300</xdr:colOff>
      <xdr:row>56</xdr:row>
      <xdr:rowOff>169240</xdr:rowOff>
    </xdr:to>
    <xdr:sp macro="" textlink="">
      <xdr:nvSpPr>
        <xdr:cNvPr id="123" name="フローチャート: 判断 122"/>
        <xdr:cNvSpPr/>
      </xdr:nvSpPr>
      <xdr:spPr>
        <a:xfrm>
          <a:off x="45847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26771</xdr:rowOff>
    </xdr:from>
    <xdr:to>
      <xdr:col>19</xdr:col>
      <xdr:colOff>177800</xdr:colOff>
      <xdr:row>50</xdr:row>
      <xdr:rowOff>28486</xdr:rowOff>
    </xdr:to>
    <xdr:cxnSp macro="">
      <xdr:nvCxnSpPr>
        <xdr:cNvPr id="124" name="直線コネクタ 123"/>
        <xdr:cNvCxnSpPr/>
      </xdr:nvCxnSpPr>
      <xdr:spPr>
        <a:xfrm flipV="1">
          <a:off x="2908300" y="8599271"/>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156663</xdr:rowOff>
    </xdr:from>
    <xdr:to>
      <xdr:col>20</xdr:col>
      <xdr:colOff>38100</xdr:colOff>
      <xdr:row>56</xdr:row>
      <xdr:rowOff>86813</xdr:rowOff>
    </xdr:to>
    <xdr:sp macro="" textlink="">
      <xdr:nvSpPr>
        <xdr:cNvPr id="125" name="フローチャート: 判断 124"/>
        <xdr:cNvSpPr/>
      </xdr:nvSpPr>
      <xdr:spPr>
        <a:xfrm>
          <a:off x="3746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77940</xdr:rowOff>
    </xdr:from>
    <xdr:ext cx="534377" cy="259045"/>
    <xdr:sp macro="" textlink="">
      <xdr:nvSpPr>
        <xdr:cNvPr id="126" name="テキスト ボックス 125"/>
        <xdr:cNvSpPr txBox="1"/>
      </xdr:nvSpPr>
      <xdr:spPr>
        <a:xfrm>
          <a:off x="3530111" y="96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28486</xdr:rowOff>
    </xdr:from>
    <xdr:to>
      <xdr:col>15</xdr:col>
      <xdr:colOff>50800</xdr:colOff>
      <xdr:row>50</xdr:row>
      <xdr:rowOff>106259</xdr:rowOff>
    </xdr:to>
    <xdr:cxnSp macro="">
      <xdr:nvCxnSpPr>
        <xdr:cNvPr id="127" name="直線コネクタ 126"/>
        <xdr:cNvCxnSpPr/>
      </xdr:nvCxnSpPr>
      <xdr:spPr>
        <a:xfrm flipV="1">
          <a:off x="2019300" y="8600986"/>
          <a:ext cx="889000" cy="7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42804</xdr:rowOff>
    </xdr:from>
    <xdr:to>
      <xdr:col>15</xdr:col>
      <xdr:colOff>101600</xdr:colOff>
      <xdr:row>55</xdr:row>
      <xdr:rowOff>144404</xdr:rowOff>
    </xdr:to>
    <xdr:sp macro="" textlink="">
      <xdr:nvSpPr>
        <xdr:cNvPr id="128" name="フローチャート: 判断 127"/>
        <xdr:cNvSpPr/>
      </xdr:nvSpPr>
      <xdr:spPr>
        <a:xfrm>
          <a:off x="2857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135531</xdr:rowOff>
    </xdr:from>
    <xdr:ext cx="534377" cy="259045"/>
    <xdr:sp macro="" textlink="">
      <xdr:nvSpPr>
        <xdr:cNvPr id="129" name="テキスト ボックス 128"/>
        <xdr:cNvSpPr txBox="1"/>
      </xdr:nvSpPr>
      <xdr:spPr>
        <a:xfrm>
          <a:off x="2641111" y="956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106259</xdr:rowOff>
    </xdr:from>
    <xdr:to>
      <xdr:col>10</xdr:col>
      <xdr:colOff>114300</xdr:colOff>
      <xdr:row>50</xdr:row>
      <xdr:rowOff>155522</xdr:rowOff>
    </xdr:to>
    <xdr:cxnSp macro="">
      <xdr:nvCxnSpPr>
        <xdr:cNvPr id="130" name="直線コネクタ 129"/>
        <xdr:cNvCxnSpPr/>
      </xdr:nvCxnSpPr>
      <xdr:spPr>
        <a:xfrm flipV="1">
          <a:off x="1130300" y="8678759"/>
          <a:ext cx="889000" cy="4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23619</xdr:rowOff>
    </xdr:from>
    <xdr:to>
      <xdr:col>10</xdr:col>
      <xdr:colOff>165100</xdr:colOff>
      <xdr:row>55</xdr:row>
      <xdr:rowOff>125219</xdr:rowOff>
    </xdr:to>
    <xdr:sp macro="" textlink="">
      <xdr:nvSpPr>
        <xdr:cNvPr id="131" name="フローチャート: 判断 130"/>
        <xdr:cNvSpPr/>
      </xdr:nvSpPr>
      <xdr:spPr>
        <a:xfrm>
          <a:off x="1968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116346</xdr:rowOff>
    </xdr:from>
    <xdr:ext cx="534377" cy="259045"/>
    <xdr:sp macro="" textlink="">
      <xdr:nvSpPr>
        <xdr:cNvPr id="132" name="テキスト ボックス 131"/>
        <xdr:cNvSpPr txBox="1"/>
      </xdr:nvSpPr>
      <xdr:spPr>
        <a:xfrm>
          <a:off x="1752111" y="954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159700</xdr:rowOff>
    </xdr:from>
    <xdr:to>
      <xdr:col>6</xdr:col>
      <xdr:colOff>38100</xdr:colOff>
      <xdr:row>56</xdr:row>
      <xdr:rowOff>89850</xdr:rowOff>
    </xdr:to>
    <xdr:sp macro="" textlink="">
      <xdr:nvSpPr>
        <xdr:cNvPr id="133" name="フローチャート: 判断 132"/>
        <xdr:cNvSpPr/>
      </xdr:nvSpPr>
      <xdr:spPr>
        <a:xfrm>
          <a:off x="1079500" y="958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80977</xdr:rowOff>
    </xdr:from>
    <xdr:ext cx="534377" cy="259045"/>
    <xdr:sp macro="" textlink="">
      <xdr:nvSpPr>
        <xdr:cNvPr id="134" name="テキスト ボックス 133"/>
        <xdr:cNvSpPr txBox="1"/>
      </xdr:nvSpPr>
      <xdr:spPr>
        <a:xfrm>
          <a:off x="863111" y="96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110437</xdr:rowOff>
    </xdr:from>
    <xdr:to>
      <xdr:col>24</xdr:col>
      <xdr:colOff>114300</xdr:colOff>
      <xdr:row>50</xdr:row>
      <xdr:rowOff>40587</xdr:rowOff>
    </xdr:to>
    <xdr:sp macro="" textlink="">
      <xdr:nvSpPr>
        <xdr:cNvPr id="140" name="楕円 139"/>
        <xdr:cNvSpPr/>
      </xdr:nvSpPr>
      <xdr:spPr>
        <a:xfrm>
          <a:off x="4584700" y="851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63464</xdr:rowOff>
    </xdr:from>
    <xdr:ext cx="599010" cy="259045"/>
    <xdr:sp macro="" textlink="">
      <xdr:nvSpPr>
        <xdr:cNvPr id="141" name="物件費該当値テキスト"/>
        <xdr:cNvSpPr txBox="1"/>
      </xdr:nvSpPr>
      <xdr:spPr>
        <a:xfrm>
          <a:off x="4686300" y="8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147421</xdr:rowOff>
    </xdr:from>
    <xdr:to>
      <xdr:col>20</xdr:col>
      <xdr:colOff>38100</xdr:colOff>
      <xdr:row>50</xdr:row>
      <xdr:rowOff>77571</xdr:rowOff>
    </xdr:to>
    <xdr:sp macro="" textlink="">
      <xdr:nvSpPr>
        <xdr:cNvPr id="142" name="楕円 141"/>
        <xdr:cNvSpPr/>
      </xdr:nvSpPr>
      <xdr:spPr>
        <a:xfrm>
          <a:off x="3746500" y="854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94098</xdr:rowOff>
    </xdr:from>
    <xdr:ext cx="599010" cy="259045"/>
    <xdr:sp macro="" textlink="">
      <xdr:nvSpPr>
        <xdr:cNvPr id="143" name="テキスト ボックス 142"/>
        <xdr:cNvSpPr txBox="1"/>
      </xdr:nvSpPr>
      <xdr:spPr>
        <a:xfrm>
          <a:off x="3497795" y="832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149136</xdr:rowOff>
    </xdr:from>
    <xdr:to>
      <xdr:col>15</xdr:col>
      <xdr:colOff>101600</xdr:colOff>
      <xdr:row>50</xdr:row>
      <xdr:rowOff>79286</xdr:rowOff>
    </xdr:to>
    <xdr:sp macro="" textlink="">
      <xdr:nvSpPr>
        <xdr:cNvPr id="144" name="楕円 143"/>
        <xdr:cNvSpPr/>
      </xdr:nvSpPr>
      <xdr:spPr>
        <a:xfrm>
          <a:off x="2857500" y="855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95813</xdr:rowOff>
    </xdr:from>
    <xdr:ext cx="599010" cy="259045"/>
    <xdr:sp macro="" textlink="">
      <xdr:nvSpPr>
        <xdr:cNvPr id="145" name="テキスト ボックス 144"/>
        <xdr:cNvSpPr txBox="1"/>
      </xdr:nvSpPr>
      <xdr:spPr>
        <a:xfrm>
          <a:off x="2608795" y="8325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55459</xdr:rowOff>
    </xdr:from>
    <xdr:to>
      <xdr:col>10</xdr:col>
      <xdr:colOff>165100</xdr:colOff>
      <xdr:row>50</xdr:row>
      <xdr:rowOff>157059</xdr:rowOff>
    </xdr:to>
    <xdr:sp macro="" textlink="">
      <xdr:nvSpPr>
        <xdr:cNvPr id="146" name="楕円 145"/>
        <xdr:cNvSpPr/>
      </xdr:nvSpPr>
      <xdr:spPr>
        <a:xfrm>
          <a:off x="1968500" y="862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2136</xdr:rowOff>
    </xdr:from>
    <xdr:ext cx="599010" cy="259045"/>
    <xdr:sp macro="" textlink="">
      <xdr:nvSpPr>
        <xdr:cNvPr id="147" name="テキスト ボックス 146"/>
        <xdr:cNvSpPr txBox="1"/>
      </xdr:nvSpPr>
      <xdr:spPr>
        <a:xfrm>
          <a:off x="1719795" y="8403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104722</xdr:rowOff>
    </xdr:from>
    <xdr:to>
      <xdr:col>6</xdr:col>
      <xdr:colOff>38100</xdr:colOff>
      <xdr:row>51</xdr:row>
      <xdr:rowOff>34872</xdr:rowOff>
    </xdr:to>
    <xdr:sp macro="" textlink="">
      <xdr:nvSpPr>
        <xdr:cNvPr id="148" name="楕円 147"/>
        <xdr:cNvSpPr/>
      </xdr:nvSpPr>
      <xdr:spPr>
        <a:xfrm>
          <a:off x="1079500" y="867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51399</xdr:rowOff>
    </xdr:from>
    <xdr:ext cx="599010" cy="259045"/>
    <xdr:sp macro="" textlink="">
      <xdr:nvSpPr>
        <xdr:cNvPr id="149" name="テキスト ボックス 148"/>
        <xdr:cNvSpPr txBox="1"/>
      </xdr:nvSpPr>
      <xdr:spPr>
        <a:xfrm>
          <a:off x="830795" y="845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98878</xdr:rowOff>
    </xdr:from>
    <xdr:to>
      <xdr:col>24</xdr:col>
      <xdr:colOff>62865</xdr:colOff>
      <xdr:row>79</xdr:row>
      <xdr:rowOff>54356</xdr:rowOff>
    </xdr:to>
    <xdr:cxnSp macro="">
      <xdr:nvCxnSpPr>
        <xdr:cNvPr id="175" name="直線コネクタ 174"/>
        <xdr:cNvCxnSpPr/>
      </xdr:nvCxnSpPr>
      <xdr:spPr>
        <a:xfrm flipV="1">
          <a:off x="4633595" y="12271828"/>
          <a:ext cx="1270" cy="1327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58183</xdr:rowOff>
    </xdr:from>
    <xdr:ext cx="378565" cy="259045"/>
    <xdr:sp macro="" textlink="">
      <xdr:nvSpPr>
        <xdr:cNvPr id="176" name="維持補修費最小値テキスト"/>
        <xdr:cNvSpPr txBox="1"/>
      </xdr:nvSpPr>
      <xdr:spPr>
        <a:xfrm>
          <a:off x="4686300" y="13602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54356</xdr:rowOff>
    </xdr:from>
    <xdr:to>
      <xdr:col>24</xdr:col>
      <xdr:colOff>152400</xdr:colOff>
      <xdr:row>79</xdr:row>
      <xdr:rowOff>54356</xdr:rowOff>
    </xdr:to>
    <xdr:cxnSp macro="">
      <xdr:nvCxnSpPr>
        <xdr:cNvPr id="177" name="直線コネクタ 176"/>
        <xdr:cNvCxnSpPr/>
      </xdr:nvCxnSpPr>
      <xdr:spPr>
        <a:xfrm>
          <a:off x="4546600" y="13598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45555</xdr:rowOff>
    </xdr:from>
    <xdr:ext cx="534377" cy="259045"/>
    <xdr:sp macro="" textlink="">
      <xdr:nvSpPr>
        <xdr:cNvPr id="178" name="維持補修費最大値テキスト"/>
        <xdr:cNvSpPr txBox="1"/>
      </xdr:nvSpPr>
      <xdr:spPr>
        <a:xfrm>
          <a:off x="4686300" y="1204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98878</xdr:rowOff>
    </xdr:from>
    <xdr:to>
      <xdr:col>24</xdr:col>
      <xdr:colOff>152400</xdr:colOff>
      <xdr:row>71</xdr:row>
      <xdr:rowOff>98878</xdr:rowOff>
    </xdr:to>
    <xdr:cxnSp macro="">
      <xdr:nvCxnSpPr>
        <xdr:cNvPr id="179" name="直線コネクタ 178"/>
        <xdr:cNvCxnSpPr/>
      </xdr:nvCxnSpPr>
      <xdr:spPr>
        <a:xfrm>
          <a:off x="4546600" y="1227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23440</xdr:rowOff>
    </xdr:from>
    <xdr:to>
      <xdr:col>24</xdr:col>
      <xdr:colOff>63500</xdr:colOff>
      <xdr:row>76</xdr:row>
      <xdr:rowOff>48042</xdr:rowOff>
    </xdr:to>
    <xdr:cxnSp macro="">
      <xdr:nvCxnSpPr>
        <xdr:cNvPr id="180" name="直線コネクタ 179"/>
        <xdr:cNvCxnSpPr/>
      </xdr:nvCxnSpPr>
      <xdr:spPr>
        <a:xfrm flipV="1">
          <a:off x="3797300" y="12882190"/>
          <a:ext cx="838200" cy="19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51869</xdr:rowOff>
    </xdr:from>
    <xdr:ext cx="469744" cy="259045"/>
    <xdr:sp macro="" textlink="">
      <xdr:nvSpPr>
        <xdr:cNvPr id="181" name="維持補修費平均値テキスト"/>
        <xdr:cNvSpPr txBox="1"/>
      </xdr:nvSpPr>
      <xdr:spPr>
        <a:xfrm>
          <a:off x="4686300" y="1325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73442</xdr:rowOff>
    </xdr:from>
    <xdr:to>
      <xdr:col>24</xdr:col>
      <xdr:colOff>114300</xdr:colOff>
      <xdr:row>78</xdr:row>
      <xdr:rowOff>3592</xdr:rowOff>
    </xdr:to>
    <xdr:sp macro="" textlink="">
      <xdr:nvSpPr>
        <xdr:cNvPr id="182" name="フローチャート: 判断 181"/>
        <xdr:cNvSpPr/>
      </xdr:nvSpPr>
      <xdr:spPr>
        <a:xfrm>
          <a:off x="45847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15494</xdr:rowOff>
    </xdr:from>
    <xdr:to>
      <xdr:col>19</xdr:col>
      <xdr:colOff>177800</xdr:colOff>
      <xdr:row>76</xdr:row>
      <xdr:rowOff>48042</xdr:rowOff>
    </xdr:to>
    <xdr:cxnSp macro="">
      <xdr:nvCxnSpPr>
        <xdr:cNvPr id="183" name="直線コネクタ 182"/>
        <xdr:cNvCxnSpPr/>
      </xdr:nvCxnSpPr>
      <xdr:spPr>
        <a:xfrm>
          <a:off x="2908300" y="12702794"/>
          <a:ext cx="889000" cy="37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50256</xdr:rowOff>
    </xdr:from>
    <xdr:to>
      <xdr:col>20</xdr:col>
      <xdr:colOff>38100</xdr:colOff>
      <xdr:row>77</xdr:row>
      <xdr:rowOff>151856</xdr:rowOff>
    </xdr:to>
    <xdr:sp macro="" textlink="">
      <xdr:nvSpPr>
        <xdr:cNvPr id="184" name="フローチャート: 判断 183"/>
        <xdr:cNvSpPr/>
      </xdr:nvSpPr>
      <xdr:spPr>
        <a:xfrm>
          <a:off x="3746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142983</xdr:rowOff>
    </xdr:from>
    <xdr:ext cx="469744" cy="259045"/>
    <xdr:sp macro="" textlink="">
      <xdr:nvSpPr>
        <xdr:cNvPr id="185" name="テキスト ボックス 184"/>
        <xdr:cNvSpPr txBox="1"/>
      </xdr:nvSpPr>
      <xdr:spPr>
        <a:xfrm>
          <a:off x="3562428" y="133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119452</xdr:rowOff>
    </xdr:from>
    <xdr:to>
      <xdr:col>15</xdr:col>
      <xdr:colOff>50800</xdr:colOff>
      <xdr:row>74</xdr:row>
      <xdr:rowOff>15494</xdr:rowOff>
    </xdr:to>
    <xdr:cxnSp macro="">
      <xdr:nvCxnSpPr>
        <xdr:cNvPr id="186" name="直線コネクタ 185"/>
        <xdr:cNvCxnSpPr/>
      </xdr:nvCxnSpPr>
      <xdr:spPr>
        <a:xfrm>
          <a:off x="2019300" y="12635302"/>
          <a:ext cx="889000" cy="6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35561</xdr:rowOff>
    </xdr:from>
    <xdr:to>
      <xdr:col>15</xdr:col>
      <xdr:colOff>101600</xdr:colOff>
      <xdr:row>77</xdr:row>
      <xdr:rowOff>137161</xdr:rowOff>
    </xdr:to>
    <xdr:sp macro="" textlink="">
      <xdr:nvSpPr>
        <xdr:cNvPr id="187" name="フローチャート: 判断 186"/>
        <xdr:cNvSpPr/>
      </xdr:nvSpPr>
      <xdr:spPr>
        <a:xfrm>
          <a:off x="2857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128288</xdr:rowOff>
    </xdr:from>
    <xdr:ext cx="469744" cy="259045"/>
    <xdr:sp macro="" textlink="">
      <xdr:nvSpPr>
        <xdr:cNvPr id="188" name="テキスト ボックス 187"/>
        <xdr:cNvSpPr txBox="1"/>
      </xdr:nvSpPr>
      <xdr:spPr>
        <a:xfrm>
          <a:off x="2673428"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41402</xdr:rowOff>
    </xdr:from>
    <xdr:to>
      <xdr:col>10</xdr:col>
      <xdr:colOff>114300</xdr:colOff>
      <xdr:row>73</xdr:row>
      <xdr:rowOff>119452</xdr:rowOff>
    </xdr:to>
    <xdr:cxnSp macro="">
      <xdr:nvCxnSpPr>
        <xdr:cNvPr id="189" name="直線コネクタ 188"/>
        <xdr:cNvCxnSpPr/>
      </xdr:nvCxnSpPr>
      <xdr:spPr>
        <a:xfrm>
          <a:off x="1130300" y="12214352"/>
          <a:ext cx="889000" cy="42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52760</xdr:rowOff>
    </xdr:from>
    <xdr:to>
      <xdr:col>10</xdr:col>
      <xdr:colOff>165100</xdr:colOff>
      <xdr:row>77</xdr:row>
      <xdr:rowOff>154360</xdr:rowOff>
    </xdr:to>
    <xdr:sp macro="" textlink="">
      <xdr:nvSpPr>
        <xdr:cNvPr id="190" name="フローチャート: 判断 189"/>
        <xdr:cNvSpPr/>
      </xdr:nvSpPr>
      <xdr:spPr>
        <a:xfrm>
          <a:off x="1968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145487</xdr:rowOff>
    </xdr:from>
    <xdr:ext cx="469744" cy="259045"/>
    <xdr:sp macro="" textlink="">
      <xdr:nvSpPr>
        <xdr:cNvPr id="191" name="テキスト ボックス 190"/>
        <xdr:cNvSpPr txBox="1"/>
      </xdr:nvSpPr>
      <xdr:spPr>
        <a:xfrm>
          <a:off x="1784428" y="133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13788</xdr:rowOff>
    </xdr:from>
    <xdr:to>
      <xdr:col>6</xdr:col>
      <xdr:colOff>38100</xdr:colOff>
      <xdr:row>77</xdr:row>
      <xdr:rowOff>115388</xdr:rowOff>
    </xdr:to>
    <xdr:sp macro="" textlink="">
      <xdr:nvSpPr>
        <xdr:cNvPr id="192" name="フローチャート: 判断 191"/>
        <xdr:cNvSpPr/>
      </xdr:nvSpPr>
      <xdr:spPr>
        <a:xfrm>
          <a:off x="1079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106515</xdr:rowOff>
    </xdr:from>
    <xdr:ext cx="469744" cy="259045"/>
    <xdr:sp macro="" textlink="">
      <xdr:nvSpPr>
        <xdr:cNvPr id="193" name="テキスト ボックス 192"/>
        <xdr:cNvSpPr txBox="1"/>
      </xdr:nvSpPr>
      <xdr:spPr>
        <a:xfrm>
          <a:off x="895428" y="1330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144090</xdr:rowOff>
    </xdr:from>
    <xdr:to>
      <xdr:col>24</xdr:col>
      <xdr:colOff>114300</xdr:colOff>
      <xdr:row>75</xdr:row>
      <xdr:rowOff>74240</xdr:rowOff>
    </xdr:to>
    <xdr:sp macro="" textlink="">
      <xdr:nvSpPr>
        <xdr:cNvPr id="199" name="楕円 198"/>
        <xdr:cNvSpPr/>
      </xdr:nvSpPr>
      <xdr:spPr>
        <a:xfrm>
          <a:off x="4584700" y="1283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166967</xdr:rowOff>
    </xdr:from>
    <xdr:ext cx="469744" cy="259045"/>
    <xdr:sp macro="" textlink="">
      <xdr:nvSpPr>
        <xdr:cNvPr id="200" name="維持補修費該当値テキスト"/>
        <xdr:cNvSpPr txBox="1"/>
      </xdr:nvSpPr>
      <xdr:spPr>
        <a:xfrm>
          <a:off x="4686300" y="1268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168692</xdr:rowOff>
    </xdr:from>
    <xdr:to>
      <xdr:col>20</xdr:col>
      <xdr:colOff>38100</xdr:colOff>
      <xdr:row>76</xdr:row>
      <xdr:rowOff>98842</xdr:rowOff>
    </xdr:to>
    <xdr:sp macro="" textlink="">
      <xdr:nvSpPr>
        <xdr:cNvPr id="201" name="楕円 200"/>
        <xdr:cNvSpPr/>
      </xdr:nvSpPr>
      <xdr:spPr>
        <a:xfrm>
          <a:off x="3746500" y="1302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115369</xdr:rowOff>
    </xdr:from>
    <xdr:ext cx="469744" cy="259045"/>
    <xdr:sp macro="" textlink="">
      <xdr:nvSpPr>
        <xdr:cNvPr id="202" name="テキスト ボックス 201"/>
        <xdr:cNvSpPr txBox="1"/>
      </xdr:nvSpPr>
      <xdr:spPr>
        <a:xfrm>
          <a:off x="3562428" y="1280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136144</xdr:rowOff>
    </xdr:from>
    <xdr:to>
      <xdr:col>15</xdr:col>
      <xdr:colOff>101600</xdr:colOff>
      <xdr:row>74</xdr:row>
      <xdr:rowOff>66294</xdr:rowOff>
    </xdr:to>
    <xdr:sp macro="" textlink="">
      <xdr:nvSpPr>
        <xdr:cNvPr id="203" name="楕円 202"/>
        <xdr:cNvSpPr/>
      </xdr:nvSpPr>
      <xdr:spPr>
        <a:xfrm>
          <a:off x="2857500" y="1265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82821</xdr:rowOff>
    </xdr:from>
    <xdr:ext cx="469744" cy="259045"/>
    <xdr:sp macro="" textlink="">
      <xdr:nvSpPr>
        <xdr:cNvPr id="204" name="テキスト ボックス 203"/>
        <xdr:cNvSpPr txBox="1"/>
      </xdr:nvSpPr>
      <xdr:spPr>
        <a:xfrm>
          <a:off x="2673428" y="1242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68652</xdr:rowOff>
    </xdr:from>
    <xdr:to>
      <xdr:col>10</xdr:col>
      <xdr:colOff>165100</xdr:colOff>
      <xdr:row>73</xdr:row>
      <xdr:rowOff>170252</xdr:rowOff>
    </xdr:to>
    <xdr:sp macro="" textlink="">
      <xdr:nvSpPr>
        <xdr:cNvPr id="205" name="楕円 204"/>
        <xdr:cNvSpPr/>
      </xdr:nvSpPr>
      <xdr:spPr>
        <a:xfrm>
          <a:off x="1968500" y="125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15329</xdr:rowOff>
    </xdr:from>
    <xdr:ext cx="469744" cy="259045"/>
    <xdr:sp macro="" textlink="">
      <xdr:nvSpPr>
        <xdr:cNvPr id="206" name="テキスト ボックス 205"/>
        <xdr:cNvSpPr txBox="1"/>
      </xdr:nvSpPr>
      <xdr:spPr>
        <a:xfrm>
          <a:off x="1784428" y="1235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162052</xdr:rowOff>
    </xdr:from>
    <xdr:to>
      <xdr:col>6</xdr:col>
      <xdr:colOff>38100</xdr:colOff>
      <xdr:row>71</xdr:row>
      <xdr:rowOff>92202</xdr:rowOff>
    </xdr:to>
    <xdr:sp macro="" textlink="">
      <xdr:nvSpPr>
        <xdr:cNvPr id="207" name="楕円 206"/>
        <xdr:cNvSpPr/>
      </xdr:nvSpPr>
      <xdr:spPr>
        <a:xfrm>
          <a:off x="1079500" y="1216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69</xdr:row>
      <xdr:rowOff>108729</xdr:rowOff>
    </xdr:from>
    <xdr:ext cx="534377" cy="259045"/>
    <xdr:sp macro="" textlink="">
      <xdr:nvSpPr>
        <xdr:cNvPr id="208" name="テキスト ボックス 207"/>
        <xdr:cNvSpPr txBox="1"/>
      </xdr:nvSpPr>
      <xdr:spPr>
        <a:xfrm>
          <a:off x="863111" y="1193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146427</xdr:rowOff>
    </xdr:from>
    <xdr:to>
      <xdr:col>24</xdr:col>
      <xdr:colOff>62865</xdr:colOff>
      <xdr:row>98</xdr:row>
      <xdr:rowOff>139260</xdr:rowOff>
    </xdr:to>
    <xdr:cxnSp macro="">
      <xdr:nvCxnSpPr>
        <xdr:cNvPr id="235" name="直線コネクタ 234"/>
        <xdr:cNvCxnSpPr/>
      </xdr:nvCxnSpPr>
      <xdr:spPr>
        <a:xfrm flipV="1">
          <a:off x="4633595" y="15405477"/>
          <a:ext cx="1270" cy="153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143087</xdr:rowOff>
    </xdr:from>
    <xdr:ext cx="534377" cy="259045"/>
    <xdr:sp macro="" textlink="">
      <xdr:nvSpPr>
        <xdr:cNvPr id="236" name="扶助費最小値テキスト"/>
        <xdr:cNvSpPr txBox="1"/>
      </xdr:nvSpPr>
      <xdr:spPr>
        <a:xfrm>
          <a:off x="4686300" y="1694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139260</xdr:rowOff>
    </xdr:from>
    <xdr:to>
      <xdr:col>24</xdr:col>
      <xdr:colOff>152400</xdr:colOff>
      <xdr:row>98</xdr:row>
      <xdr:rowOff>139260</xdr:rowOff>
    </xdr:to>
    <xdr:cxnSp macro="">
      <xdr:nvCxnSpPr>
        <xdr:cNvPr id="237" name="直線コネクタ 236"/>
        <xdr:cNvCxnSpPr/>
      </xdr:nvCxnSpPr>
      <xdr:spPr>
        <a:xfrm>
          <a:off x="4546600" y="1694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93104</xdr:rowOff>
    </xdr:from>
    <xdr:ext cx="599010" cy="259045"/>
    <xdr:sp macro="" textlink="">
      <xdr:nvSpPr>
        <xdr:cNvPr id="238" name="扶助費最大値テキスト"/>
        <xdr:cNvSpPr txBox="1"/>
      </xdr:nvSpPr>
      <xdr:spPr>
        <a:xfrm>
          <a:off x="4686300" y="1518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146427</xdr:rowOff>
    </xdr:from>
    <xdr:to>
      <xdr:col>24</xdr:col>
      <xdr:colOff>152400</xdr:colOff>
      <xdr:row>89</xdr:row>
      <xdr:rowOff>146427</xdr:rowOff>
    </xdr:to>
    <xdr:cxnSp macro="">
      <xdr:nvCxnSpPr>
        <xdr:cNvPr id="239" name="直線コネクタ 238"/>
        <xdr:cNvCxnSpPr/>
      </xdr:nvCxnSpPr>
      <xdr:spPr>
        <a:xfrm>
          <a:off x="4546600" y="15405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60833</xdr:rowOff>
    </xdr:from>
    <xdr:to>
      <xdr:col>24</xdr:col>
      <xdr:colOff>63500</xdr:colOff>
      <xdr:row>98</xdr:row>
      <xdr:rowOff>80786</xdr:rowOff>
    </xdr:to>
    <xdr:cxnSp macro="">
      <xdr:nvCxnSpPr>
        <xdr:cNvPr id="240" name="直線コネクタ 239"/>
        <xdr:cNvCxnSpPr/>
      </xdr:nvCxnSpPr>
      <xdr:spPr>
        <a:xfrm flipV="1">
          <a:off x="3797300" y="16862933"/>
          <a:ext cx="838200" cy="1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148435</xdr:rowOff>
    </xdr:from>
    <xdr:ext cx="534377" cy="259045"/>
    <xdr:sp macro="" textlink="">
      <xdr:nvSpPr>
        <xdr:cNvPr id="241" name="扶助費平均値テキスト"/>
        <xdr:cNvSpPr txBox="1"/>
      </xdr:nvSpPr>
      <xdr:spPr>
        <a:xfrm>
          <a:off x="4686300" y="16264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125558</xdr:rowOff>
    </xdr:from>
    <xdr:to>
      <xdr:col>24</xdr:col>
      <xdr:colOff>114300</xdr:colOff>
      <xdr:row>96</xdr:row>
      <xdr:rowOff>55708</xdr:rowOff>
    </xdr:to>
    <xdr:sp macro="" textlink="">
      <xdr:nvSpPr>
        <xdr:cNvPr id="242" name="フローチャート: 判断 241"/>
        <xdr:cNvSpPr/>
      </xdr:nvSpPr>
      <xdr:spPr>
        <a:xfrm>
          <a:off x="4584700" y="164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80786</xdr:rowOff>
    </xdr:from>
    <xdr:to>
      <xdr:col>19</xdr:col>
      <xdr:colOff>177800</xdr:colOff>
      <xdr:row>98</xdr:row>
      <xdr:rowOff>137283</xdr:rowOff>
    </xdr:to>
    <xdr:cxnSp macro="">
      <xdr:nvCxnSpPr>
        <xdr:cNvPr id="243" name="直線コネクタ 242"/>
        <xdr:cNvCxnSpPr/>
      </xdr:nvCxnSpPr>
      <xdr:spPr>
        <a:xfrm flipV="1">
          <a:off x="2908300" y="16882886"/>
          <a:ext cx="889000" cy="5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153219</xdr:rowOff>
    </xdr:from>
    <xdr:to>
      <xdr:col>20</xdr:col>
      <xdr:colOff>38100</xdr:colOff>
      <xdr:row>96</xdr:row>
      <xdr:rowOff>83369</xdr:rowOff>
    </xdr:to>
    <xdr:sp macro="" textlink="">
      <xdr:nvSpPr>
        <xdr:cNvPr id="244" name="フローチャート: 判断 243"/>
        <xdr:cNvSpPr/>
      </xdr:nvSpPr>
      <xdr:spPr>
        <a:xfrm>
          <a:off x="37465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99896</xdr:rowOff>
    </xdr:from>
    <xdr:ext cx="534377" cy="259045"/>
    <xdr:sp macro="" textlink="">
      <xdr:nvSpPr>
        <xdr:cNvPr id="245" name="テキスト ボックス 244"/>
        <xdr:cNvSpPr txBox="1"/>
      </xdr:nvSpPr>
      <xdr:spPr>
        <a:xfrm>
          <a:off x="3530111" y="162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137283</xdr:rowOff>
    </xdr:from>
    <xdr:to>
      <xdr:col>15</xdr:col>
      <xdr:colOff>50800</xdr:colOff>
      <xdr:row>99</xdr:row>
      <xdr:rowOff>19276</xdr:rowOff>
    </xdr:to>
    <xdr:cxnSp macro="">
      <xdr:nvCxnSpPr>
        <xdr:cNvPr id="246" name="直線コネクタ 245"/>
        <xdr:cNvCxnSpPr/>
      </xdr:nvCxnSpPr>
      <xdr:spPr>
        <a:xfrm flipV="1">
          <a:off x="2019300" y="16939383"/>
          <a:ext cx="889000" cy="5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28288</xdr:rowOff>
    </xdr:from>
    <xdr:to>
      <xdr:col>15</xdr:col>
      <xdr:colOff>101600</xdr:colOff>
      <xdr:row>96</xdr:row>
      <xdr:rowOff>129888</xdr:rowOff>
    </xdr:to>
    <xdr:sp macro="" textlink="">
      <xdr:nvSpPr>
        <xdr:cNvPr id="247" name="フローチャート: 判断 246"/>
        <xdr:cNvSpPr/>
      </xdr:nvSpPr>
      <xdr:spPr>
        <a:xfrm>
          <a:off x="2857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146415</xdr:rowOff>
    </xdr:from>
    <xdr:ext cx="534377" cy="259045"/>
    <xdr:sp macro="" textlink="">
      <xdr:nvSpPr>
        <xdr:cNvPr id="248" name="テキスト ボックス 247"/>
        <xdr:cNvSpPr txBox="1"/>
      </xdr:nvSpPr>
      <xdr:spPr>
        <a:xfrm>
          <a:off x="2641111" y="1626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19276</xdr:rowOff>
    </xdr:from>
    <xdr:to>
      <xdr:col>10</xdr:col>
      <xdr:colOff>114300</xdr:colOff>
      <xdr:row>99</xdr:row>
      <xdr:rowOff>33009</xdr:rowOff>
    </xdr:to>
    <xdr:cxnSp macro="">
      <xdr:nvCxnSpPr>
        <xdr:cNvPr id="249" name="直線コネクタ 248"/>
        <xdr:cNvCxnSpPr/>
      </xdr:nvCxnSpPr>
      <xdr:spPr>
        <a:xfrm flipV="1">
          <a:off x="1130300" y="16992826"/>
          <a:ext cx="889000" cy="1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153479</xdr:rowOff>
    </xdr:from>
    <xdr:to>
      <xdr:col>10</xdr:col>
      <xdr:colOff>165100</xdr:colOff>
      <xdr:row>97</xdr:row>
      <xdr:rowOff>83629</xdr:rowOff>
    </xdr:to>
    <xdr:sp macro="" textlink="">
      <xdr:nvSpPr>
        <xdr:cNvPr id="250" name="フローチャート: 判断 249"/>
        <xdr:cNvSpPr/>
      </xdr:nvSpPr>
      <xdr:spPr>
        <a:xfrm>
          <a:off x="1968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100156</xdr:rowOff>
    </xdr:from>
    <xdr:ext cx="534377" cy="259045"/>
    <xdr:sp macro="" textlink="">
      <xdr:nvSpPr>
        <xdr:cNvPr id="251" name="テキスト ボックス 250"/>
        <xdr:cNvSpPr txBox="1"/>
      </xdr:nvSpPr>
      <xdr:spPr>
        <a:xfrm>
          <a:off x="1752111" y="163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107531</xdr:rowOff>
    </xdr:from>
    <xdr:to>
      <xdr:col>6</xdr:col>
      <xdr:colOff>38100</xdr:colOff>
      <xdr:row>97</xdr:row>
      <xdr:rowOff>37681</xdr:rowOff>
    </xdr:to>
    <xdr:sp macro="" textlink="">
      <xdr:nvSpPr>
        <xdr:cNvPr id="252" name="フローチャート: 判断 251"/>
        <xdr:cNvSpPr/>
      </xdr:nvSpPr>
      <xdr:spPr>
        <a:xfrm>
          <a:off x="1079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54208</xdr:rowOff>
    </xdr:from>
    <xdr:ext cx="534377" cy="259045"/>
    <xdr:sp macro="" textlink="">
      <xdr:nvSpPr>
        <xdr:cNvPr id="253" name="テキスト ボックス 252"/>
        <xdr:cNvSpPr txBox="1"/>
      </xdr:nvSpPr>
      <xdr:spPr>
        <a:xfrm>
          <a:off x="863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10033</xdr:rowOff>
    </xdr:from>
    <xdr:to>
      <xdr:col>24</xdr:col>
      <xdr:colOff>114300</xdr:colOff>
      <xdr:row>98</xdr:row>
      <xdr:rowOff>111633</xdr:rowOff>
    </xdr:to>
    <xdr:sp macro="" textlink="">
      <xdr:nvSpPr>
        <xdr:cNvPr id="259" name="楕円 258"/>
        <xdr:cNvSpPr/>
      </xdr:nvSpPr>
      <xdr:spPr>
        <a:xfrm>
          <a:off x="4584700" y="1681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96410</xdr:rowOff>
    </xdr:from>
    <xdr:ext cx="534377" cy="259045"/>
    <xdr:sp macro="" textlink="">
      <xdr:nvSpPr>
        <xdr:cNvPr id="260" name="扶助費該当値テキスト"/>
        <xdr:cNvSpPr txBox="1"/>
      </xdr:nvSpPr>
      <xdr:spPr>
        <a:xfrm>
          <a:off x="4686300" y="1672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29986</xdr:rowOff>
    </xdr:from>
    <xdr:to>
      <xdr:col>20</xdr:col>
      <xdr:colOff>38100</xdr:colOff>
      <xdr:row>98</xdr:row>
      <xdr:rowOff>131586</xdr:rowOff>
    </xdr:to>
    <xdr:sp macro="" textlink="">
      <xdr:nvSpPr>
        <xdr:cNvPr id="261" name="楕円 260"/>
        <xdr:cNvSpPr/>
      </xdr:nvSpPr>
      <xdr:spPr>
        <a:xfrm>
          <a:off x="3746500" y="1683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122713</xdr:rowOff>
    </xdr:from>
    <xdr:ext cx="534377" cy="259045"/>
    <xdr:sp macro="" textlink="">
      <xdr:nvSpPr>
        <xdr:cNvPr id="262" name="テキスト ボックス 261"/>
        <xdr:cNvSpPr txBox="1"/>
      </xdr:nvSpPr>
      <xdr:spPr>
        <a:xfrm>
          <a:off x="3530111" y="1692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86483</xdr:rowOff>
    </xdr:from>
    <xdr:to>
      <xdr:col>15</xdr:col>
      <xdr:colOff>101600</xdr:colOff>
      <xdr:row>99</xdr:row>
      <xdr:rowOff>16633</xdr:rowOff>
    </xdr:to>
    <xdr:sp macro="" textlink="">
      <xdr:nvSpPr>
        <xdr:cNvPr id="263" name="楕円 262"/>
        <xdr:cNvSpPr/>
      </xdr:nvSpPr>
      <xdr:spPr>
        <a:xfrm>
          <a:off x="2857500" y="1688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7760</xdr:rowOff>
    </xdr:from>
    <xdr:ext cx="534377" cy="259045"/>
    <xdr:sp macro="" textlink="">
      <xdr:nvSpPr>
        <xdr:cNvPr id="264" name="テキスト ボックス 263"/>
        <xdr:cNvSpPr txBox="1"/>
      </xdr:nvSpPr>
      <xdr:spPr>
        <a:xfrm>
          <a:off x="2641111" y="1698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139926</xdr:rowOff>
    </xdr:from>
    <xdr:to>
      <xdr:col>10</xdr:col>
      <xdr:colOff>165100</xdr:colOff>
      <xdr:row>99</xdr:row>
      <xdr:rowOff>70076</xdr:rowOff>
    </xdr:to>
    <xdr:sp macro="" textlink="">
      <xdr:nvSpPr>
        <xdr:cNvPr id="265" name="楕円 264"/>
        <xdr:cNvSpPr/>
      </xdr:nvSpPr>
      <xdr:spPr>
        <a:xfrm>
          <a:off x="1968500" y="1694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61203</xdr:rowOff>
    </xdr:from>
    <xdr:ext cx="534377" cy="259045"/>
    <xdr:sp macro="" textlink="">
      <xdr:nvSpPr>
        <xdr:cNvPr id="266" name="テキスト ボックス 265"/>
        <xdr:cNvSpPr txBox="1"/>
      </xdr:nvSpPr>
      <xdr:spPr>
        <a:xfrm>
          <a:off x="1752111" y="1703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153659</xdr:rowOff>
    </xdr:from>
    <xdr:to>
      <xdr:col>6</xdr:col>
      <xdr:colOff>38100</xdr:colOff>
      <xdr:row>99</xdr:row>
      <xdr:rowOff>83809</xdr:rowOff>
    </xdr:to>
    <xdr:sp macro="" textlink="">
      <xdr:nvSpPr>
        <xdr:cNvPr id="267" name="楕円 266"/>
        <xdr:cNvSpPr/>
      </xdr:nvSpPr>
      <xdr:spPr>
        <a:xfrm>
          <a:off x="1079500" y="1695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74936</xdr:rowOff>
    </xdr:from>
    <xdr:ext cx="534377" cy="259045"/>
    <xdr:sp macro="" textlink="">
      <xdr:nvSpPr>
        <xdr:cNvPr id="268" name="テキスト ボックス 267"/>
        <xdr:cNvSpPr txBox="1"/>
      </xdr:nvSpPr>
      <xdr:spPr>
        <a:xfrm>
          <a:off x="863111" y="1704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7417</xdr:rowOff>
    </xdr:from>
    <xdr:to>
      <xdr:col>54</xdr:col>
      <xdr:colOff>189865</xdr:colOff>
      <xdr:row>39</xdr:row>
      <xdr:rowOff>2692</xdr:rowOff>
    </xdr:to>
    <xdr:cxnSp macro="">
      <xdr:nvCxnSpPr>
        <xdr:cNvPr id="294" name="直線コネクタ 293"/>
        <xdr:cNvCxnSpPr/>
      </xdr:nvCxnSpPr>
      <xdr:spPr>
        <a:xfrm flipV="1">
          <a:off x="10475595" y="5322367"/>
          <a:ext cx="1270" cy="136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6519</xdr:rowOff>
    </xdr:from>
    <xdr:ext cx="469744" cy="259045"/>
    <xdr:sp macro="" textlink="">
      <xdr:nvSpPr>
        <xdr:cNvPr id="295" name="補助費等最小値テキスト"/>
        <xdr:cNvSpPr txBox="1"/>
      </xdr:nvSpPr>
      <xdr:spPr>
        <a:xfrm>
          <a:off x="10528300" y="66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2692</xdr:rowOff>
    </xdr:from>
    <xdr:to>
      <xdr:col>55</xdr:col>
      <xdr:colOff>88900</xdr:colOff>
      <xdr:row>39</xdr:row>
      <xdr:rowOff>2692</xdr:rowOff>
    </xdr:to>
    <xdr:cxnSp macro="">
      <xdr:nvCxnSpPr>
        <xdr:cNvPr id="296" name="直線コネクタ 295"/>
        <xdr:cNvCxnSpPr/>
      </xdr:nvCxnSpPr>
      <xdr:spPr>
        <a:xfrm>
          <a:off x="10388600" y="6689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125544</xdr:rowOff>
    </xdr:from>
    <xdr:ext cx="599010" cy="259045"/>
    <xdr:sp macro="" textlink="">
      <xdr:nvSpPr>
        <xdr:cNvPr id="297" name="補助費等最大値テキスト"/>
        <xdr:cNvSpPr txBox="1"/>
      </xdr:nvSpPr>
      <xdr:spPr>
        <a:xfrm>
          <a:off x="10528300" y="509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7417</xdr:rowOff>
    </xdr:from>
    <xdr:to>
      <xdr:col>55</xdr:col>
      <xdr:colOff>88900</xdr:colOff>
      <xdr:row>31</xdr:row>
      <xdr:rowOff>7417</xdr:rowOff>
    </xdr:to>
    <xdr:cxnSp macro="">
      <xdr:nvCxnSpPr>
        <xdr:cNvPr id="298" name="直線コネクタ 297"/>
        <xdr:cNvCxnSpPr/>
      </xdr:nvCxnSpPr>
      <xdr:spPr>
        <a:xfrm>
          <a:off x="10388600" y="5322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7417</xdr:rowOff>
    </xdr:from>
    <xdr:to>
      <xdr:col>55</xdr:col>
      <xdr:colOff>0</xdr:colOff>
      <xdr:row>38</xdr:row>
      <xdr:rowOff>79349</xdr:rowOff>
    </xdr:to>
    <xdr:cxnSp macro="">
      <xdr:nvCxnSpPr>
        <xdr:cNvPr id="299" name="直線コネクタ 298"/>
        <xdr:cNvCxnSpPr/>
      </xdr:nvCxnSpPr>
      <xdr:spPr>
        <a:xfrm flipV="1">
          <a:off x="9639300" y="5322367"/>
          <a:ext cx="838200" cy="127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65585</xdr:rowOff>
    </xdr:from>
    <xdr:ext cx="534377" cy="259045"/>
    <xdr:sp macro="" textlink="">
      <xdr:nvSpPr>
        <xdr:cNvPr id="300" name="補助費等平均値テキスト"/>
        <xdr:cNvSpPr txBox="1"/>
      </xdr:nvSpPr>
      <xdr:spPr>
        <a:xfrm>
          <a:off x="10528300" y="6409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87158</xdr:rowOff>
    </xdr:from>
    <xdr:to>
      <xdr:col>55</xdr:col>
      <xdr:colOff>50800</xdr:colOff>
      <xdr:row>38</xdr:row>
      <xdr:rowOff>17308</xdr:rowOff>
    </xdr:to>
    <xdr:sp macro="" textlink="">
      <xdr:nvSpPr>
        <xdr:cNvPr id="301" name="フローチャート: 判断 300"/>
        <xdr:cNvSpPr/>
      </xdr:nvSpPr>
      <xdr:spPr>
        <a:xfrm>
          <a:off x="104267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78000</xdr:rowOff>
    </xdr:from>
    <xdr:to>
      <xdr:col>50</xdr:col>
      <xdr:colOff>114300</xdr:colOff>
      <xdr:row>38</xdr:row>
      <xdr:rowOff>79349</xdr:rowOff>
    </xdr:to>
    <xdr:cxnSp macro="">
      <xdr:nvCxnSpPr>
        <xdr:cNvPr id="302" name="直線コネクタ 301"/>
        <xdr:cNvCxnSpPr/>
      </xdr:nvCxnSpPr>
      <xdr:spPr>
        <a:xfrm>
          <a:off x="8750300" y="6593100"/>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98077</xdr:rowOff>
    </xdr:from>
    <xdr:to>
      <xdr:col>50</xdr:col>
      <xdr:colOff>165100</xdr:colOff>
      <xdr:row>38</xdr:row>
      <xdr:rowOff>28226</xdr:rowOff>
    </xdr:to>
    <xdr:sp macro="" textlink="">
      <xdr:nvSpPr>
        <xdr:cNvPr id="303" name="フローチャート: 判断 302"/>
        <xdr:cNvSpPr/>
      </xdr:nvSpPr>
      <xdr:spPr>
        <a:xfrm>
          <a:off x="9588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44754</xdr:rowOff>
    </xdr:from>
    <xdr:ext cx="534377" cy="259045"/>
    <xdr:sp macro="" textlink="">
      <xdr:nvSpPr>
        <xdr:cNvPr id="304" name="テキスト ボックス 303"/>
        <xdr:cNvSpPr txBox="1"/>
      </xdr:nvSpPr>
      <xdr:spPr>
        <a:xfrm>
          <a:off x="9372111" y="62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68605</xdr:rowOff>
    </xdr:from>
    <xdr:to>
      <xdr:col>45</xdr:col>
      <xdr:colOff>177800</xdr:colOff>
      <xdr:row>38</xdr:row>
      <xdr:rowOff>78000</xdr:rowOff>
    </xdr:to>
    <xdr:cxnSp macro="">
      <xdr:nvCxnSpPr>
        <xdr:cNvPr id="305" name="直線コネクタ 304"/>
        <xdr:cNvCxnSpPr/>
      </xdr:nvCxnSpPr>
      <xdr:spPr>
        <a:xfrm>
          <a:off x="7861300" y="6583705"/>
          <a:ext cx="889000" cy="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104260</xdr:rowOff>
    </xdr:from>
    <xdr:to>
      <xdr:col>46</xdr:col>
      <xdr:colOff>38100</xdr:colOff>
      <xdr:row>38</xdr:row>
      <xdr:rowOff>34410</xdr:rowOff>
    </xdr:to>
    <xdr:sp macro="" textlink="">
      <xdr:nvSpPr>
        <xdr:cNvPr id="306" name="フローチャート: 判断 305"/>
        <xdr:cNvSpPr/>
      </xdr:nvSpPr>
      <xdr:spPr>
        <a:xfrm>
          <a:off x="8699500" y="64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50937</xdr:rowOff>
    </xdr:from>
    <xdr:ext cx="534377" cy="259045"/>
    <xdr:sp macro="" textlink="">
      <xdr:nvSpPr>
        <xdr:cNvPr id="307" name="テキスト ボックス 306"/>
        <xdr:cNvSpPr txBox="1"/>
      </xdr:nvSpPr>
      <xdr:spPr>
        <a:xfrm>
          <a:off x="8483111" y="622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67821</xdr:rowOff>
    </xdr:from>
    <xdr:to>
      <xdr:col>41</xdr:col>
      <xdr:colOff>50800</xdr:colOff>
      <xdr:row>38</xdr:row>
      <xdr:rowOff>68605</xdr:rowOff>
    </xdr:to>
    <xdr:cxnSp macro="">
      <xdr:nvCxnSpPr>
        <xdr:cNvPr id="308" name="直線コネクタ 307"/>
        <xdr:cNvCxnSpPr/>
      </xdr:nvCxnSpPr>
      <xdr:spPr>
        <a:xfrm>
          <a:off x="6972300" y="6582921"/>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122853</xdr:rowOff>
    </xdr:from>
    <xdr:to>
      <xdr:col>41</xdr:col>
      <xdr:colOff>101600</xdr:colOff>
      <xdr:row>38</xdr:row>
      <xdr:rowOff>53003</xdr:rowOff>
    </xdr:to>
    <xdr:sp macro="" textlink="">
      <xdr:nvSpPr>
        <xdr:cNvPr id="309" name="フローチャート: 判断 308"/>
        <xdr:cNvSpPr/>
      </xdr:nvSpPr>
      <xdr:spPr>
        <a:xfrm>
          <a:off x="7810500" y="646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69530</xdr:rowOff>
    </xdr:from>
    <xdr:ext cx="534377" cy="259045"/>
    <xdr:sp macro="" textlink="">
      <xdr:nvSpPr>
        <xdr:cNvPr id="310" name="テキスト ボックス 309"/>
        <xdr:cNvSpPr txBox="1"/>
      </xdr:nvSpPr>
      <xdr:spPr>
        <a:xfrm>
          <a:off x="7594111" y="624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95703</xdr:rowOff>
    </xdr:from>
    <xdr:to>
      <xdr:col>36</xdr:col>
      <xdr:colOff>165100</xdr:colOff>
      <xdr:row>38</xdr:row>
      <xdr:rowOff>25853</xdr:rowOff>
    </xdr:to>
    <xdr:sp macro="" textlink="">
      <xdr:nvSpPr>
        <xdr:cNvPr id="311" name="フローチャート: 判断 310"/>
        <xdr:cNvSpPr/>
      </xdr:nvSpPr>
      <xdr:spPr>
        <a:xfrm>
          <a:off x="6921500" y="64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42380</xdr:rowOff>
    </xdr:from>
    <xdr:ext cx="534377" cy="259045"/>
    <xdr:sp macro="" textlink="">
      <xdr:nvSpPr>
        <xdr:cNvPr id="312" name="テキスト ボックス 311"/>
        <xdr:cNvSpPr txBox="1"/>
      </xdr:nvSpPr>
      <xdr:spPr>
        <a:xfrm>
          <a:off x="6705111" y="621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128067</xdr:rowOff>
    </xdr:from>
    <xdr:to>
      <xdr:col>55</xdr:col>
      <xdr:colOff>50800</xdr:colOff>
      <xdr:row>31</xdr:row>
      <xdr:rowOff>58217</xdr:rowOff>
    </xdr:to>
    <xdr:sp macro="" textlink="">
      <xdr:nvSpPr>
        <xdr:cNvPr id="318" name="楕円 317"/>
        <xdr:cNvSpPr/>
      </xdr:nvSpPr>
      <xdr:spPr>
        <a:xfrm>
          <a:off x="10426700" y="527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81094</xdr:rowOff>
    </xdr:from>
    <xdr:ext cx="599010" cy="259045"/>
    <xdr:sp macro="" textlink="">
      <xdr:nvSpPr>
        <xdr:cNvPr id="319" name="補助費等該当値テキスト"/>
        <xdr:cNvSpPr txBox="1"/>
      </xdr:nvSpPr>
      <xdr:spPr>
        <a:xfrm>
          <a:off x="10528300" y="522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28549</xdr:rowOff>
    </xdr:from>
    <xdr:to>
      <xdr:col>50</xdr:col>
      <xdr:colOff>165100</xdr:colOff>
      <xdr:row>38</xdr:row>
      <xdr:rowOff>130149</xdr:rowOff>
    </xdr:to>
    <xdr:sp macro="" textlink="">
      <xdr:nvSpPr>
        <xdr:cNvPr id="320" name="楕円 319"/>
        <xdr:cNvSpPr/>
      </xdr:nvSpPr>
      <xdr:spPr>
        <a:xfrm>
          <a:off x="9588500" y="654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121276</xdr:rowOff>
    </xdr:from>
    <xdr:ext cx="534377" cy="259045"/>
    <xdr:sp macro="" textlink="">
      <xdr:nvSpPr>
        <xdr:cNvPr id="321" name="テキスト ボックス 320"/>
        <xdr:cNvSpPr txBox="1"/>
      </xdr:nvSpPr>
      <xdr:spPr>
        <a:xfrm>
          <a:off x="9372111" y="663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27200</xdr:rowOff>
    </xdr:from>
    <xdr:to>
      <xdr:col>46</xdr:col>
      <xdr:colOff>38100</xdr:colOff>
      <xdr:row>38</xdr:row>
      <xdr:rowOff>128800</xdr:rowOff>
    </xdr:to>
    <xdr:sp macro="" textlink="">
      <xdr:nvSpPr>
        <xdr:cNvPr id="322" name="楕円 321"/>
        <xdr:cNvSpPr/>
      </xdr:nvSpPr>
      <xdr:spPr>
        <a:xfrm>
          <a:off x="8699500" y="654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119927</xdr:rowOff>
    </xdr:from>
    <xdr:ext cx="534377" cy="259045"/>
    <xdr:sp macro="" textlink="">
      <xdr:nvSpPr>
        <xdr:cNvPr id="323" name="テキスト ボックス 322"/>
        <xdr:cNvSpPr txBox="1"/>
      </xdr:nvSpPr>
      <xdr:spPr>
        <a:xfrm>
          <a:off x="8483111" y="6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17805</xdr:rowOff>
    </xdr:from>
    <xdr:to>
      <xdr:col>41</xdr:col>
      <xdr:colOff>101600</xdr:colOff>
      <xdr:row>38</xdr:row>
      <xdr:rowOff>119405</xdr:rowOff>
    </xdr:to>
    <xdr:sp macro="" textlink="">
      <xdr:nvSpPr>
        <xdr:cNvPr id="324" name="楕円 323"/>
        <xdr:cNvSpPr/>
      </xdr:nvSpPr>
      <xdr:spPr>
        <a:xfrm>
          <a:off x="7810500" y="65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110532</xdr:rowOff>
    </xdr:from>
    <xdr:ext cx="534377" cy="259045"/>
    <xdr:sp macro="" textlink="">
      <xdr:nvSpPr>
        <xdr:cNvPr id="325" name="テキスト ボックス 324"/>
        <xdr:cNvSpPr txBox="1"/>
      </xdr:nvSpPr>
      <xdr:spPr>
        <a:xfrm>
          <a:off x="7594111" y="662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17021</xdr:rowOff>
    </xdr:from>
    <xdr:to>
      <xdr:col>36</xdr:col>
      <xdr:colOff>165100</xdr:colOff>
      <xdr:row>38</xdr:row>
      <xdr:rowOff>118621</xdr:rowOff>
    </xdr:to>
    <xdr:sp macro="" textlink="">
      <xdr:nvSpPr>
        <xdr:cNvPr id="326" name="楕円 325"/>
        <xdr:cNvSpPr/>
      </xdr:nvSpPr>
      <xdr:spPr>
        <a:xfrm>
          <a:off x="6921500" y="653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109748</xdr:rowOff>
    </xdr:from>
    <xdr:ext cx="534377" cy="259045"/>
    <xdr:sp macro="" textlink="">
      <xdr:nvSpPr>
        <xdr:cNvPr id="327" name="テキスト ボックス 326"/>
        <xdr:cNvSpPr txBox="1"/>
      </xdr:nvSpPr>
      <xdr:spPr>
        <a:xfrm>
          <a:off x="6705111" y="662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8" name="テキスト ボックス 33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9" name="直線コネクタ 33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40" name="テキスト ボックス 33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1" name="直線コネクタ 34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2" name="テキスト ボックス 34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4" name="テキスト ボックス 34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5" name="直線コネクタ 34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6" name="テキスト ボックス 34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7" name="直線コネクタ 34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8" name="テキスト ボックス 34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82131</xdr:rowOff>
    </xdr:from>
    <xdr:to>
      <xdr:col>54</xdr:col>
      <xdr:colOff>189865</xdr:colOff>
      <xdr:row>59</xdr:row>
      <xdr:rowOff>82397</xdr:rowOff>
    </xdr:to>
    <xdr:cxnSp macro="">
      <xdr:nvCxnSpPr>
        <xdr:cNvPr id="352" name="直線コネクタ 351"/>
        <xdr:cNvCxnSpPr/>
      </xdr:nvCxnSpPr>
      <xdr:spPr>
        <a:xfrm flipV="1">
          <a:off x="10475595" y="9168981"/>
          <a:ext cx="1270" cy="102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86224</xdr:rowOff>
    </xdr:from>
    <xdr:ext cx="534377" cy="259045"/>
    <xdr:sp macro="" textlink="">
      <xdr:nvSpPr>
        <xdr:cNvPr id="353" name="普通建設事業費最小値テキスト"/>
        <xdr:cNvSpPr txBox="1"/>
      </xdr:nvSpPr>
      <xdr:spPr>
        <a:xfrm>
          <a:off x="10528300" y="1020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82397</xdr:rowOff>
    </xdr:from>
    <xdr:to>
      <xdr:col>55</xdr:col>
      <xdr:colOff>88900</xdr:colOff>
      <xdr:row>59</xdr:row>
      <xdr:rowOff>82397</xdr:rowOff>
    </xdr:to>
    <xdr:cxnSp macro="">
      <xdr:nvCxnSpPr>
        <xdr:cNvPr id="354" name="直線コネクタ 353"/>
        <xdr:cNvCxnSpPr/>
      </xdr:nvCxnSpPr>
      <xdr:spPr>
        <a:xfrm>
          <a:off x="10388600" y="1019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28808</xdr:rowOff>
    </xdr:from>
    <xdr:ext cx="534377" cy="259045"/>
    <xdr:sp macro="" textlink="">
      <xdr:nvSpPr>
        <xdr:cNvPr id="355" name="普通建設事業費最大値テキスト"/>
        <xdr:cNvSpPr txBox="1"/>
      </xdr:nvSpPr>
      <xdr:spPr>
        <a:xfrm>
          <a:off x="10528300" y="894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82131</xdr:rowOff>
    </xdr:from>
    <xdr:to>
      <xdr:col>55</xdr:col>
      <xdr:colOff>88900</xdr:colOff>
      <xdr:row>53</xdr:row>
      <xdr:rowOff>82131</xdr:rowOff>
    </xdr:to>
    <xdr:cxnSp macro="">
      <xdr:nvCxnSpPr>
        <xdr:cNvPr id="356" name="直線コネクタ 355"/>
        <xdr:cNvCxnSpPr/>
      </xdr:nvCxnSpPr>
      <xdr:spPr>
        <a:xfrm>
          <a:off x="10388600" y="916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59080</xdr:rowOff>
    </xdr:from>
    <xdr:to>
      <xdr:col>55</xdr:col>
      <xdr:colOff>0</xdr:colOff>
      <xdr:row>56</xdr:row>
      <xdr:rowOff>64815</xdr:rowOff>
    </xdr:to>
    <xdr:cxnSp macro="">
      <xdr:nvCxnSpPr>
        <xdr:cNvPr id="357" name="直線コネクタ 356"/>
        <xdr:cNvCxnSpPr/>
      </xdr:nvCxnSpPr>
      <xdr:spPr>
        <a:xfrm flipV="1">
          <a:off x="9639300" y="9317380"/>
          <a:ext cx="838200" cy="34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64031</xdr:rowOff>
    </xdr:from>
    <xdr:ext cx="534377" cy="259045"/>
    <xdr:sp macro="" textlink="">
      <xdr:nvSpPr>
        <xdr:cNvPr id="358" name="普通建設事業費平均値テキスト"/>
        <xdr:cNvSpPr txBox="1"/>
      </xdr:nvSpPr>
      <xdr:spPr>
        <a:xfrm>
          <a:off x="10528300" y="9836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85604</xdr:rowOff>
    </xdr:from>
    <xdr:to>
      <xdr:col>55</xdr:col>
      <xdr:colOff>50800</xdr:colOff>
      <xdr:row>58</xdr:row>
      <xdr:rowOff>15754</xdr:rowOff>
    </xdr:to>
    <xdr:sp macro="" textlink="">
      <xdr:nvSpPr>
        <xdr:cNvPr id="359" name="フローチャート: 判断 358"/>
        <xdr:cNvSpPr/>
      </xdr:nvSpPr>
      <xdr:spPr>
        <a:xfrm>
          <a:off x="10426700" y="985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3302</xdr:rowOff>
    </xdr:from>
    <xdr:to>
      <xdr:col>50</xdr:col>
      <xdr:colOff>114300</xdr:colOff>
      <xdr:row>56</xdr:row>
      <xdr:rowOff>64815</xdr:rowOff>
    </xdr:to>
    <xdr:cxnSp macro="">
      <xdr:nvCxnSpPr>
        <xdr:cNvPr id="360" name="直線コネクタ 359"/>
        <xdr:cNvCxnSpPr/>
      </xdr:nvCxnSpPr>
      <xdr:spPr>
        <a:xfrm>
          <a:off x="8750300" y="8575802"/>
          <a:ext cx="889000" cy="109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106426</xdr:rowOff>
    </xdr:from>
    <xdr:to>
      <xdr:col>50</xdr:col>
      <xdr:colOff>165100</xdr:colOff>
      <xdr:row>57</xdr:row>
      <xdr:rowOff>36576</xdr:rowOff>
    </xdr:to>
    <xdr:sp macro="" textlink="">
      <xdr:nvSpPr>
        <xdr:cNvPr id="361" name="フローチャート: 判断 360"/>
        <xdr:cNvSpPr/>
      </xdr:nvSpPr>
      <xdr:spPr>
        <a:xfrm>
          <a:off x="9588500" y="97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27703</xdr:rowOff>
    </xdr:from>
    <xdr:ext cx="534377" cy="259045"/>
    <xdr:sp macro="" textlink="">
      <xdr:nvSpPr>
        <xdr:cNvPr id="362" name="テキスト ボックス 361"/>
        <xdr:cNvSpPr txBox="1"/>
      </xdr:nvSpPr>
      <xdr:spPr>
        <a:xfrm>
          <a:off x="9372111" y="980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3302</xdr:rowOff>
    </xdr:from>
    <xdr:to>
      <xdr:col>45</xdr:col>
      <xdr:colOff>177800</xdr:colOff>
      <xdr:row>54</xdr:row>
      <xdr:rowOff>122784</xdr:rowOff>
    </xdr:to>
    <xdr:cxnSp macro="">
      <xdr:nvCxnSpPr>
        <xdr:cNvPr id="363" name="直線コネクタ 362"/>
        <xdr:cNvCxnSpPr/>
      </xdr:nvCxnSpPr>
      <xdr:spPr>
        <a:xfrm flipV="1">
          <a:off x="7861300" y="8575802"/>
          <a:ext cx="889000" cy="80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129039</xdr:rowOff>
    </xdr:from>
    <xdr:to>
      <xdr:col>46</xdr:col>
      <xdr:colOff>38100</xdr:colOff>
      <xdr:row>57</xdr:row>
      <xdr:rowOff>59189</xdr:rowOff>
    </xdr:to>
    <xdr:sp macro="" textlink="">
      <xdr:nvSpPr>
        <xdr:cNvPr id="364" name="フローチャート: 判断 363"/>
        <xdr:cNvSpPr/>
      </xdr:nvSpPr>
      <xdr:spPr>
        <a:xfrm>
          <a:off x="86995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50316</xdr:rowOff>
    </xdr:from>
    <xdr:ext cx="534377" cy="259045"/>
    <xdr:sp macro="" textlink="">
      <xdr:nvSpPr>
        <xdr:cNvPr id="365" name="テキスト ボックス 364"/>
        <xdr:cNvSpPr txBox="1"/>
      </xdr:nvSpPr>
      <xdr:spPr>
        <a:xfrm>
          <a:off x="8483111" y="98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162598</xdr:rowOff>
    </xdr:from>
    <xdr:to>
      <xdr:col>41</xdr:col>
      <xdr:colOff>50800</xdr:colOff>
      <xdr:row>54</xdr:row>
      <xdr:rowOff>122784</xdr:rowOff>
    </xdr:to>
    <xdr:cxnSp macro="">
      <xdr:nvCxnSpPr>
        <xdr:cNvPr id="366" name="直線コネクタ 365"/>
        <xdr:cNvCxnSpPr/>
      </xdr:nvCxnSpPr>
      <xdr:spPr>
        <a:xfrm>
          <a:off x="6972300" y="9077998"/>
          <a:ext cx="889000" cy="30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127933</xdr:rowOff>
    </xdr:from>
    <xdr:to>
      <xdr:col>41</xdr:col>
      <xdr:colOff>101600</xdr:colOff>
      <xdr:row>57</xdr:row>
      <xdr:rowOff>58083</xdr:rowOff>
    </xdr:to>
    <xdr:sp macro="" textlink="">
      <xdr:nvSpPr>
        <xdr:cNvPr id="367" name="フローチャート: 判断 366"/>
        <xdr:cNvSpPr/>
      </xdr:nvSpPr>
      <xdr:spPr>
        <a:xfrm>
          <a:off x="7810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49210</xdr:rowOff>
    </xdr:from>
    <xdr:ext cx="534377" cy="259045"/>
    <xdr:sp macro="" textlink="">
      <xdr:nvSpPr>
        <xdr:cNvPr id="368" name="テキスト ボックス 367"/>
        <xdr:cNvSpPr txBox="1"/>
      </xdr:nvSpPr>
      <xdr:spPr>
        <a:xfrm>
          <a:off x="7594111" y="98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29521</xdr:rowOff>
    </xdr:from>
    <xdr:to>
      <xdr:col>36</xdr:col>
      <xdr:colOff>165100</xdr:colOff>
      <xdr:row>56</xdr:row>
      <xdr:rowOff>131121</xdr:rowOff>
    </xdr:to>
    <xdr:sp macro="" textlink="">
      <xdr:nvSpPr>
        <xdr:cNvPr id="369" name="フローチャート: 判断 368"/>
        <xdr:cNvSpPr/>
      </xdr:nvSpPr>
      <xdr:spPr>
        <a:xfrm>
          <a:off x="6921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122248</xdr:rowOff>
    </xdr:from>
    <xdr:ext cx="534377" cy="259045"/>
    <xdr:sp macro="" textlink="">
      <xdr:nvSpPr>
        <xdr:cNvPr id="370" name="テキスト ボックス 369"/>
        <xdr:cNvSpPr txBox="1"/>
      </xdr:nvSpPr>
      <xdr:spPr>
        <a:xfrm>
          <a:off x="6705111" y="97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8280</xdr:rowOff>
    </xdr:from>
    <xdr:to>
      <xdr:col>55</xdr:col>
      <xdr:colOff>50800</xdr:colOff>
      <xdr:row>54</xdr:row>
      <xdr:rowOff>109880</xdr:rowOff>
    </xdr:to>
    <xdr:sp macro="" textlink="">
      <xdr:nvSpPr>
        <xdr:cNvPr id="376" name="楕円 375"/>
        <xdr:cNvSpPr/>
      </xdr:nvSpPr>
      <xdr:spPr>
        <a:xfrm>
          <a:off x="10426700" y="926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31157</xdr:rowOff>
    </xdr:from>
    <xdr:ext cx="534377" cy="259045"/>
    <xdr:sp macro="" textlink="">
      <xdr:nvSpPr>
        <xdr:cNvPr id="377" name="普通建設事業費該当値テキスト"/>
        <xdr:cNvSpPr txBox="1"/>
      </xdr:nvSpPr>
      <xdr:spPr>
        <a:xfrm>
          <a:off x="10528300" y="911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14015</xdr:rowOff>
    </xdr:from>
    <xdr:to>
      <xdr:col>50</xdr:col>
      <xdr:colOff>165100</xdr:colOff>
      <xdr:row>56</xdr:row>
      <xdr:rowOff>115615</xdr:rowOff>
    </xdr:to>
    <xdr:sp macro="" textlink="">
      <xdr:nvSpPr>
        <xdr:cNvPr id="378" name="楕円 377"/>
        <xdr:cNvSpPr/>
      </xdr:nvSpPr>
      <xdr:spPr>
        <a:xfrm>
          <a:off x="9588500" y="961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132142</xdr:rowOff>
    </xdr:from>
    <xdr:ext cx="534377" cy="259045"/>
    <xdr:sp macro="" textlink="">
      <xdr:nvSpPr>
        <xdr:cNvPr id="379" name="テキスト ボックス 378"/>
        <xdr:cNvSpPr txBox="1"/>
      </xdr:nvSpPr>
      <xdr:spPr>
        <a:xfrm>
          <a:off x="9372111" y="939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49</xdr:row>
      <xdr:rowOff>123952</xdr:rowOff>
    </xdr:from>
    <xdr:to>
      <xdr:col>46</xdr:col>
      <xdr:colOff>38100</xdr:colOff>
      <xdr:row>50</xdr:row>
      <xdr:rowOff>54102</xdr:rowOff>
    </xdr:to>
    <xdr:sp macro="" textlink="">
      <xdr:nvSpPr>
        <xdr:cNvPr id="380" name="楕円 379"/>
        <xdr:cNvSpPr/>
      </xdr:nvSpPr>
      <xdr:spPr>
        <a:xfrm>
          <a:off x="8699500" y="852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48</xdr:row>
      <xdr:rowOff>70629</xdr:rowOff>
    </xdr:from>
    <xdr:ext cx="599010" cy="259045"/>
    <xdr:sp macro="" textlink="">
      <xdr:nvSpPr>
        <xdr:cNvPr id="381" name="テキスト ボックス 380"/>
        <xdr:cNvSpPr txBox="1"/>
      </xdr:nvSpPr>
      <xdr:spPr>
        <a:xfrm>
          <a:off x="8450795" y="830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71984</xdr:rowOff>
    </xdr:from>
    <xdr:to>
      <xdr:col>41</xdr:col>
      <xdr:colOff>101600</xdr:colOff>
      <xdr:row>55</xdr:row>
      <xdr:rowOff>2134</xdr:rowOff>
    </xdr:to>
    <xdr:sp macro="" textlink="">
      <xdr:nvSpPr>
        <xdr:cNvPr id="382" name="楕円 381"/>
        <xdr:cNvSpPr/>
      </xdr:nvSpPr>
      <xdr:spPr>
        <a:xfrm>
          <a:off x="7810500" y="933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18661</xdr:rowOff>
    </xdr:from>
    <xdr:ext cx="534377" cy="259045"/>
    <xdr:sp macro="" textlink="">
      <xdr:nvSpPr>
        <xdr:cNvPr id="383" name="テキスト ボックス 382"/>
        <xdr:cNvSpPr txBox="1"/>
      </xdr:nvSpPr>
      <xdr:spPr>
        <a:xfrm>
          <a:off x="7594111" y="9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111798</xdr:rowOff>
    </xdr:from>
    <xdr:to>
      <xdr:col>36</xdr:col>
      <xdr:colOff>165100</xdr:colOff>
      <xdr:row>53</xdr:row>
      <xdr:rowOff>41948</xdr:rowOff>
    </xdr:to>
    <xdr:sp macro="" textlink="">
      <xdr:nvSpPr>
        <xdr:cNvPr id="384" name="楕円 383"/>
        <xdr:cNvSpPr/>
      </xdr:nvSpPr>
      <xdr:spPr>
        <a:xfrm>
          <a:off x="6921500" y="902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58475</xdr:rowOff>
    </xdr:from>
    <xdr:ext cx="534377" cy="259045"/>
    <xdr:sp macro="" textlink="">
      <xdr:nvSpPr>
        <xdr:cNvPr id="385" name="テキスト ボックス 384"/>
        <xdr:cNvSpPr txBox="1"/>
      </xdr:nvSpPr>
      <xdr:spPr>
        <a:xfrm>
          <a:off x="6705111" y="880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145964</xdr:rowOff>
    </xdr:from>
    <xdr:to>
      <xdr:col>54</xdr:col>
      <xdr:colOff>189865</xdr:colOff>
      <xdr:row>78</xdr:row>
      <xdr:rowOff>129504</xdr:rowOff>
    </xdr:to>
    <xdr:cxnSp macro="">
      <xdr:nvCxnSpPr>
        <xdr:cNvPr id="407" name="直線コネクタ 406"/>
        <xdr:cNvCxnSpPr/>
      </xdr:nvCxnSpPr>
      <xdr:spPr>
        <a:xfrm flipV="1">
          <a:off x="10475595" y="12833264"/>
          <a:ext cx="1270" cy="669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133331</xdr:rowOff>
    </xdr:from>
    <xdr:ext cx="378565" cy="259045"/>
    <xdr:sp macro="" textlink="">
      <xdr:nvSpPr>
        <xdr:cNvPr id="408" name="普通建設事業費 （ うち新規整備　）最小値テキスト"/>
        <xdr:cNvSpPr txBox="1"/>
      </xdr:nvSpPr>
      <xdr:spPr>
        <a:xfrm>
          <a:off x="10528300" y="135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129504</xdr:rowOff>
    </xdr:from>
    <xdr:to>
      <xdr:col>55</xdr:col>
      <xdr:colOff>88900</xdr:colOff>
      <xdr:row>78</xdr:row>
      <xdr:rowOff>129504</xdr:rowOff>
    </xdr:to>
    <xdr:cxnSp macro="">
      <xdr:nvCxnSpPr>
        <xdr:cNvPr id="409" name="直線コネクタ 408"/>
        <xdr:cNvCxnSpPr/>
      </xdr:nvCxnSpPr>
      <xdr:spPr>
        <a:xfrm>
          <a:off x="10388600" y="13502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92641</xdr:rowOff>
    </xdr:from>
    <xdr:ext cx="534377" cy="259045"/>
    <xdr:sp macro="" textlink="">
      <xdr:nvSpPr>
        <xdr:cNvPr id="410" name="普通建設事業費 （ うち新規整備　）最大値テキスト"/>
        <xdr:cNvSpPr txBox="1"/>
      </xdr:nvSpPr>
      <xdr:spPr>
        <a:xfrm>
          <a:off x="10528300"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145964</xdr:rowOff>
    </xdr:from>
    <xdr:to>
      <xdr:col>55</xdr:col>
      <xdr:colOff>88900</xdr:colOff>
      <xdr:row>74</xdr:row>
      <xdr:rowOff>145964</xdr:rowOff>
    </xdr:to>
    <xdr:cxnSp macro="">
      <xdr:nvCxnSpPr>
        <xdr:cNvPr id="411" name="直線コネクタ 410"/>
        <xdr:cNvCxnSpPr/>
      </xdr:nvCxnSpPr>
      <xdr:spPr>
        <a:xfrm>
          <a:off x="10388600" y="1283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39688</xdr:rowOff>
    </xdr:from>
    <xdr:to>
      <xdr:col>55</xdr:col>
      <xdr:colOff>0</xdr:colOff>
      <xdr:row>77</xdr:row>
      <xdr:rowOff>91900</xdr:rowOff>
    </xdr:to>
    <xdr:cxnSp macro="">
      <xdr:nvCxnSpPr>
        <xdr:cNvPr id="412" name="直線コネクタ 411"/>
        <xdr:cNvCxnSpPr/>
      </xdr:nvCxnSpPr>
      <xdr:spPr>
        <a:xfrm flipV="1">
          <a:off x="9639300" y="13069888"/>
          <a:ext cx="838200" cy="22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54548</xdr:rowOff>
    </xdr:from>
    <xdr:ext cx="469744" cy="259045"/>
    <xdr:sp macro="" textlink="">
      <xdr:nvSpPr>
        <xdr:cNvPr id="413" name="普通建設事業費 （ うち新規整備　）平均値テキスト"/>
        <xdr:cNvSpPr txBox="1"/>
      </xdr:nvSpPr>
      <xdr:spPr>
        <a:xfrm>
          <a:off x="10528300" y="13256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76121</xdr:rowOff>
    </xdr:from>
    <xdr:to>
      <xdr:col>55</xdr:col>
      <xdr:colOff>50800</xdr:colOff>
      <xdr:row>78</xdr:row>
      <xdr:rowOff>6271</xdr:rowOff>
    </xdr:to>
    <xdr:sp macro="" textlink="">
      <xdr:nvSpPr>
        <xdr:cNvPr id="414" name="フローチャート: 判断 413"/>
        <xdr:cNvSpPr/>
      </xdr:nvSpPr>
      <xdr:spPr>
        <a:xfrm>
          <a:off x="104267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27366</xdr:rowOff>
    </xdr:from>
    <xdr:to>
      <xdr:col>50</xdr:col>
      <xdr:colOff>114300</xdr:colOff>
      <xdr:row>77</xdr:row>
      <xdr:rowOff>91900</xdr:rowOff>
    </xdr:to>
    <xdr:cxnSp macro="">
      <xdr:nvCxnSpPr>
        <xdr:cNvPr id="415" name="直線コネクタ 414"/>
        <xdr:cNvCxnSpPr/>
      </xdr:nvCxnSpPr>
      <xdr:spPr>
        <a:xfrm>
          <a:off x="8750300" y="12714666"/>
          <a:ext cx="889000" cy="57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21120</xdr:rowOff>
    </xdr:from>
    <xdr:to>
      <xdr:col>50</xdr:col>
      <xdr:colOff>165100</xdr:colOff>
      <xdr:row>77</xdr:row>
      <xdr:rowOff>122720</xdr:rowOff>
    </xdr:to>
    <xdr:sp macro="" textlink="">
      <xdr:nvSpPr>
        <xdr:cNvPr id="416" name="フローチャート: 判断 415"/>
        <xdr:cNvSpPr/>
      </xdr:nvSpPr>
      <xdr:spPr>
        <a:xfrm>
          <a:off x="9588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139247</xdr:rowOff>
    </xdr:from>
    <xdr:ext cx="534377" cy="259045"/>
    <xdr:sp macro="" textlink="">
      <xdr:nvSpPr>
        <xdr:cNvPr id="417" name="テキスト ボックス 416"/>
        <xdr:cNvSpPr txBox="1"/>
      </xdr:nvSpPr>
      <xdr:spPr>
        <a:xfrm>
          <a:off x="9372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139471</xdr:rowOff>
    </xdr:from>
    <xdr:to>
      <xdr:col>45</xdr:col>
      <xdr:colOff>177800</xdr:colOff>
      <xdr:row>74</xdr:row>
      <xdr:rowOff>27366</xdr:rowOff>
    </xdr:to>
    <xdr:cxnSp macro="">
      <xdr:nvCxnSpPr>
        <xdr:cNvPr id="418" name="直線コネクタ 417"/>
        <xdr:cNvCxnSpPr/>
      </xdr:nvCxnSpPr>
      <xdr:spPr>
        <a:xfrm>
          <a:off x="7861300" y="12140971"/>
          <a:ext cx="889000" cy="57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41694</xdr:rowOff>
    </xdr:from>
    <xdr:to>
      <xdr:col>46</xdr:col>
      <xdr:colOff>38100</xdr:colOff>
      <xdr:row>77</xdr:row>
      <xdr:rowOff>143294</xdr:rowOff>
    </xdr:to>
    <xdr:sp macro="" textlink="">
      <xdr:nvSpPr>
        <xdr:cNvPr id="419" name="フローチャート: 判断 418"/>
        <xdr:cNvSpPr/>
      </xdr:nvSpPr>
      <xdr:spPr>
        <a:xfrm>
          <a:off x="8699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134421</xdr:rowOff>
    </xdr:from>
    <xdr:ext cx="469744" cy="259045"/>
    <xdr:sp macro="" textlink="">
      <xdr:nvSpPr>
        <xdr:cNvPr id="420" name="テキスト ボックス 419"/>
        <xdr:cNvSpPr txBox="1"/>
      </xdr:nvSpPr>
      <xdr:spPr>
        <a:xfrm>
          <a:off x="8515428" y="1333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135837</xdr:rowOff>
    </xdr:from>
    <xdr:to>
      <xdr:col>41</xdr:col>
      <xdr:colOff>50800</xdr:colOff>
      <xdr:row>70</xdr:row>
      <xdr:rowOff>139471</xdr:rowOff>
    </xdr:to>
    <xdr:cxnSp macro="">
      <xdr:nvCxnSpPr>
        <xdr:cNvPr id="421" name="直線コネクタ 420"/>
        <xdr:cNvCxnSpPr/>
      </xdr:nvCxnSpPr>
      <xdr:spPr>
        <a:xfrm>
          <a:off x="6972300" y="12137337"/>
          <a:ext cx="8890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96582</xdr:rowOff>
    </xdr:from>
    <xdr:to>
      <xdr:col>41</xdr:col>
      <xdr:colOff>101600</xdr:colOff>
      <xdr:row>77</xdr:row>
      <xdr:rowOff>26732</xdr:rowOff>
    </xdr:to>
    <xdr:sp macro="" textlink="">
      <xdr:nvSpPr>
        <xdr:cNvPr id="422" name="フローチャート: 判断 421"/>
        <xdr:cNvSpPr/>
      </xdr:nvSpPr>
      <xdr:spPr>
        <a:xfrm>
          <a:off x="7810500" y="1312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17859</xdr:rowOff>
    </xdr:from>
    <xdr:ext cx="534377" cy="259045"/>
    <xdr:sp macro="" textlink="">
      <xdr:nvSpPr>
        <xdr:cNvPr id="423" name="テキスト ボックス 422"/>
        <xdr:cNvSpPr txBox="1"/>
      </xdr:nvSpPr>
      <xdr:spPr>
        <a:xfrm>
          <a:off x="7594111" y="132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69607</xdr:rowOff>
    </xdr:from>
    <xdr:to>
      <xdr:col>36</xdr:col>
      <xdr:colOff>165100</xdr:colOff>
      <xdr:row>76</xdr:row>
      <xdr:rowOff>171207</xdr:rowOff>
    </xdr:to>
    <xdr:sp macro="" textlink="">
      <xdr:nvSpPr>
        <xdr:cNvPr id="424" name="フローチャート: 判断 423"/>
        <xdr:cNvSpPr/>
      </xdr:nvSpPr>
      <xdr:spPr>
        <a:xfrm>
          <a:off x="6921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162334</xdr:rowOff>
    </xdr:from>
    <xdr:ext cx="534377" cy="259045"/>
    <xdr:sp macro="" textlink="">
      <xdr:nvSpPr>
        <xdr:cNvPr id="425" name="テキスト ボックス 424"/>
        <xdr:cNvSpPr txBox="1"/>
      </xdr:nvSpPr>
      <xdr:spPr>
        <a:xfrm>
          <a:off x="6705111" y="1319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160338</xdr:rowOff>
    </xdr:from>
    <xdr:to>
      <xdr:col>55</xdr:col>
      <xdr:colOff>50800</xdr:colOff>
      <xdr:row>76</xdr:row>
      <xdr:rowOff>90488</xdr:rowOff>
    </xdr:to>
    <xdr:sp macro="" textlink="">
      <xdr:nvSpPr>
        <xdr:cNvPr id="431" name="楕円 430"/>
        <xdr:cNvSpPr/>
      </xdr:nvSpPr>
      <xdr:spPr>
        <a:xfrm>
          <a:off x="10426700" y="1301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11765</xdr:rowOff>
    </xdr:from>
    <xdr:ext cx="534377" cy="259045"/>
    <xdr:sp macro="" textlink="">
      <xdr:nvSpPr>
        <xdr:cNvPr id="432" name="普通建設事業費 （ うち新規整備　）該当値テキスト"/>
        <xdr:cNvSpPr txBox="1"/>
      </xdr:nvSpPr>
      <xdr:spPr>
        <a:xfrm>
          <a:off x="10528300" y="1287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41100</xdr:rowOff>
    </xdr:from>
    <xdr:to>
      <xdr:col>50</xdr:col>
      <xdr:colOff>165100</xdr:colOff>
      <xdr:row>77</xdr:row>
      <xdr:rowOff>142700</xdr:rowOff>
    </xdr:to>
    <xdr:sp macro="" textlink="">
      <xdr:nvSpPr>
        <xdr:cNvPr id="433" name="楕円 432"/>
        <xdr:cNvSpPr/>
      </xdr:nvSpPr>
      <xdr:spPr>
        <a:xfrm>
          <a:off x="9588500" y="1324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133827</xdr:rowOff>
    </xdr:from>
    <xdr:ext cx="469744" cy="259045"/>
    <xdr:sp macro="" textlink="">
      <xdr:nvSpPr>
        <xdr:cNvPr id="434" name="テキスト ボックス 433"/>
        <xdr:cNvSpPr txBox="1"/>
      </xdr:nvSpPr>
      <xdr:spPr>
        <a:xfrm>
          <a:off x="9404428" y="1333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148016</xdr:rowOff>
    </xdr:from>
    <xdr:to>
      <xdr:col>46</xdr:col>
      <xdr:colOff>38100</xdr:colOff>
      <xdr:row>74</xdr:row>
      <xdr:rowOff>78166</xdr:rowOff>
    </xdr:to>
    <xdr:sp macro="" textlink="">
      <xdr:nvSpPr>
        <xdr:cNvPr id="435" name="楕円 434"/>
        <xdr:cNvSpPr/>
      </xdr:nvSpPr>
      <xdr:spPr>
        <a:xfrm>
          <a:off x="8699500" y="1266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94693</xdr:rowOff>
    </xdr:from>
    <xdr:ext cx="534377" cy="259045"/>
    <xdr:sp macro="" textlink="">
      <xdr:nvSpPr>
        <xdr:cNvPr id="436" name="テキスト ボックス 435"/>
        <xdr:cNvSpPr txBox="1"/>
      </xdr:nvSpPr>
      <xdr:spPr>
        <a:xfrm>
          <a:off x="8483111" y="1243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88671</xdr:rowOff>
    </xdr:from>
    <xdr:to>
      <xdr:col>41</xdr:col>
      <xdr:colOff>101600</xdr:colOff>
      <xdr:row>71</xdr:row>
      <xdr:rowOff>18821</xdr:rowOff>
    </xdr:to>
    <xdr:sp macro="" textlink="">
      <xdr:nvSpPr>
        <xdr:cNvPr id="437" name="楕円 436"/>
        <xdr:cNvSpPr/>
      </xdr:nvSpPr>
      <xdr:spPr>
        <a:xfrm>
          <a:off x="7810500" y="1209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35348</xdr:rowOff>
    </xdr:from>
    <xdr:ext cx="534377" cy="259045"/>
    <xdr:sp macro="" textlink="">
      <xdr:nvSpPr>
        <xdr:cNvPr id="438" name="テキスト ボックス 437"/>
        <xdr:cNvSpPr txBox="1"/>
      </xdr:nvSpPr>
      <xdr:spPr>
        <a:xfrm>
          <a:off x="7594111" y="1186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85037</xdr:rowOff>
    </xdr:from>
    <xdr:to>
      <xdr:col>36</xdr:col>
      <xdr:colOff>165100</xdr:colOff>
      <xdr:row>71</xdr:row>
      <xdr:rowOff>15187</xdr:rowOff>
    </xdr:to>
    <xdr:sp macro="" textlink="">
      <xdr:nvSpPr>
        <xdr:cNvPr id="439" name="楕円 438"/>
        <xdr:cNvSpPr/>
      </xdr:nvSpPr>
      <xdr:spPr>
        <a:xfrm>
          <a:off x="6921500" y="1208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31714</xdr:rowOff>
    </xdr:from>
    <xdr:ext cx="534377" cy="259045"/>
    <xdr:sp macro="" textlink="">
      <xdr:nvSpPr>
        <xdr:cNvPr id="440" name="テキスト ボックス 439"/>
        <xdr:cNvSpPr txBox="1"/>
      </xdr:nvSpPr>
      <xdr:spPr>
        <a:xfrm>
          <a:off x="6705111" y="1186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72206</xdr:rowOff>
    </xdr:from>
    <xdr:to>
      <xdr:col>54</xdr:col>
      <xdr:colOff>189865</xdr:colOff>
      <xdr:row>98</xdr:row>
      <xdr:rowOff>162007</xdr:rowOff>
    </xdr:to>
    <xdr:cxnSp macro="">
      <xdr:nvCxnSpPr>
        <xdr:cNvPr id="464" name="直線コネクタ 463"/>
        <xdr:cNvCxnSpPr/>
      </xdr:nvCxnSpPr>
      <xdr:spPr>
        <a:xfrm flipV="1">
          <a:off x="10475595" y="16188506"/>
          <a:ext cx="1270" cy="775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165834</xdr:rowOff>
    </xdr:from>
    <xdr:ext cx="469744" cy="259045"/>
    <xdr:sp macro="" textlink="">
      <xdr:nvSpPr>
        <xdr:cNvPr id="465" name="普通建設事業費 （ うち更新整備　）最小値テキスト"/>
        <xdr:cNvSpPr txBox="1"/>
      </xdr:nvSpPr>
      <xdr:spPr>
        <a:xfrm>
          <a:off x="10528300" y="1696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162007</xdr:rowOff>
    </xdr:from>
    <xdr:to>
      <xdr:col>55</xdr:col>
      <xdr:colOff>88900</xdr:colOff>
      <xdr:row>98</xdr:row>
      <xdr:rowOff>162007</xdr:rowOff>
    </xdr:to>
    <xdr:cxnSp macro="">
      <xdr:nvCxnSpPr>
        <xdr:cNvPr id="466" name="直線コネクタ 465"/>
        <xdr:cNvCxnSpPr/>
      </xdr:nvCxnSpPr>
      <xdr:spPr>
        <a:xfrm>
          <a:off x="10388600" y="1696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18883</xdr:rowOff>
    </xdr:from>
    <xdr:ext cx="534377" cy="259045"/>
    <xdr:sp macro="" textlink="">
      <xdr:nvSpPr>
        <xdr:cNvPr id="467" name="普通建設事業費 （ うち更新整備　）最大値テキスト"/>
        <xdr:cNvSpPr txBox="1"/>
      </xdr:nvSpPr>
      <xdr:spPr>
        <a:xfrm>
          <a:off x="10528300" y="1596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72206</xdr:rowOff>
    </xdr:from>
    <xdr:to>
      <xdr:col>55</xdr:col>
      <xdr:colOff>88900</xdr:colOff>
      <xdr:row>94</xdr:row>
      <xdr:rowOff>72206</xdr:rowOff>
    </xdr:to>
    <xdr:cxnSp macro="">
      <xdr:nvCxnSpPr>
        <xdr:cNvPr id="468" name="直線コネクタ 467"/>
        <xdr:cNvCxnSpPr/>
      </xdr:nvCxnSpPr>
      <xdr:spPr>
        <a:xfrm>
          <a:off x="10388600" y="1618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73501</xdr:rowOff>
    </xdr:from>
    <xdr:to>
      <xdr:col>55</xdr:col>
      <xdr:colOff>0</xdr:colOff>
      <xdr:row>96</xdr:row>
      <xdr:rowOff>125698</xdr:rowOff>
    </xdr:to>
    <xdr:cxnSp macro="">
      <xdr:nvCxnSpPr>
        <xdr:cNvPr id="469" name="直線コネクタ 468"/>
        <xdr:cNvCxnSpPr/>
      </xdr:nvCxnSpPr>
      <xdr:spPr>
        <a:xfrm flipV="1">
          <a:off x="9639300" y="16189801"/>
          <a:ext cx="838200" cy="39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135087</xdr:rowOff>
    </xdr:from>
    <xdr:ext cx="534377" cy="259045"/>
    <xdr:sp macro="" textlink="">
      <xdr:nvSpPr>
        <xdr:cNvPr id="470" name="普通建設事業費 （ うち更新整備　）平均値テキスト"/>
        <xdr:cNvSpPr txBox="1"/>
      </xdr:nvSpPr>
      <xdr:spPr>
        <a:xfrm>
          <a:off x="10528300" y="165942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156660</xdr:rowOff>
    </xdr:from>
    <xdr:to>
      <xdr:col>55</xdr:col>
      <xdr:colOff>50800</xdr:colOff>
      <xdr:row>97</xdr:row>
      <xdr:rowOff>86810</xdr:rowOff>
    </xdr:to>
    <xdr:sp macro="" textlink="">
      <xdr:nvSpPr>
        <xdr:cNvPr id="471" name="フローチャート: 判断 470"/>
        <xdr:cNvSpPr/>
      </xdr:nvSpPr>
      <xdr:spPr>
        <a:xfrm>
          <a:off x="104267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144748</xdr:rowOff>
    </xdr:from>
    <xdr:to>
      <xdr:col>50</xdr:col>
      <xdr:colOff>114300</xdr:colOff>
      <xdr:row>96</xdr:row>
      <xdr:rowOff>125698</xdr:rowOff>
    </xdr:to>
    <xdr:cxnSp macro="">
      <xdr:nvCxnSpPr>
        <xdr:cNvPr id="472" name="直線コネクタ 471"/>
        <xdr:cNvCxnSpPr/>
      </xdr:nvCxnSpPr>
      <xdr:spPr>
        <a:xfrm>
          <a:off x="8750300" y="15746698"/>
          <a:ext cx="889000" cy="83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85337</xdr:rowOff>
    </xdr:from>
    <xdr:to>
      <xdr:col>50</xdr:col>
      <xdr:colOff>165100</xdr:colOff>
      <xdr:row>97</xdr:row>
      <xdr:rowOff>15487</xdr:rowOff>
    </xdr:to>
    <xdr:sp macro="" textlink="">
      <xdr:nvSpPr>
        <xdr:cNvPr id="473" name="フローチャート: 判断 472"/>
        <xdr:cNvSpPr/>
      </xdr:nvSpPr>
      <xdr:spPr>
        <a:xfrm>
          <a:off x="9588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6614</xdr:rowOff>
    </xdr:from>
    <xdr:ext cx="534377" cy="259045"/>
    <xdr:sp macro="" textlink="">
      <xdr:nvSpPr>
        <xdr:cNvPr id="474" name="テキスト ボックス 473"/>
        <xdr:cNvSpPr txBox="1"/>
      </xdr:nvSpPr>
      <xdr:spPr>
        <a:xfrm>
          <a:off x="9372111" y="1663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144748</xdr:rowOff>
    </xdr:from>
    <xdr:to>
      <xdr:col>45</xdr:col>
      <xdr:colOff>177800</xdr:colOff>
      <xdr:row>99</xdr:row>
      <xdr:rowOff>35610</xdr:rowOff>
    </xdr:to>
    <xdr:cxnSp macro="">
      <xdr:nvCxnSpPr>
        <xdr:cNvPr id="475" name="直線コネクタ 474"/>
        <xdr:cNvCxnSpPr/>
      </xdr:nvCxnSpPr>
      <xdr:spPr>
        <a:xfrm flipV="1">
          <a:off x="7861300" y="15746698"/>
          <a:ext cx="889000" cy="126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108026</xdr:rowOff>
    </xdr:from>
    <xdr:to>
      <xdr:col>46</xdr:col>
      <xdr:colOff>38100</xdr:colOff>
      <xdr:row>97</xdr:row>
      <xdr:rowOff>38176</xdr:rowOff>
    </xdr:to>
    <xdr:sp macro="" textlink="">
      <xdr:nvSpPr>
        <xdr:cNvPr id="476" name="フローチャート: 判断 475"/>
        <xdr:cNvSpPr/>
      </xdr:nvSpPr>
      <xdr:spPr>
        <a:xfrm>
          <a:off x="86995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29303</xdr:rowOff>
    </xdr:from>
    <xdr:ext cx="534377" cy="259045"/>
    <xdr:sp macro="" textlink="">
      <xdr:nvSpPr>
        <xdr:cNvPr id="477" name="テキスト ボックス 476"/>
        <xdr:cNvSpPr txBox="1"/>
      </xdr:nvSpPr>
      <xdr:spPr>
        <a:xfrm>
          <a:off x="8483111" y="1665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35477</xdr:rowOff>
    </xdr:from>
    <xdr:to>
      <xdr:col>41</xdr:col>
      <xdr:colOff>50800</xdr:colOff>
      <xdr:row>99</xdr:row>
      <xdr:rowOff>35610</xdr:rowOff>
    </xdr:to>
    <xdr:cxnSp macro="">
      <xdr:nvCxnSpPr>
        <xdr:cNvPr id="478" name="直線コネクタ 477"/>
        <xdr:cNvCxnSpPr/>
      </xdr:nvCxnSpPr>
      <xdr:spPr>
        <a:xfrm>
          <a:off x="6972300" y="17009027"/>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161500</xdr:rowOff>
    </xdr:from>
    <xdr:to>
      <xdr:col>41</xdr:col>
      <xdr:colOff>101600</xdr:colOff>
      <xdr:row>97</xdr:row>
      <xdr:rowOff>91650</xdr:rowOff>
    </xdr:to>
    <xdr:sp macro="" textlink="">
      <xdr:nvSpPr>
        <xdr:cNvPr id="479" name="フローチャート: 判断 478"/>
        <xdr:cNvSpPr/>
      </xdr:nvSpPr>
      <xdr:spPr>
        <a:xfrm>
          <a:off x="7810500" y="166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108177</xdr:rowOff>
    </xdr:from>
    <xdr:ext cx="534377" cy="259045"/>
    <xdr:sp macro="" textlink="">
      <xdr:nvSpPr>
        <xdr:cNvPr id="480" name="テキスト ボックス 479"/>
        <xdr:cNvSpPr txBox="1"/>
      </xdr:nvSpPr>
      <xdr:spPr>
        <a:xfrm>
          <a:off x="7594111" y="1639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139706</xdr:rowOff>
    </xdr:from>
    <xdr:to>
      <xdr:col>36</xdr:col>
      <xdr:colOff>165100</xdr:colOff>
      <xdr:row>97</xdr:row>
      <xdr:rowOff>69856</xdr:rowOff>
    </xdr:to>
    <xdr:sp macro="" textlink="">
      <xdr:nvSpPr>
        <xdr:cNvPr id="481" name="フローチャート: 判断 480"/>
        <xdr:cNvSpPr/>
      </xdr:nvSpPr>
      <xdr:spPr>
        <a:xfrm>
          <a:off x="6921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86383</xdr:rowOff>
    </xdr:from>
    <xdr:ext cx="534377" cy="259045"/>
    <xdr:sp macro="" textlink="">
      <xdr:nvSpPr>
        <xdr:cNvPr id="482" name="テキスト ボックス 481"/>
        <xdr:cNvSpPr txBox="1"/>
      </xdr:nvSpPr>
      <xdr:spPr>
        <a:xfrm>
          <a:off x="6705111" y="163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22701</xdr:rowOff>
    </xdr:from>
    <xdr:to>
      <xdr:col>55</xdr:col>
      <xdr:colOff>50800</xdr:colOff>
      <xdr:row>94</xdr:row>
      <xdr:rowOff>124301</xdr:rowOff>
    </xdr:to>
    <xdr:sp macro="" textlink="">
      <xdr:nvSpPr>
        <xdr:cNvPr id="488" name="楕円 487"/>
        <xdr:cNvSpPr/>
      </xdr:nvSpPr>
      <xdr:spPr>
        <a:xfrm>
          <a:off x="10426700" y="1613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145883</xdr:rowOff>
    </xdr:from>
    <xdr:ext cx="534377" cy="259045"/>
    <xdr:sp macro="" textlink="">
      <xdr:nvSpPr>
        <xdr:cNvPr id="489" name="普通建設事業費 （ うち更新整備　）該当値テキスト"/>
        <xdr:cNvSpPr txBox="1"/>
      </xdr:nvSpPr>
      <xdr:spPr>
        <a:xfrm>
          <a:off x="10528300" y="1609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74898</xdr:rowOff>
    </xdr:from>
    <xdr:to>
      <xdr:col>50</xdr:col>
      <xdr:colOff>165100</xdr:colOff>
      <xdr:row>97</xdr:row>
      <xdr:rowOff>5048</xdr:rowOff>
    </xdr:to>
    <xdr:sp macro="" textlink="">
      <xdr:nvSpPr>
        <xdr:cNvPr id="490" name="楕円 489"/>
        <xdr:cNvSpPr/>
      </xdr:nvSpPr>
      <xdr:spPr>
        <a:xfrm>
          <a:off x="9588500" y="165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21575</xdr:rowOff>
    </xdr:from>
    <xdr:ext cx="534377" cy="259045"/>
    <xdr:sp macro="" textlink="">
      <xdr:nvSpPr>
        <xdr:cNvPr id="491" name="テキスト ボックス 490"/>
        <xdr:cNvSpPr txBox="1"/>
      </xdr:nvSpPr>
      <xdr:spPr>
        <a:xfrm>
          <a:off x="9372111" y="1630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93948</xdr:rowOff>
    </xdr:from>
    <xdr:to>
      <xdr:col>46</xdr:col>
      <xdr:colOff>38100</xdr:colOff>
      <xdr:row>92</xdr:row>
      <xdr:rowOff>24098</xdr:rowOff>
    </xdr:to>
    <xdr:sp macro="" textlink="">
      <xdr:nvSpPr>
        <xdr:cNvPr id="492" name="楕円 491"/>
        <xdr:cNvSpPr/>
      </xdr:nvSpPr>
      <xdr:spPr>
        <a:xfrm>
          <a:off x="8699500" y="156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40625</xdr:rowOff>
    </xdr:from>
    <xdr:ext cx="534377" cy="259045"/>
    <xdr:sp macro="" textlink="">
      <xdr:nvSpPr>
        <xdr:cNvPr id="493" name="テキスト ボックス 492"/>
        <xdr:cNvSpPr txBox="1"/>
      </xdr:nvSpPr>
      <xdr:spPr>
        <a:xfrm>
          <a:off x="8483111" y="1547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156260</xdr:rowOff>
    </xdr:from>
    <xdr:to>
      <xdr:col>41</xdr:col>
      <xdr:colOff>101600</xdr:colOff>
      <xdr:row>99</xdr:row>
      <xdr:rowOff>86410</xdr:rowOff>
    </xdr:to>
    <xdr:sp macro="" textlink="">
      <xdr:nvSpPr>
        <xdr:cNvPr id="494" name="楕円 493"/>
        <xdr:cNvSpPr/>
      </xdr:nvSpPr>
      <xdr:spPr>
        <a:xfrm>
          <a:off x="7810500" y="1695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99</xdr:row>
      <xdr:rowOff>77537</xdr:rowOff>
    </xdr:from>
    <xdr:ext cx="378565" cy="259045"/>
    <xdr:sp macro="" textlink="">
      <xdr:nvSpPr>
        <xdr:cNvPr id="495" name="テキスト ボックス 494"/>
        <xdr:cNvSpPr txBox="1"/>
      </xdr:nvSpPr>
      <xdr:spPr>
        <a:xfrm>
          <a:off x="7672017" y="17051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156127</xdr:rowOff>
    </xdr:from>
    <xdr:to>
      <xdr:col>36</xdr:col>
      <xdr:colOff>165100</xdr:colOff>
      <xdr:row>99</xdr:row>
      <xdr:rowOff>86277</xdr:rowOff>
    </xdr:to>
    <xdr:sp macro="" textlink="">
      <xdr:nvSpPr>
        <xdr:cNvPr id="496" name="楕円 495"/>
        <xdr:cNvSpPr/>
      </xdr:nvSpPr>
      <xdr:spPr>
        <a:xfrm>
          <a:off x="6921500" y="1695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99</xdr:row>
      <xdr:rowOff>77404</xdr:rowOff>
    </xdr:from>
    <xdr:ext cx="378565" cy="259045"/>
    <xdr:sp macro="" textlink="">
      <xdr:nvSpPr>
        <xdr:cNvPr id="497" name="テキスト ボックス 496"/>
        <xdr:cNvSpPr txBox="1"/>
      </xdr:nvSpPr>
      <xdr:spPr>
        <a:xfrm>
          <a:off x="6783017" y="17050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9" name="テキスト ボックス 50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138492</xdr:rowOff>
    </xdr:from>
    <xdr:to>
      <xdr:col>85</xdr:col>
      <xdr:colOff>126364</xdr:colOff>
      <xdr:row>39</xdr:row>
      <xdr:rowOff>98878</xdr:rowOff>
    </xdr:to>
    <xdr:cxnSp macro="">
      <xdr:nvCxnSpPr>
        <xdr:cNvPr id="523" name="直線コネクタ 522"/>
        <xdr:cNvCxnSpPr/>
      </xdr:nvCxnSpPr>
      <xdr:spPr>
        <a:xfrm flipV="1">
          <a:off x="16317595" y="5796342"/>
          <a:ext cx="1269" cy="98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146582</xdr:rowOff>
    </xdr:from>
    <xdr:ext cx="249299" cy="259045"/>
    <xdr:sp macro="" textlink="">
      <xdr:nvSpPr>
        <xdr:cNvPr id="524" name="災害復旧事業費最小値テキスト"/>
        <xdr:cNvSpPr txBox="1"/>
      </xdr:nvSpPr>
      <xdr:spPr>
        <a:xfrm>
          <a:off x="16370300" y="68331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5" name="直線コネクタ 52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85169</xdr:rowOff>
    </xdr:from>
    <xdr:ext cx="534377" cy="259045"/>
    <xdr:sp macro="" textlink="">
      <xdr:nvSpPr>
        <xdr:cNvPr id="526" name="災害復旧事業費最大値テキスト"/>
        <xdr:cNvSpPr txBox="1"/>
      </xdr:nvSpPr>
      <xdr:spPr>
        <a:xfrm>
          <a:off x="16370300" y="55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138492</xdr:rowOff>
    </xdr:from>
    <xdr:to>
      <xdr:col>86</xdr:col>
      <xdr:colOff>25400</xdr:colOff>
      <xdr:row>33</xdr:row>
      <xdr:rowOff>138492</xdr:rowOff>
    </xdr:to>
    <xdr:cxnSp macro="">
      <xdr:nvCxnSpPr>
        <xdr:cNvPr id="527" name="直線コネクタ 526"/>
        <xdr:cNvCxnSpPr/>
      </xdr:nvCxnSpPr>
      <xdr:spPr>
        <a:xfrm>
          <a:off x="16230600" y="579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138492</xdr:rowOff>
    </xdr:from>
    <xdr:to>
      <xdr:col>85</xdr:col>
      <xdr:colOff>127000</xdr:colOff>
      <xdr:row>36</xdr:row>
      <xdr:rowOff>52995</xdr:rowOff>
    </xdr:to>
    <xdr:cxnSp macro="">
      <xdr:nvCxnSpPr>
        <xdr:cNvPr id="528" name="直線コネクタ 527"/>
        <xdr:cNvCxnSpPr/>
      </xdr:nvCxnSpPr>
      <xdr:spPr>
        <a:xfrm flipV="1">
          <a:off x="15481300" y="5796342"/>
          <a:ext cx="838200" cy="42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19583</xdr:rowOff>
    </xdr:from>
    <xdr:ext cx="378565" cy="259045"/>
    <xdr:sp macro="" textlink="">
      <xdr:nvSpPr>
        <xdr:cNvPr id="529" name="災害復旧事業費平均値テキスト"/>
        <xdr:cNvSpPr txBox="1"/>
      </xdr:nvSpPr>
      <xdr:spPr>
        <a:xfrm>
          <a:off x="16370300" y="67061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41156</xdr:rowOff>
    </xdr:from>
    <xdr:to>
      <xdr:col>85</xdr:col>
      <xdr:colOff>177800</xdr:colOff>
      <xdr:row>39</xdr:row>
      <xdr:rowOff>142756</xdr:rowOff>
    </xdr:to>
    <xdr:sp macro="" textlink="">
      <xdr:nvSpPr>
        <xdr:cNvPr id="530" name="フローチャート: 判断 529"/>
        <xdr:cNvSpPr/>
      </xdr:nvSpPr>
      <xdr:spPr>
        <a:xfrm>
          <a:off x="16268700" y="672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2213</xdr:rowOff>
    </xdr:from>
    <xdr:to>
      <xdr:col>81</xdr:col>
      <xdr:colOff>50800</xdr:colOff>
      <xdr:row>36</xdr:row>
      <xdr:rowOff>52995</xdr:rowOff>
    </xdr:to>
    <xdr:cxnSp macro="">
      <xdr:nvCxnSpPr>
        <xdr:cNvPr id="531" name="直線コネクタ 530"/>
        <xdr:cNvCxnSpPr/>
      </xdr:nvCxnSpPr>
      <xdr:spPr>
        <a:xfrm>
          <a:off x="14592300" y="5317163"/>
          <a:ext cx="889000" cy="90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163130</xdr:rowOff>
    </xdr:from>
    <xdr:to>
      <xdr:col>81</xdr:col>
      <xdr:colOff>101600</xdr:colOff>
      <xdr:row>39</xdr:row>
      <xdr:rowOff>93280</xdr:rowOff>
    </xdr:to>
    <xdr:sp macro="" textlink="">
      <xdr:nvSpPr>
        <xdr:cNvPr id="532" name="フローチャート: 判断 531"/>
        <xdr:cNvSpPr/>
      </xdr:nvSpPr>
      <xdr:spPr>
        <a:xfrm>
          <a:off x="15430500" y="667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84407</xdr:rowOff>
    </xdr:from>
    <xdr:ext cx="469744" cy="259045"/>
    <xdr:sp macro="" textlink="">
      <xdr:nvSpPr>
        <xdr:cNvPr id="533" name="テキスト ボックス 532"/>
        <xdr:cNvSpPr txBox="1"/>
      </xdr:nvSpPr>
      <xdr:spPr>
        <a:xfrm>
          <a:off x="15246428" y="67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2213</xdr:rowOff>
    </xdr:from>
    <xdr:to>
      <xdr:col>76</xdr:col>
      <xdr:colOff>114300</xdr:colOff>
      <xdr:row>32</xdr:row>
      <xdr:rowOff>11978</xdr:rowOff>
    </xdr:to>
    <xdr:cxnSp macro="">
      <xdr:nvCxnSpPr>
        <xdr:cNvPr id="534" name="直線コネクタ 533"/>
        <xdr:cNvCxnSpPr/>
      </xdr:nvCxnSpPr>
      <xdr:spPr>
        <a:xfrm flipV="1">
          <a:off x="13703300" y="5317163"/>
          <a:ext cx="889000" cy="18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125084</xdr:rowOff>
    </xdr:from>
    <xdr:to>
      <xdr:col>76</xdr:col>
      <xdr:colOff>165100</xdr:colOff>
      <xdr:row>39</xdr:row>
      <xdr:rowOff>55234</xdr:rowOff>
    </xdr:to>
    <xdr:sp macro="" textlink="">
      <xdr:nvSpPr>
        <xdr:cNvPr id="535" name="フローチャート: 判断 534"/>
        <xdr:cNvSpPr/>
      </xdr:nvSpPr>
      <xdr:spPr>
        <a:xfrm>
          <a:off x="14541500" y="664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46361</xdr:rowOff>
    </xdr:from>
    <xdr:ext cx="469744" cy="259045"/>
    <xdr:sp macro="" textlink="">
      <xdr:nvSpPr>
        <xdr:cNvPr id="536" name="テキスト ボックス 535"/>
        <xdr:cNvSpPr txBox="1"/>
      </xdr:nvSpPr>
      <xdr:spPr>
        <a:xfrm>
          <a:off x="14357428" y="673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11978</xdr:rowOff>
    </xdr:from>
    <xdr:to>
      <xdr:col>71</xdr:col>
      <xdr:colOff>177800</xdr:colOff>
      <xdr:row>34</xdr:row>
      <xdr:rowOff>135520</xdr:rowOff>
    </xdr:to>
    <xdr:cxnSp macro="">
      <xdr:nvCxnSpPr>
        <xdr:cNvPr id="537" name="直線コネクタ 536"/>
        <xdr:cNvCxnSpPr/>
      </xdr:nvCxnSpPr>
      <xdr:spPr>
        <a:xfrm flipV="1">
          <a:off x="12814300" y="5498378"/>
          <a:ext cx="889000" cy="46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107613</xdr:rowOff>
    </xdr:from>
    <xdr:to>
      <xdr:col>72</xdr:col>
      <xdr:colOff>38100</xdr:colOff>
      <xdr:row>39</xdr:row>
      <xdr:rowOff>37763</xdr:rowOff>
    </xdr:to>
    <xdr:sp macro="" textlink="">
      <xdr:nvSpPr>
        <xdr:cNvPr id="538" name="フローチャート: 判断 537"/>
        <xdr:cNvSpPr/>
      </xdr:nvSpPr>
      <xdr:spPr>
        <a:xfrm>
          <a:off x="13652500" y="662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28890</xdr:rowOff>
    </xdr:from>
    <xdr:ext cx="469744" cy="259045"/>
    <xdr:sp macro="" textlink="">
      <xdr:nvSpPr>
        <xdr:cNvPr id="539" name="テキスト ボックス 538"/>
        <xdr:cNvSpPr txBox="1"/>
      </xdr:nvSpPr>
      <xdr:spPr>
        <a:xfrm>
          <a:off x="13468428" y="671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158525</xdr:rowOff>
    </xdr:from>
    <xdr:to>
      <xdr:col>67</xdr:col>
      <xdr:colOff>101600</xdr:colOff>
      <xdr:row>39</xdr:row>
      <xdr:rowOff>88675</xdr:rowOff>
    </xdr:to>
    <xdr:sp macro="" textlink="">
      <xdr:nvSpPr>
        <xdr:cNvPr id="540" name="フローチャート: 判断 539"/>
        <xdr:cNvSpPr/>
      </xdr:nvSpPr>
      <xdr:spPr>
        <a:xfrm>
          <a:off x="12763500" y="667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79802</xdr:rowOff>
    </xdr:from>
    <xdr:ext cx="469744" cy="259045"/>
    <xdr:sp macro="" textlink="">
      <xdr:nvSpPr>
        <xdr:cNvPr id="541" name="テキスト ボックス 540"/>
        <xdr:cNvSpPr txBox="1"/>
      </xdr:nvSpPr>
      <xdr:spPr>
        <a:xfrm>
          <a:off x="12579428" y="676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87692</xdr:rowOff>
    </xdr:from>
    <xdr:to>
      <xdr:col>85</xdr:col>
      <xdr:colOff>177800</xdr:colOff>
      <xdr:row>34</xdr:row>
      <xdr:rowOff>17842</xdr:rowOff>
    </xdr:to>
    <xdr:sp macro="" textlink="">
      <xdr:nvSpPr>
        <xdr:cNvPr id="547" name="楕円 546"/>
        <xdr:cNvSpPr/>
      </xdr:nvSpPr>
      <xdr:spPr>
        <a:xfrm>
          <a:off x="16268700" y="574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40719</xdr:rowOff>
    </xdr:from>
    <xdr:ext cx="534377" cy="259045"/>
    <xdr:sp macro="" textlink="">
      <xdr:nvSpPr>
        <xdr:cNvPr id="548" name="災害復旧事業費該当値テキスト"/>
        <xdr:cNvSpPr txBox="1"/>
      </xdr:nvSpPr>
      <xdr:spPr>
        <a:xfrm>
          <a:off x="16370300" y="569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2195</xdr:rowOff>
    </xdr:from>
    <xdr:to>
      <xdr:col>81</xdr:col>
      <xdr:colOff>101600</xdr:colOff>
      <xdr:row>36</xdr:row>
      <xdr:rowOff>103795</xdr:rowOff>
    </xdr:to>
    <xdr:sp macro="" textlink="">
      <xdr:nvSpPr>
        <xdr:cNvPr id="549" name="楕円 548"/>
        <xdr:cNvSpPr/>
      </xdr:nvSpPr>
      <xdr:spPr>
        <a:xfrm>
          <a:off x="15430500" y="617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120322</xdr:rowOff>
    </xdr:from>
    <xdr:ext cx="534377" cy="259045"/>
    <xdr:sp macro="" textlink="">
      <xdr:nvSpPr>
        <xdr:cNvPr id="550" name="テキスト ボックス 549"/>
        <xdr:cNvSpPr txBox="1"/>
      </xdr:nvSpPr>
      <xdr:spPr>
        <a:xfrm>
          <a:off x="15214111" y="594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122863</xdr:rowOff>
    </xdr:from>
    <xdr:to>
      <xdr:col>76</xdr:col>
      <xdr:colOff>165100</xdr:colOff>
      <xdr:row>31</xdr:row>
      <xdr:rowOff>53013</xdr:rowOff>
    </xdr:to>
    <xdr:sp macro="" textlink="">
      <xdr:nvSpPr>
        <xdr:cNvPr id="551" name="楕円 550"/>
        <xdr:cNvSpPr/>
      </xdr:nvSpPr>
      <xdr:spPr>
        <a:xfrm>
          <a:off x="14541500" y="526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69540</xdr:rowOff>
    </xdr:from>
    <xdr:ext cx="534377" cy="259045"/>
    <xdr:sp macro="" textlink="">
      <xdr:nvSpPr>
        <xdr:cNvPr id="552" name="テキスト ボックス 551"/>
        <xdr:cNvSpPr txBox="1"/>
      </xdr:nvSpPr>
      <xdr:spPr>
        <a:xfrm>
          <a:off x="14325111" y="504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132628</xdr:rowOff>
    </xdr:from>
    <xdr:to>
      <xdr:col>72</xdr:col>
      <xdr:colOff>38100</xdr:colOff>
      <xdr:row>32</xdr:row>
      <xdr:rowOff>62778</xdr:rowOff>
    </xdr:to>
    <xdr:sp macro="" textlink="">
      <xdr:nvSpPr>
        <xdr:cNvPr id="553" name="楕円 552"/>
        <xdr:cNvSpPr/>
      </xdr:nvSpPr>
      <xdr:spPr>
        <a:xfrm>
          <a:off x="13652500" y="544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79305</xdr:rowOff>
    </xdr:from>
    <xdr:ext cx="534377" cy="259045"/>
    <xdr:sp macro="" textlink="">
      <xdr:nvSpPr>
        <xdr:cNvPr id="554" name="テキスト ボックス 553"/>
        <xdr:cNvSpPr txBox="1"/>
      </xdr:nvSpPr>
      <xdr:spPr>
        <a:xfrm>
          <a:off x="13436111" y="522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84720</xdr:rowOff>
    </xdr:from>
    <xdr:to>
      <xdr:col>67</xdr:col>
      <xdr:colOff>101600</xdr:colOff>
      <xdr:row>35</xdr:row>
      <xdr:rowOff>14870</xdr:rowOff>
    </xdr:to>
    <xdr:sp macro="" textlink="">
      <xdr:nvSpPr>
        <xdr:cNvPr id="555" name="楕円 554"/>
        <xdr:cNvSpPr/>
      </xdr:nvSpPr>
      <xdr:spPr>
        <a:xfrm>
          <a:off x="12763500" y="59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31397</xdr:rowOff>
    </xdr:from>
    <xdr:ext cx="534377" cy="259045"/>
    <xdr:sp macro="" textlink="">
      <xdr:nvSpPr>
        <xdr:cNvPr id="556" name="テキスト ボックス 555"/>
        <xdr:cNvSpPr txBox="1"/>
      </xdr:nvSpPr>
      <xdr:spPr>
        <a:xfrm>
          <a:off x="12547111" y="568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6" name="テキスト ボックス 61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8" name="テキスト ボックス 617"/>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99009</xdr:rowOff>
    </xdr:from>
    <xdr:to>
      <xdr:col>85</xdr:col>
      <xdr:colOff>126364</xdr:colOff>
      <xdr:row>79</xdr:row>
      <xdr:rowOff>74115</xdr:rowOff>
    </xdr:to>
    <xdr:cxnSp macro="">
      <xdr:nvCxnSpPr>
        <xdr:cNvPr id="628" name="直線コネクタ 627"/>
        <xdr:cNvCxnSpPr/>
      </xdr:nvCxnSpPr>
      <xdr:spPr>
        <a:xfrm flipV="1">
          <a:off x="16317595" y="12271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77942</xdr:rowOff>
    </xdr:from>
    <xdr:ext cx="534377" cy="259045"/>
    <xdr:sp macro="" textlink="">
      <xdr:nvSpPr>
        <xdr:cNvPr id="629" name="公債費最小値テキスト"/>
        <xdr:cNvSpPr txBox="1"/>
      </xdr:nvSpPr>
      <xdr:spPr>
        <a:xfrm>
          <a:off x="16370300" y="136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74115</xdr:rowOff>
    </xdr:from>
    <xdr:to>
      <xdr:col>86</xdr:col>
      <xdr:colOff>25400</xdr:colOff>
      <xdr:row>79</xdr:row>
      <xdr:rowOff>74115</xdr:rowOff>
    </xdr:to>
    <xdr:cxnSp macro="">
      <xdr:nvCxnSpPr>
        <xdr:cNvPr id="630" name="直線コネクタ 629"/>
        <xdr:cNvCxnSpPr/>
      </xdr:nvCxnSpPr>
      <xdr:spPr>
        <a:xfrm>
          <a:off x="16230600" y="13618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45686</xdr:rowOff>
    </xdr:from>
    <xdr:ext cx="534377" cy="259045"/>
    <xdr:sp macro="" textlink="">
      <xdr:nvSpPr>
        <xdr:cNvPr id="631" name="公債費最大値テキスト"/>
        <xdr:cNvSpPr txBox="1"/>
      </xdr:nvSpPr>
      <xdr:spPr>
        <a:xfrm>
          <a:off x="16370300" y="120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99009</xdr:rowOff>
    </xdr:from>
    <xdr:to>
      <xdr:col>86</xdr:col>
      <xdr:colOff>25400</xdr:colOff>
      <xdr:row>71</xdr:row>
      <xdr:rowOff>99009</xdr:rowOff>
    </xdr:to>
    <xdr:cxnSp macro="">
      <xdr:nvCxnSpPr>
        <xdr:cNvPr id="632" name="直線コネクタ 631"/>
        <xdr:cNvCxnSpPr/>
      </xdr:nvCxnSpPr>
      <xdr:spPr>
        <a:xfrm>
          <a:off x="16230600" y="1227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112748</xdr:rowOff>
    </xdr:from>
    <xdr:to>
      <xdr:col>85</xdr:col>
      <xdr:colOff>127000</xdr:colOff>
      <xdr:row>78</xdr:row>
      <xdr:rowOff>122647</xdr:rowOff>
    </xdr:to>
    <xdr:cxnSp macro="">
      <xdr:nvCxnSpPr>
        <xdr:cNvPr id="633" name="直線コネクタ 632"/>
        <xdr:cNvCxnSpPr/>
      </xdr:nvCxnSpPr>
      <xdr:spPr>
        <a:xfrm>
          <a:off x="15481300" y="13485848"/>
          <a:ext cx="838200" cy="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123595</xdr:rowOff>
    </xdr:from>
    <xdr:ext cx="534377" cy="259045"/>
    <xdr:sp macro="" textlink="">
      <xdr:nvSpPr>
        <xdr:cNvPr id="634" name="公債費平均値テキスト"/>
        <xdr:cNvSpPr txBox="1"/>
      </xdr:nvSpPr>
      <xdr:spPr>
        <a:xfrm>
          <a:off x="16370300" y="13153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100718</xdr:rowOff>
    </xdr:from>
    <xdr:to>
      <xdr:col>85</xdr:col>
      <xdr:colOff>177800</xdr:colOff>
      <xdr:row>78</xdr:row>
      <xdr:rowOff>30868</xdr:rowOff>
    </xdr:to>
    <xdr:sp macro="" textlink="">
      <xdr:nvSpPr>
        <xdr:cNvPr id="635" name="フローチャート: 判断 634"/>
        <xdr:cNvSpPr/>
      </xdr:nvSpPr>
      <xdr:spPr>
        <a:xfrm>
          <a:off x="162687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112748</xdr:rowOff>
    </xdr:from>
    <xdr:to>
      <xdr:col>81</xdr:col>
      <xdr:colOff>50800</xdr:colOff>
      <xdr:row>79</xdr:row>
      <xdr:rowOff>10906</xdr:rowOff>
    </xdr:to>
    <xdr:cxnSp macro="">
      <xdr:nvCxnSpPr>
        <xdr:cNvPr id="636" name="直線コネクタ 635"/>
        <xdr:cNvCxnSpPr/>
      </xdr:nvCxnSpPr>
      <xdr:spPr>
        <a:xfrm flipV="1">
          <a:off x="14592300" y="13485848"/>
          <a:ext cx="889000" cy="6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100626</xdr:rowOff>
    </xdr:from>
    <xdr:to>
      <xdr:col>81</xdr:col>
      <xdr:colOff>101600</xdr:colOff>
      <xdr:row>78</xdr:row>
      <xdr:rowOff>30776</xdr:rowOff>
    </xdr:to>
    <xdr:sp macro="" textlink="">
      <xdr:nvSpPr>
        <xdr:cNvPr id="637" name="フローチャート: 判断 636"/>
        <xdr:cNvSpPr/>
      </xdr:nvSpPr>
      <xdr:spPr>
        <a:xfrm>
          <a:off x="15430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47303</xdr:rowOff>
    </xdr:from>
    <xdr:ext cx="534377" cy="259045"/>
    <xdr:sp macro="" textlink="">
      <xdr:nvSpPr>
        <xdr:cNvPr id="638" name="テキスト ボックス 637"/>
        <xdr:cNvSpPr txBox="1"/>
      </xdr:nvSpPr>
      <xdr:spPr>
        <a:xfrm>
          <a:off x="15214111" y="1307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8987</xdr:rowOff>
    </xdr:from>
    <xdr:to>
      <xdr:col>76</xdr:col>
      <xdr:colOff>114300</xdr:colOff>
      <xdr:row>79</xdr:row>
      <xdr:rowOff>10906</xdr:rowOff>
    </xdr:to>
    <xdr:cxnSp macro="">
      <xdr:nvCxnSpPr>
        <xdr:cNvPr id="639" name="直線コネクタ 638"/>
        <xdr:cNvCxnSpPr/>
      </xdr:nvCxnSpPr>
      <xdr:spPr>
        <a:xfrm>
          <a:off x="13703300" y="13553537"/>
          <a:ext cx="8890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101564</xdr:rowOff>
    </xdr:from>
    <xdr:to>
      <xdr:col>76</xdr:col>
      <xdr:colOff>165100</xdr:colOff>
      <xdr:row>78</xdr:row>
      <xdr:rowOff>31714</xdr:rowOff>
    </xdr:to>
    <xdr:sp macro="" textlink="">
      <xdr:nvSpPr>
        <xdr:cNvPr id="640" name="フローチャート: 判断 639"/>
        <xdr:cNvSpPr/>
      </xdr:nvSpPr>
      <xdr:spPr>
        <a:xfrm>
          <a:off x="14541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48241</xdr:rowOff>
    </xdr:from>
    <xdr:ext cx="534377" cy="259045"/>
    <xdr:sp macro="" textlink="">
      <xdr:nvSpPr>
        <xdr:cNvPr id="641" name="テキスト ボックス 640"/>
        <xdr:cNvSpPr txBox="1"/>
      </xdr:nvSpPr>
      <xdr:spPr>
        <a:xfrm>
          <a:off x="14325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148410</xdr:rowOff>
    </xdr:from>
    <xdr:to>
      <xdr:col>71</xdr:col>
      <xdr:colOff>177800</xdr:colOff>
      <xdr:row>79</xdr:row>
      <xdr:rowOff>8987</xdr:rowOff>
    </xdr:to>
    <xdr:cxnSp macro="">
      <xdr:nvCxnSpPr>
        <xdr:cNvPr id="642" name="直線コネクタ 641"/>
        <xdr:cNvCxnSpPr/>
      </xdr:nvCxnSpPr>
      <xdr:spPr>
        <a:xfrm>
          <a:off x="12814300" y="13521510"/>
          <a:ext cx="889000" cy="3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64852</xdr:rowOff>
    </xdr:from>
    <xdr:to>
      <xdr:col>72</xdr:col>
      <xdr:colOff>38100</xdr:colOff>
      <xdr:row>77</xdr:row>
      <xdr:rowOff>166452</xdr:rowOff>
    </xdr:to>
    <xdr:sp macro="" textlink="">
      <xdr:nvSpPr>
        <xdr:cNvPr id="643" name="フローチャート: 判断 642"/>
        <xdr:cNvSpPr/>
      </xdr:nvSpPr>
      <xdr:spPr>
        <a:xfrm>
          <a:off x="13652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11529</xdr:rowOff>
    </xdr:from>
    <xdr:ext cx="534377" cy="259045"/>
    <xdr:sp macro="" textlink="">
      <xdr:nvSpPr>
        <xdr:cNvPr id="644" name="テキスト ボックス 643"/>
        <xdr:cNvSpPr txBox="1"/>
      </xdr:nvSpPr>
      <xdr:spPr>
        <a:xfrm>
          <a:off x="13436111" y="130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151194</xdr:rowOff>
    </xdr:from>
    <xdr:to>
      <xdr:col>67</xdr:col>
      <xdr:colOff>101600</xdr:colOff>
      <xdr:row>77</xdr:row>
      <xdr:rowOff>81344</xdr:rowOff>
    </xdr:to>
    <xdr:sp macro="" textlink="">
      <xdr:nvSpPr>
        <xdr:cNvPr id="645" name="フローチャート: 判断 644"/>
        <xdr:cNvSpPr/>
      </xdr:nvSpPr>
      <xdr:spPr>
        <a:xfrm>
          <a:off x="12763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97871</xdr:rowOff>
    </xdr:from>
    <xdr:ext cx="534377" cy="259045"/>
    <xdr:sp macro="" textlink="">
      <xdr:nvSpPr>
        <xdr:cNvPr id="646" name="テキスト ボックス 645"/>
        <xdr:cNvSpPr txBox="1"/>
      </xdr:nvSpPr>
      <xdr:spPr>
        <a:xfrm>
          <a:off x="12547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71847</xdr:rowOff>
    </xdr:from>
    <xdr:to>
      <xdr:col>85</xdr:col>
      <xdr:colOff>177800</xdr:colOff>
      <xdr:row>79</xdr:row>
      <xdr:rowOff>1997</xdr:rowOff>
    </xdr:to>
    <xdr:sp macro="" textlink="">
      <xdr:nvSpPr>
        <xdr:cNvPr id="652" name="楕円 651"/>
        <xdr:cNvSpPr/>
      </xdr:nvSpPr>
      <xdr:spPr>
        <a:xfrm>
          <a:off x="16268700" y="1344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158224</xdr:rowOff>
    </xdr:from>
    <xdr:ext cx="534377" cy="259045"/>
    <xdr:sp macro="" textlink="">
      <xdr:nvSpPr>
        <xdr:cNvPr id="653" name="公債費該当値テキスト"/>
        <xdr:cNvSpPr txBox="1"/>
      </xdr:nvSpPr>
      <xdr:spPr>
        <a:xfrm>
          <a:off x="16370300" y="1335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61948</xdr:rowOff>
    </xdr:from>
    <xdr:to>
      <xdr:col>81</xdr:col>
      <xdr:colOff>101600</xdr:colOff>
      <xdr:row>78</xdr:row>
      <xdr:rowOff>163548</xdr:rowOff>
    </xdr:to>
    <xdr:sp macro="" textlink="">
      <xdr:nvSpPr>
        <xdr:cNvPr id="654" name="楕円 653"/>
        <xdr:cNvSpPr/>
      </xdr:nvSpPr>
      <xdr:spPr>
        <a:xfrm>
          <a:off x="15430500" y="1343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154675</xdr:rowOff>
    </xdr:from>
    <xdr:ext cx="534377" cy="259045"/>
    <xdr:sp macro="" textlink="">
      <xdr:nvSpPr>
        <xdr:cNvPr id="655" name="テキスト ボックス 654"/>
        <xdr:cNvSpPr txBox="1"/>
      </xdr:nvSpPr>
      <xdr:spPr>
        <a:xfrm>
          <a:off x="15214111" y="135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131556</xdr:rowOff>
    </xdr:from>
    <xdr:to>
      <xdr:col>76</xdr:col>
      <xdr:colOff>165100</xdr:colOff>
      <xdr:row>79</xdr:row>
      <xdr:rowOff>61706</xdr:rowOff>
    </xdr:to>
    <xdr:sp macro="" textlink="">
      <xdr:nvSpPr>
        <xdr:cNvPr id="656" name="楕円 655"/>
        <xdr:cNvSpPr/>
      </xdr:nvSpPr>
      <xdr:spPr>
        <a:xfrm>
          <a:off x="14541500" y="1350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52833</xdr:rowOff>
    </xdr:from>
    <xdr:ext cx="534377" cy="259045"/>
    <xdr:sp macro="" textlink="">
      <xdr:nvSpPr>
        <xdr:cNvPr id="657" name="テキスト ボックス 656"/>
        <xdr:cNvSpPr txBox="1"/>
      </xdr:nvSpPr>
      <xdr:spPr>
        <a:xfrm>
          <a:off x="14325111" y="1359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129637</xdr:rowOff>
    </xdr:from>
    <xdr:to>
      <xdr:col>72</xdr:col>
      <xdr:colOff>38100</xdr:colOff>
      <xdr:row>79</xdr:row>
      <xdr:rowOff>59787</xdr:rowOff>
    </xdr:to>
    <xdr:sp macro="" textlink="">
      <xdr:nvSpPr>
        <xdr:cNvPr id="658" name="楕円 657"/>
        <xdr:cNvSpPr/>
      </xdr:nvSpPr>
      <xdr:spPr>
        <a:xfrm>
          <a:off x="13652500" y="1350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50914</xdr:rowOff>
    </xdr:from>
    <xdr:ext cx="534377" cy="259045"/>
    <xdr:sp macro="" textlink="">
      <xdr:nvSpPr>
        <xdr:cNvPr id="659" name="テキスト ボックス 658"/>
        <xdr:cNvSpPr txBox="1"/>
      </xdr:nvSpPr>
      <xdr:spPr>
        <a:xfrm>
          <a:off x="13436111" y="135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97610</xdr:rowOff>
    </xdr:from>
    <xdr:to>
      <xdr:col>67</xdr:col>
      <xdr:colOff>101600</xdr:colOff>
      <xdr:row>79</xdr:row>
      <xdr:rowOff>27760</xdr:rowOff>
    </xdr:to>
    <xdr:sp macro="" textlink="">
      <xdr:nvSpPr>
        <xdr:cNvPr id="660" name="楕円 659"/>
        <xdr:cNvSpPr/>
      </xdr:nvSpPr>
      <xdr:spPr>
        <a:xfrm>
          <a:off x="12763500" y="1347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18887</xdr:rowOff>
    </xdr:from>
    <xdr:ext cx="534377" cy="259045"/>
    <xdr:sp macro="" textlink="">
      <xdr:nvSpPr>
        <xdr:cNvPr id="661" name="テキスト ボックス 660"/>
        <xdr:cNvSpPr txBox="1"/>
      </xdr:nvSpPr>
      <xdr:spPr>
        <a:xfrm>
          <a:off x="12547111" y="1356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97</xdr:row>
      <xdr:rowOff>100152</xdr:rowOff>
    </xdr:from>
    <xdr:to>
      <xdr:col>85</xdr:col>
      <xdr:colOff>126364</xdr:colOff>
      <xdr:row>99</xdr:row>
      <xdr:rowOff>39536</xdr:rowOff>
    </xdr:to>
    <xdr:cxnSp macro="">
      <xdr:nvCxnSpPr>
        <xdr:cNvPr id="685" name="直線コネクタ 684"/>
        <xdr:cNvCxnSpPr/>
      </xdr:nvCxnSpPr>
      <xdr:spPr>
        <a:xfrm flipV="1">
          <a:off x="16317595" y="16730802"/>
          <a:ext cx="1269" cy="282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43363</xdr:rowOff>
    </xdr:from>
    <xdr:ext cx="378565" cy="259045"/>
    <xdr:sp macro="" textlink="">
      <xdr:nvSpPr>
        <xdr:cNvPr id="686" name="積立金最小値テキスト"/>
        <xdr:cNvSpPr txBox="1"/>
      </xdr:nvSpPr>
      <xdr:spPr>
        <a:xfrm>
          <a:off x="16370300" y="17016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39536</xdr:rowOff>
    </xdr:from>
    <xdr:to>
      <xdr:col>86</xdr:col>
      <xdr:colOff>25400</xdr:colOff>
      <xdr:row>99</xdr:row>
      <xdr:rowOff>39536</xdr:rowOff>
    </xdr:to>
    <xdr:cxnSp macro="">
      <xdr:nvCxnSpPr>
        <xdr:cNvPr id="687" name="直線コネクタ 686"/>
        <xdr:cNvCxnSpPr/>
      </xdr:nvCxnSpPr>
      <xdr:spPr>
        <a:xfrm>
          <a:off x="16230600" y="1701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46829</xdr:rowOff>
    </xdr:from>
    <xdr:ext cx="534377" cy="259045"/>
    <xdr:sp macro="" textlink="">
      <xdr:nvSpPr>
        <xdr:cNvPr id="688" name="積立金最大値テキスト"/>
        <xdr:cNvSpPr txBox="1"/>
      </xdr:nvSpPr>
      <xdr:spPr>
        <a:xfrm>
          <a:off x="16370300" y="1650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100152</xdr:rowOff>
    </xdr:from>
    <xdr:to>
      <xdr:col>86</xdr:col>
      <xdr:colOff>25400</xdr:colOff>
      <xdr:row>97</xdr:row>
      <xdr:rowOff>100152</xdr:rowOff>
    </xdr:to>
    <xdr:cxnSp macro="">
      <xdr:nvCxnSpPr>
        <xdr:cNvPr id="689" name="直線コネクタ 688"/>
        <xdr:cNvCxnSpPr/>
      </xdr:nvCxnSpPr>
      <xdr:spPr>
        <a:xfrm>
          <a:off x="16230600" y="1673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167500</xdr:rowOff>
    </xdr:from>
    <xdr:to>
      <xdr:col>85</xdr:col>
      <xdr:colOff>127000</xdr:colOff>
      <xdr:row>98</xdr:row>
      <xdr:rowOff>163385</xdr:rowOff>
    </xdr:to>
    <xdr:cxnSp macro="">
      <xdr:nvCxnSpPr>
        <xdr:cNvPr id="690" name="直線コネクタ 689"/>
        <xdr:cNvCxnSpPr/>
      </xdr:nvCxnSpPr>
      <xdr:spPr>
        <a:xfrm>
          <a:off x="15481300" y="16626700"/>
          <a:ext cx="838200" cy="33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80382</xdr:rowOff>
    </xdr:from>
    <xdr:ext cx="469744" cy="259045"/>
    <xdr:sp macro="" textlink="">
      <xdr:nvSpPr>
        <xdr:cNvPr id="691" name="積立金平均値テキスト"/>
        <xdr:cNvSpPr txBox="1"/>
      </xdr:nvSpPr>
      <xdr:spPr>
        <a:xfrm>
          <a:off x="16370300" y="16711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57505</xdr:rowOff>
    </xdr:from>
    <xdr:to>
      <xdr:col>85</xdr:col>
      <xdr:colOff>177800</xdr:colOff>
      <xdr:row>98</xdr:row>
      <xdr:rowOff>159105</xdr:rowOff>
    </xdr:to>
    <xdr:sp macro="" textlink="">
      <xdr:nvSpPr>
        <xdr:cNvPr id="692" name="フローチャート: 判断 691"/>
        <xdr:cNvSpPr/>
      </xdr:nvSpPr>
      <xdr:spPr>
        <a:xfrm>
          <a:off x="16268700" y="1685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167500</xdr:rowOff>
    </xdr:from>
    <xdr:to>
      <xdr:col>81</xdr:col>
      <xdr:colOff>50800</xdr:colOff>
      <xdr:row>99</xdr:row>
      <xdr:rowOff>4966</xdr:rowOff>
    </xdr:to>
    <xdr:cxnSp macro="">
      <xdr:nvCxnSpPr>
        <xdr:cNvPr id="693" name="直線コネクタ 692"/>
        <xdr:cNvCxnSpPr/>
      </xdr:nvCxnSpPr>
      <xdr:spPr>
        <a:xfrm flipV="1">
          <a:off x="14592300" y="16626700"/>
          <a:ext cx="889000" cy="3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52794</xdr:rowOff>
    </xdr:from>
    <xdr:to>
      <xdr:col>81</xdr:col>
      <xdr:colOff>101600</xdr:colOff>
      <xdr:row>98</xdr:row>
      <xdr:rowOff>154394</xdr:rowOff>
    </xdr:to>
    <xdr:sp macro="" textlink="">
      <xdr:nvSpPr>
        <xdr:cNvPr id="694" name="フローチャート: 判断 693"/>
        <xdr:cNvSpPr/>
      </xdr:nvSpPr>
      <xdr:spPr>
        <a:xfrm>
          <a:off x="15430500" y="1685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145521</xdr:rowOff>
    </xdr:from>
    <xdr:ext cx="469744" cy="259045"/>
    <xdr:sp macro="" textlink="">
      <xdr:nvSpPr>
        <xdr:cNvPr id="695" name="テキスト ボックス 694"/>
        <xdr:cNvSpPr txBox="1"/>
      </xdr:nvSpPr>
      <xdr:spPr>
        <a:xfrm>
          <a:off x="15246428" y="1694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113931</xdr:rowOff>
    </xdr:from>
    <xdr:to>
      <xdr:col>76</xdr:col>
      <xdr:colOff>114300</xdr:colOff>
      <xdr:row>99</xdr:row>
      <xdr:rowOff>4966</xdr:rowOff>
    </xdr:to>
    <xdr:cxnSp macro="">
      <xdr:nvCxnSpPr>
        <xdr:cNvPr id="696" name="直線コネクタ 695"/>
        <xdr:cNvCxnSpPr/>
      </xdr:nvCxnSpPr>
      <xdr:spPr>
        <a:xfrm>
          <a:off x="13703300" y="16573131"/>
          <a:ext cx="889000" cy="40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71768</xdr:rowOff>
    </xdr:from>
    <xdr:to>
      <xdr:col>76</xdr:col>
      <xdr:colOff>165100</xdr:colOff>
      <xdr:row>99</xdr:row>
      <xdr:rowOff>1918</xdr:rowOff>
    </xdr:to>
    <xdr:sp macro="" textlink="">
      <xdr:nvSpPr>
        <xdr:cNvPr id="697" name="フローチャート: 判断 696"/>
        <xdr:cNvSpPr/>
      </xdr:nvSpPr>
      <xdr:spPr>
        <a:xfrm>
          <a:off x="14541500" y="1687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18445</xdr:rowOff>
    </xdr:from>
    <xdr:ext cx="469744" cy="259045"/>
    <xdr:sp macro="" textlink="">
      <xdr:nvSpPr>
        <xdr:cNvPr id="698" name="テキスト ボックス 697"/>
        <xdr:cNvSpPr txBox="1"/>
      </xdr:nvSpPr>
      <xdr:spPr>
        <a:xfrm>
          <a:off x="14357428" y="1664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85573</xdr:rowOff>
    </xdr:from>
    <xdr:to>
      <xdr:col>71</xdr:col>
      <xdr:colOff>177800</xdr:colOff>
      <xdr:row>96</xdr:row>
      <xdr:rowOff>113931</xdr:rowOff>
    </xdr:to>
    <xdr:cxnSp macro="">
      <xdr:nvCxnSpPr>
        <xdr:cNvPr id="699" name="直線コネクタ 698"/>
        <xdr:cNvCxnSpPr/>
      </xdr:nvCxnSpPr>
      <xdr:spPr>
        <a:xfrm>
          <a:off x="12814300" y="15516073"/>
          <a:ext cx="889000" cy="105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67563</xdr:rowOff>
    </xdr:from>
    <xdr:to>
      <xdr:col>72</xdr:col>
      <xdr:colOff>38100</xdr:colOff>
      <xdr:row>98</xdr:row>
      <xdr:rowOff>169163</xdr:rowOff>
    </xdr:to>
    <xdr:sp macro="" textlink="">
      <xdr:nvSpPr>
        <xdr:cNvPr id="700" name="フローチャート: 判断 699"/>
        <xdr:cNvSpPr/>
      </xdr:nvSpPr>
      <xdr:spPr>
        <a:xfrm>
          <a:off x="13652500" y="168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160290</xdr:rowOff>
    </xdr:from>
    <xdr:ext cx="469744" cy="259045"/>
    <xdr:sp macro="" textlink="">
      <xdr:nvSpPr>
        <xdr:cNvPr id="701" name="テキスト ボックス 700"/>
        <xdr:cNvSpPr txBox="1"/>
      </xdr:nvSpPr>
      <xdr:spPr>
        <a:xfrm>
          <a:off x="13468428" y="1696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53429</xdr:rowOff>
    </xdr:from>
    <xdr:to>
      <xdr:col>67</xdr:col>
      <xdr:colOff>101600</xdr:colOff>
      <xdr:row>98</xdr:row>
      <xdr:rowOff>155029</xdr:rowOff>
    </xdr:to>
    <xdr:sp macro="" textlink="">
      <xdr:nvSpPr>
        <xdr:cNvPr id="702" name="フローチャート: 判断 701"/>
        <xdr:cNvSpPr/>
      </xdr:nvSpPr>
      <xdr:spPr>
        <a:xfrm>
          <a:off x="12763500" y="168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146156</xdr:rowOff>
    </xdr:from>
    <xdr:ext cx="469744" cy="259045"/>
    <xdr:sp macro="" textlink="">
      <xdr:nvSpPr>
        <xdr:cNvPr id="703" name="テキスト ボックス 702"/>
        <xdr:cNvSpPr txBox="1"/>
      </xdr:nvSpPr>
      <xdr:spPr>
        <a:xfrm>
          <a:off x="12579428" y="1694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112585</xdr:rowOff>
    </xdr:from>
    <xdr:to>
      <xdr:col>85</xdr:col>
      <xdr:colOff>177800</xdr:colOff>
      <xdr:row>99</xdr:row>
      <xdr:rowOff>42735</xdr:rowOff>
    </xdr:to>
    <xdr:sp macro="" textlink="">
      <xdr:nvSpPr>
        <xdr:cNvPr id="709" name="楕円 708"/>
        <xdr:cNvSpPr/>
      </xdr:nvSpPr>
      <xdr:spPr>
        <a:xfrm>
          <a:off x="16268700" y="1691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35932</xdr:rowOff>
    </xdr:from>
    <xdr:ext cx="469744" cy="259045"/>
    <xdr:sp macro="" textlink="">
      <xdr:nvSpPr>
        <xdr:cNvPr id="710" name="積立金該当値テキスト"/>
        <xdr:cNvSpPr txBox="1"/>
      </xdr:nvSpPr>
      <xdr:spPr>
        <a:xfrm>
          <a:off x="16370300" y="1683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116700</xdr:rowOff>
    </xdr:from>
    <xdr:to>
      <xdr:col>81</xdr:col>
      <xdr:colOff>101600</xdr:colOff>
      <xdr:row>97</xdr:row>
      <xdr:rowOff>46850</xdr:rowOff>
    </xdr:to>
    <xdr:sp macro="" textlink="">
      <xdr:nvSpPr>
        <xdr:cNvPr id="711" name="楕円 710"/>
        <xdr:cNvSpPr/>
      </xdr:nvSpPr>
      <xdr:spPr>
        <a:xfrm>
          <a:off x="15430500" y="165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63377</xdr:rowOff>
    </xdr:from>
    <xdr:ext cx="534377" cy="259045"/>
    <xdr:sp macro="" textlink="">
      <xdr:nvSpPr>
        <xdr:cNvPr id="712" name="テキスト ボックス 711"/>
        <xdr:cNvSpPr txBox="1"/>
      </xdr:nvSpPr>
      <xdr:spPr>
        <a:xfrm>
          <a:off x="15214111" y="1635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125616</xdr:rowOff>
    </xdr:from>
    <xdr:to>
      <xdr:col>76</xdr:col>
      <xdr:colOff>165100</xdr:colOff>
      <xdr:row>99</xdr:row>
      <xdr:rowOff>55766</xdr:rowOff>
    </xdr:to>
    <xdr:sp macro="" textlink="">
      <xdr:nvSpPr>
        <xdr:cNvPr id="713" name="楕円 712"/>
        <xdr:cNvSpPr/>
      </xdr:nvSpPr>
      <xdr:spPr>
        <a:xfrm>
          <a:off x="14541500" y="1692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46893</xdr:rowOff>
    </xdr:from>
    <xdr:ext cx="469744" cy="259045"/>
    <xdr:sp macro="" textlink="">
      <xdr:nvSpPr>
        <xdr:cNvPr id="714" name="テキスト ボックス 713"/>
        <xdr:cNvSpPr txBox="1"/>
      </xdr:nvSpPr>
      <xdr:spPr>
        <a:xfrm>
          <a:off x="14357428" y="1702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63131</xdr:rowOff>
    </xdr:from>
    <xdr:to>
      <xdr:col>72</xdr:col>
      <xdr:colOff>38100</xdr:colOff>
      <xdr:row>96</xdr:row>
      <xdr:rowOff>164731</xdr:rowOff>
    </xdr:to>
    <xdr:sp macro="" textlink="">
      <xdr:nvSpPr>
        <xdr:cNvPr id="715" name="楕円 714"/>
        <xdr:cNvSpPr/>
      </xdr:nvSpPr>
      <xdr:spPr>
        <a:xfrm>
          <a:off x="13652500" y="1652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9808</xdr:rowOff>
    </xdr:from>
    <xdr:ext cx="534377" cy="259045"/>
    <xdr:sp macro="" textlink="">
      <xdr:nvSpPr>
        <xdr:cNvPr id="716" name="テキスト ボックス 715"/>
        <xdr:cNvSpPr txBox="1"/>
      </xdr:nvSpPr>
      <xdr:spPr>
        <a:xfrm>
          <a:off x="13436111" y="1629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34773</xdr:rowOff>
    </xdr:from>
    <xdr:to>
      <xdr:col>67</xdr:col>
      <xdr:colOff>101600</xdr:colOff>
      <xdr:row>90</xdr:row>
      <xdr:rowOff>136373</xdr:rowOff>
    </xdr:to>
    <xdr:sp macro="" textlink="">
      <xdr:nvSpPr>
        <xdr:cNvPr id="717" name="楕円 716"/>
        <xdr:cNvSpPr/>
      </xdr:nvSpPr>
      <xdr:spPr>
        <a:xfrm>
          <a:off x="12763500" y="1546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152900</xdr:rowOff>
    </xdr:from>
    <xdr:ext cx="599010" cy="259045"/>
    <xdr:sp macro="" textlink="">
      <xdr:nvSpPr>
        <xdr:cNvPr id="718" name="テキスト ボックス 717"/>
        <xdr:cNvSpPr txBox="1"/>
      </xdr:nvSpPr>
      <xdr:spPr>
        <a:xfrm>
          <a:off x="12514795" y="1524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98225</xdr:rowOff>
    </xdr:from>
    <xdr:to>
      <xdr:col>116</xdr:col>
      <xdr:colOff>62864</xdr:colOff>
      <xdr:row>39</xdr:row>
      <xdr:rowOff>98878</xdr:rowOff>
    </xdr:to>
    <xdr:cxnSp macro="">
      <xdr:nvCxnSpPr>
        <xdr:cNvPr id="744" name="直線コネクタ 743"/>
        <xdr:cNvCxnSpPr/>
      </xdr:nvCxnSpPr>
      <xdr:spPr>
        <a:xfrm flipV="1">
          <a:off x="22159595" y="5241725"/>
          <a:ext cx="1269" cy="154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44902</xdr:rowOff>
    </xdr:from>
    <xdr:ext cx="469744" cy="259045"/>
    <xdr:sp macro="" textlink="">
      <xdr:nvSpPr>
        <xdr:cNvPr id="747" name="投資及び出資金最大値テキスト"/>
        <xdr:cNvSpPr txBox="1"/>
      </xdr:nvSpPr>
      <xdr:spPr>
        <a:xfrm>
          <a:off x="22212300" y="501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98225</xdr:rowOff>
    </xdr:from>
    <xdr:to>
      <xdr:col>116</xdr:col>
      <xdr:colOff>152400</xdr:colOff>
      <xdr:row>30</xdr:row>
      <xdr:rowOff>98225</xdr:rowOff>
    </xdr:to>
    <xdr:cxnSp macro="">
      <xdr:nvCxnSpPr>
        <xdr:cNvPr id="748" name="直線コネクタ 747"/>
        <xdr:cNvCxnSpPr/>
      </xdr:nvCxnSpPr>
      <xdr:spPr>
        <a:xfrm>
          <a:off x="22072600" y="52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166641</xdr:rowOff>
    </xdr:from>
    <xdr:ext cx="378565" cy="259045"/>
    <xdr:sp macro="" textlink="">
      <xdr:nvSpPr>
        <xdr:cNvPr id="750" name="投資及び出資金平均値テキスト"/>
        <xdr:cNvSpPr txBox="1"/>
      </xdr:nvSpPr>
      <xdr:spPr>
        <a:xfrm>
          <a:off x="22212300" y="6338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51" name="フローチャート: 判断 750"/>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44813</xdr:rowOff>
    </xdr:from>
    <xdr:to>
      <xdr:col>112</xdr:col>
      <xdr:colOff>38100</xdr:colOff>
      <xdr:row>38</xdr:row>
      <xdr:rowOff>146413</xdr:rowOff>
    </xdr:to>
    <xdr:sp macro="" textlink="">
      <xdr:nvSpPr>
        <xdr:cNvPr id="753" name="フローチャート: 判断 752"/>
        <xdr:cNvSpPr/>
      </xdr:nvSpPr>
      <xdr:spPr>
        <a:xfrm>
          <a:off x="21272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162940</xdr:rowOff>
    </xdr:from>
    <xdr:ext cx="378565" cy="259045"/>
    <xdr:sp macro="" textlink="">
      <xdr:nvSpPr>
        <xdr:cNvPr id="754" name="テキスト ボックス 753"/>
        <xdr:cNvSpPr txBox="1"/>
      </xdr:nvSpPr>
      <xdr:spPr>
        <a:xfrm>
          <a:off x="21134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48405</xdr:rowOff>
    </xdr:from>
    <xdr:to>
      <xdr:col>107</xdr:col>
      <xdr:colOff>101600</xdr:colOff>
      <xdr:row>38</xdr:row>
      <xdr:rowOff>150005</xdr:rowOff>
    </xdr:to>
    <xdr:sp macro="" textlink="">
      <xdr:nvSpPr>
        <xdr:cNvPr id="756" name="フローチャート: 判断 755"/>
        <xdr:cNvSpPr/>
      </xdr:nvSpPr>
      <xdr:spPr>
        <a:xfrm>
          <a:off x="20383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166532</xdr:rowOff>
    </xdr:from>
    <xdr:ext cx="378565" cy="259045"/>
    <xdr:sp macro="" textlink="">
      <xdr:nvSpPr>
        <xdr:cNvPr id="757" name="テキスト ボックス 756"/>
        <xdr:cNvSpPr txBox="1"/>
      </xdr:nvSpPr>
      <xdr:spPr>
        <a:xfrm>
          <a:off x="20245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10196</xdr:rowOff>
    </xdr:from>
    <xdr:to>
      <xdr:col>102</xdr:col>
      <xdr:colOff>165100</xdr:colOff>
      <xdr:row>38</xdr:row>
      <xdr:rowOff>111796</xdr:rowOff>
    </xdr:to>
    <xdr:sp macro="" textlink="">
      <xdr:nvSpPr>
        <xdr:cNvPr id="759" name="フローチャート: 判断 758"/>
        <xdr:cNvSpPr/>
      </xdr:nvSpPr>
      <xdr:spPr>
        <a:xfrm>
          <a:off x="19494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128323</xdr:rowOff>
    </xdr:from>
    <xdr:ext cx="378565" cy="259045"/>
    <xdr:sp macro="" textlink="">
      <xdr:nvSpPr>
        <xdr:cNvPr id="760" name="テキスト ボックス 759"/>
        <xdr:cNvSpPr txBox="1"/>
      </xdr:nvSpPr>
      <xdr:spPr>
        <a:xfrm>
          <a:off x="19356017" y="6300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38281</xdr:rowOff>
    </xdr:from>
    <xdr:to>
      <xdr:col>98</xdr:col>
      <xdr:colOff>38100</xdr:colOff>
      <xdr:row>38</xdr:row>
      <xdr:rowOff>139881</xdr:rowOff>
    </xdr:to>
    <xdr:sp macro="" textlink="">
      <xdr:nvSpPr>
        <xdr:cNvPr id="761" name="フローチャート: 判断 760"/>
        <xdr:cNvSpPr/>
      </xdr:nvSpPr>
      <xdr:spPr>
        <a:xfrm>
          <a:off x="18605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156408</xdr:rowOff>
    </xdr:from>
    <xdr:ext cx="378565" cy="259045"/>
    <xdr:sp macro="" textlink="">
      <xdr:nvSpPr>
        <xdr:cNvPr id="762" name="テキスト ボックス 761"/>
        <xdr:cNvSpPr txBox="1"/>
      </xdr:nvSpPr>
      <xdr:spPr>
        <a:xfrm>
          <a:off x="18467017" y="632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1" name="テキスト ボックス 79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3" name="テキスト ボックス 79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5" name="テキスト ボックス 79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67828</xdr:rowOff>
    </xdr:from>
    <xdr:to>
      <xdr:col>116</xdr:col>
      <xdr:colOff>62864</xdr:colOff>
      <xdr:row>58</xdr:row>
      <xdr:rowOff>139700</xdr:rowOff>
    </xdr:to>
    <xdr:cxnSp macro="">
      <xdr:nvCxnSpPr>
        <xdr:cNvPr id="799" name="直線コネクタ 798"/>
        <xdr:cNvCxnSpPr/>
      </xdr:nvCxnSpPr>
      <xdr:spPr>
        <a:xfrm flipV="1">
          <a:off x="22159595" y="8640328"/>
          <a:ext cx="1269" cy="1443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14505</xdr:rowOff>
    </xdr:from>
    <xdr:ext cx="534377" cy="259045"/>
    <xdr:sp macro="" textlink="">
      <xdr:nvSpPr>
        <xdr:cNvPr id="802" name="貸付金最大値テキスト"/>
        <xdr:cNvSpPr txBox="1"/>
      </xdr:nvSpPr>
      <xdr:spPr>
        <a:xfrm>
          <a:off x="22212300" y="84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67828</xdr:rowOff>
    </xdr:from>
    <xdr:to>
      <xdr:col>116</xdr:col>
      <xdr:colOff>152400</xdr:colOff>
      <xdr:row>50</xdr:row>
      <xdr:rowOff>67828</xdr:rowOff>
    </xdr:to>
    <xdr:cxnSp macro="">
      <xdr:nvCxnSpPr>
        <xdr:cNvPr id="803" name="直線コネクタ 802"/>
        <xdr:cNvCxnSpPr/>
      </xdr:nvCxnSpPr>
      <xdr:spPr>
        <a:xfrm>
          <a:off x="22072600" y="86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12187</xdr:rowOff>
    </xdr:from>
    <xdr:to>
      <xdr:col>116</xdr:col>
      <xdr:colOff>63500</xdr:colOff>
      <xdr:row>58</xdr:row>
      <xdr:rowOff>14244</xdr:rowOff>
    </xdr:to>
    <xdr:cxnSp macro="">
      <xdr:nvCxnSpPr>
        <xdr:cNvPr id="804" name="直線コネクタ 803"/>
        <xdr:cNvCxnSpPr/>
      </xdr:nvCxnSpPr>
      <xdr:spPr>
        <a:xfrm>
          <a:off x="21323300" y="9956287"/>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146753</xdr:rowOff>
    </xdr:from>
    <xdr:ext cx="469744" cy="259045"/>
    <xdr:sp macro="" textlink="">
      <xdr:nvSpPr>
        <xdr:cNvPr id="805" name="貸付金平均値テキスト"/>
        <xdr:cNvSpPr txBox="1"/>
      </xdr:nvSpPr>
      <xdr:spPr>
        <a:xfrm>
          <a:off x="22212300" y="974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123876</xdr:rowOff>
    </xdr:from>
    <xdr:to>
      <xdr:col>116</xdr:col>
      <xdr:colOff>114300</xdr:colOff>
      <xdr:row>58</xdr:row>
      <xdr:rowOff>54026</xdr:rowOff>
    </xdr:to>
    <xdr:sp macro="" textlink="">
      <xdr:nvSpPr>
        <xdr:cNvPr id="806" name="フローチャート: 判断 805"/>
        <xdr:cNvSpPr/>
      </xdr:nvSpPr>
      <xdr:spPr>
        <a:xfrm>
          <a:off x="22110700" y="989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10633</xdr:rowOff>
    </xdr:from>
    <xdr:to>
      <xdr:col>111</xdr:col>
      <xdr:colOff>177800</xdr:colOff>
      <xdr:row>58</xdr:row>
      <xdr:rowOff>12187</xdr:rowOff>
    </xdr:to>
    <xdr:cxnSp macro="">
      <xdr:nvCxnSpPr>
        <xdr:cNvPr id="807" name="直線コネクタ 806"/>
        <xdr:cNvCxnSpPr/>
      </xdr:nvCxnSpPr>
      <xdr:spPr>
        <a:xfrm>
          <a:off x="20434300" y="9954733"/>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119441</xdr:rowOff>
    </xdr:from>
    <xdr:to>
      <xdr:col>112</xdr:col>
      <xdr:colOff>38100</xdr:colOff>
      <xdr:row>58</xdr:row>
      <xdr:rowOff>49591</xdr:rowOff>
    </xdr:to>
    <xdr:sp macro="" textlink="">
      <xdr:nvSpPr>
        <xdr:cNvPr id="808" name="フローチャート: 判断 807"/>
        <xdr:cNvSpPr/>
      </xdr:nvSpPr>
      <xdr:spPr>
        <a:xfrm>
          <a:off x="212725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66118</xdr:rowOff>
    </xdr:from>
    <xdr:ext cx="469744" cy="259045"/>
    <xdr:sp macro="" textlink="">
      <xdr:nvSpPr>
        <xdr:cNvPr id="809" name="テキスト ボックス 808"/>
        <xdr:cNvSpPr txBox="1"/>
      </xdr:nvSpPr>
      <xdr:spPr>
        <a:xfrm>
          <a:off x="21088428" y="966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10633</xdr:rowOff>
    </xdr:from>
    <xdr:to>
      <xdr:col>107</xdr:col>
      <xdr:colOff>50800</xdr:colOff>
      <xdr:row>58</xdr:row>
      <xdr:rowOff>10633</xdr:rowOff>
    </xdr:to>
    <xdr:cxnSp macro="">
      <xdr:nvCxnSpPr>
        <xdr:cNvPr id="810" name="直線コネクタ 809"/>
        <xdr:cNvCxnSpPr/>
      </xdr:nvCxnSpPr>
      <xdr:spPr>
        <a:xfrm>
          <a:off x="19545300" y="9954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109062</xdr:rowOff>
    </xdr:from>
    <xdr:to>
      <xdr:col>107</xdr:col>
      <xdr:colOff>101600</xdr:colOff>
      <xdr:row>58</xdr:row>
      <xdr:rowOff>39212</xdr:rowOff>
    </xdr:to>
    <xdr:sp macro="" textlink="">
      <xdr:nvSpPr>
        <xdr:cNvPr id="811" name="フローチャート: 判断 810"/>
        <xdr:cNvSpPr/>
      </xdr:nvSpPr>
      <xdr:spPr>
        <a:xfrm>
          <a:off x="20383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55739</xdr:rowOff>
    </xdr:from>
    <xdr:ext cx="469744" cy="259045"/>
    <xdr:sp macro="" textlink="">
      <xdr:nvSpPr>
        <xdr:cNvPr id="812" name="テキスト ボックス 811"/>
        <xdr:cNvSpPr txBox="1"/>
      </xdr:nvSpPr>
      <xdr:spPr>
        <a:xfrm>
          <a:off x="20199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9123</xdr:rowOff>
    </xdr:from>
    <xdr:to>
      <xdr:col>102</xdr:col>
      <xdr:colOff>114300</xdr:colOff>
      <xdr:row>58</xdr:row>
      <xdr:rowOff>10633</xdr:rowOff>
    </xdr:to>
    <xdr:cxnSp macro="">
      <xdr:nvCxnSpPr>
        <xdr:cNvPr id="813" name="直線コネクタ 812"/>
        <xdr:cNvCxnSpPr/>
      </xdr:nvCxnSpPr>
      <xdr:spPr>
        <a:xfrm>
          <a:off x="18656300" y="9953223"/>
          <a:ext cx="889000" cy="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64485</xdr:rowOff>
    </xdr:from>
    <xdr:to>
      <xdr:col>102</xdr:col>
      <xdr:colOff>165100</xdr:colOff>
      <xdr:row>57</xdr:row>
      <xdr:rowOff>166085</xdr:rowOff>
    </xdr:to>
    <xdr:sp macro="" textlink="">
      <xdr:nvSpPr>
        <xdr:cNvPr id="814" name="フローチャート: 判断 813"/>
        <xdr:cNvSpPr/>
      </xdr:nvSpPr>
      <xdr:spPr>
        <a:xfrm>
          <a:off x="19494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11162</xdr:rowOff>
    </xdr:from>
    <xdr:ext cx="469744" cy="259045"/>
    <xdr:sp macro="" textlink="">
      <xdr:nvSpPr>
        <xdr:cNvPr id="815" name="テキスト ボックス 814"/>
        <xdr:cNvSpPr txBox="1"/>
      </xdr:nvSpPr>
      <xdr:spPr>
        <a:xfrm>
          <a:off x="19310428"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136449</xdr:rowOff>
    </xdr:from>
    <xdr:to>
      <xdr:col>98</xdr:col>
      <xdr:colOff>38100</xdr:colOff>
      <xdr:row>57</xdr:row>
      <xdr:rowOff>66599</xdr:rowOff>
    </xdr:to>
    <xdr:sp macro="" textlink="">
      <xdr:nvSpPr>
        <xdr:cNvPr id="816" name="フローチャート: 判断 815"/>
        <xdr:cNvSpPr/>
      </xdr:nvSpPr>
      <xdr:spPr>
        <a:xfrm>
          <a:off x="18605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83126</xdr:rowOff>
    </xdr:from>
    <xdr:ext cx="469744" cy="259045"/>
    <xdr:sp macro="" textlink="">
      <xdr:nvSpPr>
        <xdr:cNvPr id="817" name="テキスト ボックス 816"/>
        <xdr:cNvSpPr txBox="1"/>
      </xdr:nvSpPr>
      <xdr:spPr>
        <a:xfrm>
          <a:off x="18421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134894</xdr:rowOff>
    </xdr:from>
    <xdr:to>
      <xdr:col>116</xdr:col>
      <xdr:colOff>114300</xdr:colOff>
      <xdr:row>58</xdr:row>
      <xdr:rowOff>65044</xdr:rowOff>
    </xdr:to>
    <xdr:sp macro="" textlink="">
      <xdr:nvSpPr>
        <xdr:cNvPr id="823" name="楕円 822"/>
        <xdr:cNvSpPr/>
      </xdr:nvSpPr>
      <xdr:spPr>
        <a:xfrm>
          <a:off x="22110700" y="990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102302</xdr:rowOff>
    </xdr:from>
    <xdr:ext cx="469744" cy="259045"/>
    <xdr:sp macro="" textlink="">
      <xdr:nvSpPr>
        <xdr:cNvPr id="824" name="貸付金該当値テキスト"/>
        <xdr:cNvSpPr txBox="1"/>
      </xdr:nvSpPr>
      <xdr:spPr>
        <a:xfrm>
          <a:off x="22212300" y="9874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132837</xdr:rowOff>
    </xdr:from>
    <xdr:to>
      <xdr:col>112</xdr:col>
      <xdr:colOff>38100</xdr:colOff>
      <xdr:row>58</xdr:row>
      <xdr:rowOff>62987</xdr:rowOff>
    </xdr:to>
    <xdr:sp macro="" textlink="">
      <xdr:nvSpPr>
        <xdr:cNvPr id="825" name="楕円 824"/>
        <xdr:cNvSpPr/>
      </xdr:nvSpPr>
      <xdr:spPr>
        <a:xfrm>
          <a:off x="21272500" y="990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54114</xdr:rowOff>
    </xdr:from>
    <xdr:ext cx="469744" cy="259045"/>
    <xdr:sp macro="" textlink="">
      <xdr:nvSpPr>
        <xdr:cNvPr id="826" name="テキスト ボックス 825"/>
        <xdr:cNvSpPr txBox="1"/>
      </xdr:nvSpPr>
      <xdr:spPr>
        <a:xfrm>
          <a:off x="21088428" y="999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131283</xdr:rowOff>
    </xdr:from>
    <xdr:to>
      <xdr:col>107</xdr:col>
      <xdr:colOff>101600</xdr:colOff>
      <xdr:row>58</xdr:row>
      <xdr:rowOff>61433</xdr:rowOff>
    </xdr:to>
    <xdr:sp macro="" textlink="">
      <xdr:nvSpPr>
        <xdr:cNvPr id="827" name="楕円 826"/>
        <xdr:cNvSpPr/>
      </xdr:nvSpPr>
      <xdr:spPr>
        <a:xfrm>
          <a:off x="20383500" y="990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52560</xdr:rowOff>
    </xdr:from>
    <xdr:ext cx="469744" cy="259045"/>
    <xdr:sp macro="" textlink="">
      <xdr:nvSpPr>
        <xdr:cNvPr id="828" name="テキスト ボックス 827"/>
        <xdr:cNvSpPr txBox="1"/>
      </xdr:nvSpPr>
      <xdr:spPr>
        <a:xfrm>
          <a:off x="20199428" y="999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131283</xdr:rowOff>
    </xdr:from>
    <xdr:to>
      <xdr:col>102</xdr:col>
      <xdr:colOff>165100</xdr:colOff>
      <xdr:row>58</xdr:row>
      <xdr:rowOff>61433</xdr:rowOff>
    </xdr:to>
    <xdr:sp macro="" textlink="">
      <xdr:nvSpPr>
        <xdr:cNvPr id="829" name="楕円 828"/>
        <xdr:cNvSpPr/>
      </xdr:nvSpPr>
      <xdr:spPr>
        <a:xfrm>
          <a:off x="19494500" y="990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52560</xdr:rowOff>
    </xdr:from>
    <xdr:ext cx="469744" cy="259045"/>
    <xdr:sp macro="" textlink="">
      <xdr:nvSpPr>
        <xdr:cNvPr id="830" name="テキスト ボックス 829"/>
        <xdr:cNvSpPr txBox="1"/>
      </xdr:nvSpPr>
      <xdr:spPr>
        <a:xfrm>
          <a:off x="19310428" y="999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129773</xdr:rowOff>
    </xdr:from>
    <xdr:to>
      <xdr:col>98</xdr:col>
      <xdr:colOff>38100</xdr:colOff>
      <xdr:row>58</xdr:row>
      <xdr:rowOff>59923</xdr:rowOff>
    </xdr:to>
    <xdr:sp macro="" textlink="">
      <xdr:nvSpPr>
        <xdr:cNvPr id="831" name="楕円 830"/>
        <xdr:cNvSpPr/>
      </xdr:nvSpPr>
      <xdr:spPr>
        <a:xfrm>
          <a:off x="18605500" y="990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51050</xdr:rowOff>
    </xdr:from>
    <xdr:ext cx="469744" cy="259045"/>
    <xdr:sp macro="" textlink="">
      <xdr:nvSpPr>
        <xdr:cNvPr id="832" name="テキスト ボックス 831"/>
        <xdr:cNvSpPr txBox="1"/>
      </xdr:nvSpPr>
      <xdr:spPr>
        <a:xfrm>
          <a:off x="18421428" y="999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5" name="テキスト ボックス 84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7" name="テキスト ボックス 84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9" name="テキスト ボックス 84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1" name="テキスト ボックス 85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44740</xdr:rowOff>
    </xdr:from>
    <xdr:to>
      <xdr:col>116</xdr:col>
      <xdr:colOff>62864</xdr:colOff>
      <xdr:row>78</xdr:row>
      <xdr:rowOff>9581</xdr:rowOff>
    </xdr:to>
    <xdr:cxnSp macro="">
      <xdr:nvCxnSpPr>
        <xdr:cNvPr id="855" name="直線コネクタ 854"/>
        <xdr:cNvCxnSpPr/>
      </xdr:nvCxnSpPr>
      <xdr:spPr>
        <a:xfrm flipV="1">
          <a:off x="22159595" y="12217690"/>
          <a:ext cx="1269" cy="1164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13408</xdr:rowOff>
    </xdr:from>
    <xdr:ext cx="534377" cy="259045"/>
    <xdr:sp macro="" textlink="">
      <xdr:nvSpPr>
        <xdr:cNvPr id="856" name="繰出金最小値テキスト"/>
        <xdr:cNvSpPr txBox="1"/>
      </xdr:nvSpPr>
      <xdr:spPr>
        <a:xfrm>
          <a:off x="22212300" y="1338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9581</xdr:rowOff>
    </xdr:from>
    <xdr:to>
      <xdr:col>116</xdr:col>
      <xdr:colOff>152400</xdr:colOff>
      <xdr:row>78</xdr:row>
      <xdr:rowOff>9581</xdr:rowOff>
    </xdr:to>
    <xdr:cxnSp macro="">
      <xdr:nvCxnSpPr>
        <xdr:cNvPr id="857" name="直線コネクタ 856"/>
        <xdr:cNvCxnSpPr/>
      </xdr:nvCxnSpPr>
      <xdr:spPr>
        <a:xfrm>
          <a:off x="22072600" y="1338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162867</xdr:rowOff>
    </xdr:from>
    <xdr:ext cx="534377" cy="259045"/>
    <xdr:sp macro="" textlink="">
      <xdr:nvSpPr>
        <xdr:cNvPr id="858" name="繰出金最大値テキスト"/>
        <xdr:cNvSpPr txBox="1"/>
      </xdr:nvSpPr>
      <xdr:spPr>
        <a:xfrm>
          <a:off x="22212300" y="1199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44740</xdr:rowOff>
    </xdr:from>
    <xdr:to>
      <xdr:col>116</xdr:col>
      <xdr:colOff>152400</xdr:colOff>
      <xdr:row>71</xdr:row>
      <xdr:rowOff>44740</xdr:rowOff>
    </xdr:to>
    <xdr:cxnSp macro="">
      <xdr:nvCxnSpPr>
        <xdr:cNvPr id="859" name="直線コネクタ 858"/>
        <xdr:cNvCxnSpPr/>
      </xdr:nvCxnSpPr>
      <xdr:spPr>
        <a:xfrm>
          <a:off x="22072600" y="1221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50775</xdr:rowOff>
    </xdr:from>
    <xdr:to>
      <xdr:col>116</xdr:col>
      <xdr:colOff>63500</xdr:colOff>
      <xdr:row>76</xdr:row>
      <xdr:rowOff>66822</xdr:rowOff>
    </xdr:to>
    <xdr:cxnSp macro="">
      <xdr:nvCxnSpPr>
        <xdr:cNvPr id="860" name="直線コネクタ 859"/>
        <xdr:cNvCxnSpPr/>
      </xdr:nvCxnSpPr>
      <xdr:spPr>
        <a:xfrm flipV="1">
          <a:off x="21323300" y="13080975"/>
          <a:ext cx="838200" cy="1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16451</xdr:rowOff>
    </xdr:from>
    <xdr:ext cx="534377" cy="259045"/>
    <xdr:sp macro="" textlink="">
      <xdr:nvSpPr>
        <xdr:cNvPr id="861" name="繰出金平均値テキスト"/>
        <xdr:cNvSpPr txBox="1"/>
      </xdr:nvSpPr>
      <xdr:spPr>
        <a:xfrm>
          <a:off x="22212300" y="1270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165024</xdr:rowOff>
    </xdr:from>
    <xdr:to>
      <xdr:col>116</xdr:col>
      <xdr:colOff>114300</xdr:colOff>
      <xdr:row>75</xdr:row>
      <xdr:rowOff>95174</xdr:rowOff>
    </xdr:to>
    <xdr:sp macro="" textlink="">
      <xdr:nvSpPr>
        <xdr:cNvPr id="862" name="フローチャート: 判断 861"/>
        <xdr:cNvSpPr/>
      </xdr:nvSpPr>
      <xdr:spPr>
        <a:xfrm>
          <a:off x="221107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66822</xdr:rowOff>
    </xdr:from>
    <xdr:to>
      <xdr:col>111</xdr:col>
      <xdr:colOff>177800</xdr:colOff>
      <xdr:row>76</xdr:row>
      <xdr:rowOff>103856</xdr:rowOff>
    </xdr:to>
    <xdr:cxnSp macro="">
      <xdr:nvCxnSpPr>
        <xdr:cNvPr id="863" name="直線コネクタ 862"/>
        <xdr:cNvCxnSpPr/>
      </xdr:nvCxnSpPr>
      <xdr:spPr>
        <a:xfrm flipV="1">
          <a:off x="20434300" y="13097022"/>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146690</xdr:rowOff>
    </xdr:from>
    <xdr:to>
      <xdr:col>112</xdr:col>
      <xdr:colOff>38100</xdr:colOff>
      <xdr:row>75</xdr:row>
      <xdr:rowOff>76840</xdr:rowOff>
    </xdr:to>
    <xdr:sp macro="" textlink="">
      <xdr:nvSpPr>
        <xdr:cNvPr id="864" name="フローチャート: 判断 863"/>
        <xdr:cNvSpPr/>
      </xdr:nvSpPr>
      <xdr:spPr>
        <a:xfrm>
          <a:off x="21272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93367</xdr:rowOff>
    </xdr:from>
    <xdr:ext cx="534377" cy="259045"/>
    <xdr:sp macro="" textlink="">
      <xdr:nvSpPr>
        <xdr:cNvPr id="865" name="テキスト ボックス 864"/>
        <xdr:cNvSpPr txBox="1"/>
      </xdr:nvSpPr>
      <xdr:spPr>
        <a:xfrm>
          <a:off x="21056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103856</xdr:rowOff>
    </xdr:from>
    <xdr:to>
      <xdr:col>107</xdr:col>
      <xdr:colOff>50800</xdr:colOff>
      <xdr:row>77</xdr:row>
      <xdr:rowOff>143083</xdr:rowOff>
    </xdr:to>
    <xdr:cxnSp macro="">
      <xdr:nvCxnSpPr>
        <xdr:cNvPr id="866" name="直線コネクタ 865"/>
        <xdr:cNvCxnSpPr/>
      </xdr:nvCxnSpPr>
      <xdr:spPr>
        <a:xfrm flipV="1">
          <a:off x="19545300" y="13134056"/>
          <a:ext cx="889000" cy="21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138735</xdr:rowOff>
    </xdr:from>
    <xdr:to>
      <xdr:col>107</xdr:col>
      <xdr:colOff>101600</xdr:colOff>
      <xdr:row>75</xdr:row>
      <xdr:rowOff>68885</xdr:rowOff>
    </xdr:to>
    <xdr:sp macro="" textlink="">
      <xdr:nvSpPr>
        <xdr:cNvPr id="867" name="フローチャート: 判断 866"/>
        <xdr:cNvSpPr/>
      </xdr:nvSpPr>
      <xdr:spPr>
        <a:xfrm>
          <a:off x="20383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85412</xdr:rowOff>
    </xdr:from>
    <xdr:ext cx="534377" cy="259045"/>
    <xdr:sp macro="" textlink="">
      <xdr:nvSpPr>
        <xdr:cNvPr id="868" name="テキスト ボックス 867"/>
        <xdr:cNvSpPr txBox="1"/>
      </xdr:nvSpPr>
      <xdr:spPr>
        <a:xfrm>
          <a:off x="20167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47437</xdr:rowOff>
    </xdr:from>
    <xdr:to>
      <xdr:col>102</xdr:col>
      <xdr:colOff>114300</xdr:colOff>
      <xdr:row>77</xdr:row>
      <xdr:rowOff>143083</xdr:rowOff>
    </xdr:to>
    <xdr:cxnSp macro="">
      <xdr:nvCxnSpPr>
        <xdr:cNvPr id="869" name="直線コネクタ 868"/>
        <xdr:cNvCxnSpPr/>
      </xdr:nvCxnSpPr>
      <xdr:spPr>
        <a:xfrm>
          <a:off x="18656300" y="13077637"/>
          <a:ext cx="889000" cy="26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136495</xdr:rowOff>
    </xdr:from>
    <xdr:to>
      <xdr:col>102</xdr:col>
      <xdr:colOff>165100</xdr:colOff>
      <xdr:row>75</xdr:row>
      <xdr:rowOff>66645</xdr:rowOff>
    </xdr:to>
    <xdr:sp macro="" textlink="">
      <xdr:nvSpPr>
        <xdr:cNvPr id="870" name="フローチャート: 判断 869"/>
        <xdr:cNvSpPr/>
      </xdr:nvSpPr>
      <xdr:spPr>
        <a:xfrm>
          <a:off x="19494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83172</xdr:rowOff>
    </xdr:from>
    <xdr:ext cx="534377" cy="259045"/>
    <xdr:sp macro="" textlink="">
      <xdr:nvSpPr>
        <xdr:cNvPr id="871" name="テキスト ボックス 870"/>
        <xdr:cNvSpPr txBox="1"/>
      </xdr:nvSpPr>
      <xdr:spPr>
        <a:xfrm>
          <a:off x="19278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56256</xdr:rowOff>
    </xdr:from>
    <xdr:to>
      <xdr:col>98</xdr:col>
      <xdr:colOff>38100</xdr:colOff>
      <xdr:row>74</xdr:row>
      <xdr:rowOff>157856</xdr:rowOff>
    </xdr:to>
    <xdr:sp macro="" textlink="">
      <xdr:nvSpPr>
        <xdr:cNvPr id="872" name="フローチャート: 判断 871"/>
        <xdr:cNvSpPr/>
      </xdr:nvSpPr>
      <xdr:spPr>
        <a:xfrm>
          <a:off x="18605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2933</xdr:rowOff>
    </xdr:from>
    <xdr:ext cx="534377" cy="259045"/>
    <xdr:sp macro="" textlink="">
      <xdr:nvSpPr>
        <xdr:cNvPr id="873" name="テキスト ボックス 872"/>
        <xdr:cNvSpPr txBox="1"/>
      </xdr:nvSpPr>
      <xdr:spPr>
        <a:xfrm>
          <a:off x="18389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171425</xdr:rowOff>
    </xdr:from>
    <xdr:to>
      <xdr:col>116</xdr:col>
      <xdr:colOff>114300</xdr:colOff>
      <xdr:row>76</xdr:row>
      <xdr:rowOff>101575</xdr:rowOff>
    </xdr:to>
    <xdr:sp macro="" textlink="">
      <xdr:nvSpPr>
        <xdr:cNvPr id="879" name="楕円 878"/>
        <xdr:cNvSpPr/>
      </xdr:nvSpPr>
      <xdr:spPr>
        <a:xfrm>
          <a:off x="22110700" y="130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149852</xdr:rowOff>
    </xdr:from>
    <xdr:ext cx="534377" cy="259045"/>
    <xdr:sp macro="" textlink="">
      <xdr:nvSpPr>
        <xdr:cNvPr id="880" name="繰出金該当値テキスト"/>
        <xdr:cNvSpPr txBox="1"/>
      </xdr:nvSpPr>
      <xdr:spPr>
        <a:xfrm>
          <a:off x="22212300" y="1300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16022</xdr:rowOff>
    </xdr:from>
    <xdr:to>
      <xdr:col>112</xdr:col>
      <xdr:colOff>38100</xdr:colOff>
      <xdr:row>76</xdr:row>
      <xdr:rowOff>117622</xdr:rowOff>
    </xdr:to>
    <xdr:sp macro="" textlink="">
      <xdr:nvSpPr>
        <xdr:cNvPr id="881" name="楕円 880"/>
        <xdr:cNvSpPr/>
      </xdr:nvSpPr>
      <xdr:spPr>
        <a:xfrm>
          <a:off x="21272500" y="1304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108749</xdr:rowOff>
    </xdr:from>
    <xdr:ext cx="534377" cy="259045"/>
    <xdr:sp macro="" textlink="">
      <xdr:nvSpPr>
        <xdr:cNvPr id="882" name="テキスト ボックス 881"/>
        <xdr:cNvSpPr txBox="1"/>
      </xdr:nvSpPr>
      <xdr:spPr>
        <a:xfrm>
          <a:off x="21056111" y="1313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53056</xdr:rowOff>
    </xdr:from>
    <xdr:to>
      <xdr:col>107</xdr:col>
      <xdr:colOff>101600</xdr:colOff>
      <xdr:row>76</xdr:row>
      <xdr:rowOff>154656</xdr:rowOff>
    </xdr:to>
    <xdr:sp macro="" textlink="">
      <xdr:nvSpPr>
        <xdr:cNvPr id="883" name="楕円 882"/>
        <xdr:cNvSpPr/>
      </xdr:nvSpPr>
      <xdr:spPr>
        <a:xfrm>
          <a:off x="20383500" y="1308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145783</xdr:rowOff>
    </xdr:from>
    <xdr:ext cx="534377" cy="259045"/>
    <xdr:sp macro="" textlink="">
      <xdr:nvSpPr>
        <xdr:cNvPr id="884" name="テキスト ボックス 883"/>
        <xdr:cNvSpPr txBox="1"/>
      </xdr:nvSpPr>
      <xdr:spPr>
        <a:xfrm>
          <a:off x="20167111" y="1317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92283</xdr:rowOff>
    </xdr:from>
    <xdr:to>
      <xdr:col>102</xdr:col>
      <xdr:colOff>165100</xdr:colOff>
      <xdr:row>78</xdr:row>
      <xdr:rowOff>22433</xdr:rowOff>
    </xdr:to>
    <xdr:sp macro="" textlink="">
      <xdr:nvSpPr>
        <xdr:cNvPr id="885" name="楕円 884"/>
        <xdr:cNvSpPr/>
      </xdr:nvSpPr>
      <xdr:spPr>
        <a:xfrm>
          <a:off x="19494500" y="1329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13560</xdr:rowOff>
    </xdr:from>
    <xdr:ext cx="534377" cy="259045"/>
    <xdr:sp macro="" textlink="">
      <xdr:nvSpPr>
        <xdr:cNvPr id="886" name="テキスト ボックス 885"/>
        <xdr:cNvSpPr txBox="1"/>
      </xdr:nvSpPr>
      <xdr:spPr>
        <a:xfrm>
          <a:off x="19278111" y="1338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168087</xdr:rowOff>
    </xdr:from>
    <xdr:to>
      <xdr:col>98</xdr:col>
      <xdr:colOff>38100</xdr:colOff>
      <xdr:row>76</xdr:row>
      <xdr:rowOff>98237</xdr:rowOff>
    </xdr:to>
    <xdr:sp macro="" textlink="">
      <xdr:nvSpPr>
        <xdr:cNvPr id="887" name="楕円 886"/>
        <xdr:cNvSpPr/>
      </xdr:nvSpPr>
      <xdr:spPr>
        <a:xfrm>
          <a:off x="18605500" y="1302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89364</xdr:rowOff>
    </xdr:from>
    <xdr:ext cx="534377" cy="259045"/>
    <xdr:sp macro="" textlink="">
      <xdr:nvSpPr>
        <xdr:cNvPr id="888" name="テキスト ボックス 887"/>
        <xdr:cNvSpPr txBox="1"/>
      </xdr:nvSpPr>
      <xdr:spPr>
        <a:xfrm>
          <a:off x="18389111" y="1311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本市の決算の主な特徴としては、補助費等、普通建設事業費、災害復旧事業費について、平成２９年度と３０年度で大きな変動がみられ、全国平均、千葉県平均を大きく上回っています。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補助費等が前年度に比べて大きく増額となっている要因は、平成３０年度に東日本大震災復興交付金基金残余見込額返還金の約</a:t>
          </a:r>
          <a:r>
            <a:rPr kumimoji="1" lang="en-US" altLang="ja-JP" sz="1300">
              <a:latin typeface="ＭＳ Ｐゴシック" panose="020B0600070205080204" pitchFamily="50" charset="-128"/>
              <a:ea typeface="ＭＳ Ｐゴシック" panose="020B0600070205080204" pitchFamily="50" charset="-128"/>
            </a:rPr>
            <a:t>194</a:t>
          </a:r>
          <a:r>
            <a:rPr kumimoji="1" lang="ja-JP" altLang="en-US" sz="1300">
              <a:latin typeface="ＭＳ Ｐゴシック" panose="020B0600070205080204" pitchFamily="50" charset="-128"/>
              <a:ea typeface="ＭＳ Ｐゴシック" panose="020B0600070205080204" pitchFamily="50" charset="-128"/>
            </a:rPr>
            <a:t>億円があったことによるものです。普通建設事業費（うち更新整備）が前年度に比べて増額となっている要因は、平成３０年度に浦安中学校大規模改修・増築事業、南小学校屋内運動場建替事業を実施したことによるものです。災害復旧事業費が前年度に比べて増額となっている要因は、平成３０年度の市街地液状化対策事業が前年度と比べ、増額となったことによるもので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169,443
165,490
17.30
95,327,929
93,505,755
638,519
44,858,853
26,388,304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101600</xdr:rowOff>
    </xdr:from>
    <xdr:to>
      <xdr:col>24</xdr:col>
      <xdr:colOff>62865</xdr:colOff>
      <xdr:row>39</xdr:row>
      <xdr:rowOff>90170</xdr:rowOff>
    </xdr:to>
    <xdr:cxnSp macro="">
      <xdr:nvCxnSpPr>
        <xdr:cNvPr id="56" name="直線コネクタ 55"/>
        <xdr:cNvCxnSpPr/>
      </xdr:nvCxnSpPr>
      <xdr:spPr>
        <a:xfrm flipV="1">
          <a:off x="4633595" y="5245100"/>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93997</xdr:rowOff>
    </xdr:from>
    <xdr:ext cx="469744" cy="259045"/>
    <xdr:sp macro="" textlink="">
      <xdr:nvSpPr>
        <xdr:cNvPr id="57" name="議会費最小値テキスト"/>
        <xdr:cNvSpPr txBox="1"/>
      </xdr:nvSpPr>
      <xdr:spPr>
        <a:xfrm>
          <a:off x="46863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90170</xdr:rowOff>
    </xdr:from>
    <xdr:to>
      <xdr:col>24</xdr:col>
      <xdr:colOff>152400</xdr:colOff>
      <xdr:row>39</xdr:row>
      <xdr:rowOff>90170</xdr:rowOff>
    </xdr:to>
    <xdr:cxnSp macro="">
      <xdr:nvCxnSpPr>
        <xdr:cNvPr id="58" name="直線コネクタ 57"/>
        <xdr:cNvCxnSpPr/>
      </xdr:nvCxnSpPr>
      <xdr:spPr>
        <a:xfrm>
          <a:off x="4546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48277</xdr:rowOff>
    </xdr:from>
    <xdr:ext cx="469744" cy="259045"/>
    <xdr:sp macro="" textlink="">
      <xdr:nvSpPr>
        <xdr:cNvPr id="59" name="議会費最大値テキスト"/>
        <xdr:cNvSpPr txBox="1"/>
      </xdr:nvSpPr>
      <xdr:spPr>
        <a:xfrm>
          <a:off x="4686300" y="50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101600</xdr:rowOff>
    </xdr:from>
    <xdr:to>
      <xdr:col>24</xdr:col>
      <xdr:colOff>152400</xdr:colOff>
      <xdr:row>30</xdr:row>
      <xdr:rowOff>101600</xdr:rowOff>
    </xdr:to>
    <xdr:cxnSp macro="">
      <xdr:nvCxnSpPr>
        <xdr:cNvPr id="60" name="直線コネクタ 59"/>
        <xdr:cNvCxnSpPr/>
      </xdr:nvCxnSpPr>
      <xdr:spPr>
        <a:xfrm>
          <a:off x="4546600" y="524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109220</xdr:rowOff>
    </xdr:from>
    <xdr:to>
      <xdr:col>24</xdr:col>
      <xdr:colOff>63500</xdr:colOff>
      <xdr:row>34</xdr:row>
      <xdr:rowOff>147320</xdr:rowOff>
    </xdr:to>
    <xdr:cxnSp macro="">
      <xdr:nvCxnSpPr>
        <xdr:cNvPr id="61" name="直線コネクタ 60"/>
        <xdr:cNvCxnSpPr/>
      </xdr:nvCxnSpPr>
      <xdr:spPr>
        <a:xfrm>
          <a:off x="3797300" y="5938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157497</xdr:rowOff>
    </xdr:from>
    <xdr:ext cx="469744" cy="259045"/>
    <xdr:sp macro="" textlink="">
      <xdr:nvSpPr>
        <xdr:cNvPr id="62" name="議会費平均値テキスト"/>
        <xdr:cNvSpPr txBox="1"/>
      </xdr:nvSpPr>
      <xdr:spPr>
        <a:xfrm>
          <a:off x="4686300" y="5986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7620</xdr:rowOff>
    </xdr:from>
    <xdr:to>
      <xdr:col>24</xdr:col>
      <xdr:colOff>114300</xdr:colOff>
      <xdr:row>35</xdr:row>
      <xdr:rowOff>109220</xdr:rowOff>
    </xdr:to>
    <xdr:sp macro="" textlink="">
      <xdr:nvSpPr>
        <xdr:cNvPr id="63" name="フローチャート: 判断 62"/>
        <xdr:cNvSpPr/>
      </xdr:nvSpPr>
      <xdr:spPr>
        <a:xfrm>
          <a:off x="45847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49530</xdr:rowOff>
    </xdr:from>
    <xdr:to>
      <xdr:col>19</xdr:col>
      <xdr:colOff>177800</xdr:colOff>
      <xdr:row>34</xdr:row>
      <xdr:rowOff>109220</xdr:rowOff>
    </xdr:to>
    <xdr:cxnSp macro="">
      <xdr:nvCxnSpPr>
        <xdr:cNvPr id="64" name="直線コネクタ 63"/>
        <xdr:cNvCxnSpPr/>
      </xdr:nvCxnSpPr>
      <xdr:spPr>
        <a:xfrm>
          <a:off x="2908300" y="5878830"/>
          <a:ext cx="8890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119380</xdr:rowOff>
    </xdr:from>
    <xdr:to>
      <xdr:col>20</xdr:col>
      <xdr:colOff>38100</xdr:colOff>
      <xdr:row>35</xdr:row>
      <xdr:rowOff>49530</xdr:rowOff>
    </xdr:to>
    <xdr:sp macro="" textlink="">
      <xdr:nvSpPr>
        <xdr:cNvPr id="65" name="フローチャート: 判断 64"/>
        <xdr:cNvSpPr/>
      </xdr:nvSpPr>
      <xdr:spPr>
        <a:xfrm>
          <a:off x="3746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40657</xdr:rowOff>
    </xdr:from>
    <xdr:ext cx="469744" cy="259045"/>
    <xdr:sp macro="" textlink="">
      <xdr:nvSpPr>
        <xdr:cNvPr id="66" name="テキスト ボックス 65"/>
        <xdr:cNvSpPr txBox="1"/>
      </xdr:nvSpPr>
      <xdr:spPr>
        <a:xfrm>
          <a:off x="3562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46990</xdr:rowOff>
    </xdr:from>
    <xdr:to>
      <xdr:col>15</xdr:col>
      <xdr:colOff>50800</xdr:colOff>
      <xdr:row>34</xdr:row>
      <xdr:rowOff>49530</xdr:rowOff>
    </xdr:to>
    <xdr:cxnSp macro="">
      <xdr:nvCxnSpPr>
        <xdr:cNvPr id="67" name="直線コネクタ 66"/>
        <xdr:cNvCxnSpPr/>
      </xdr:nvCxnSpPr>
      <xdr:spPr>
        <a:xfrm>
          <a:off x="2019300" y="5704840"/>
          <a:ext cx="889000" cy="17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109220</xdr:rowOff>
    </xdr:from>
    <xdr:to>
      <xdr:col>15</xdr:col>
      <xdr:colOff>101600</xdr:colOff>
      <xdr:row>35</xdr:row>
      <xdr:rowOff>39370</xdr:rowOff>
    </xdr:to>
    <xdr:sp macro="" textlink="">
      <xdr:nvSpPr>
        <xdr:cNvPr id="68" name="フローチャート: 判断 67"/>
        <xdr:cNvSpPr/>
      </xdr:nvSpPr>
      <xdr:spPr>
        <a:xfrm>
          <a:off x="2857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30497</xdr:rowOff>
    </xdr:from>
    <xdr:ext cx="469744" cy="259045"/>
    <xdr:sp macro="" textlink="">
      <xdr:nvSpPr>
        <xdr:cNvPr id="69" name="テキスト ボックス 68"/>
        <xdr:cNvSpPr txBox="1"/>
      </xdr:nvSpPr>
      <xdr:spPr>
        <a:xfrm>
          <a:off x="2673428"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46990</xdr:rowOff>
    </xdr:from>
    <xdr:to>
      <xdr:col>10</xdr:col>
      <xdr:colOff>114300</xdr:colOff>
      <xdr:row>34</xdr:row>
      <xdr:rowOff>2540</xdr:rowOff>
    </xdr:to>
    <xdr:cxnSp macro="">
      <xdr:nvCxnSpPr>
        <xdr:cNvPr id="70" name="直線コネクタ 69"/>
        <xdr:cNvCxnSpPr/>
      </xdr:nvCxnSpPr>
      <xdr:spPr>
        <a:xfrm flipV="1">
          <a:off x="1130300" y="570484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73660</xdr:rowOff>
    </xdr:from>
    <xdr:to>
      <xdr:col>10</xdr:col>
      <xdr:colOff>165100</xdr:colOff>
      <xdr:row>34</xdr:row>
      <xdr:rowOff>3810</xdr:rowOff>
    </xdr:to>
    <xdr:sp macro="" textlink="">
      <xdr:nvSpPr>
        <xdr:cNvPr id="71" name="フローチャート: 判断 70"/>
        <xdr:cNvSpPr/>
      </xdr:nvSpPr>
      <xdr:spPr>
        <a:xfrm>
          <a:off x="1968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166387</xdr:rowOff>
    </xdr:from>
    <xdr:ext cx="469744" cy="259045"/>
    <xdr:sp macro="" textlink="">
      <xdr:nvSpPr>
        <xdr:cNvPr id="72" name="テキスト ボックス 71"/>
        <xdr:cNvSpPr txBox="1"/>
      </xdr:nvSpPr>
      <xdr:spPr>
        <a:xfrm>
          <a:off x="1784428" y="58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99060</xdr:rowOff>
    </xdr:from>
    <xdr:to>
      <xdr:col>6</xdr:col>
      <xdr:colOff>38100</xdr:colOff>
      <xdr:row>34</xdr:row>
      <xdr:rowOff>29210</xdr:rowOff>
    </xdr:to>
    <xdr:sp macro="" textlink="">
      <xdr:nvSpPr>
        <xdr:cNvPr id="73" name="フローチャート: 判断 72"/>
        <xdr:cNvSpPr/>
      </xdr:nvSpPr>
      <xdr:spPr>
        <a:xfrm>
          <a:off x="1079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45737</xdr:rowOff>
    </xdr:from>
    <xdr:ext cx="469744" cy="259045"/>
    <xdr:sp macro="" textlink="">
      <xdr:nvSpPr>
        <xdr:cNvPr id="74" name="テキスト ボックス 73"/>
        <xdr:cNvSpPr txBox="1"/>
      </xdr:nvSpPr>
      <xdr:spPr>
        <a:xfrm>
          <a:off x="895428" y="553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96520</xdr:rowOff>
    </xdr:from>
    <xdr:to>
      <xdr:col>24</xdr:col>
      <xdr:colOff>114300</xdr:colOff>
      <xdr:row>35</xdr:row>
      <xdr:rowOff>26670</xdr:rowOff>
    </xdr:to>
    <xdr:sp macro="" textlink="">
      <xdr:nvSpPr>
        <xdr:cNvPr id="80" name="楕円 79"/>
        <xdr:cNvSpPr/>
      </xdr:nvSpPr>
      <xdr:spPr>
        <a:xfrm>
          <a:off x="4584700" y="592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119397</xdr:rowOff>
    </xdr:from>
    <xdr:ext cx="469744" cy="259045"/>
    <xdr:sp macro="" textlink="">
      <xdr:nvSpPr>
        <xdr:cNvPr id="81" name="議会費該当値テキスト"/>
        <xdr:cNvSpPr txBox="1"/>
      </xdr:nvSpPr>
      <xdr:spPr>
        <a:xfrm>
          <a:off x="4686300" y="577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58420</xdr:rowOff>
    </xdr:from>
    <xdr:to>
      <xdr:col>20</xdr:col>
      <xdr:colOff>38100</xdr:colOff>
      <xdr:row>34</xdr:row>
      <xdr:rowOff>160020</xdr:rowOff>
    </xdr:to>
    <xdr:sp macro="" textlink="">
      <xdr:nvSpPr>
        <xdr:cNvPr id="82" name="楕円 81"/>
        <xdr:cNvSpPr/>
      </xdr:nvSpPr>
      <xdr:spPr>
        <a:xfrm>
          <a:off x="3746500" y="58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5097</xdr:rowOff>
    </xdr:from>
    <xdr:ext cx="469744" cy="259045"/>
    <xdr:sp macro="" textlink="">
      <xdr:nvSpPr>
        <xdr:cNvPr id="83" name="テキスト ボックス 82"/>
        <xdr:cNvSpPr txBox="1"/>
      </xdr:nvSpPr>
      <xdr:spPr>
        <a:xfrm>
          <a:off x="3562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170180</xdr:rowOff>
    </xdr:from>
    <xdr:to>
      <xdr:col>15</xdr:col>
      <xdr:colOff>101600</xdr:colOff>
      <xdr:row>34</xdr:row>
      <xdr:rowOff>100330</xdr:rowOff>
    </xdr:to>
    <xdr:sp macro="" textlink="">
      <xdr:nvSpPr>
        <xdr:cNvPr id="84" name="楕円 83"/>
        <xdr:cNvSpPr/>
      </xdr:nvSpPr>
      <xdr:spPr>
        <a:xfrm>
          <a:off x="2857500" y="58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116857</xdr:rowOff>
    </xdr:from>
    <xdr:ext cx="469744" cy="259045"/>
    <xdr:sp macro="" textlink="">
      <xdr:nvSpPr>
        <xdr:cNvPr id="85" name="テキスト ボックス 84"/>
        <xdr:cNvSpPr txBox="1"/>
      </xdr:nvSpPr>
      <xdr:spPr>
        <a:xfrm>
          <a:off x="2673428" y="56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167640</xdr:rowOff>
    </xdr:from>
    <xdr:to>
      <xdr:col>10</xdr:col>
      <xdr:colOff>165100</xdr:colOff>
      <xdr:row>33</xdr:row>
      <xdr:rowOff>97790</xdr:rowOff>
    </xdr:to>
    <xdr:sp macro="" textlink="">
      <xdr:nvSpPr>
        <xdr:cNvPr id="86" name="楕円 85"/>
        <xdr:cNvSpPr/>
      </xdr:nvSpPr>
      <xdr:spPr>
        <a:xfrm>
          <a:off x="19685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114317</xdr:rowOff>
    </xdr:from>
    <xdr:ext cx="469744" cy="259045"/>
    <xdr:sp macro="" textlink="">
      <xdr:nvSpPr>
        <xdr:cNvPr id="87" name="テキスト ボックス 86"/>
        <xdr:cNvSpPr txBox="1"/>
      </xdr:nvSpPr>
      <xdr:spPr>
        <a:xfrm>
          <a:off x="1784428"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123190</xdr:rowOff>
    </xdr:from>
    <xdr:to>
      <xdr:col>6</xdr:col>
      <xdr:colOff>38100</xdr:colOff>
      <xdr:row>34</xdr:row>
      <xdr:rowOff>53340</xdr:rowOff>
    </xdr:to>
    <xdr:sp macro="" textlink="">
      <xdr:nvSpPr>
        <xdr:cNvPr id="88" name="楕円 87"/>
        <xdr:cNvSpPr/>
      </xdr:nvSpPr>
      <xdr:spPr>
        <a:xfrm>
          <a:off x="1079500" y="57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44467</xdr:rowOff>
    </xdr:from>
    <xdr:ext cx="469744" cy="259045"/>
    <xdr:sp macro="" textlink="">
      <xdr:nvSpPr>
        <xdr:cNvPr id="89" name="テキスト ボックス 88"/>
        <xdr:cNvSpPr txBox="1"/>
      </xdr:nvSpPr>
      <xdr:spPr>
        <a:xfrm>
          <a:off x="895428" y="587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38812</xdr:rowOff>
    </xdr:from>
    <xdr:to>
      <xdr:col>24</xdr:col>
      <xdr:colOff>62865</xdr:colOff>
      <xdr:row>58</xdr:row>
      <xdr:rowOff>137490</xdr:rowOff>
    </xdr:to>
    <xdr:cxnSp macro="">
      <xdr:nvCxnSpPr>
        <xdr:cNvPr id="114" name="直線コネクタ 113"/>
        <xdr:cNvCxnSpPr/>
      </xdr:nvCxnSpPr>
      <xdr:spPr>
        <a:xfrm flipV="1">
          <a:off x="4633595" y="9468562"/>
          <a:ext cx="1270" cy="613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141317</xdr:rowOff>
    </xdr:from>
    <xdr:ext cx="534377" cy="259045"/>
    <xdr:sp macro="" textlink="">
      <xdr:nvSpPr>
        <xdr:cNvPr id="115" name="総務費最小値テキスト"/>
        <xdr:cNvSpPr txBox="1"/>
      </xdr:nvSpPr>
      <xdr:spPr>
        <a:xfrm>
          <a:off x="4686300" y="1008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137490</xdr:rowOff>
    </xdr:from>
    <xdr:to>
      <xdr:col>24</xdr:col>
      <xdr:colOff>152400</xdr:colOff>
      <xdr:row>58</xdr:row>
      <xdr:rowOff>137490</xdr:rowOff>
    </xdr:to>
    <xdr:cxnSp macro="">
      <xdr:nvCxnSpPr>
        <xdr:cNvPr id="116" name="直線コネクタ 115"/>
        <xdr:cNvCxnSpPr/>
      </xdr:nvCxnSpPr>
      <xdr:spPr>
        <a:xfrm>
          <a:off x="4546600" y="1008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156939</xdr:rowOff>
    </xdr:from>
    <xdr:ext cx="534377" cy="259045"/>
    <xdr:sp macro="" textlink="">
      <xdr:nvSpPr>
        <xdr:cNvPr id="117" name="総務費最大値テキスト"/>
        <xdr:cNvSpPr txBox="1"/>
      </xdr:nvSpPr>
      <xdr:spPr>
        <a:xfrm>
          <a:off x="4686300" y="924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38812</xdr:rowOff>
    </xdr:from>
    <xdr:to>
      <xdr:col>24</xdr:col>
      <xdr:colOff>152400</xdr:colOff>
      <xdr:row>55</xdr:row>
      <xdr:rowOff>38812</xdr:rowOff>
    </xdr:to>
    <xdr:cxnSp macro="">
      <xdr:nvCxnSpPr>
        <xdr:cNvPr id="118" name="直線コネクタ 117"/>
        <xdr:cNvCxnSpPr/>
      </xdr:nvCxnSpPr>
      <xdr:spPr>
        <a:xfrm>
          <a:off x="4546600" y="946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121831</xdr:rowOff>
    </xdr:from>
    <xdr:to>
      <xdr:col>24</xdr:col>
      <xdr:colOff>63500</xdr:colOff>
      <xdr:row>55</xdr:row>
      <xdr:rowOff>154330</xdr:rowOff>
    </xdr:to>
    <xdr:cxnSp macro="">
      <xdr:nvCxnSpPr>
        <xdr:cNvPr id="119" name="直線コネクタ 118"/>
        <xdr:cNvCxnSpPr/>
      </xdr:nvCxnSpPr>
      <xdr:spPr>
        <a:xfrm>
          <a:off x="3797300" y="9551581"/>
          <a:ext cx="8382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169873</xdr:rowOff>
    </xdr:from>
    <xdr:ext cx="534377" cy="259045"/>
    <xdr:sp macro="" textlink="">
      <xdr:nvSpPr>
        <xdr:cNvPr id="120" name="総務費平均値テキスト"/>
        <xdr:cNvSpPr txBox="1"/>
      </xdr:nvSpPr>
      <xdr:spPr>
        <a:xfrm>
          <a:off x="4686300" y="9771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19996</xdr:rowOff>
    </xdr:from>
    <xdr:to>
      <xdr:col>24</xdr:col>
      <xdr:colOff>114300</xdr:colOff>
      <xdr:row>57</xdr:row>
      <xdr:rowOff>121596</xdr:rowOff>
    </xdr:to>
    <xdr:sp macro="" textlink="">
      <xdr:nvSpPr>
        <xdr:cNvPr id="121" name="フローチャート: 判断 120"/>
        <xdr:cNvSpPr/>
      </xdr:nvSpPr>
      <xdr:spPr>
        <a:xfrm>
          <a:off x="4584700" y="979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33896</xdr:rowOff>
    </xdr:from>
    <xdr:to>
      <xdr:col>19</xdr:col>
      <xdr:colOff>177800</xdr:colOff>
      <xdr:row>55</xdr:row>
      <xdr:rowOff>121831</xdr:rowOff>
    </xdr:to>
    <xdr:cxnSp macro="">
      <xdr:nvCxnSpPr>
        <xdr:cNvPr id="122" name="直線コネクタ 121"/>
        <xdr:cNvCxnSpPr/>
      </xdr:nvCxnSpPr>
      <xdr:spPr>
        <a:xfrm>
          <a:off x="2908300" y="8606396"/>
          <a:ext cx="889000" cy="94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99854</xdr:rowOff>
    </xdr:from>
    <xdr:to>
      <xdr:col>20</xdr:col>
      <xdr:colOff>38100</xdr:colOff>
      <xdr:row>57</xdr:row>
      <xdr:rowOff>30004</xdr:rowOff>
    </xdr:to>
    <xdr:sp macro="" textlink="">
      <xdr:nvSpPr>
        <xdr:cNvPr id="123" name="フローチャート: 判断 122"/>
        <xdr:cNvSpPr/>
      </xdr:nvSpPr>
      <xdr:spPr>
        <a:xfrm>
          <a:off x="3746500" y="97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21131</xdr:rowOff>
    </xdr:from>
    <xdr:ext cx="534377" cy="259045"/>
    <xdr:sp macro="" textlink="">
      <xdr:nvSpPr>
        <xdr:cNvPr id="124" name="テキスト ボックス 123"/>
        <xdr:cNvSpPr txBox="1"/>
      </xdr:nvSpPr>
      <xdr:spPr>
        <a:xfrm>
          <a:off x="3530111" y="979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33896</xdr:rowOff>
    </xdr:from>
    <xdr:to>
      <xdr:col>15</xdr:col>
      <xdr:colOff>50800</xdr:colOff>
      <xdr:row>54</xdr:row>
      <xdr:rowOff>131890</xdr:rowOff>
    </xdr:to>
    <xdr:cxnSp macro="">
      <xdr:nvCxnSpPr>
        <xdr:cNvPr id="125" name="直線コネクタ 124"/>
        <xdr:cNvCxnSpPr/>
      </xdr:nvCxnSpPr>
      <xdr:spPr>
        <a:xfrm flipV="1">
          <a:off x="2019300" y="8606396"/>
          <a:ext cx="889000" cy="78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151117</xdr:rowOff>
    </xdr:from>
    <xdr:to>
      <xdr:col>15</xdr:col>
      <xdr:colOff>101600</xdr:colOff>
      <xdr:row>57</xdr:row>
      <xdr:rowOff>81267</xdr:rowOff>
    </xdr:to>
    <xdr:sp macro="" textlink="">
      <xdr:nvSpPr>
        <xdr:cNvPr id="126" name="フローチャート: 判断 125"/>
        <xdr:cNvSpPr/>
      </xdr:nvSpPr>
      <xdr:spPr>
        <a:xfrm>
          <a:off x="28575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72394</xdr:rowOff>
    </xdr:from>
    <xdr:ext cx="534377" cy="259045"/>
    <xdr:sp macro="" textlink="">
      <xdr:nvSpPr>
        <xdr:cNvPr id="127" name="テキスト ボックス 126"/>
        <xdr:cNvSpPr txBox="1"/>
      </xdr:nvSpPr>
      <xdr:spPr>
        <a:xfrm>
          <a:off x="2641111" y="98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131890</xdr:rowOff>
    </xdr:from>
    <xdr:to>
      <xdr:col>10</xdr:col>
      <xdr:colOff>114300</xdr:colOff>
      <xdr:row>57</xdr:row>
      <xdr:rowOff>35935</xdr:rowOff>
    </xdr:to>
    <xdr:cxnSp macro="">
      <xdr:nvCxnSpPr>
        <xdr:cNvPr id="128" name="直線コネクタ 127"/>
        <xdr:cNvCxnSpPr/>
      </xdr:nvCxnSpPr>
      <xdr:spPr>
        <a:xfrm flipV="1">
          <a:off x="1130300" y="9390190"/>
          <a:ext cx="889000" cy="41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169291</xdr:rowOff>
    </xdr:from>
    <xdr:to>
      <xdr:col>10</xdr:col>
      <xdr:colOff>165100</xdr:colOff>
      <xdr:row>57</xdr:row>
      <xdr:rowOff>99441</xdr:rowOff>
    </xdr:to>
    <xdr:sp macro="" textlink="">
      <xdr:nvSpPr>
        <xdr:cNvPr id="129" name="フローチャート: 判断 128"/>
        <xdr:cNvSpPr/>
      </xdr:nvSpPr>
      <xdr:spPr>
        <a:xfrm>
          <a:off x="1968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90568</xdr:rowOff>
    </xdr:from>
    <xdr:ext cx="534377" cy="259045"/>
    <xdr:sp macro="" textlink="">
      <xdr:nvSpPr>
        <xdr:cNvPr id="130" name="テキスト ボックス 129"/>
        <xdr:cNvSpPr txBox="1"/>
      </xdr:nvSpPr>
      <xdr:spPr>
        <a:xfrm>
          <a:off x="1752111" y="986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146565</xdr:rowOff>
    </xdr:from>
    <xdr:to>
      <xdr:col>6</xdr:col>
      <xdr:colOff>38100</xdr:colOff>
      <xdr:row>57</xdr:row>
      <xdr:rowOff>76715</xdr:rowOff>
    </xdr:to>
    <xdr:sp macro="" textlink="">
      <xdr:nvSpPr>
        <xdr:cNvPr id="131" name="フローチャート: 判断 130"/>
        <xdr:cNvSpPr/>
      </xdr:nvSpPr>
      <xdr:spPr>
        <a:xfrm>
          <a:off x="1079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93242</xdr:rowOff>
    </xdr:from>
    <xdr:ext cx="534377" cy="259045"/>
    <xdr:sp macro="" textlink="">
      <xdr:nvSpPr>
        <xdr:cNvPr id="132" name="テキスト ボックス 131"/>
        <xdr:cNvSpPr txBox="1"/>
      </xdr:nvSpPr>
      <xdr:spPr>
        <a:xfrm>
          <a:off x="863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103530</xdr:rowOff>
    </xdr:from>
    <xdr:to>
      <xdr:col>24</xdr:col>
      <xdr:colOff>114300</xdr:colOff>
      <xdr:row>56</xdr:row>
      <xdr:rowOff>33680</xdr:rowOff>
    </xdr:to>
    <xdr:sp macro="" textlink="">
      <xdr:nvSpPr>
        <xdr:cNvPr id="138" name="楕円 137"/>
        <xdr:cNvSpPr/>
      </xdr:nvSpPr>
      <xdr:spPr>
        <a:xfrm>
          <a:off x="4584700" y="95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18457</xdr:rowOff>
    </xdr:from>
    <xdr:ext cx="534377" cy="259045"/>
    <xdr:sp macro="" textlink="">
      <xdr:nvSpPr>
        <xdr:cNvPr id="139" name="総務費該当値テキスト"/>
        <xdr:cNvSpPr txBox="1"/>
      </xdr:nvSpPr>
      <xdr:spPr>
        <a:xfrm>
          <a:off x="4686300" y="944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71031</xdr:rowOff>
    </xdr:from>
    <xdr:to>
      <xdr:col>20</xdr:col>
      <xdr:colOff>38100</xdr:colOff>
      <xdr:row>56</xdr:row>
      <xdr:rowOff>1181</xdr:rowOff>
    </xdr:to>
    <xdr:sp macro="" textlink="">
      <xdr:nvSpPr>
        <xdr:cNvPr id="140" name="楕円 139"/>
        <xdr:cNvSpPr/>
      </xdr:nvSpPr>
      <xdr:spPr>
        <a:xfrm>
          <a:off x="3746500" y="950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17708</xdr:rowOff>
    </xdr:from>
    <xdr:ext cx="534377" cy="259045"/>
    <xdr:sp macro="" textlink="">
      <xdr:nvSpPr>
        <xdr:cNvPr id="141" name="テキスト ボックス 140"/>
        <xdr:cNvSpPr txBox="1"/>
      </xdr:nvSpPr>
      <xdr:spPr>
        <a:xfrm>
          <a:off x="3530111" y="927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154546</xdr:rowOff>
    </xdr:from>
    <xdr:to>
      <xdr:col>15</xdr:col>
      <xdr:colOff>101600</xdr:colOff>
      <xdr:row>50</xdr:row>
      <xdr:rowOff>84696</xdr:rowOff>
    </xdr:to>
    <xdr:sp macro="" textlink="">
      <xdr:nvSpPr>
        <xdr:cNvPr id="142" name="楕円 141"/>
        <xdr:cNvSpPr/>
      </xdr:nvSpPr>
      <xdr:spPr>
        <a:xfrm>
          <a:off x="2857500" y="855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101223</xdr:rowOff>
    </xdr:from>
    <xdr:ext cx="599010" cy="259045"/>
    <xdr:sp macro="" textlink="">
      <xdr:nvSpPr>
        <xdr:cNvPr id="143" name="テキスト ボックス 142"/>
        <xdr:cNvSpPr txBox="1"/>
      </xdr:nvSpPr>
      <xdr:spPr>
        <a:xfrm>
          <a:off x="2608795" y="8330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81090</xdr:rowOff>
    </xdr:from>
    <xdr:to>
      <xdr:col>10</xdr:col>
      <xdr:colOff>165100</xdr:colOff>
      <xdr:row>55</xdr:row>
      <xdr:rowOff>11240</xdr:rowOff>
    </xdr:to>
    <xdr:sp macro="" textlink="">
      <xdr:nvSpPr>
        <xdr:cNvPr id="144" name="楕円 143"/>
        <xdr:cNvSpPr/>
      </xdr:nvSpPr>
      <xdr:spPr>
        <a:xfrm>
          <a:off x="1968500" y="933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27767</xdr:rowOff>
    </xdr:from>
    <xdr:ext cx="534377" cy="259045"/>
    <xdr:sp macro="" textlink="">
      <xdr:nvSpPr>
        <xdr:cNvPr id="145" name="テキスト ボックス 144"/>
        <xdr:cNvSpPr txBox="1"/>
      </xdr:nvSpPr>
      <xdr:spPr>
        <a:xfrm>
          <a:off x="1752111" y="911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156585</xdr:rowOff>
    </xdr:from>
    <xdr:to>
      <xdr:col>6</xdr:col>
      <xdr:colOff>38100</xdr:colOff>
      <xdr:row>57</xdr:row>
      <xdr:rowOff>86735</xdr:rowOff>
    </xdr:to>
    <xdr:sp macro="" textlink="">
      <xdr:nvSpPr>
        <xdr:cNvPr id="146" name="楕円 145"/>
        <xdr:cNvSpPr/>
      </xdr:nvSpPr>
      <xdr:spPr>
        <a:xfrm>
          <a:off x="1079500" y="9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77862</xdr:rowOff>
    </xdr:from>
    <xdr:ext cx="534377" cy="259045"/>
    <xdr:sp macro="" textlink="">
      <xdr:nvSpPr>
        <xdr:cNvPr id="147" name="テキスト ボックス 146"/>
        <xdr:cNvSpPr txBox="1"/>
      </xdr:nvSpPr>
      <xdr:spPr>
        <a:xfrm>
          <a:off x="863111" y="985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28296</xdr:rowOff>
    </xdr:from>
    <xdr:to>
      <xdr:col>24</xdr:col>
      <xdr:colOff>62865</xdr:colOff>
      <xdr:row>78</xdr:row>
      <xdr:rowOff>43819</xdr:rowOff>
    </xdr:to>
    <xdr:cxnSp macro="">
      <xdr:nvCxnSpPr>
        <xdr:cNvPr id="174" name="直線コネクタ 173"/>
        <xdr:cNvCxnSpPr/>
      </xdr:nvCxnSpPr>
      <xdr:spPr>
        <a:xfrm flipV="1">
          <a:off x="4633595" y="12201246"/>
          <a:ext cx="1270" cy="121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47646</xdr:rowOff>
    </xdr:from>
    <xdr:ext cx="599010" cy="259045"/>
    <xdr:sp macro="" textlink="">
      <xdr:nvSpPr>
        <xdr:cNvPr id="175" name="民生費最小値テキスト"/>
        <xdr:cNvSpPr txBox="1"/>
      </xdr:nvSpPr>
      <xdr:spPr>
        <a:xfrm>
          <a:off x="4686300" y="1342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43819</xdr:rowOff>
    </xdr:from>
    <xdr:to>
      <xdr:col>24</xdr:col>
      <xdr:colOff>152400</xdr:colOff>
      <xdr:row>78</xdr:row>
      <xdr:rowOff>43819</xdr:rowOff>
    </xdr:to>
    <xdr:cxnSp macro="">
      <xdr:nvCxnSpPr>
        <xdr:cNvPr id="176" name="直線コネクタ 175"/>
        <xdr:cNvCxnSpPr/>
      </xdr:nvCxnSpPr>
      <xdr:spPr>
        <a:xfrm>
          <a:off x="4546600" y="13416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146423</xdr:rowOff>
    </xdr:from>
    <xdr:ext cx="599010" cy="259045"/>
    <xdr:sp macro="" textlink="">
      <xdr:nvSpPr>
        <xdr:cNvPr id="177" name="民生費最大値テキスト"/>
        <xdr:cNvSpPr txBox="1"/>
      </xdr:nvSpPr>
      <xdr:spPr>
        <a:xfrm>
          <a:off x="4686300" y="1197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28296</xdr:rowOff>
    </xdr:from>
    <xdr:to>
      <xdr:col>24</xdr:col>
      <xdr:colOff>152400</xdr:colOff>
      <xdr:row>71</xdr:row>
      <xdr:rowOff>28296</xdr:rowOff>
    </xdr:to>
    <xdr:cxnSp macro="">
      <xdr:nvCxnSpPr>
        <xdr:cNvPr id="178" name="直線コネクタ 177"/>
        <xdr:cNvCxnSpPr/>
      </xdr:nvCxnSpPr>
      <xdr:spPr>
        <a:xfrm>
          <a:off x="4546600" y="1220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122435</xdr:rowOff>
    </xdr:from>
    <xdr:to>
      <xdr:col>24</xdr:col>
      <xdr:colOff>63500</xdr:colOff>
      <xdr:row>75</xdr:row>
      <xdr:rowOff>160720</xdr:rowOff>
    </xdr:to>
    <xdr:cxnSp macro="">
      <xdr:nvCxnSpPr>
        <xdr:cNvPr id="179" name="直線コネクタ 178"/>
        <xdr:cNvCxnSpPr/>
      </xdr:nvCxnSpPr>
      <xdr:spPr>
        <a:xfrm flipV="1">
          <a:off x="3797300" y="12981185"/>
          <a:ext cx="838200" cy="3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71238</xdr:rowOff>
    </xdr:from>
    <xdr:ext cx="599010" cy="259045"/>
    <xdr:sp macro="" textlink="">
      <xdr:nvSpPr>
        <xdr:cNvPr id="180" name="民生費平均値テキスト"/>
        <xdr:cNvSpPr txBox="1"/>
      </xdr:nvSpPr>
      <xdr:spPr>
        <a:xfrm>
          <a:off x="4686300" y="127585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48361</xdr:rowOff>
    </xdr:from>
    <xdr:to>
      <xdr:col>24</xdr:col>
      <xdr:colOff>114300</xdr:colOff>
      <xdr:row>75</xdr:row>
      <xdr:rowOff>149961</xdr:rowOff>
    </xdr:to>
    <xdr:sp macro="" textlink="">
      <xdr:nvSpPr>
        <xdr:cNvPr id="181" name="フローチャート: 判断 180"/>
        <xdr:cNvSpPr/>
      </xdr:nvSpPr>
      <xdr:spPr>
        <a:xfrm>
          <a:off x="4584700" y="1290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160720</xdr:rowOff>
    </xdr:from>
    <xdr:to>
      <xdr:col>19</xdr:col>
      <xdr:colOff>177800</xdr:colOff>
      <xdr:row>76</xdr:row>
      <xdr:rowOff>67680</xdr:rowOff>
    </xdr:to>
    <xdr:cxnSp macro="">
      <xdr:nvCxnSpPr>
        <xdr:cNvPr id="182" name="直線コネクタ 181"/>
        <xdr:cNvCxnSpPr/>
      </xdr:nvCxnSpPr>
      <xdr:spPr>
        <a:xfrm flipV="1">
          <a:off x="2908300" y="13019470"/>
          <a:ext cx="889000" cy="7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28125</xdr:rowOff>
    </xdr:from>
    <xdr:to>
      <xdr:col>20</xdr:col>
      <xdr:colOff>38100</xdr:colOff>
      <xdr:row>75</xdr:row>
      <xdr:rowOff>129725</xdr:rowOff>
    </xdr:to>
    <xdr:sp macro="" textlink="">
      <xdr:nvSpPr>
        <xdr:cNvPr id="183" name="フローチャート: 判断 182"/>
        <xdr:cNvSpPr/>
      </xdr:nvSpPr>
      <xdr:spPr>
        <a:xfrm>
          <a:off x="37465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146252</xdr:rowOff>
    </xdr:from>
    <xdr:ext cx="599010" cy="259045"/>
    <xdr:sp macro="" textlink="">
      <xdr:nvSpPr>
        <xdr:cNvPr id="184" name="テキスト ボックス 183"/>
        <xdr:cNvSpPr txBox="1"/>
      </xdr:nvSpPr>
      <xdr:spPr>
        <a:xfrm>
          <a:off x="3497795" y="1266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67680</xdr:rowOff>
    </xdr:from>
    <xdr:to>
      <xdr:col>15</xdr:col>
      <xdr:colOff>50800</xdr:colOff>
      <xdr:row>76</xdr:row>
      <xdr:rowOff>150216</xdr:rowOff>
    </xdr:to>
    <xdr:cxnSp macro="">
      <xdr:nvCxnSpPr>
        <xdr:cNvPr id="185" name="直線コネクタ 184"/>
        <xdr:cNvCxnSpPr/>
      </xdr:nvCxnSpPr>
      <xdr:spPr>
        <a:xfrm flipV="1">
          <a:off x="2019300" y="13097880"/>
          <a:ext cx="889000" cy="8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148630</xdr:rowOff>
    </xdr:from>
    <xdr:to>
      <xdr:col>15</xdr:col>
      <xdr:colOff>101600</xdr:colOff>
      <xdr:row>75</xdr:row>
      <xdr:rowOff>78780</xdr:rowOff>
    </xdr:to>
    <xdr:sp macro="" textlink="">
      <xdr:nvSpPr>
        <xdr:cNvPr id="186" name="フローチャート: 判断 185"/>
        <xdr:cNvSpPr/>
      </xdr:nvSpPr>
      <xdr:spPr>
        <a:xfrm>
          <a:off x="2857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95307</xdr:rowOff>
    </xdr:from>
    <xdr:ext cx="599010" cy="259045"/>
    <xdr:sp macro="" textlink="">
      <xdr:nvSpPr>
        <xdr:cNvPr id="187" name="テキスト ボックス 186"/>
        <xdr:cNvSpPr txBox="1"/>
      </xdr:nvSpPr>
      <xdr:spPr>
        <a:xfrm>
          <a:off x="2608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158848</xdr:rowOff>
    </xdr:from>
    <xdr:to>
      <xdr:col>10</xdr:col>
      <xdr:colOff>114300</xdr:colOff>
      <xdr:row>76</xdr:row>
      <xdr:rowOff>150216</xdr:rowOff>
    </xdr:to>
    <xdr:cxnSp macro="">
      <xdr:nvCxnSpPr>
        <xdr:cNvPr id="188" name="直線コネクタ 187"/>
        <xdr:cNvCxnSpPr/>
      </xdr:nvCxnSpPr>
      <xdr:spPr>
        <a:xfrm>
          <a:off x="1130300" y="12846148"/>
          <a:ext cx="889000" cy="33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75445</xdr:rowOff>
    </xdr:from>
    <xdr:to>
      <xdr:col>10</xdr:col>
      <xdr:colOff>165100</xdr:colOff>
      <xdr:row>76</xdr:row>
      <xdr:rowOff>5595</xdr:rowOff>
    </xdr:to>
    <xdr:sp macro="" textlink="">
      <xdr:nvSpPr>
        <xdr:cNvPr id="189" name="フローチャート: 判断 188"/>
        <xdr:cNvSpPr/>
      </xdr:nvSpPr>
      <xdr:spPr>
        <a:xfrm>
          <a:off x="1968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22122</xdr:rowOff>
    </xdr:from>
    <xdr:ext cx="599010" cy="259045"/>
    <xdr:sp macro="" textlink="">
      <xdr:nvSpPr>
        <xdr:cNvPr id="190" name="テキスト ボックス 189"/>
        <xdr:cNvSpPr txBox="1"/>
      </xdr:nvSpPr>
      <xdr:spPr>
        <a:xfrm>
          <a:off x="1719795" y="12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90228</xdr:rowOff>
    </xdr:from>
    <xdr:to>
      <xdr:col>6</xdr:col>
      <xdr:colOff>38100</xdr:colOff>
      <xdr:row>76</xdr:row>
      <xdr:rowOff>20377</xdr:rowOff>
    </xdr:to>
    <xdr:sp macro="" textlink="">
      <xdr:nvSpPr>
        <xdr:cNvPr id="191" name="フローチャート: 判断 190"/>
        <xdr:cNvSpPr/>
      </xdr:nvSpPr>
      <xdr:spPr>
        <a:xfrm>
          <a:off x="1079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11506</xdr:rowOff>
    </xdr:from>
    <xdr:ext cx="599010" cy="259045"/>
    <xdr:sp macro="" textlink="">
      <xdr:nvSpPr>
        <xdr:cNvPr id="192" name="テキスト ボックス 191"/>
        <xdr:cNvSpPr txBox="1"/>
      </xdr:nvSpPr>
      <xdr:spPr>
        <a:xfrm>
          <a:off x="830795" y="1304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71635</xdr:rowOff>
    </xdr:from>
    <xdr:to>
      <xdr:col>24</xdr:col>
      <xdr:colOff>114300</xdr:colOff>
      <xdr:row>76</xdr:row>
      <xdr:rowOff>1786</xdr:rowOff>
    </xdr:to>
    <xdr:sp macro="" textlink="">
      <xdr:nvSpPr>
        <xdr:cNvPr id="198" name="楕円 197"/>
        <xdr:cNvSpPr/>
      </xdr:nvSpPr>
      <xdr:spPr>
        <a:xfrm>
          <a:off x="4584700" y="129303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50062</xdr:rowOff>
    </xdr:from>
    <xdr:ext cx="599010" cy="259045"/>
    <xdr:sp macro="" textlink="">
      <xdr:nvSpPr>
        <xdr:cNvPr id="199" name="民生費該当値テキスト"/>
        <xdr:cNvSpPr txBox="1"/>
      </xdr:nvSpPr>
      <xdr:spPr>
        <a:xfrm>
          <a:off x="4686300" y="1290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109920</xdr:rowOff>
    </xdr:from>
    <xdr:to>
      <xdr:col>20</xdr:col>
      <xdr:colOff>38100</xdr:colOff>
      <xdr:row>76</xdr:row>
      <xdr:rowOff>40070</xdr:rowOff>
    </xdr:to>
    <xdr:sp macro="" textlink="">
      <xdr:nvSpPr>
        <xdr:cNvPr id="200" name="楕円 199"/>
        <xdr:cNvSpPr/>
      </xdr:nvSpPr>
      <xdr:spPr>
        <a:xfrm>
          <a:off x="3746500" y="129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31197</xdr:rowOff>
    </xdr:from>
    <xdr:ext cx="599010" cy="259045"/>
    <xdr:sp macro="" textlink="">
      <xdr:nvSpPr>
        <xdr:cNvPr id="201" name="テキスト ボックス 200"/>
        <xdr:cNvSpPr txBox="1"/>
      </xdr:nvSpPr>
      <xdr:spPr>
        <a:xfrm>
          <a:off x="3497795" y="13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16880</xdr:rowOff>
    </xdr:from>
    <xdr:to>
      <xdr:col>15</xdr:col>
      <xdr:colOff>101600</xdr:colOff>
      <xdr:row>76</xdr:row>
      <xdr:rowOff>118480</xdr:rowOff>
    </xdr:to>
    <xdr:sp macro="" textlink="">
      <xdr:nvSpPr>
        <xdr:cNvPr id="202" name="楕円 201"/>
        <xdr:cNvSpPr/>
      </xdr:nvSpPr>
      <xdr:spPr>
        <a:xfrm>
          <a:off x="2857500" y="130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109607</xdr:rowOff>
    </xdr:from>
    <xdr:ext cx="599010" cy="259045"/>
    <xdr:sp macro="" textlink="">
      <xdr:nvSpPr>
        <xdr:cNvPr id="203" name="テキスト ボックス 202"/>
        <xdr:cNvSpPr txBox="1"/>
      </xdr:nvSpPr>
      <xdr:spPr>
        <a:xfrm>
          <a:off x="2608795" y="13139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99416</xdr:rowOff>
    </xdr:from>
    <xdr:to>
      <xdr:col>10</xdr:col>
      <xdr:colOff>165100</xdr:colOff>
      <xdr:row>77</xdr:row>
      <xdr:rowOff>29566</xdr:rowOff>
    </xdr:to>
    <xdr:sp macro="" textlink="">
      <xdr:nvSpPr>
        <xdr:cNvPr id="204" name="楕円 203"/>
        <xdr:cNvSpPr/>
      </xdr:nvSpPr>
      <xdr:spPr>
        <a:xfrm>
          <a:off x="1968500" y="1312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20693</xdr:rowOff>
    </xdr:from>
    <xdr:ext cx="599010" cy="259045"/>
    <xdr:sp macro="" textlink="">
      <xdr:nvSpPr>
        <xdr:cNvPr id="205" name="テキスト ボックス 204"/>
        <xdr:cNvSpPr txBox="1"/>
      </xdr:nvSpPr>
      <xdr:spPr>
        <a:xfrm>
          <a:off x="1719795" y="13222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108048</xdr:rowOff>
    </xdr:from>
    <xdr:to>
      <xdr:col>6</xdr:col>
      <xdr:colOff>38100</xdr:colOff>
      <xdr:row>75</xdr:row>
      <xdr:rowOff>38198</xdr:rowOff>
    </xdr:to>
    <xdr:sp macro="" textlink="">
      <xdr:nvSpPr>
        <xdr:cNvPr id="206" name="楕円 205"/>
        <xdr:cNvSpPr/>
      </xdr:nvSpPr>
      <xdr:spPr>
        <a:xfrm>
          <a:off x="1079500" y="1279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54725</xdr:rowOff>
    </xdr:from>
    <xdr:ext cx="599010" cy="259045"/>
    <xdr:sp macro="" textlink="">
      <xdr:nvSpPr>
        <xdr:cNvPr id="207" name="テキスト ボックス 206"/>
        <xdr:cNvSpPr txBox="1"/>
      </xdr:nvSpPr>
      <xdr:spPr>
        <a:xfrm>
          <a:off x="830795" y="12570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117983</xdr:rowOff>
    </xdr:from>
    <xdr:to>
      <xdr:col>24</xdr:col>
      <xdr:colOff>62865</xdr:colOff>
      <xdr:row>99</xdr:row>
      <xdr:rowOff>43323</xdr:rowOff>
    </xdr:to>
    <xdr:cxnSp macro="">
      <xdr:nvCxnSpPr>
        <xdr:cNvPr id="230" name="直線コネクタ 229"/>
        <xdr:cNvCxnSpPr/>
      </xdr:nvCxnSpPr>
      <xdr:spPr>
        <a:xfrm flipV="1">
          <a:off x="4633595" y="15548483"/>
          <a:ext cx="1270" cy="146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47150</xdr:rowOff>
    </xdr:from>
    <xdr:ext cx="534377" cy="259045"/>
    <xdr:sp macro="" textlink="">
      <xdr:nvSpPr>
        <xdr:cNvPr id="231" name="衛生費最小値テキスト"/>
        <xdr:cNvSpPr txBox="1"/>
      </xdr:nvSpPr>
      <xdr:spPr>
        <a:xfrm>
          <a:off x="4686300" y="1702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43323</xdr:rowOff>
    </xdr:from>
    <xdr:to>
      <xdr:col>24</xdr:col>
      <xdr:colOff>152400</xdr:colOff>
      <xdr:row>99</xdr:row>
      <xdr:rowOff>43323</xdr:rowOff>
    </xdr:to>
    <xdr:cxnSp macro="">
      <xdr:nvCxnSpPr>
        <xdr:cNvPr id="232" name="直線コネクタ 231"/>
        <xdr:cNvCxnSpPr/>
      </xdr:nvCxnSpPr>
      <xdr:spPr>
        <a:xfrm>
          <a:off x="4546600" y="1701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64660</xdr:rowOff>
    </xdr:from>
    <xdr:ext cx="534377" cy="259045"/>
    <xdr:sp macro="" textlink="">
      <xdr:nvSpPr>
        <xdr:cNvPr id="233" name="衛生費最大値テキスト"/>
        <xdr:cNvSpPr txBox="1"/>
      </xdr:nvSpPr>
      <xdr:spPr>
        <a:xfrm>
          <a:off x="4686300" y="153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50,475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117983</xdr:rowOff>
    </xdr:from>
    <xdr:to>
      <xdr:col>24</xdr:col>
      <xdr:colOff>152400</xdr:colOff>
      <xdr:row>90</xdr:row>
      <xdr:rowOff>117983</xdr:rowOff>
    </xdr:to>
    <xdr:cxnSp macro="">
      <xdr:nvCxnSpPr>
        <xdr:cNvPr id="234" name="直線コネクタ 233"/>
        <xdr:cNvCxnSpPr/>
      </xdr:nvCxnSpPr>
      <xdr:spPr>
        <a:xfrm>
          <a:off x="4546600" y="1554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133573</xdr:rowOff>
    </xdr:from>
    <xdr:to>
      <xdr:col>24</xdr:col>
      <xdr:colOff>63500</xdr:colOff>
      <xdr:row>94</xdr:row>
      <xdr:rowOff>153415</xdr:rowOff>
    </xdr:to>
    <xdr:cxnSp macro="">
      <xdr:nvCxnSpPr>
        <xdr:cNvPr id="235" name="直線コネクタ 234"/>
        <xdr:cNvCxnSpPr/>
      </xdr:nvCxnSpPr>
      <xdr:spPr>
        <a:xfrm flipV="1">
          <a:off x="3797300" y="16078423"/>
          <a:ext cx="838200" cy="19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143085</xdr:rowOff>
    </xdr:from>
    <xdr:ext cx="534377" cy="259045"/>
    <xdr:sp macro="" textlink="">
      <xdr:nvSpPr>
        <xdr:cNvPr id="236" name="衛生費平均値テキスト"/>
        <xdr:cNvSpPr txBox="1"/>
      </xdr:nvSpPr>
      <xdr:spPr>
        <a:xfrm>
          <a:off x="4686300" y="16430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164658</xdr:rowOff>
    </xdr:from>
    <xdr:to>
      <xdr:col>24</xdr:col>
      <xdr:colOff>114300</xdr:colOff>
      <xdr:row>96</xdr:row>
      <xdr:rowOff>94808</xdr:rowOff>
    </xdr:to>
    <xdr:sp macro="" textlink="">
      <xdr:nvSpPr>
        <xdr:cNvPr id="237" name="フローチャート: 判断 236"/>
        <xdr:cNvSpPr/>
      </xdr:nvSpPr>
      <xdr:spPr>
        <a:xfrm>
          <a:off x="4584700" y="164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153415</xdr:rowOff>
    </xdr:from>
    <xdr:to>
      <xdr:col>19</xdr:col>
      <xdr:colOff>177800</xdr:colOff>
      <xdr:row>95</xdr:row>
      <xdr:rowOff>986</xdr:rowOff>
    </xdr:to>
    <xdr:cxnSp macro="">
      <xdr:nvCxnSpPr>
        <xdr:cNvPr id="238" name="直線コネクタ 237"/>
        <xdr:cNvCxnSpPr/>
      </xdr:nvCxnSpPr>
      <xdr:spPr>
        <a:xfrm flipV="1">
          <a:off x="2908300" y="16269715"/>
          <a:ext cx="889000" cy="1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154234</xdr:rowOff>
    </xdr:from>
    <xdr:to>
      <xdr:col>20</xdr:col>
      <xdr:colOff>38100</xdr:colOff>
      <xdr:row>96</xdr:row>
      <xdr:rowOff>84384</xdr:rowOff>
    </xdr:to>
    <xdr:sp macro="" textlink="">
      <xdr:nvSpPr>
        <xdr:cNvPr id="239" name="フローチャート: 判断 238"/>
        <xdr:cNvSpPr/>
      </xdr:nvSpPr>
      <xdr:spPr>
        <a:xfrm>
          <a:off x="3746500" y="1644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75511</xdr:rowOff>
    </xdr:from>
    <xdr:ext cx="534377" cy="259045"/>
    <xdr:sp macro="" textlink="">
      <xdr:nvSpPr>
        <xdr:cNvPr id="240" name="テキスト ボックス 239"/>
        <xdr:cNvSpPr txBox="1"/>
      </xdr:nvSpPr>
      <xdr:spPr>
        <a:xfrm>
          <a:off x="3530111" y="1653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133848</xdr:rowOff>
    </xdr:from>
    <xdr:to>
      <xdr:col>15</xdr:col>
      <xdr:colOff>50800</xdr:colOff>
      <xdr:row>95</xdr:row>
      <xdr:rowOff>986</xdr:rowOff>
    </xdr:to>
    <xdr:cxnSp macro="">
      <xdr:nvCxnSpPr>
        <xdr:cNvPr id="241" name="直線コネクタ 240"/>
        <xdr:cNvCxnSpPr/>
      </xdr:nvCxnSpPr>
      <xdr:spPr>
        <a:xfrm>
          <a:off x="2019300" y="16250148"/>
          <a:ext cx="889000" cy="3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168179</xdr:rowOff>
    </xdr:from>
    <xdr:to>
      <xdr:col>15</xdr:col>
      <xdr:colOff>101600</xdr:colOff>
      <xdr:row>96</xdr:row>
      <xdr:rowOff>98329</xdr:rowOff>
    </xdr:to>
    <xdr:sp macro="" textlink="">
      <xdr:nvSpPr>
        <xdr:cNvPr id="242" name="フローチャート: 判断 241"/>
        <xdr:cNvSpPr/>
      </xdr:nvSpPr>
      <xdr:spPr>
        <a:xfrm>
          <a:off x="2857500" y="1645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89456</xdr:rowOff>
    </xdr:from>
    <xdr:ext cx="534377" cy="259045"/>
    <xdr:sp macro="" textlink="">
      <xdr:nvSpPr>
        <xdr:cNvPr id="243" name="テキスト ボックス 242"/>
        <xdr:cNvSpPr txBox="1"/>
      </xdr:nvSpPr>
      <xdr:spPr>
        <a:xfrm>
          <a:off x="2641111" y="1654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133848</xdr:rowOff>
    </xdr:from>
    <xdr:to>
      <xdr:col>10</xdr:col>
      <xdr:colOff>114300</xdr:colOff>
      <xdr:row>95</xdr:row>
      <xdr:rowOff>59964</xdr:rowOff>
    </xdr:to>
    <xdr:cxnSp macro="">
      <xdr:nvCxnSpPr>
        <xdr:cNvPr id="244" name="直線コネクタ 243"/>
        <xdr:cNvCxnSpPr/>
      </xdr:nvCxnSpPr>
      <xdr:spPr>
        <a:xfrm flipV="1">
          <a:off x="1130300" y="16250148"/>
          <a:ext cx="889000" cy="9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138460</xdr:rowOff>
    </xdr:from>
    <xdr:to>
      <xdr:col>10</xdr:col>
      <xdr:colOff>165100</xdr:colOff>
      <xdr:row>96</xdr:row>
      <xdr:rowOff>68610</xdr:rowOff>
    </xdr:to>
    <xdr:sp macro="" textlink="">
      <xdr:nvSpPr>
        <xdr:cNvPr id="245" name="フローチャート: 判断 244"/>
        <xdr:cNvSpPr/>
      </xdr:nvSpPr>
      <xdr:spPr>
        <a:xfrm>
          <a:off x="1968500" y="164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59737</xdr:rowOff>
    </xdr:from>
    <xdr:ext cx="534377" cy="259045"/>
    <xdr:sp macro="" textlink="">
      <xdr:nvSpPr>
        <xdr:cNvPr id="246" name="テキスト ボックス 245"/>
        <xdr:cNvSpPr txBox="1"/>
      </xdr:nvSpPr>
      <xdr:spPr>
        <a:xfrm>
          <a:off x="1752111" y="1651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124287</xdr:rowOff>
    </xdr:from>
    <xdr:to>
      <xdr:col>6</xdr:col>
      <xdr:colOff>38100</xdr:colOff>
      <xdr:row>96</xdr:row>
      <xdr:rowOff>54437</xdr:rowOff>
    </xdr:to>
    <xdr:sp macro="" textlink="">
      <xdr:nvSpPr>
        <xdr:cNvPr id="247" name="フローチャート: 判断 246"/>
        <xdr:cNvSpPr/>
      </xdr:nvSpPr>
      <xdr:spPr>
        <a:xfrm>
          <a:off x="1079500" y="1641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45564</xdr:rowOff>
    </xdr:from>
    <xdr:ext cx="534377" cy="259045"/>
    <xdr:sp macro="" textlink="">
      <xdr:nvSpPr>
        <xdr:cNvPr id="248" name="テキスト ボックス 247"/>
        <xdr:cNvSpPr txBox="1"/>
      </xdr:nvSpPr>
      <xdr:spPr>
        <a:xfrm>
          <a:off x="863111" y="1650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82773</xdr:rowOff>
    </xdr:from>
    <xdr:to>
      <xdr:col>24</xdr:col>
      <xdr:colOff>114300</xdr:colOff>
      <xdr:row>94</xdr:row>
      <xdr:rowOff>12923</xdr:rowOff>
    </xdr:to>
    <xdr:sp macro="" textlink="">
      <xdr:nvSpPr>
        <xdr:cNvPr id="254" name="楕円 253"/>
        <xdr:cNvSpPr/>
      </xdr:nvSpPr>
      <xdr:spPr>
        <a:xfrm>
          <a:off x="4584700" y="1602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105650</xdr:rowOff>
    </xdr:from>
    <xdr:ext cx="534377" cy="259045"/>
    <xdr:sp macro="" textlink="">
      <xdr:nvSpPr>
        <xdr:cNvPr id="255" name="衛生費該当値テキスト"/>
        <xdr:cNvSpPr txBox="1"/>
      </xdr:nvSpPr>
      <xdr:spPr>
        <a:xfrm>
          <a:off x="4686300" y="1587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102615</xdr:rowOff>
    </xdr:from>
    <xdr:to>
      <xdr:col>20</xdr:col>
      <xdr:colOff>38100</xdr:colOff>
      <xdr:row>95</xdr:row>
      <xdr:rowOff>32765</xdr:rowOff>
    </xdr:to>
    <xdr:sp macro="" textlink="">
      <xdr:nvSpPr>
        <xdr:cNvPr id="256" name="楕円 255"/>
        <xdr:cNvSpPr/>
      </xdr:nvSpPr>
      <xdr:spPr>
        <a:xfrm>
          <a:off x="3746500" y="1621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49292</xdr:rowOff>
    </xdr:from>
    <xdr:ext cx="534377" cy="259045"/>
    <xdr:sp macro="" textlink="">
      <xdr:nvSpPr>
        <xdr:cNvPr id="257" name="テキスト ボックス 256"/>
        <xdr:cNvSpPr txBox="1"/>
      </xdr:nvSpPr>
      <xdr:spPr>
        <a:xfrm>
          <a:off x="3530111" y="1599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121636</xdr:rowOff>
    </xdr:from>
    <xdr:to>
      <xdr:col>15</xdr:col>
      <xdr:colOff>101600</xdr:colOff>
      <xdr:row>95</xdr:row>
      <xdr:rowOff>51786</xdr:rowOff>
    </xdr:to>
    <xdr:sp macro="" textlink="">
      <xdr:nvSpPr>
        <xdr:cNvPr id="258" name="楕円 257"/>
        <xdr:cNvSpPr/>
      </xdr:nvSpPr>
      <xdr:spPr>
        <a:xfrm>
          <a:off x="2857500" y="1623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68313</xdr:rowOff>
    </xdr:from>
    <xdr:ext cx="534377" cy="259045"/>
    <xdr:sp macro="" textlink="">
      <xdr:nvSpPr>
        <xdr:cNvPr id="259" name="テキスト ボックス 258"/>
        <xdr:cNvSpPr txBox="1"/>
      </xdr:nvSpPr>
      <xdr:spPr>
        <a:xfrm>
          <a:off x="2641111" y="1601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83048</xdr:rowOff>
    </xdr:from>
    <xdr:to>
      <xdr:col>10</xdr:col>
      <xdr:colOff>165100</xdr:colOff>
      <xdr:row>95</xdr:row>
      <xdr:rowOff>13198</xdr:rowOff>
    </xdr:to>
    <xdr:sp macro="" textlink="">
      <xdr:nvSpPr>
        <xdr:cNvPr id="260" name="楕円 259"/>
        <xdr:cNvSpPr/>
      </xdr:nvSpPr>
      <xdr:spPr>
        <a:xfrm>
          <a:off x="1968500" y="1619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29725</xdr:rowOff>
    </xdr:from>
    <xdr:ext cx="534377" cy="259045"/>
    <xdr:sp macro="" textlink="">
      <xdr:nvSpPr>
        <xdr:cNvPr id="261" name="テキスト ボックス 260"/>
        <xdr:cNvSpPr txBox="1"/>
      </xdr:nvSpPr>
      <xdr:spPr>
        <a:xfrm>
          <a:off x="1752111" y="1597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9164</xdr:rowOff>
    </xdr:from>
    <xdr:to>
      <xdr:col>6</xdr:col>
      <xdr:colOff>38100</xdr:colOff>
      <xdr:row>95</xdr:row>
      <xdr:rowOff>110764</xdr:rowOff>
    </xdr:to>
    <xdr:sp macro="" textlink="">
      <xdr:nvSpPr>
        <xdr:cNvPr id="262" name="楕円 261"/>
        <xdr:cNvSpPr/>
      </xdr:nvSpPr>
      <xdr:spPr>
        <a:xfrm>
          <a:off x="1079500" y="162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127291</xdr:rowOff>
    </xdr:from>
    <xdr:ext cx="534377" cy="259045"/>
    <xdr:sp macro="" textlink="">
      <xdr:nvSpPr>
        <xdr:cNvPr id="263" name="テキスト ボックス 262"/>
        <xdr:cNvSpPr txBox="1"/>
      </xdr:nvSpPr>
      <xdr:spPr>
        <a:xfrm>
          <a:off x="863111" y="1607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128079</xdr:rowOff>
    </xdr:from>
    <xdr:to>
      <xdr:col>54</xdr:col>
      <xdr:colOff>189865</xdr:colOff>
      <xdr:row>39</xdr:row>
      <xdr:rowOff>43879</xdr:rowOff>
    </xdr:to>
    <xdr:cxnSp macro="">
      <xdr:nvCxnSpPr>
        <xdr:cNvPr id="287" name="直線コネクタ 286"/>
        <xdr:cNvCxnSpPr/>
      </xdr:nvCxnSpPr>
      <xdr:spPr>
        <a:xfrm flipV="1">
          <a:off x="10475595" y="5100129"/>
          <a:ext cx="1270" cy="16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47706</xdr:rowOff>
    </xdr:from>
    <xdr:ext cx="249299" cy="259045"/>
    <xdr:sp macro="" textlink="">
      <xdr:nvSpPr>
        <xdr:cNvPr id="288" name="労働費最小値テキスト"/>
        <xdr:cNvSpPr txBox="1"/>
      </xdr:nvSpPr>
      <xdr:spPr>
        <a:xfrm>
          <a:off x="10528300" y="6734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43879</xdr:rowOff>
    </xdr:from>
    <xdr:to>
      <xdr:col>55</xdr:col>
      <xdr:colOff>88900</xdr:colOff>
      <xdr:row>39</xdr:row>
      <xdr:rowOff>43879</xdr:rowOff>
    </xdr:to>
    <xdr:cxnSp macro="">
      <xdr:nvCxnSpPr>
        <xdr:cNvPr id="289" name="直線コネクタ 288"/>
        <xdr:cNvCxnSpPr/>
      </xdr:nvCxnSpPr>
      <xdr:spPr>
        <a:xfrm>
          <a:off x="10388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74756</xdr:rowOff>
    </xdr:from>
    <xdr:ext cx="469744" cy="259045"/>
    <xdr:sp macro="" textlink="">
      <xdr:nvSpPr>
        <xdr:cNvPr id="290" name="労働費最大値テキスト"/>
        <xdr:cNvSpPr txBox="1"/>
      </xdr:nvSpPr>
      <xdr:spPr>
        <a:xfrm>
          <a:off x="10528300" y="487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128079</xdr:rowOff>
    </xdr:from>
    <xdr:to>
      <xdr:col>55</xdr:col>
      <xdr:colOff>88900</xdr:colOff>
      <xdr:row>29</xdr:row>
      <xdr:rowOff>128079</xdr:rowOff>
    </xdr:to>
    <xdr:cxnSp macro="">
      <xdr:nvCxnSpPr>
        <xdr:cNvPr id="291" name="直線コネクタ 290"/>
        <xdr:cNvCxnSpPr/>
      </xdr:nvCxnSpPr>
      <xdr:spPr>
        <a:xfrm>
          <a:off x="10388600" y="510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34163</xdr:rowOff>
    </xdr:from>
    <xdr:to>
      <xdr:col>55</xdr:col>
      <xdr:colOff>0</xdr:colOff>
      <xdr:row>39</xdr:row>
      <xdr:rowOff>37020</xdr:rowOff>
    </xdr:to>
    <xdr:cxnSp macro="">
      <xdr:nvCxnSpPr>
        <xdr:cNvPr id="292" name="直線コネクタ 291"/>
        <xdr:cNvCxnSpPr/>
      </xdr:nvCxnSpPr>
      <xdr:spPr>
        <a:xfrm flipV="1">
          <a:off x="9639300" y="6720713"/>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121302</xdr:rowOff>
    </xdr:from>
    <xdr:ext cx="469744" cy="259045"/>
    <xdr:sp macro="" textlink="">
      <xdr:nvSpPr>
        <xdr:cNvPr id="293" name="労働費平均値テキスト"/>
        <xdr:cNvSpPr txBox="1"/>
      </xdr:nvSpPr>
      <xdr:spPr>
        <a:xfrm>
          <a:off x="10528300" y="6293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98425</xdr:rowOff>
    </xdr:from>
    <xdr:to>
      <xdr:col>55</xdr:col>
      <xdr:colOff>50800</xdr:colOff>
      <xdr:row>38</xdr:row>
      <xdr:rowOff>28575</xdr:rowOff>
    </xdr:to>
    <xdr:sp macro="" textlink="">
      <xdr:nvSpPr>
        <xdr:cNvPr id="294" name="フローチャート: 判断 293"/>
        <xdr:cNvSpPr/>
      </xdr:nvSpPr>
      <xdr:spPr>
        <a:xfrm>
          <a:off x="10426700" y="644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36830</xdr:rowOff>
    </xdr:from>
    <xdr:to>
      <xdr:col>50</xdr:col>
      <xdr:colOff>114300</xdr:colOff>
      <xdr:row>39</xdr:row>
      <xdr:rowOff>37020</xdr:rowOff>
    </xdr:to>
    <xdr:cxnSp macro="">
      <xdr:nvCxnSpPr>
        <xdr:cNvPr id="295" name="直線コネクタ 294"/>
        <xdr:cNvCxnSpPr/>
      </xdr:nvCxnSpPr>
      <xdr:spPr>
        <a:xfrm>
          <a:off x="8750300" y="6723380"/>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168719</xdr:rowOff>
    </xdr:from>
    <xdr:to>
      <xdr:col>50</xdr:col>
      <xdr:colOff>165100</xdr:colOff>
      <xdr:row>38</xdr:row>
      <xdr:rowOff>98869</xdr:rowOff>
    </xdr:to>
    <xdr:sp macro="" textlink="">
      <xdr:nvSpPr>
        <xdr:cNvPr id="296" name="フローチャート: 判断 295"/>
        <xdr:cNvSpPr/>
      </xdr:nvSpPr>
      <xdr:spPr>
        <a:xfrm>
          <a:off x="9588500" y="651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115397</xdr:rowOff>
    </xdr:from>
    <xdr:ext cx="378565" cy="259045"/>
    <xdr:sp macro="" textlink="">
      <xdr:nvSpPr>
        <xdr:cNvPr id="297" name="テキスト ボックス 296"/>
        <xdr:cNvSpPr txBox="1"/>
      </xdr:nvSpPr>
      <xdr:spPr>
        <a:xfrm>
          <a:off x="9450017" y="6287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34354</xdr:rowOff>
    </xdr:from>
    <xdr:to>
      <xdr:col>45</xdr:col>
      <xdr:colOff>177800</xdr:colOff>
      <xdr:row>39</xdr:row>
      <xdr:rowOff>36830</xdr:rowOff>
    </xdr:to>
    <xdr:cxnSp macro="">
      <xdr:nvCxnSpPr>
        <xdr:cNvPr id="298" name="直線コネクタ 297"/>
        <xdr:cNvCxnSpPr/>
      </xdr:nvCxnSpPr>
      <xdr:spPr>
        <a:xfrm>
          <a:off x="7861300" y="6720904"/>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xdr:rowOff>
    </xdr:from>
    <xdr:to>
      <xdr:col>46</xdr:col>
      <xdr:colOff>38100</xdr:colOff>
      <xdr:row>38</xdr:row>
      <xdr:rowOff>118110</xdr:rowOff>
    </xdr:to>
    <xdr:sp macro="" textlink="">
      <xdr:nvSpPr>
        <xdr:cNvPr id="299" name="フローチャート: 判断 298"/>
        <xdr:cNvSpPr/>
      </xdr:nvSpPr>
      <xdr:spPr>
        <a:xfrm>
          <a:off x="8699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134637</xdr:rowOff>
    </xdr:from>
    <xdr:ext cx="378565" cy="259045"/>
    <xdr:sp macro="" textlink="">
      <xdr:nvSpPr>
        <xdr:cNvPr id="300" name="テキスト ボックス 299"/>
        <xdr:cNvSpPr txBox="1"/>
      </xdr:nvSpPr>
      <xdr:spPr>
        <a:xfrm>
          <a:off x="8561017" y="6306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29972</xdr:rowOff>
    </xdr:from>
    <xdr:to>
      <xdr:col>41</xdr:col>
      <xdr:colOff>50800</xdr:colOff>
      <xdr:row>39</xdr:row>
      <xdr:rowOff>34354</xdr:rowOff>
    </xdr:to>
    <xdr:cxnSp macro="">
      <xdr:nvCxnSpPr>
        <xdr:cNvPr id="301" name="直線コネクタ 300"/>
        <xdr:cNvCxnSpPr/>
      </xdr:nvCxnSpPr>
      <xdr:spPr>
        <a:xfrm>
          <a:off x="6972300" y="6716522"/>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41084</xdr:rowOff>
    </xdr:from>
    <xdr:to>
      <xdr:col>41</xdr:col>
      <xdr:colOff>101600</xdr:colOff>
      <xdr:row>38</xdr:row>
      <xdr:rowOff>142684</xdr:rowOff>
    </xdr:to>
    <xdr:sp macro="" textlink="">
      <xdr:nvSpPr>
        <xdr:cNvPr id="302" name="フローチャート: 判断 301"/>
        <xdr:cNvSpPr/>
      </xdr:nvSpPr>
      <xdr:spPr>
        <a:xfrm>
          <a:off x="7810500" y="655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159211</xdr:rowOff>
    </xdr:from>
    <xdr:ext cx="378565" cy="259045"/>
    <xdr:sp macro="" textlink="">
      <xdr:nvSpPr>
        <xdr:cNvPr id="303" name="テキスト ボックス 302"/>
        <xdr:cNvSpPr txBox="1"/>
      </xdr:nvSpPr>
      <xdr:spPr>
        <a:xfrm>
          <a:off x="7672017" y="6331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148336</xdr:rowOff>
    </xdr:from>
    <xdr:to>
      <xdr:col>36</xdr:col>
      <xdr:colOff>165100</xdr:colOff>
      <xdr:row>38</xdr:row>
      <xdr:rowOff>78486</xdr:rowOff>
    </xdr:to>
    <xdr:sp macro="" textlink="">
      <xdr:nvSpPr>
        <xdr:cNvPr id="304" name="フローチャート: 判断 303"/>
        <xdr:cNvSpPr/>
      </xdr:nvSpPr>
      <xdr:spPr>
        <a:xfrm>
          <a:off x="6921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95013</xdr:rowOff>
    </xdr:from>
    <xdr:ext cx="378565" cy="259045"/>
    <xdr:sp macro="" textlink="">
      <xdr:nvSpPr>
        <xdr:cNvPr id="305" name="テキスト ボックス 304"/>
        <xdr:cNvSpPr txBox="1"/>
      </xdr:nvSpPr>
      <xdr:spPr>
        <a:xfrm>
          <a:off x="6783017" y="6267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154813</xdr:rowOff>
    </xdr:from>
    <xdr:to>
      <xdr:col>55</xdr:col>
      <xdr:colOff>50800</xdr:colOff>
      <xdr:row>39</xdr:row>
      <xdr:rowOff>84963</xdr:rowOff>
    </xdr:to>
    <xdr:sp macro="" textlink="">
      <xdr:nvSpPr>
        <xdr:cNvPr id="311" name="楕円 310"/>
        <xdr:cNvSpPr/>
      </xdr:nvSpPr>
      <xdr:spPr>
        <a:xfrm>
          <a:off x="10426700" y="66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69740</xdr:rowOff>
    </xdr:from>
    <xdr:ext cx="313932" cy="259045"/>
    <xdr:sp macro="" textlink="">
      <xdr:nvSpPr>
        <xdr:cNvPr id="312" name="労働費該当値テキスト"/>
        <xdr:cNvSpPr txBox="1"/>
      </xdr:nvSpPr>
      <xdr:spPr>
        <a:xfrm>
          <a:off x="10528300" y="6584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157670</xdr:rowOff>
    </xdr:from>
    <xdr:to>
      <xdr:col>50</xdr:col>
      <xdr:colOff>165100</xdr:colOff>
      <xdr:row>39</xdr:row>
      <xdr:rowOff>87820</xdr:rowOff>
    </xdr:to>
    <xdr:sp macro="" textlink="">
      <xdr:nvSpPr>
        <xdr:cNvPr id="313" name="楕円 312"/>
        <xdr:cNvSpPr/>
      </xdr:nvSpPr>
      <xdr:spPr>
        <a:xfrm>
          <a:off x="9588500" y="66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78947</xdr:rowOff>
    </xdr:from>
    <xdr:ext cx="313932" cy="259045"/>
    <xdr:sp macro="" textlink="">
      <xdr:nvSpPr>
        <xdr:cNvPr id="314" name="テキスト ボックス 313"/>
        <xdr:cNvSpPr txBox="1"/>
      </xdr:nvSpPr>
      <xdr:spPr>
        <a:xfrm>
          <a:off x="9482333" y="6765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157480</xdr:rowOff>
    </xdr:from>
    <xdr:to>
      <xdr:col>46</xdr:col>
      <xdr:colOff>38100</xdr:colOff>
      <xdr:row>39</xdr:row>
      <xdr:rowOff>87630</xdr:rowOff>
    </xdr:to>
    <xdr:sp macro="" textlink="">
      <xdr:nvSpPr>
        <xdr:cNvPr id="315" name="楕円 314"/>
        <xdr:cNvSpPr/>
      </xdr:nvSpPr>
      <xdr:spPr>
        <a:xfrm>
          <a:off x="8699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78757</xdr:rowOff>
    </xdr:from>
    <xdr:ext cx="313932" cy="259045"/>
    <xdr:sp macro="" textlink="">
      <xdr:nvSpPr>
        <xdr:cNvPr id="316" name="テキスト ボックス 315"/>
        <xdr:cNvSpPr txBox="1"/>
      </xdr:nvSpPr>
      <xdr:spPr>
        <a:xfrm>
          <a:off x="8593333" y="676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155004</xdr:rowOff>
    </xdr:from>
    <xdr:to>
      <xdr:col>41</xdr:col>
      <xdr:colOff>101600</xdr:colOff>
      <xdr:row>39</xdr:row>
      <xdr:rowOff>85154</xdr:rowOff>
    </xdr:to>
    <xdr:sp macro="" textlink="">
      <xdr:nvSpPr>
        <xdr:cNvPr id="317" name="楕円 316"/>
        <xdr:cNvSpPr/>
      </xdr:nvSpPr>
      <xdr:spPr>
        <a:xfrm>
          <a:off x="7810500" y="667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76281</xdr:rowOff>
    </xdr:from>
    <xdr:ext cx="313932" cy="259045"/>
    <xdr:sp macro="" textlink="">
      <xdr:nvSpPr>
        <xdr:cNvPr id="318" name="テキスト ボックス 317"/>
        <xdr:cNvSpPr txBox="1"/>
      </xdr:nvSpPr>
      <xdr:spPr>
        <a:xfrm>
          <a:off x="7704333" y="6762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150622</xdr:rowOff>
    </xdr:from>
    <xdr:to>
      <xdr:col>36</xdr:col>
      <xdr:colOff>165100</xdr:colOff>
      <xdr:row>39</xdr:row>
      <xdr:rowOff>80772</xdr:rowOff>
    </xdr:to>
    <xdr:sp macro="" textlink="">
      <xdr:nvSpPr>
        <xdr:cNvPr id="319" name="楕円 318"/>
        <xdr:cNvSpPr/>
      </xdr:nvSpPr>
      <xdr:spPr>
        <a:xfrm>
          <a:off x="69215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71899</xdr:rowOff>
    </xdr:from>
    <xdr:ext cx="313932" cy="259045"/>
    <xdr:sp macro="" textlink="">
      <xdr:nvSpPr>
        <xdr:cNvPr id="320" name="テキスト ボックス 319"/>
        <xdr:cNvSpPr txBox="1"/>
      </xdr:nvSpPr>
      <xdr:spPr>
        <a:xfrm>
          <a:off x="6815333" y="67584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75143</xdr:rowOff>
    </xdr:from>
    <xdr:to>
      <xdr:col>54</xdr:col>
      <xdr:colOff>189865</xdr:colOff>
      <xdr:row>58</xdr:row>
      <xdr:rowOff>132385</xdr:rowOff>
    </xdr:to>
    <xdr:cxnSp macro="">
      <xdr:nvCxnSpPr>
        <xdr:cNvPr id="342" name="直線コネクタ 341"/>
        <xdr:cNvCxnSpPr/>
      </xdr:nvCxnSpPr>
      <xdr:spPr>
        <a:xfrm flipV="1">
          <a:off x="10475595" y="8647643"/>
          <a:ext cx="1270" cy="1428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136212</xdr:rowOff>
    </xdr:from>
    <xdr:ext cx="313932" cy="259045"/>
    <xdr:sp macro="" textlink="">
      <xdr:nvSpPr>
        <xdr:cNvPr id="343" name="農林水産業費最小値テキスト"/>
        <xdr:cNvSpPr txBox="1"/>
      </xdr:nvSpPr>
      <xdr:spPr>
        <a:xfrm>
          <a:off x="10528300" y="10080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132385</xdr:rowOff>
    </xdr:from>
    <xdr:to>
      <xdr:col>55</xdr:col>
      <xdr:colOff>88900</xdr:colOff>
      <xdr:row>58</xdr:row>
      <xdr:rowOff>132385</xdr:rowOff>
    </xdr:to>
    <xdr:cxnSp macro="">
      <xdr:nvCxnSpPr>
        <xdr:cNvPr id="344" name="直線コネクタ 343"/>
        <xdr:cNvCxnSpPr/>
      </xdr:nvCxnSpPr>
      <xdr:spPr>
        <a:xfrm>
          <a:off x="10388600" y="1007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21820</xdr:rowOff>
    </xdr:from>
    <xdr:ext cx="534377" cy="259045"/>
    <xdr:sp macro="" textlink="">
      <xdr:nvSpPr>
        <xdr:cNvPr id="345" name="農林水産業費最大値テキスト"/>
        <xdr:cNvSpPr txBox="1"/>
      </xdr:nvSpPr>
      <xdr:spPr>
        <a:xfrm>
          <a:off x="10528300" y="84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75143</xdr:rowOff>
    </xdr:from>
    <xdr:to>
      <xdr:col>55</xdr:col>
      <xdr:colOff>88900</xdr:colOff>
      <xdr:row>50</xdr:row>
      <xdr:rowOff>75143</xdr:rowOff>
    </xdr:to>
    <xdr:cxnSp macro="">
      <xdr:nvCxnSpPr>
        <xdr:cNvPr id="346" name="直線コネクタ 345"/>
        <xdr:cNvCxnSpPr/>
      </xdr:nvCxnSpPr>
      <xdr:spPr>
        <a:xfrm>
          <a:off x="10388600" y="864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111902</xdr:rowOff>
    </xdr:from>
    <xdr:to>
      <xdr:col>55</xdr:col>
      <xdr:colOff>0</xdr:colOff>
      <xdr:row>58</xdr:row>
      <xdr:rowOff>132385</xdr:rowOff>
    </xdr:to>
    <xdr:cxnSp macro="">
      <xdr:nvCxnSpPr>
        <xdr:cNvPr id="347" name="直線コネクタ 346"/>
        <xdr:cNvCxnSpPr/>
      </xdr:nvCxnSpPr>
      <xdr:spPr>
        <a:xfrm>
          <a:off x="9639300" y="10056002"/>
          <a:ext cx="838200" cy="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52707</xdr:rowOff>
    </xdr:from>
    <xdr:ext cx="469744" cy="259045"/>
    <xdr:sp macro="" textlink="">
      <xdr:nvSpPr>
        <xdr:cNvPr id="348" name="農林水産業費平均値テキスト"/>
        <xdr:cNvSpPr txBox="1"/>
      </xdr:nvSpPr>
      <xdr:spPr>
        <a:xfrm>
          <a:off x="10528300" y="9653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29830</xdr:rowOff>
    </xdr:from>
    <xdr:to>
      <xdr:col>55</xdr:col>
      <xdr:colOff>50800</xdr:colOff>
      <xdr:row>57</xdr:row>
      <xdr:rowOff>131430</xdr:rowOff>
    </xdr:to>
    <xdr:sp macro="" textlink="">
      <xdr:nvSpPr>
        <xdr:cNvPr id="349" name="フローチャート: 判断 348"/>
        <xdr:cNvSpPr/>
      </xdr:nvSpPr>
      <xdr:spPr>
        <a:xfrm>
          <a:off x="104267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111902</xdr:rowOff>
    </xdr:from>
    <xdr:to>
      <xdr:col>50</xdr:col>
      <xdr:colOff>114300</xdr:colOff>
      <xdr:row>58</xdr:row>
      <xdr:rowOff>119035</xdr:rowOff>
    </xdr:to>
    <xdr:cxnSp macro="">
      <xdr:nvCxnSpPr>
        <xdr:cNvPr id="350" name="直線コネクタ 349"/>
        <xdr:cNvCxnSpPr/>
      </xdr:nvCxnSpPr>
      <xdr:spPr>
        <a:xfrm flipV="1">
          <a:off x="8750300" y="10056002"/>
          <a:ext cx="8890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152999</xdr:rowOff>
    </xdr:from>
    <xdr:to>
      <xdr:col>50</xdr:col>
      <xdr:colOff>165100</xdr:colOff>
      <xdr:row>57</xdr:row>
      <xdr:rowOff>83149</xdr:rowOff>
    </xdr:to>
    <xdr:sp macro="" textlink="">
      <xdr:nvSpPr>
        <xdr:cNvPr id="351" name="フローチャート: 判断 350"/>
        <xdr:cNvSpPr/>
      </xdr:nvSpPr>
      <xdr:spPr>
        <a:xfrm>
          <a:off x="9588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99676</xdr:rowOff>
    </xdr:from>
    <xdr:ext cx="469744" cy="259045"/>
    <xdr:sp macro="" textlink="">
      <xdr:nvSpPr>
        <xdr:cNvPr id="352" name="テキスト ボックス 351"/>
        <xdr:cNvSpPr txBox="1"/>
      </xdr:nvSpPr>
      <xdr:spPr>
        <a:xfrm>
          <a:off x="9404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119035</xdr:rowOff>
    </xdr:from>
    <xdr:to>
      <xdr:col>45</xdr:col>
      <xdr:colOff>177800</xdr:colOff>
      <xdr:row>58</xdr:row>
      <xdr:rowOff>134488</xdr:rowOff>
    </xdr:to>
    <xdr:cxnSp macro="">
      <xdr:nvCxnSpPr>
        <xdr:cNvPr id="353" name="直線コネクタ 352"/>
        <xdr:cNvCxnSpPr/>
      </xdr:nvCxnSpPr>
      <xdr:spPr>
        <a:xfrm flipV="1">
          <a:off x="7861300" y="10063135"/>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1667</xdr:rowOff>
    </xdr:from>
    <xdr:to>
      <xdr:col>46</xdr:col>
      <xdr:colOff>38100</xdr:colOff>
      <xdr:row>57</xdr:row>
      <xdr:rowOff>103267</xdr:rowOff>
    </xdr:to>
    <xdr:sp macro="" textlink="">
      <xdr:nvSpPr>
        <xdr:cNvPr id="354" name="フローチャート: 判断 353"/>
        <xdr:cNvSpPr/>
      </xdr:nvSpPr>
      <xdr:spPr>
        <a:xfrm>
          <a:off x="8699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119794</xdr:rowOff>
    </xdr:from>
    <xdr:ext cx="469744" cy="259045"/>
    <xdr:sp macro="" textlink="">
      <xdr:nvSpPr>
        <xdr:cNvPr id="355" name="テキスト ボックス 354"/>
        <xdr:cNvSpPr txBox="1"/>
      </xdr:nvSpPr>
      <xdr:spPr>
        <a:xfrm>
          <a:off x="8515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131196</xdr:rowOff>
    </xdr:from>
    <xdr:to>
      <xdr:col>41</xdr:col>
      <xdr:colOff>50800</xdr:colOff>
      <xdr:row>58</xdr:row>
      <xdr:rowOff>134488</xdr:rowOff>
    </xdr:to>
    <xdr:cxnSp macro="">
      <xdr:nvCxnSpPr>
        <xdr:cNvPr id="356" name="直線コネクタ 355"/>
        <xdr:cNvCxnSpPr/>
      </xdr:nvCxnSpPr>
      <xdr:spPr>
        <a:xfrm>
          <a:off x="6972300" y="10075296"/>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134437</xdr:rowOff>
    </xdr:from>
    <xdr:to>
      <xdr:col>41</xdr:col>
      <xdr:colOff>101600</xdr:colOff>
      <xdr:row>57</xdr:row>
      <xdr:rowOff>64587</xdr:rowOff>
    </xdr:to>
    <xdr:sp macro="" textlink="">
      <xdr:nvSpPr>
        <xdr:cNvPr id="357" name="フローチャート: 判断 356"/>
        <xdr:cNvSpPr/>
      </xdr:nvSpPr>
      <xdr:spPr>
        <a:xfrm>
          <a:off x="7810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81114</xdr:rowOff>
    </xdr:from>
    <xdr:ext cx="469744" cy="259045"/>
    <xdr:sp macro="" textlink="">
      <xdr:nvSpPr>
        <xdr:cNvPr id="358" name="テキスト ボックス 357"/>
        <xdr:cNvSpPr txBox="1"/>
      </xdr:nvSpPr>
      <xdr:spPr>
        <a:xfrm>
          <a:off x="7626428" y="951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133431</xdr:rowOff>
    </xdr:from>
    <xdr:to>
      <xdr:col>36</xdr:col>
      <xdr:colOff>165100</xdr:colOff>
      <xdr:row>56</xdr:row>
      <xdr:rowOff>63581</xdr:rowOff>
    </xdr:to>
    <xdr:sp macro="" textlink="">
      <xdr:nvSpPr>
        <xdr:cNvPr id="359" name="フローチャート: 判断 358"/>
        <xdr:cNvSpPr/>
      </xdr:nvSpPr>
      <xdr:spPr>
        <a:xfrm>
          <a:off x="6921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80108</xdr:rowOff>
    </xdr:from>
    <xdr:ext cx="469744" cy="259045"/>
    <xdr:sp macro="" textlink="">
      <xdr:nvSpPr>
        <xdr:cNvPr id="360" name="テキスト ボックス 359"/>
        <xdr:cNvSpPr txBox="1"/>
      </xdr:nvSpPr>
      <xdr:spPr>
        <a:xfrm>
          <a:off x="6737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81585</xdr:rowOff>
    </xdr:from>
    <xdr:to>
      <xdr:col>55</xdr:col>
      <xdr:colOff>50800</xdr:colOff>
      <xdr:row>59</xdr:row>
      <xdr:rowOff>11735</xdr:rowOff>
    </xdr:to>
    <xdr:sp macro="" textlink="">
      <xdr:nvSpPr>
        <xdr:cNvPr id="366" name="楕円 365"/>
        <xdr:cNvSpPr/>
      </xdr:nvSpPr>
      <xdr:spPr>
        <a:xfrm>
          <a:off x="10426700" y="100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167962</xdr:rowOff>
    </xdr:from>
    <xdr:ext cx="313932" cy="259045"/>
    <xdr:sp macro="" textlink="">
      <xdr:nvSpPr>
        <xdr:cNvPr id="367" name="農林水産業費該当値テキスト"/>
        <xdr:cNvSpPr txBox="1"/>
      </xdr:nvSpPr>
      <xdr:spPr>
        <a:xfrm>
          <a:off x="10528300" y="9940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61102</xdr:rowOff>
    </xdr:from>
    <xdr:to>
      <xdr:col>50</xdr:col>
      <xdr:colOff>165100</xdr:colOff>
      <xdr:row>58</xdr:row>
      <xdr:rowOff>162702</xdr:rowOff>
    </xdr:to>
    <xdr:sp macro="" textlink="">
      <xdr:nvSpPr>
        <xdr:cNvPr id="368" name="楕円 367"/>
        <xdr:cNvSpPr/>
      </xdr:nvSpPr>
      <xdr:spPr>
        <a:xfrm>
          <a:off x="9588500" y="1000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153829</xdr:rowOff>
    </xdr:from>
    <xdr:ext cx="378565" cy="259045"/>
    <xdr:sp macro="" textlink="">
      <xdr:nvSpPr>
        <xdr:cNvPr id="369" name="テキスト ボックス 368"/>
        <xdr:cNvSpPr txBox="1"/>
      </xdr:nvSpPr>
      <xdr:spPr>
        <a:xfrm>
          <a:off x="9450017" y="1009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68235</xdr:rowOff>
    </xdr:from>
    <xdr:to>
      <xdr:col>46</xdr:col>
      <xdr:colOff>38100</xdr:colOff>
      <xdr:row>58</xdr:row>
      <xdr:rowOff>169835</xdr:rowOff>
    </xdr:to>
    <xdr:sp macro="" textlink="">
      <xdr:nvSpPr>
        <xdr:cNvPr id="370" name="楕円 369"/>
        <xdr:cNvSpPr/>
      </xdr:nvSpPr>
      <xdr:spPr>
        <a:xfrm>
          <a:off x="8699500" y="1001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160962</xdr:rowOff>
    </xdr:from>
    <xdr:ext cx="378565" cy="259045"/>
    <xdr:sp macro="" textlink="">
      <xdr:nvSpPr>
        <xdr:cNvPr id="371" name="テキスト ボックス 370"/>
        <xdr:cNvSpPr txBox="1"/>
      </xdr:nvSpPr>
      <xdr:spPr>
        <a:xfrm>
          <a:off x="8561017" y="10105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83688</xdr:rowOff>
    </xdr:from>
    <xdr:to>
      <xdr:col>41</xdr:col>
      <xdr:colOff>101600</xdr:colOff>
      <xdr:row>59</xdr:row>
      <xdr:rowOff>13838</xdr:rowOff>
    </xdr:to>
    <xdr:sp macro="" textlink="">
      <xdr:nvSpPr>
        <xdr:cNvPr id="372" name="楕円 371"/>
        <xdr:cNvSpPr/>
      </xdr:nvSpPr>
      <xdr:spPr>
        <a:xfrm>
          <a:off x="7810500" y="1002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59</xdr:row>
      <xdr:rowOff>4965</xdr:rowOff>
    </xdr:from>
    <xdr:ext cx="313932" cy="259045"/>
    <xdr:sp macro="" textlink="">
      <xdr:nvSpPr>
        <xdr:cNvPr id="373" name="テキスト ボックス 372"/>
        <xdr:cNvSpPr txBox="1"/>
      </xdr:nvSpPr>
      <xdr:spPr>
        <a:xfrm>
          <a:off x="7704333" y="10120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80396</xdr:rowOff>
    </xdr:from>
    <xdr:to>
      <xdr:col>36</xdr:col>
      <xdr:colOff>165100</xdr:colOff>
      <xdr:row>59</xdr:row>
      <xdr:rowOff>10546</xdr:rowOff>
    </xdr:to>
    <xdr:sp macro="" textlink="">
      <xdr:nvSpPr>
        <xdr:cNvPr id="374" name="楕円 373"/>
        <xdr:cNvSpPr/>
      </xdr:nvSpPr>
      <xdr:spPr>
        <a:xfrm>
          <a:off x="6921500" y="1002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59</xdr:row>
      <xdr:rowOff>1673</xdr:rowOff>
    </xdr:from>
    <xdr:ext cx="313932" cy="259045"/>
    <xdr:sp macro="" textlink="">
      <xdr:nvSpPr>
        <xdr:cNvPr id="375" name="テキスト ボックス 374"/>
        <xdr:cNvSpPr txBox="1"/>
      </xdr:nvSpPr>
      <xdr:spPr>
        <a:xfrm>
          <a:off x="6815333" y="101172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46477</xdr:rowOff>
    </xdr:from>
    <xdr:to>
      <xdr:col>54</xdr:col>
      <xdr:colOff>189865</xdr:colOff>
      <xdr:row>78</xdr:row>
      <xdr:rowOff>101981</xdr:rowOff>
    </xdr:to>
    <xdr:cxnSp macro="">
      <xdr:nvCxnSpPr>
        <xdr:cNvPr id="397" name="直線コネクタ 396"/>
        <xdr:cNvCxnSpPr/>
      </xdr:nvCxnSpPr>
      <xdr:spPr>
        <a:xfrm flipV="1">
          <a:off x="10475595" y="12047977"/>
          <a:ext cx="1270" cy="1427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105808</xdr:rowOff>
    </xdr:from>
    <xdr:ext cx="378565" cy="259045"/>
    <xdr:sp macro="" textlink="">
      <xdr:nvSpPr>
        <xdr:cNvPr id="398" name="商工費最小値テキスト"/>
        <xdr:cNvSpPr txBox="1"/>
      </xdr:nvSpPr>
      <xdr:spPr>
        <a:xfrm>
          <a:off x="10528300" y="13478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101981</xdr:rowOff>
    </xdr:from>
    <xdr:to>
      <xdr:col>55</xdr:col>
      <xdr:colOff>88900</xdr:colOff>
      <xdr:row>78</xdr:row>
      <xdr:rowOff>101981</xdr:rowOff>
    </xdr:to>
    <xdr:cxnSp macro="">
      <xdr:nvCxnSpPr>
        <xdr:cNvPr id="399" name="直線コネクタ 398"/>
        <xdr:cNvCxnSpPr/>
      </xdr:nvCxnSpPr>
      <xdr:spPr>
        <a:xfrm>
          <a:off x="10388600" y="1347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164604</xdr:rowOff>
    </xdr:from>
    <xdr:ext cx="534377" cy="259045"/>
    <xdr:sp macro="" textlink="">
      <xdr:nvSpPr>
        <xdr:cNvPr id="400" name="商工費最大値テキスト"/>
        <xdr:cNvSpPr txBox="1"/>
      </xdr:nvSpPr>
      <xdr:spPr>
        <a:xfrm>
          <a:off x="10528300" y="118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46477</xdr:rowOff>
    </xdr:from>
    <xdr:to>
      <xdr:col>55</xdr:col>
      <xdr:colOff>88900</xdr:colOff>
      <xdr:row>70</xdr:row>
      <xdr:rowOff>46477</xdr:rowOff>
    </xdr:to>
    <xdr:cxnSp macro="">
      <xdr:nvCxnSpPr>
        <xdr:cNvPr id="401" name="直線コネクタ 400"/>
        <xdr:cNvCxnSpPr/>
      </xdr:nvCxnSpPr>
      <xdr:spPr>
        <a:xfrm>
          <a:off x="10388600" y="120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104541</xdr:rowOff>
    </xdr:from>
    <xdr:to>
      <xdr:col>55</xdr:col>
      <xdr:colOff>0</xdr:colOff>
      <xdr:row>77</xdr:row>
      <xdr:rowOff>108976</xdr:rowOff>
    </xdr:to>
    <xdr:cxnSp macro="">
      <xdr:nvCxnSpPr>
        <xdr:cNvPr id="402" name="直線コネクタ 401"/>
        <xdr:cNvCxnSpPr/>
      </xdr:nvCxnSpPr>
      <xdr:spPr>
        <a:xfrm>
          <a:off x="9639300" y="13306191"/>
          <a:ext cx="8382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65919</xdr:rowOff>
    </xdr:from>
    <xdr:ext cx="469744" cy="259045"/>
    <xdr:sp macro="" textlink="">
      <xdr:nvSpPr>
        <xdr:cNvPr id="403" name="商工費平均値テキスト"/>
        <xdr:cNvSpPr txBox="1"/>
      </xdr:nvSpPr>
      <xdr:spPr>
        <a:xfrm>
          <a:off x="10528300" y="1309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43042</xdr:rowOff>
    </xdr:from>
    <xdr:to>
      <xdr:col>55</xdr:col>
      <xdr:colOff>50800</xdr:colOff>
      <xdr:row>77</xdr:row>
      <xdr:rowOff>144642</xdr:rowOff>
    </xdr:to>
    <xdr:sp macro="" textlink="">
      <xdr:nvSpPr>
        <xdr:cNvPr id="404" name="フローチャート: 判断 403"/>
        <xdr:cNvSpPr/>
      </xdr:nvSpPr>
      <xdr:spPr>
        <a:xfrm>
          <a:off x="104267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97318</xdr:rowOff>
    </xdr:from>
    <xdr:to>
      <xdr:col>50</xdr:col>
      <xdr:colOff>114300</xdr:colOff>
      <xdr:row>77</xdr:row>
      <xdr:rowOff>104541</xdr:rowOff>
    </xdr:to>
    <xdr:cxnSp macro="">
      <xdr:nvCxnSpPr>
        <xdr:cNvPr id="405" name="直線コネクタ 404"/>
        <xdr:cNvCxnSpPr/>
      </xdr:nvCxnSpPr>
      <xdr:spPr>
        <a:xfrm>
          <a:off x="8750300" y="13298968"/>
          <a:ext cx="889000" cy="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26857</xdr:rowOff>
    </xdr:from>
    <xdr:to>
      <xdr:col>50</xdr:col>
      <xdr:colOff>165100</xdr:colOff>
      <xdr:row>77</xdr:row>
      <xdr:rowOff>128457</xdr:rowOff>
    </xdr:to>
    <xdr:sp macro="" textlink="">
      <xdr:nvSpPr>
        <xdr:cNvPr id="406" name="フローチャート: 判断 405"/>
        <xdr:cNvSpPr/>
      </xdr:nvSpPr>
      <xdr:spPr>
        <a:xfrm>
          <a:off x="9588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144984</xdr:rowOff>
    </xdr:from>
    <xdr:ext cx="469744" cy="259045"/>
    <xdr:sp macro="" textlink="">
      <xdr:nvSpPr>
        <xdr:cNvPr id="407" name="テキスト ボックス 406"/>
        <xdr:cNvSpPr txBox="1"/>
      </xdr:nvSpPr>
      <xdr:spPr>
        <a:xfrm>
          <a:off x="9404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41721</xdr:rowOff>
    </xdr:from>
    <xdr:to>
      <xdr:col>45</xdr:col>
      <xdr:colOff>177800</xdr:colOff>
      <xdr:row>77</xdr:row>
      <xdr:rowOff>97318</xdr:rowOff>
    </xdr:to>
    <xdr:cxnSp macro="">
      <xdr:nvCxnSpPr>
        <xdr:cNvPr id="408" name="直線コネクタ 407"/>
        <xdr:cNvCxnSpPr/>
      </xdr:nvCxnSpPr>
      <xdr:spPr>
        <a:xfrm>
          <a:off x="7861300" y="13243371"/>
          <a:ext cx="889000" cy="5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22881</xdr:rowOff>
    </xdr:from>
    <xdr:to>
      <xdr:col>46</xdr:col>
      <xdr:colOff>38100</xdr:colOff>
      <xdr:row>77</xdr:row>
      <xdr:rowOff>124481</xdr:rowOff>
    </xdr:to>
    <xdr:sp macro="" textlink="">
      <xdr:nvSpPr>
        <xdr:cNvPr id="409" name="フローチャート: 判断 408"/>
        <xdr:cNvSpPr/>
      </xdr:nvSpPr>
      <xdr:spPr>
        <a:xfrm>
          <a:off x="8699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141008</xdr:rowOff>
    </xdr:from>
    <xdr:ext cx="469744" cy="259045"/>
    <xdr:sp macro="" textlink="">
      <xdr:nvSpPr>
        <xdr:cNvPr id="410" name="テキスト ボックス 409"/>
        <xdr:cNvSpPr txBox="1"/>
      </xdr:nvSpPr>
      <xdr:spPr>
        <a:xfrm>
          <a:off x="8515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41721</xdr:rowOff>
    </xdr:from>
    <xdr:to>
      <xdr:col>41</xdr:col>
      <xdr:colOff>50800</xdr:colOff>
      <xdr:row>77</xdr:row>
      <xdr:rowOff>89271</xdr:rowOff>
    </xdr:to>
    <xdr:cxnSp macro="">
      <xdr:nvCxnSpPr>
        <xdr:cNvPr id="411" name="直線コネクタ 410"/>
        <xdr:cNvCxnSpPr/>
      </xdr:nvCxnSpPr>
      <xdr:spPr>
        <a:xfrm flipV="1">
          <a:off x="6972300" y="13243371"/>
          <a:ext cx="889000" cy="4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106274</xdr:rowOff>
    </xdr:from>
    <xdr:to>
      <xdr:col>41</xdr:col>
      <xdr:colOff>101600</xdr:colOff>
      <xdr:row>77</xdr:row>
      <xdr:rowOff>36424</xdr:rowOff>
    </xdr:to>
    <xdr:sp macro="" textlink="">
      <xdr:nvSpPr>
        <xdr:cNvPr id="412" name="フローチャート: 判断 411"/>
        <xdr:cNvSpPr/>
      </xdr:nvSpPr>
      <xdr:spPr>
        <a:xfrm>
          <a:off x="7810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52950</xdr:rowOff>
    </xdr:from>
    <xdr:ext cx="469744" cy="259045"/>
    <xdr:sp macro="" textlink="">
      <xdr:nvSpPr>
        <xdr:cNvPr id="413" name="テキスト ボックス 412"/>
        <xdr:cNvSpPr txBox="1"/>
      </xdr:nvSpPr>
      <xdr:spPr>
        <a:xfrm>
          <a:off x="7626428" y="129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50952</xdr:rowOff>
    </xdr:from>
    <xdr:to>
      <xdr:col>36</xdr:col>
      <xdr:colOff>165100</xdr:colOff>
      <xdr:row>76</xdr:row>
      <xdr:rowOff>152552</xdr:rowOff>
    </xdr:to>
    <xdr:sp macro="" textlink="">
      <xdr:nvSpPr>
        <xdr:cNvPr id="414" name="フローチャート: 判断 413"/>
        <xdr:cNvSpPr/>
      </xdr:nvSpPr>
      <xdr:spPr>
        <a:xfrm>
          <a:off x="6921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169080</xdr:rowOff>
    </xdr:from>
    <xdr:ext cx="469744" cy="259045"/>
    <xdr:sp macro="" textlink="">
      <xdr:nvSpPr>
        <xdr:cNvPr id="415" name="テキスト ボックス 414"/>
        <xdr:cNvSpPr txBox="1"/>
      </xdr:nvSpPr>
      <xdr:spPr>
        <a:xfrm>
          <a:off x="6737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58176</xdr:rowOff>
    </xdr:from>
    <xdr:to>
      <xdr:col>55</xdr:col>
      <xdr:colOff>50800</xdr:colOff>
      <xdr:row>77</xdr:row>
      <xdr:rowOff>159776</xdr:rowOff>
    </xdr:to>
    <xdr:sp macro="" textlink="">
      <xdr:nvSpPr>
        <xdr:cNvPr id="421" name="楕円 420"/>
        <xdr:cNvSpPr/>
      </xdr:nvSpPr>
      <xdr:spPr>
        <a:xfrm>
          <a:off x="10426700" y="132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36603</xdr:rowOff>
    </xdr:from>
    <xdr:ext cx="469744" cy="259045"/>
    <xdr:sp macro="" textlink="">
      <xdr:nvSpPr>
        <xdr:cNvPr id="422" name="商工費該当値テキスト"/>
        <xdr:cNvSpPr txBox="1"/>
      </xdr:nvSpPr>
      <xdr:spPr>
        <a:xfrm>
          <a:off x="10528300" y="1323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53741</xdr:rowOff>
    </xdr:from>
    <xdr:to>
      <xdr:col>50</xdr:col>
      <xdr:colOff>165100</xdr:colOff>
      <xdr:row>77</xdr:row>
      <xdr:rowOff>155341</xdr:rowOff>
    </xdr:to>
    <xdr:sp macro="" textlink="">
      <xdr:nvSpPr>
        <xdr:cNvPr id="423" name="楕円 422"/>
        <xdr:cNvSpPr/>
      </xdr:nvSpPr>
      <xdr:spPr>
        <a:xfrm>
          <a:off x="9588500" y="1325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146468</xdr:rowOff>
    </xdr:from>
    <xdr:ext cx="469744" cy="259045"/>
    <xdr:sp macro="" textlink="">
      <xdr:nvSpPr>
        <xdr:cNvPr id="424" name="テキスト ボックス 423"/>
        <xdr:cNvSpPr txBox="1"/>
      </xdr:nvSpPr>
      <xdr:spPr>
        <a:xfrm>
          <a:off x="9404428" y="13348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46518</xdr:rowOff>
    </xdr:from>
    <xdr:to>
      <xdr:col>46</xdr:col>
      <xdr:colOff>38100</xdr:colOff>
      <xdr:row>77</xdr:row>
      <xdr:rowOff>148118</xdr:rowOff>
    </xdr:to>
    <xdr:sp macro="" textlink="">
      <xdr:nvSpPr>
        <xdr:cNvPr id="425" name="楕円 424"/>
        <xdr:cNvSpPr/>
      </xdr:nvSpPr>
      <xdr:spPr>
        <a:xfrm>
          <a:off x="8699500" y="132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139245</xdr:rowOff>
    </xdr:from>
    <xdr:ext cx="469744" cy="259045"/>
    <xdr:sp macro="" textlink="">
      <xdr:nvSpPr>
        <xdr:cNvPr id="426" name="テキスト ボックス 425"/>
        <xdr:cNvSpPr txBox="1"/>
      </xdr:nvSpPr>
      <xdr:spPr>
        <a:xfrm>
          <a:off x="8515428" y="1334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162371</xdr:rowOff>
    </xdr:from>
    <xdr:to>
      <xdr:col>41</xdr:col>
      <xdr:colOff>101600</xdr:colOff>
      <xdr:row>77</xdr:row>
      <xdr:rowOff>92521</xdr:rowOff>
    </xdr:to>
    <xdr:sp macro="" textlink="">
      <xdr:nvSpPr>
        <xdr:cNvPr id="427" name="楕円 426"/>
        <xdr:cNvSpPr/>
      </xdr:nvSpPr>
      <xdr:spPr>
        <a:xfrm>
          <a:off x="7810500" y="1319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83648</xdr:rowOff>
    </xdr:from>
    <xdr:ext cx="469744" cy="259045"/>
    <xdr:sp macro="" textlink="">
      <xdr:nvSpPr>
        <xdr:cNvPr id="428" name="テキスト ボックス 427"/>
        <xdr:cNvSpPr txBox="1"/>
      </xdr:nvSpPr>
      <xdr:spPr>
        <a:xfrm>
          <a:off x="7626428" y="13285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38471</xdr:rowOff>
    </xdr:from>
    <xdr:to>
      <xdr:col>36</xdr:col>
      <xdr:colOff>165100</xdr:colOff>
      <xdr:row>77</xdr:row>
      <xdr:rowOff>140071</xdr:rowOff>
    </xdr:to>
    <xdr:sp macro="" textlink="">
      <xdr:nvSpPr>
        <xdr:cNvPr id="429" name="楕円 428"/>
        <xdr:cNvSpPr/>
      </xdr:nvSpPr>
      <xdr:spPr>
        <a:xfrm>
          <a:off x="6921500" y="1324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131198</xdr:rowOff>
    </xdr:from>
    <xdr:ext cx="469744" cy="259045"/>
    <xdr:sp macro="" textlink="">
      <xdr:nvSpPr>
        <xdr:cNvPr id="430" name="テキスト ボックス 429"/>
        <xdr:cNvSpPr txBox="1"/>
      </xdr:nvSpPr>
      <xdr:spPr>
        <a:xfrm>
          <a:off x="6737428" y="1333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131742</xdr:rowOff>
    </xdr:from>
    <xdr:to>
      <xdr:col>54</xdr:col>
      <xdr:colOff>189865</xdr:colOff>
      <xdr:row>98</xdr:row>
      <xdr:rowOff>116111</xdr:rowOff>
    </xdr:to>
    <xdr:cxnSp macro="">
      <xdr:nvCxnSpPr>
        <xdr:cNvPr id="456" name="直線コネクタ 455"/>
        <xdr:cNvCxnSpPr/>
      </xdr:nvCxnSpPr>
      <xdr:spPr>
        <a:xfrm flipV="1">
          <a:off x="10475595" y="15390792"/>
          <a:ext cx="1270" cy="152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119938</xdr:rowOff>
    </xdr:from>
    <xdr:ext cx="534377" cy="259045"/>
    <xdr:sp macro="" textlink="">
      <xdr:nvSpPr>
        <xdr:cNvPr id="457" name="土木費最小値テキスト"/>
        <xdr:cNvSpPr txBox="1"/>
      </xdr:nvSpPr>
      <xdr:spPr>
        <a:xfrm>
          <a:off x="10528300" y="169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116111</xdr:rowOff>
    </xdr:from>
    <xdr:to>
      <xdr:col>55</xdr:col>
      <xdr:colOff>88900</xdr:colOff>
      <xdr:row>98</xdr:row>
      <xdr:rowOff>116111</xdr:rowOff>
    </xdr:to>
    <xdr:cxnSp macro="">
      <xdr:nvCxnSpPr>
        <xdr:cNvPr id="458" name="直線コネクタ 457"/>
        <xdr:cNvCxnSpPr/>
      </xdr:nvCxnSpPr>
      <xdr:spPr>
        <a:xfrm>
          <a:off x="10388600" y="1691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78419</xdr:rowOff>
    </xdr:from>
    <xdr:ext cx="599010" cy="259045"/>
    <xdr:sp macro="" textlink="">
      <xdr:nvSpPr>
        <xdr:cNvPr id="459" name="土木費最大値テキスト"/>
        <xdr:cNvSpPr txBox="1"/>
      </xdr:nvSpPr>
      <xdr:spPr>
        <a:xfrm>
          <a:off x="10528300" y="1516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131742</xdr:rowOff>
    </xdr:from>
    <xdr:to>
      <xdr:col>55</xdr:col>
      <xdr:colOff>88900</xdr:colOff>
      <xdr:row>89</xdr:row>
      <xdr:rowOff>131742</xdr:rowOff>
    </xdr:to>
    <xdr:cxnSp macro="">
      <xdr:nvCxnSpPr>
        <xdr:cNvPr id="460" name="直線コネクタ 459"/>
        <xdr:cNvCxnSpPr/>
      </xdr:nvCxnSpPr>
      <xdr:spPr>
        <a:xfrm>
          <a:off x="10388600" y="1539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89</xdr:row>
      <xdr:rowOff>131742</xdr:rowOff>
    </xdr:from>
    <xdr:to>
      <xdr:col>55</xdr:col>
      <xdr:colOff>0</xdr:colOff>
      <xdr:row>95</xdr:row>
      <xdr:rowOff>112540</xdr:rowOff>
    </xdr:to>
    <xdr:cxnSp macro="">
      <xdr:nvCxnSpPr>
        <xdr:cNvPr id="461" name="直線コネクタ 460"/>
        <xdr:cNvCxnSpPr/>
      </xdr:nvCxnSpPr>
      <xdr:spPr>
        <a:xfrm flipV="1">
          <a:off x="9639300" y="15390792"/>
          <a:ext cx="838200" cy="100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8337</xdr:rowOff>
    </xdr:from>
    <xdr:ext cx="534377" cy="259045"/>
    <xdr:sp macro="" textlink="">
      <xdr:nvSpPr>
        <xdr:cNvPr id="462" name="土木費平均値テキスト"/>
        <xdr:cNvSpPr txBox="1"/>
      </xdr:nvSpPr>
      <xdr:spPr>
        <a:xfrm>
          <a:off x="10528300" y="16638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29910</xdr:rowOff>
    </xdr:from>
    <xdr:to>
      <xdr:col>55</xdr:col>
      <xdr:colOff>50800</xdr:colOff>
      <xdr:row>97</xdr:row>
      <xdr:rowOff>131510</xdr:rowOff>
    </xdr:to>
    <xdr:sp macro="" textlink="">
      <xdr:nvSpPr>
        <xdr:cNvPr id="463" name="フローチャート: 判断 462"/>
        <xdr:cNvSpPr/>
      </xdr:nvSpPr>
      <xdr:spPr>
        <a:xfrm>
          <a:off x="10426700" y="166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112540</xdr:rowOff>
    </xdr:from>
    <xdr:to>
      <xdr:col>50</xdr:col>
      <xdr:colOff>114300</xdr:colOff>
      <xdr:row>97</xdr:row>
      <xdr:rowOff>71338</xdr:rowOff>
    </xdr:to>
    <xdr:cxnSp macro="">
      <xdr:nvCxnSpPr>
        <xdr:cNvPr id="464" name="直線コネクタ 463"/>
        <xdr:cNvCxnSpPr/>
      </xdr:nvCxnSpPr>
      <xdr:spPr>
        <a:xfrm flipV="1">
          <a:off x="8750300" y="16400290"/>
          <a:ext cx="889000" cy="30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2054</xdr:rowOff>
    </xdr:from>
    <xdr:to>
      <xdr:col>50</xdr:col>
      <xdr:colOff>165100</xdr:colOff>
      <xdr:row>97</xdr:row>
      <xdr:rowOff>103654</xdr:rowOff>
    </xdr:to>
    <xdr:sp macro="" textlink="">
      <xdr:nvSpPr>
        <xdr:cNvPr id="465" name="フローチャート: 判断 464"/>
        <xdr:cNvSpPr/>
      </xdr:nvSpPr>
      <xdr:spPr>
        <a:xfrm>
          <a:off x="9588500" y="1663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94781</xdr:rowOff>
    </xdr:from>
    <xdr:ext cx="534377" cy="259045"/>
    <xdr:sp macro="" textlink="">
      <xdr:nvSpPr>
        <xdr:cNvPr id="466" name="テキスト ボックス 465"/>
        <xdr:cNvSpPr txBox="1"/>
      </xdr:nvSpPr>
      <xdr:spPr>
        <a:xfrm>
          <a:off x="9372111" y="1672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110657</xdr:rowOff>
    </xdr:from>
    <xdr:to>
      <xdr:col>45</xdr:col>
      <xdr:colOff>177800</xdr:colOff>
      <xdr:row>97</xdr:row>
      <xdr:rowOff>71338</xdr:rowOff>
    </xdr:to>
    <xdr:cxnSp macro="">
      <xdr:nvCxnSpPr>
        <xdr:cNvPr id="467" name="直線コネクタ 466"/>
        <xdr:cNvCxnSpPr/>
      </xdr:nvCxnSpPr>
      <xdr:spPr>
        <a:xfrm>
          <a:off x="7861300" y="16398407"/>
          <a:ext cx="889000" cy="30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168115</xdr:rowOff>
    </xdr:from>
    <xdr:to>
      <xdr:col>46</xdr:col>
      <xdr:colOff>38100</xdr:colOff>
      <xdr:row>97</xdr:row>
      <xdr:rowOff>98265</xdr:rowOff>
    </xdr:to>
    <xdr:sp macro="" textlink="">
      <xdr:nvSpPr>
        <xdr:cNvPr id="468" name="フローチャート: 判断 467"/>
        <xdr:cNvSpPr/>
      </xdr:nvSpPr>
      <xdr:spPr>
        <a:xfrm>
          <a:off x="8699500" y="1662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114792</xdr:rowOff>
    </xdr:from>
    <xdr:ext cx="534377" cy="259045"/>
    <xdr:sp macro="" textlink="">
      <xdr:nvSpPr>
        <xdr:cNvPr id="469" name="テキスト ボックス 468"/>
        <xdr:cNvSpPr txBox="1"/>
      </xdr:nvSpPr>
      <xdr:spPr>
        <a:xfrm>
          <a:off x="8483111" y="1640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79459</xdr:rowOff>
    </xdr:from>
    <xdr:to>
      <xdr:col>41</xdr:col>
      <xdr:colOff>50800</xdr:colOff>
      <xdr:row>95</xdr:row>
      <xdr:rowOff>110657</xdr:rowOff>
    </xdr:to>
    <xdr:cxnSp macro="">
      <xdr:nvCxnSpPr>
        <xdr:cNvPr id="470" name="直線コネクタ 469"/>
        <xdr:cNvCxnSpPr/>
      </xdr:nvCxnSpPr>
      <xdr:spPr>
        <a:xfrm>
          <a:off x="6972300" y="15509959"/>
          <a:ext cx="889000" cy="88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152908</xdr:rowOff>
    </xdr:from>
    <xdr:to>
      <xdr:col>41</xdr:col>
      <xdr:colOff>101600</xdr:colOff>
      <xdr:row>97</xdr:row>
      <xdr:rowOff>83058</xdr:rowOff>
    </xdr:to>
    <xdr:sp macro="" textlink="">
      <xdr:nvSpPr>
        <xdr:cNvPr id="471" name="フローチャート: 判断 470"/>
        <xdr:cNvSpPr/>
      </xdr:nvSpPr>
      <xdr:spPr>
        <a:xfrm>
          <a:off x="7810500" y="1661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74185</xdr:rowOff>
    </xdr:from>
    <xdr:ext cx="534377" cy="259045"/>
    <xdr:sp macro="" textlink="">
      <xdr:nvSpPr>
        <xdr:cNvPr id="472" name="テキスト ボックス 471"/>
        <xdr:cNvSpPr txBox="1"/>
      </xdr:nvSpPr>
      <xdr:spPr>
        <a:xfrm>
          <a:off x="7594111" y="167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146681</xdr:rowOff>
    </xdr:from>
    <xdr:to>
      <xdr:col>36</xdr:col>
      <xdr:colOff>165100</xdr:colOff>
      <xdr:row>97</xdr:row>
      <xdr:rowOff>76831</xdr:rowOff>
    </xdr:to>
    <xdr:sp macro="" textlink="">
      <xdr:nvSpPr>
        <xdr:cNvPr id="473" name="フローチャート: 判断 472"/>
        <xdr:cNvSpPr/>
      </xdr:nvSpPr>
      <xdr:spPr>
        <a:xfrm>
          <a:off x="6921500" y="1660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67958</xdr:rowOff>
    </xdr:from>
    <xdr:ext cx="534377" cy="259045"/>
    <xdr:sp macro="" textlink="">
      <xdr:nvSpPr>
        <xdr:cNvPr id="474" name="テキスト ボックス 473"/>
        <xdr:cNvSpPr txBox="1"/>
      </xdr:nvSpPr>
      <xdr:spPr>
        <a:xfrm>
          <a:off x="6705111" y="1669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80942</xdr:rowOff>
    </xdr:from>
    <xdr:to>
      <xdr:col>55</xdr:col>
      <xdr:colOff>50800</xdr:colOff>
      <xdr:row>90</xdr:row>
      <xdr:rowOff>11092</xdr:rowOff>
    </xdr:to>
    <xdr:sp macro="" textlink="">
      <xdr:nvSpPr>
        <xdr:cNvPr id="480" name="楕円 479"/>
        <xdr:cNvSpPr/>
      </xdr:nvSpPr>
      <xdr:spPr>
        <a:xfrm>
          <a:off x="10426700" y="153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33969</xdr:rowOff>
    </xdr:from>
    <xdr:ext cx="599010" cy="259045"/>
    <xdr:sp macro="" textlink="">
      <xdr:nvSpPr>
        <xdr:cNvPr id="481" name="土木費該当値テキスト"/>
        <xdr:cNvSpPr txBox="1"/>
      </xdr:nvSpPr>
      <xdr:spPr>
        <a:xfrm>
          <a:off x="10528300" y="1529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61740</xdr:rowOff>
    </xdr:from>
    <xdr:to>
      <xdr:col>50</xdr:col>
      <xdr:colOff>165100</xdr:colOff>
      <xdr:row>95</xdr:row>
      <xdr:rowOff>163340</xdr:rowOff>
    </xdr:to>
    <xdr:sp macro="" textlink="">
      <xdr:nvSpPr>
        <xdr:cNvPr id="482" name="楕円 481"/>
        <xdr:cNvSpPr/>
      </xdr:nvSpPr>
      <xdr:spPr>
        <a:xfrm>
          <a:off x="9588500" y="163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8417</xdr:rowOff>
    </xdr:from>
    <xdr:ext cx="534377" cy="259045"/>
    <xdr:sp macro="" textlink="">
      <xdr:nvSpPr>
        <xdr:cNvPr id="483" name="テキスト ボックス 482"/>
        <xdr:cNvSpPr txBox="1"/>
      </xdr:nvSpPr>
      <xdr:spPr>
        <a:xfrm>
          <a:off x="9372111" y="1612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20538</xdr:rowOff>
    </xdr:from>
    <xdr:to>
      <xdr:col>46</xdr:col>
      <xdr:colOff>38100</xdr:colOff>
      <xdr:row>97</xdr:row>
      <xdr:rowOff>122138</xdr:rowOff>
    </xdr:to>
    <xdr:sp macro="" textlink="">
      <xdr:nvSpPr>
        <xdr:cNvPr id="484" name="楕円 483"/>
        <xdr:cNvSpPr/>
      </xdr:nvSpPr>
      <xdr:spPr>
        <a:xfrm>
          <a:off x="8699500" y="166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113265</xdr:rowOff>
    </xdr:from>
    <xdr:ext cx="534377" cy="259045"/>
    <xdr:sp macro="" textlink="">
      <xdr:nvSpPr>
        <xdr:cNvPr id="485" name="テキスト ボックス 484"/>
        <xdr:cNvSpPr txBox="1"/>
      </xdr:nvSpPr>
      <xdr:spPr>
        <a:xfrm>
          <a:off x="8483111" y="1674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59857</xdr:rowOff>
    </xdr:from>
    <xdr:to>
      <xdr:col>41</xdr:col>
      <xdr:colOff>101600</xdr:colOff>
      <xdr:row>95</xdr:row>
      <xdr:rowOff>161457</xdr:rowOff>
    </xdr:to>
    <xdr:sp macro="" textlink="">
      <xdr:nvSpPr>
        <xdr:cNvPr id="486" name="楕円 485"/>
        <xdr:cNvSpPr/>
      </xdr:nvSpPr>
      <xdr:spPr>
        <a:xfrm>
          <a:off x="7810500" y="1634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6534</xdr:rowOff>
    </xdr:from>
    <xdr:ext cx="534377" cy="259045"/>
    <xdr:sp macro="" textlink="">
      <xdr:nvSpPr>
        <xdr:cNvPr id="487" name="テキスト ボックス 486"/>
        <xdr:cNvSpPr txBox="1"/>
      </xdr:nvSpPr>
      <xdr:spPr>
        <a:xfrm>
          <a:off x="7594111" y="1612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28659</xdr:rowOff>
    </xdr:from>
    <xdr:to>
      <xdr:col>36</xdr:col>
      <xdr:colOff>165100</xdr:colOff>
      <xdr:row>90</xdr:row>
      <xdr:rowOff>130259</xdr:rowOff>
    </xdr:to>
    <xdr:sp macro="" textlink="">
      <xdr:nvSpPr>
        <xdr:cNvPr id="488" name="楕円 487"/>
        <xdr:cNvSpPr/>
      </xdr:nvSpPr>
      <xdr:spPr>
        <a:xfrm>
          <a:off x="6921500" y="1545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146786</xdr:rowOff>
    </xdr:from>
    <xdr:ext cx="599010" cy="259045"/>
    <xdr:sp macro="" textlink="">
      <xdr:nvSpPr>
        <xdr:cNvPr id="489" name="テキスト ボックス 488"/>
        <xdr:cNvSpPr txBox="1"/>
      </xdr:nvSpPr>
      <xdr:spPr>
        <a:xfrm>
          <a:off x="6672795" y="152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139373</xdr:rowOff>
    </xdr:from>
    <xdr:to>
      <xdr:col>85</xdr:col>
      <xdr:colOff>126364</xdr:colOff>
      <xdr:row>38</xdr:row>
      <xdr:rowOff>35687</xdr:rowOff>
    </xdr:to>
    <xdr:cxnSp macro="">
      <xdr:nvCxnSpPr>
        <xdr:cNvPr id="516" name="直線コネクタ 515"/>
        <xdr:cNvCxnSpPr/>
      </xdr:nvCxnSpPr>
      <xdr:spPr>
        <a:xfrm flipV="1">
          <a:off x="16317595" y="5111423"/>
          <a:ext cx="1269" cy="1439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39514</xdr:rowOff>
    </xdr:from>
    <xdr:ext cx="469744" cy="259045"/>
    <xdr:sp macro="" textlink="">
      <xdr:nvSpPr>
        <xdr:cNvPr id="517" name="消防費最小値テキスト"/>
        <xdr:cNvSpPr txBox="1"/>
      </xdr:nvSpPr>
      <xdr:spPr>
        <a:xfrm>
          <a:off x="16370300" y="655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35687</xdr:rowOff>
    </xdr:from>
    <xdr:to>
      <xdr:col>86</xdr:col>
      <xdr:colOff>25400</xdr:colOff>
      <xdr:row>38</xdr:row>
      <xdr:rowOff>35687</xdr:rowOff>
    </xdr:to>
    <xdr:cxnSp macro="">
      <xdr:nvCxnSpPr>
        <xdr:cNvPr id="518" name="直線コネクタ 517"/>
        <xdr:cNvCxnSpPr/>
      </xdr:nvCxnSpPr>
      <xdr:spPr>
        <a:xfrm>
          <a:off x="16230600" y="655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86050</xdr:rowOff>
    </xdr:from>
    <xdr:ext cx="534377" cy="259045"/>
    <xdr:sp macro="" textlink="">
      <xdr:nvSpPr>
        <xdr:cNvPr id="519" name="消防費最大値テキスト"/>
        <xdr:cNvSpPr txBox="1"/>
      </xdr:nvSpPr>
      <xdr:spPr>
        <a:xfrm>
          <a:off x="16370300" y="488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139373</xdr:rowOff>
    </xdr:from>
    <xdr:to>
      <xdr:col>86</xdr:col>
      <xdr:colOff>25400</xdr:colOff>
      <xdr:row>29</xdr:row>
      <xdr:rowOff>139373</xdr:rowOff>
    </xdr:to>
    <xdr:cxnSp macro="">
      <xdr:nvCxnSpPr>
        <xdr:cNvPr id="520" name="直線コネクタ 519"/>
        <xdr:cNvCxnSpPr/>
      </xdr:nvCxnSpPr>
      <xdr:spPr>
        <a:xfrm>
          <a:off x="16230600" y="5111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40586</xdr:rowOff>
    </xdr:from>
    <xdr:to>
      <xdr:col>85</xdr:col>
      <xdr:colOff>127000</xdr:colOff>
      <xdr:row>35</xdr:row>
      <xdr:rowOff>28013</xdr:rowOff>
    </xdr:to>
    <xdr:cxnSp macro="">
      <xdr:nvCxnSpPr>
        <xdr:cNvPr id="521" name="直線コネクタ 520"/>
        <xdr:cNvCxnSpPr/>
      </xdr:nvCxnSpPr>
      <xdr:spPr>
        <a:xfrm flipV="1">
          <a:off x="15481300" y="5869886"/>
          <a:ext cx="838200" cy="1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119252</xdr:rowOff>
    </xdr:from>
    <xdr:ext cx="534377" cy="259045"/>
    <xdr:sp macro="" textlink="">
      <xdr:nvSpPr>
        <xdr:cNvPr id="522" name="消防費平均値テキスト"/>
        <xdr:cNvSpPr txBox="1"/>
      </xdr:nvSpPr>
      <xdr:spPr>
        <a:xfrm>
          <a:off x="16370300" y="59485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140825</xdr:rowOff>
    </xdr:from>
    <xdr:to>
      <xdr:col>85</xdr:col>
      <xdr:colOff>177800</xdr:colOff>
      <xdr:row>35</xdr:row>
      <xdr:rowOff>70975</xdr:rowOff>
    </xdr:to>
    <xdr:sp macro="" textlink="">
      <xdr:nvSpPr>
        <xdr:cNvPr id="523" name="フローチャート: 判断 522"/>
        <xdr:cNvSpPr/>
      </xdr:nvSpPr>
      <xdr:spPr>
        <a:xfrm>
          <a:off x="16268700" y="597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26543</xdr:rowOff>
    </xdr:from>
    <xdr:to>
      <xdr:col>81</xdr:col>
      <xdr:colOff>50800</xdr:colOff>
      <xdr:row>35</xdr:row>
      <xdr:rowOff>28013</xdr:rowOff>
    </xdr:to>
    <xdr:cxnSp macro="">
      <xdr:nvCxnSpPr>
        <xdr:cNvPr id="524" name="直線コネクタ 523"/>
        <xdr:cNvCxnSpPr/>
      </xdr:nvCxnSpPr>
      <xdr:spPr>
        <a:xfrm>
          <a:off x="14592300" y="6027293"/>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13625</xdr:rowOff>
    </xdr:from>
    <xdr:to>
      <xdr:col>81</xdr:col>
      <xdr:colOff>101600</xdr:colOff>
      <xdr:row>35</xdr:row>
      <xdr:rowOff>115225</xdr:rowOff>
    </xdr:to>
    <xdr:sp macro="" textlink="">
      <xdr:nvSpPr>
        <xdr:cNvPr id="525" name="フローチャート: 判断 524"/>
        <xdr:cNvSpPr/>
      </xdr:nvSpPr>
      <xdr:spPr>
        <a:xfrm>
          <a:off x="154305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106352</xdr:rowOff>
    </xdr:from>
    <xdr:ext cx="534377" cy="259045"/>
    <xdr:sp macro="" textlink="">
      <xdr:nvSpPr>
        <xdr:cNvPr id="526" name="テキスト ボックス 525"/>
        <xdr:cNvSpPr txBox="1"/>
      </xdr:nvSpPr>
      <xdr:spPr>
        <a:xfrm>
          <a:off x="15214111" y="61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26543</xdr:rowOff>
    </xdr:from>
    <xdr:to>
      <xdr:col>76</xdr:col>
      <xdr:colOff>114300</xdr:colOff>
      <xdr:row>35</xdr:row>
      <xdr:rowOff>55445</xdr:rowOff>
    </xdr:to>
    <xdr:cxnSp macro="">
      <xdr:nvCxnSpPr>
        <xdr:cNvPr id="527" name="直線コネクタ 526"/>
        <xdr:cNvCxnSpPr/>
      </xdr:nvCxnSpPr>
      <xdr:spPr>
        <a:xfrm flipV="1">
          <a:off x="13703300" y="6027293"/>
          <a:ext cx="8890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166787</xdr:rowOff>
    </xdr:from>
    <xdr:to>
      <xdr:col>76</xdr:col>
      <xdr:colOff>165100</xdr:colOff>
      <xdr:row>35</xdr:row>
      <xdr:rowOff>96937</xdr:rowOff>
    </xdr:to>
    <xdr:sp macro="" textlink="">
      <xdr:nvSpPr>
        <xdr:cNvPr id="528" name="フローチャート: 判断 527"/>
        <xdr:cNvSpPr/>
      </xdr:nvSpPr>
      <xdr:spPr>
        <a:xfrm>
          <a:off x="14541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88064</xdr:rowOff>
    </xdr:from>
    <xdr:ext cx="534377" cy="259045"/>
    <xdr:sp macro="" textlink="">
      <xdr:nvSpPr>
        <xdr:cNvPr id="529" name="テキスト ボックス 528"/>
        <xdr:cNvSpPr txBox="1"/>
      </xdr:nvSpPr>
      <xdr:spPr>
        <a:xfrm>
          <a:off x="14325111" y="608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24094</xdr:rowOff>
    </xdr:from>
    <xdr:to>
      <xdr:col>71</xdr:col>
      <xdr:colOff>177800</xdr:colOff>
      <xdr:row>35</xdr:row>
      <xdr:rowOff>55445</xdr:rowOff>
    </xdr:to>
    <xdr:cxnSp macro="">
      <xdr:nvCxnSpPr>
        <xdr:cNvPr id="530" name="直線コネクタ 529"/>
        <xdr:cNvCxnSpPr/>
      </xdr:nvCxnSpPr>
      <xdr:spPr>
        <a:xfrm>
          <a:off x="12814300" y="5510494"/>
          <a:ext cx="889000" cy="5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164665</xdr:rowOff>
    </xdr:from>
    <xdr:to>
      <xdr:col>72</xdr:col>
      <xdr:colOff>38100</xdr:colOff>
      <xdr:row>35</xdr:row>
      <xdr:rowOff>94815</xdr:rowOff>
    </xdr:to>
    <xdr:sp macro="" textlink="">
      <xdr:nvSpPr>
        <xdr:cNvPr id="531" name="フローチャート: 判断 530"/>
        <xdr:cNvSpPr/>
      </xdr:nvSpPr>
      <xdr:spPr>
        <a:xfrm>
          <a:off x="13652500" y="59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111342</xdr:rowOff>
    </xdr:from>
    <xdr:ext cx="534377" cy="259045"/>
    <xdr:sp macro="" textlink="">
      <xdr:nvSpPr>
        <xdr:cNvPr id="532" name="テキスト ボックス 531"/>
        <xdr:cNvSpPr txBox="1"/>
      </xdr:nvSpPr>
      <xdr:spPr>
        <a:xfrm>
          <a:off x="13436111" y="576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15748</xdr:rowOff>
    </xdr:from>
    <xdr:to>
      <xdr:col>67</xdr:col>
      <xdr:colOff>101600</xdr:colOff>
      <xdr:row>34</xdr:row>
      <xdr:rowOff>117348</xdr:rowOff>
    </xdr:to>
    <xdr:sp macro="" textlink="">
      <xdr:nvSpPr>
        <xdr:cNvPr id="533" name="フローチャート: 判断 532"/>
        <xdr:cNvSpPr/>
      </xdr:nvSpPr>
      <xdr:spPr>
        <a:xfrm>
          <a:off x="12763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108475</xdr:rowOff>
    </xdr:from>
    <xdr:ext cx="534377" cy="259045"/>
    <xdr:sp macro="" textlink="">
      <xdr:nvSpPr>
        <xdr:cNvPr id="534" name="テキスト ボックス 533"/>
        <xdr:cNvSpPr txBox="1"/>
      </xdr:nvSpPr>
      <xdr:spPr>
        <a:xfrm>
          <a:off x="12547111" y="593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161236</xdr:rowOff>
    </xdr:from>
    <xdr:to>
      <xdr:col>85</xdr:col>
      <xdr:colOff>177800</xdr:colOff>
      <xdr:row>34</xdr:row>
      <xdr:rowOff>91386</xdr:rowOff>
    </xdr:to>
    <xdr:sp macro="" textlink="">
      <xdr:nvSpPr>
        <xdr:cNvPr id="540" name="楕円 539"/>
        <xdr:cNvSpPr/>
      </xdr:nvSpPr>
      <xdr:spPr>
        <a:xfrm>
          <a:off x="16268700" y="58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12663</xdr:rowOff>
    </xdr:from>
    <xdr:ext cx="534377" cy="259045"/>
    <xdr:sp macro="" textlink="">
      <xdr:nvSpPr>
        <xdr:cNvPr id="541" name="消防費該当値テキスト"/>
        <xdr:cNvSpPr txBox="1"/>
      </xdr:nvSpPr>
      <xdr:spPr>
        <a:xfrm>
          <a:off x="16370300" y="567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148663</xdr:rowOff>
    </xdr:from>
    <xdr:to>
      <xdr:col>81</xdr:col>
      <xdr:colOff>101600</xdr:colOff>
      <xdr:row>35</xdr:row>
      <xdr:rowOff>78813</xdr:rowOff>
    </xdr:to>
    <xdr:sp macro="" textlink="">
      <xdr:nvSpPr>
        <xdr:cNvPr id="542" name="楕円 541"/>
        <xdr:cNvSpPr/>
      </xdr:nvSpPr>
      <xdr:spPr>
        <a:xfrm>
          <a:off x="15430500" y="597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95340</xdr:rowOff>
    </xdr:from>
    <xdr:ext cx="534377" cy="259045"/>
    <xdr:sp macro="" textlink="">
      <xdr:nvSpPr>
        <xdr:cNvPr id="543" name="テキスト ボックス 542"/>
        <xdr:cNvSpPr txBox="1"/>
      </xdr:nvSpPr>
      <xdr:spPr>
        <a:xfrm>
          <a:off x="15214111" y="575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147193</xdr:rowOff>
    </xdr:from>
    <xdr:to>
      <xdr:col>76</xdr:col>
      <xdr:colOff>165100</xdr:colOff>
      <xdr:row>35</xdr:row>
      <xdr:rowOff>77343</xdr:rowOff>
    </xdr:to>
    <xdr:sp macro="" textlink="">
      <xdr:nvSpPr>
        <xdr:cNvPr id="544" name="楕円 543"/>
        <xdr:cNvSpPr/>
      </xdr:nvSpPr>
      <xdr:spPr>
        <a:xfrm>
          <a:off x="14541500" y="597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93870</xdr:rowOff>
    </xdr:from>
    <xdr:ext cx="534377" cy="259045"/>
    <xdr:sp macro="" textlink="">
      <xdr:nvSpPr>
        <xdr:cNvPr id="545" name="テキスト ボックス 544"/>
        <xdr:cNvSpPr txBox="1"/>
      </xdr:nvSpPr>
      <xdr:spPr>
        <a:xfrm>
          <a:off x="14325111" y="575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4645</xdr:rowOff>
    </xdr:from>
    <xdr:to>
      <xdr:col>72</xdr:col>
      <xdr:colOff>38100</xdr:colOff>
      <xdr:row>35</xdr:row>
      <xdr:rowOff>106245</xdr:rowOff>
    </xdr:to>
    <xdr:sp macro="" textlink="">
      <xdr:nvSpPr>
        <xdr:cNvPr id="546" name="楕円 545"/>
        <xdr:cNvSpPr/>
      </xdr:nvSpPr>
      <xdr:spPr>
        <a:xfrm>
          <a:off x="13652500" y="600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97372</xdr:rowOff>
    </xdr:from>
    <xdr:ext cx="534377" cy="259045"/>
    <xdr:sp macro="" textlink="">
      <xdr:nvSpPr>
        <xdr:cNvPr id="547" name="テキスト ボックス 546"/>
        <xdr:cNvSpPr txBox="1"/>
      </xdr:nvSpPr>
      <xdr:spPr>
        <a:xfrm>
          <a:off x="13436111" y="609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144744</xdr:rowOff>
    </xdr:from>
    <xdr:to>
      <xdr:col>67</xdr:col>
      <xdr:colOff>101600</xdr:colOff>
      <xdr:row>32</xdr:row>
      <xdr:rowOff>74894</xdr:rowOff>
    </xdr:to>
    <xdr:sp macro="" textlink="">
      <xdr:nvSpPr>
        <xdr:cNvPr id="548" name="楕円 547"/>
        <xdr:cNvSpPr/>
      </xdr:nvSpPr>
      <xdr:spPr>
        <a:xfrm>
          <a:off x="12763500" y="54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91421</xdr:rowOff>
    </xdr:from>
    <xdr:ext cx="534377" cy="259045"/>
    <xdr:sp macro="" textlink="">
      <xdr:nvSpPr>
        <xdr:cNvPr id="549" name="テキスト ボックス 548"/>
        <xdr:cNvSpPr txBox="1"/>
      </xdr:nvSpPr>
      <xdr:spPr>
        <a:xfrm>
          <a:off x="12547111" y="523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156502</xdr:rowOff>
    </xdr:from>
    <xdr:to>
      <xdr:col>85</xdr:col>
      <xdr:colOff>126364</xdr:colOff>
      <xdr:row>59</xdr:row>
      <xdr:rowOff>7474</xdr:rowOff>
    </xdr:to>
    <xdr:cxnSp macro="">
      <xdr:nvCxnSpPr>
        <xdr:cNvPr id="574" name="直線コネクタ 573"/>
        <xdr:cNvCxnSpPr/>
      </xdr:nvCxnSpPr>
      <xdr:spPr>
        <a:xfrm flipV="1">
          <a:off x="16317595" y="8900452"/>
          <a:ext cx="1269" cy="122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11301</xdr:rowOff>
    </xdr:from>
    <xdr:ext cx="534377" cy="259045"/>
    <xdr:sp macro="" textlink="">
      <xdr:nvSpPr>
        <xdr:cNvPr id="575" name="教育費最小値テキスト"/>
        <xdr:cNvSpPr txBox="1"/>
      </xdr:nvSpPr>
      <xdr:spPr>
        <a:xfrm>
          <a:off x="16370300" y="101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7474</xdr:rowOff>
    </xdr:from>
    <xdr:to>
      <xdr:col>86</xdr:col>
      <xdr:colOff>25400</xdr:colOff>
      <xdr:row>59</xdr:row>
      <xdr:rowOff>7474</xdr:rowOff>
    </xdr:to>
    <xdr:cxnSp macro="">
      <xdr:nvCxnSpPr>
        <xdr:cNvPr id="576" name="直線コネクタ 575"/>
        <xdr:cNvCxnSpPr/>
      </xdr:nvCxnSpPr>
      <xdr:spPr>
        <a:xfrm>
          <a:off x="16230600" y="1012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103179</xdr:rowOff>
    </xdr:from>
    <xdr:ext cx="534377" cy="259045"/>
    <xdr:sp macro="" textlink="">
      <xdr:nvSpPr>
        <xdr:cNvPr id="577" name="教育費最大値テキスト"/>
        <xdr:cNvSpPr txBox="1"/>
      </xdr:nvSpPr>
      <xdr:spPr>
        <a:xfrm>
          <a:off x="16370300" y="867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156502</xdr:rowOff>
    </xdr:from>
    <xdr:to>
      <xdr:col>86</xdr:col>
      <xdr:colOff>25400</xdr:colOff>
      <xdr:row>51</xdr:row>
      <xdr:rowOff>156502</xdr:rowOff>
    </xdr:to>
    <xdr:cxnSp macro="">
      <xdr:nvCxnSpPr>
        <xdr:cNvPr id="578" name="直線コネクタ 577"/>
        <xdr:cNvCxnSpPr/>
      </xdr:nvCxnSpPr>
      <xdr:spPr>
        <a:xfrm>
          <a:off x="16230600" y="89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156502</xdr:rowOff>
    </xdr:from>
    <xdr:to>
      <xdr:col>85</xdr:col>
      <xdr:colOff>127000</xdr:colOff>
      <xdr:row>53</xdr:row>
      <xdr:rowOff>93294</xdr:rowOff>
    </xdr:to>
    <xdr:cxnSp macro="">
      <xdr:nvCxnSpPr>
        <xdr:cNvPr id="579" name="直線コネクタ 578"/>
        <xdr:cNvCxnSpPr/>
      </xdr:nvCxnSpPr>
      <xdr:spPr>
        <a:xfrm flipV="1">
          <a:off x="15481300" y="8900452"/>
          <a:ext cx="838200" cy="27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153661</xdr:rowOff>
    </xdr:from>
    <xdr:ext cx="534377" cy="259045"/>
    <xdr:sp macro="" textlink="">
      <xdr:nvSpPr>
        <xdr:cNvPr id="580" name="教育費平均値テキスト"/>
        <xdr:cNvSpPr txBox="1"/>
      </xdr:nvSpPr>
      <xdr:spPr>
        <a:xfrm>
          <a:off x="16370300" y="9754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3784</xdr:rowOff>
    </xdr:from>
    <xdr:to>
      <xdr:col>85</xdr:col>
      <xdr:colOff>177800</xdr:colOff>
      <xdr:row>57</xdr:row>
      <xdr:rowOff>105384</xdr:rowOff>
    </xdr:to>
    <xdr:sp macro="" textlink="">
      <xdr:nvSpPr>
        <xdr:cNvPr id="581" name="フローチャート: 判断 580"/>
        <xdr:cNvSpPr/>
      </xdr:nvSpPr>
      <xdr:spPr>
        <a:xfrm>
          <a:off x="162687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156216</xdr:rowOff>
    </xdr:from>
    <xdr:to>
      <xdr:col>81</xdr:col>
      <xdr:colOff>50800</xdr:colOff>
      <xdr:row>53</xdr:row>
      <xdr:rowOff>93294</xdr:rowOff>
    </xdr:to>
    <xdr:cxnSp macro="">
      <xdr:nvCxnSpPr>
        <xdr:cNvPr id="582" name="直線コネクタ 581"/>
        <xdr:cNvCxnSpPr/>
      </xdr:nvCxnSpPr>
      <xdr:spPr>
        <a:xfrm>
          <a:off x="14592300" y="8900166"/>
          <a:ext cx="889000" cy="27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148489</xdr:rowOff>
    </xdr:from>
    <xdr:to>
      <xdr:col>81</xdr:col>
      <xdr:colOff>101600</xdr:colOff>
      <xdr:row>57</xdr:row>
      <xdr:rowOff>78639</xdr:rowOff>
    </xdr:to>
    <xdr:sp macro="" textlink="">
      <xdr:nvSpPr>
        <xdr:cNvPr id="583" name="フローチャート: 判断 582"/>
        <xdr:cNvSpPr/>
      </xdr:nvSpPr>
      <xdr:spPr>
        <a:xfrm>
          <a:off x="15430500" y="97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69766</xdr:rowOff>
    </xdr:from>
    <xdr:ext cx="534377" cy="259045"/>
    <xdr:sp macro="" textlink="">
      <xdr:nvSpPr>
        <xdr:cNvPr id="584" name="テキスト ボックス 583"/>
        <xdr:cNvSpPr txBox="1"/>
      </xdr:nvSpPr>
      <xdr:spPr>
        <a:xfrm>
          <a:off x="15214111" y="984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156216</xdr:rowOff>
    </xdr:from>
    <xdr:to>
      <xdr:col>76</xdr:col>
      <xdr:colOff>114300</xdr:colOff>
      <xdr:row>52</xdr:row>
      <xdr:rowOff>25781</xdr:rowOff>
    </xdr:to>
    <xdr:cxnSp macro="">
      <xdr:nvCxnSpPr>
        <xdr:cNvPr id="585" name="直線コネクタ 584"/>
        <xdr:cNvCxnSpPr/>
      </xdr:nvCxnSpPr>
      <xdr:spPr>
        <a:xfrm flipV="1">
          <a:off x="13703300" y="8900166"/>
          <a:ext cx="889000" cy="4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160280</xdr:rowOff>
    </xdr:from>
    <xdr:to>
      <xdr:col>76</xdr:col>
      <xdr:colOff>165100</xdr:colOff>
      <xdr:row>57</xdr:row>
      <xdr:rowOff>90430</xdr:rowOff>
    </xdr:to>
    <xdr:sp macro="" textlink="">
      <xdr:nvSpPr>
        <xdr:cNvPr id="586" name="フローチャート: 判断 585"/>
        <xdr:cNvSpPr/>
      </xdr:nvSpPr>
      <xdr:spPr>
        <a:xfrm>
          <a:off x="145415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81557</xdr:rowOff>
    </xdr:from>
    <xdr:ext cx="534377" cy="259045"/>
    <xdr:sp macro="" textlink="">
      <xdr:nvSpPr>
        <xdr:cNvPr id="587" name="テキスト ボックス 586"/>
        <xdr:cNvSpPr txBox="1"/>
      </xdr:nvSpPr>
      <xdr:spPr>
        <a:xfrm>
          <a:off x="14325111" y="985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84227</xdr:rowOff>
    </xdr:from>
    <xdr:to>
      <xdr:col>71</xdr:col>
      <xdr:colOff>177800</xdr:colOff>
      <xdr:row>52</xdr:row>
      <xdr:rowOff>25781</xdr:rowOff>
    </xdr:to>
    <xdr:cxnSp macro="">
      <xdr:nvCxnSpPr>
        <xdr:cNvPr id="588" name="直線コネクタ 587"/>
        <xdr:cNvCxnSpPr/>
      </xdr:nvCxnSpPr>
      <xdr:spPr>
        <a:xfrm>
          <a:off x="12814300" y="8656727"/>
          <a:ext cx="889000" cy="2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160013</xdr:rowOff>
    </xdr:from>
    <xdr:to>
      <xdr:col>72</xdr:col>
      <xdr:colOff>38100</xdr:colOff>
      <xdr:row>57</xdr:row>
      <xdr:rowOff>90163</xdr:rowOff>
    </xdr:to>
    <xdr:sp macro="" textlink="">
      <xdr:nvSpPr>
        <xdr:cNvPr id="589" name="フローチャート: 判断 588"/>
        <xdr:cNvSpPr/>
      </xdr:nvSpPr>
      <xdr:spPr>
        <a:xfrm>
          <a:off x="13652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81290</xdr:rowOff>
    </xdr:from>
    <xdr:ext cx="534377" cy="259045"/>
    <xdr:sp macro="" textlink="">
      <xdr:nvSpPr>
        <xdr:cNvPr id="590" name="テキスト ボックス 589"/>
        <xdr:cNvSpPr txBox="1"/>
      </xdr:nvSpPr>
      <xdr:spPr>
        <a:xfrm>
          <a:off x="13436111" y="98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125095</xdr:rowOff>
    </xdr:from>
    <xdr:to>
      <xdr:col>67</xdr:col>
      <xdr:colOff>101600</xdr:colOff>
      <xdr:row>57</xdr:row>
      <xdr:rowOff>55245</xdr:rowOff>
    </xdr:to>
    <xdr:sp macro="" textlink="">
      <xdr:nvSpPr>
        <xdr:cNvPr id="591" name="フローチャート: 判断 590"/>
        <xdr:cNvSpPr/>
      </xdr:nvSpPr>
      <xdr:spPr>
        <a:xfrm>
          <a:off x="12763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46372</xdr:rowOff>
    </xdr:from>
    <xdr:ext cx="534377" cy="259045"/>
    <xdr:sp macro="" textlink="">
      <xdr:nvSpPr>
        <xdr:cNvPr id="592" name="テキスト ボックス 591"/>
        <xdr:cNvSpPr txBox="1"/>
      </xdr:nvSpPr>
      <xdr:spPr>
        <a:xfrm>
          <a:off x="12547111" y="981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105702</xdr:rowOff>
    </xdr:from>
    <xdr:to>
      <xdr:col>85</xdr:col>
      <xdr:colOff>177800</xdr:colOff>
      <xdr:row>52</xdr:row>
      <xdr:rowOff>35852</xdr:rowOff>
    </xdr:to>
    <xdr:sp macro="" textlink="">
      <xdr:nvSpPr>
        <xdr:cNvPr id="598" name="楕円 597"/>
        <xdr:cNvSpPr/>
      </xdr:nvSpPr>
      <xdr:spPr>
        <a:xfrm>
          <a:off x="16268700" y="88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58729</xdr:rowOff>
    </xdr:from>
    <xdr:ext cx="534377" cy="259045"/>
    <xdr:sp macro="" textlink="">
      <xdr:nvSpPr>
        <xdr:cNvPr id="599" name="教育費該当値テキスト"/>
        <xdr:cNvSpPr txBox="1"/>
      </xdr:nvSpPr>
      <xdr:spPr>
        <a:xfrm>
          <a:off x="16370300" y="880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42494</xdr:rowOff>
    </xdr:from>
    <xdr:to>
      <xdr:col>81</xdr:col>
      <xdr:colOff>101600</xdr:colOff>
      <xdr:row>53</xdr:row>
      <xdr:rowOff>144094</xdr:rowOff>
    </xdr:to>
    <xdr:sp macro="" textlink="">
      <xdr:nvSpPr>
        <xdr:cNvPr id="600" name="楕円 599"/>
        <xdr:cNvSpPr/>
      </xdr:nvSpPr>
      <xdr:spPr>
        <a:xfrm>
          <a:off x="15430500" y="912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160621</xdr:rowOff>
    </xdr:from>
    <xdr:ext cx="534377" cy="259045"/>
    <xdr:sp macro="" textlink="">
      <xdr:nvSpPr>
        <xdr:cNvPr id="601" name="テキスト ボックス 600"/>
        <xdr:cNvSpPr txBox="1"/>
      </xdr:nvSpPr>
      <xdr:spPr>
        <a:xfrm>
          <a:off x="15214111" y="890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105416</xdr:rowOff>
    </xdr:from>
    <xdr:to>
      <xdr:col>76</xdr:col>
      <xdr:colOff>165100</xdr:colOff>
      <xdr:row>52</xdr:row>
      <xdr:rowOff>35566</xdr:rowOff>
    </xdr:to>
    <xdr:sp macro="" textlink="">
      <xdr:nvSpPr>
        <xdr:cNvPr id="602" name="楕円 601"/>
        <xdr:cNvSpPr/>
      </xdr:nvSpPr>
      <xdr:spPr>
        <a:xfrm>
          <a:off x="14541500" y="884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52093</xdr:rowOff>
    </xdr:from>
    <xdr:ext cx="534377" cy="259045"/>
    <xdr:sp macro="" textlink="">
      <xdr:nvSpPr>
        <xdr:cNvPr id="603" name="テキスト ボックス 602"/>
        <xdr:cNvSpPr txBox="1"/>
      </xdr:nvSpPr>
      <xdr:spPr>
        <a:xfrm>
          <a:off x="14325111" y="862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146431</xdr:rowOff>
    </xdr:from>
    <xdr:to>
      <xdr:col>72</xdr:col>
      <xdr:colOff>38100</xdr:colOff>
      <xdr:row>52</xdr:row>
      <xdr:rowOff>76581</xdr:rowOff>
    </xdr:to>
    <xdr:sp macro="" textlink="">
      <xdr:nvSpPr>
        <xdr:cNvPr id="604" name="楕円 603"/>
        <xdr:cNvSpPr/>
      </xdr:nvSpPr>
      <xdr:spPr>
        <a:xfrm>
          <a:off x="13652500" y="889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93108</xdr:rowOff>
    </xdr:from>
    <xdr:ext cx="534377" cy="259045"/>
    <xdr:sp macro="" textlink="">
      <xdr:nvSpPr>
        <xdr:cNvPr id="605" name="テキスト ボックス 604"/>
        <xdr:cNvSpPr txBox="1"/>
      </xdr:nvSpPr>
      <xdr:spPr>
        <a:xfrm>
          <a:off x="13436111" y="866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33427</xdr:rowOff>
    </xdr:from>
    <xdr:to>
      <xdr:col>67</xdr:col>
      <xdr:colOff>101600</xdr:colOff>
      <xdr:row>50</xdr:row>
      <xdr:rowOff>135027</xdr:rowOff>
    </xdr:to>
    <xdr:sp macro="" textlink="">
      <xdr:nvSpPr>
        <xdr:cNvPr id="606" name="楕円 605"/>
        <xdr:cNvSpPr/>
      </xdr:nvSpPr>
      <xdr:spPr>
        <a:xfrm>
          <a:off x="12763500" y="860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48</xdr:row>
      <xdr:rowOff>151554</xdr:rowOff>
    </xdr:from>
    <xdr:ext cx="534377" cy="259045"/>
    <xdr:sp macro="" textlink="">
      <xdr:nvSpPr>
        <xdr:cNvPr id="607" name="テキスト ボックス 606"/>
        <xdr:cNvSpPr txBox="1"/>
      </xdr:nvSpPr>
      <xdr:spPr>
        <a:xfrm>
          <a:off x="12547111" y="838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9" name="テキスト ボックス 62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138492</xdr:rowOff>
    </xdr:from>
    <xdr:to>
      <xdr:col>85</xdr:col>
      <xdr:colOff>126364</xdr:colOff>
      <xdr:row>79</xdr:row>
      <xdr:rowOff>98879</xdr:rowOff>
    </xdr:to>
    <xdr:cxnSp macro="">
      <xdr:nvCxnSpPr>
        <xdr:cNvPr id="633" name="直線コネクタ 632"/>
        <xdr:cNvCxnSpPr/>
      </xdr:nvCxnSpPr>
      <xdr:spPr>
        <a:xfrm flipV="1">
          <a:off x="16317595" y="12654342"/>
          <a:ext cx="1269" cy="989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146583</xdr:rowOff>
    </xdr:from>
    <xdr:ext cx="249299" cy="259045"/>
    <xdr:sp macro="" textlink="">
      <xdr:nvSpPr>
        <xdr:cNvPr id="634" name="災害復旧費最小値テキスト"/>
        <xdr:cNvSpPr txBox="1"/>
      </xdr:nvSpPr>
      <xdr:spPr>
        <a:xfrm>
          <a:off x="16370300" y="136911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85169</xdr:rowOff>
    </xdr:from>
    <xdr:ext cx="534377" cy="259045"/>
    <xdr:sp macro="" textlink="">
      <xdr:nvSpPr>
        <xdr:cNvPr id="636" name="災害復旧費最大値テキスト"/>
        <xdr:cNvSpPr txBox="1"/>
      </xdr:nvSpPr>
      <xdr:spPr>
        <a:xfrm>
          <a:off x="16370300" y="1242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138492</xdr:rowOff>
    </xdr:from>
    <xdr:to>
      <xdr:col>86</xdr:col>
      <xdr:colOff>25400</xdr:colOff>
      <xdr:row>73</xdr:row>
      <xdr:rowOff>138492</xdr:rowOff>
    </xdr:to>
    <xdr:cxnSp macro="">
      <xdr:nvCxnSpPr>
        <xdr:cNvPr id="637" name="直線コネクタ 636"/>
        <xdr:cNvCxnSpPr/>
      </xdr:nvCxnSpPr>
      <xdr:spPr>
        <a:xfrm>
          <a:off x="16230600" y="1265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138492</xdr:rowOff>
    </xdr:from>
    <xdr:to>
      <xdr:col>85</xdr:col>
      <xdr:colOff>127000</xdr:colOff>
      <xdr:row>76</xdr:row>
      <xdr:rowOff>52995</xdr:rowOff>
    </xdr:to>
    <xdr:cxnSp macro="">
      <xdr:nvCxnSpPr>
        <xdr:cNvPr id="638" name="直線コネクタ 637"/>
        <xdr:cNvCxnSpPr/>
      </xdr:nvCxnSpPr>
      <xdr:spPr>
        <a:xfrm flipV="1">
          <a:off x="15481300" y="12654342"/>
          <a:ext cx="838200" cy="42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19583</xdr:rowOff>
    </xdr:from>
    <xdr:ext cx="378565" cy="259045"/>
    <xdr:sp macro="" textlink="">
      <xdr:nvSpPr>
        <xdr:cNvPr id="639" name="災害復旧費平均値テキスト"/>
        <xdr:cNvSpPr txBox="1"/>
      </xdr:nvSpPr>
      <xdr:spPr>
        <a:xfrm>
          <a:off x="16370300" y="135641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41156</xdr:rowOff>
    </xdr:from>
    <xdr:to>
      <xdr:col>85</xdr:col>
      <xdr:colOff>177800</xdr:colOff>
      <xdr:row>79</xdr:row>
      <xdr:rowOff>142756</xdr:rowOff>
    </xdr:to>
    <xdr:sp macro="" textlink="">
      <xdr:nvSpPr>
        <xdr:cNvPr id="640" name="フローチャート: 判断 639"/>
        <xdr:cNvSpPr/>
      </xdr:nvSpPr>
      <xdr:spPr>
        <a:xfrm>
          <a:off x="16268700" y="1358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2213</xdr:rowOff>
    </xdr:from>
    <xdr:to>
      <xdr:col>81</xdr:col>
      <xdr:colOff>50800</xdr:colOff>
      <xdr:row>76</xdr:row>
      <xdr:rowOff>52995</xdr:rowOff>
    </xdr:to>
    <xdr:cxnSp macro="">
      <xdr:nvCxnSpPr>
        <xdr:cNvPr id="641" name="直線コネクタ 640"/>
        <xdr:cNvCxnSpPr/>
      </xdr:nvCxnSpPr>
      <xdr:spPr>
        <a:xfrm>
          <a:off x="14592300" y="12175163"/>
          <a:ext cx="889000" cy="90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163130</xdr:rowOff>
    </xdr:from>
    <xdr:to>
      <xdr:col>81</xdr:col>
      <xdr:colOff>101600</xdr:colOff>
      <xdr:row>79</xdr:row>
      <xdr:rowOff>93280</xdr:rowOff>
    </xdr:to>
    <xdr:sp macro="" textlink="">
      <xdr:nvSpPr>
        <xdr:cNvPr id="642" name="フローチャート: 判断 641"/>
        <xdr:cNvSpPr/>
      </xdr:nvSpPr>
      <xdr:spPr>
        <a:xfrm>
          <a:off x="15430500" y="1353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84407</xdr:rowOff>
    </xdr:from>
    <xdr:ext cx="469744" cy="259045"/>
    <xdr:sp macro="" textlink="">
      <xdr:nvSpPr>
        <xdr:cNvPr id="643" name="テキスト ボックス 642"/>
        <xdr:cNvSpPr txBox="1"/>
      </xdr:nvSpPr>
      <xdr:spPr>
        <a:xfrm>
          <a:off x="15246428" y="1362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2213</xdr:rowOff>
    </xdr:from>
    <xdr:to>
      <xdr:col>76</xdr:col>
      <xdr:colOff>114300</xdr:colOff>
      <xdr:row>72</xdr:row>
      <xdr:rowOff>11978</xdr:rowOff>
    </xdr:to>
    <xdr:cxnSp macro="">
      <xdr:nvCxnSpPr>
        <xdr:cNvPr id="644" name="直線コネクタ 643"/>
        <xdr:cNvCxnSpPr/>
      </xdr:nvCxnSpPr>
      <xdr:spPr>
        <a:xfrm flipV="1">
          <a:off x="13703300" y="12175163"/>
          <a:ext cx="889000" cy="18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125084</xdr:rowOff>
    </xdr:from>
    <xdr:to>
      <xdr:col>76</xdr:col>
      <xdr:colOff>165100</xdr:colOff>
      <xdr:row>79</xdr:row>
      <xdr:rowOff>55234</xdr:rowOff>
    </xdr:to>
    <xdr:sp macro="" textlink="">
      <xdr:nvSpPr>
        <xdr:cNvPr id="645" name="フローチャート: 判断 644"/>
        <xdr:cNvSpPr/>
      </xdr:nvSpPr>
      <xdr:spPr>
        <a:xfrm>
          <a:off x="14541500" y="134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46361</xdr:rowOff>
    </xdr:from>
    <xdr:ext cx="469744" cy="259045"/>
    <xdr:sp macro="" textlink="">
      <xdr:nvSpPr>
        <xdr:cNvPr id="646" name="テキスト ボックス 645"/>
        <xdr:cNvSpPr txBox="1"/>
      </xdr:nvSpPr>
      <xdr:spPr>
        <a:xfrm>
          <a:off x="14357428" y="1359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11978</xdr:rowOff>
    </xdr:from>
    <xdr:to>
      <xdr:col>71</xdr:col>
      <xdr:colOff>177800</xdr:colOff>
      <xdr:row>74</xdr:row>
      <xdr:rowOff>135520</xdr:rowOff>
    </xdr:to>
    <xdr:cxnSp macro="">
      <xdr:nvCxnSpPr>
        <xdr:cNvPr id="647" name="直線コネクタ 646"/>
        <xdr:cNvCxnSpPr/>
      </xdr:nvCxnSpPr>
      <xdr:spPr>
        <a:xfrm flipV="1">
          <a:off x="12814300" y="12356378"/>
          <a:ext cx="889000" cy="46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107612</xdr:rowOff>
    </xdr:from>
    <xdr:to>
      <xdr:col>72</xdr:col>
      <xdr:colOff>38100</xdr:colOff>
      <xdr:row>79</xdr:row>
      <xdr:rowOff>37762</xdr:rowOff>
    </xdr:to>
    <xdr:sp macro="" textlink="">
      <xdr:nvSpPr>
        <xdr:cNvPr id="648" name="フローチャート: 判断 647"/>
        <xdr:cNvSpPr/>
      </xdr:nvSpPr>
      <xdr:spPr>
        <a:xfrm>
          <a:off x="13652500" y="134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28889</xdr:rowOff>
    </xdr:from>
    <xdr:ext cx="469744" cy="259045"/>
    <xdr:sp macro="" textlink="">
      <xdr:nvSpPr>
        <xdr:cNvPr id="649" name="テキスト ボックス 648"/>
        <xdr:cNvSpPr txBox="1"/>
      </xdr:nvSpPr>
      <xdr:spPr>
        <a:xfrm>
          <a:off x="13468428" y="1357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158525</xdr:rowOff>
    </xdr:from>
    <xdr:to>
      <xdr:col>67</xdr:col>
      <xdr:colOff>101600</xdr:colOff>
      <xdr:row>79</xdr:row>
      <xdr:rowOff>88675</xdr:rowOff>
    </xdr:to>
    <xdr:sp macro="" textlink="">
      <xdr:nvSpPr>
        <xdr:cNvPr id="650" name="フローチャート: 判断 649"/>
        <xdr:cNvSpPr/>
      </xdr:nvSpPr>
      <xdr:spPr>
        <a:xfrm>
          <a:off x="12763500" y="1353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79802</xdr:rowOff>
    </xdr:from>
    <xdr:ext cx="469744" cy="259045"/>
    <xdr:sp macro="" textlink="">
      <xdr:nvSpPr>
        <xdr:cNvPr id="651" name="テキスト ボックス 650"/>
        <xdr:cNvSpPr txBox="1"/>
      </xdr:nvSpPr>
      <xdr:spPr>
        <a:xfrm>
          <a:off x="12579428" y="1362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87692</xdr:rowOff>
    </xdr:from>
    <xdr:to>
      <xdr:col>85</xdr:col>
      <xdr:colOff>177800</xdr:colOff>
      <xdr:row>74</xdr:row>
      <xdr:rowOff>17842</xdr:rowOff>
    </xdr:to>
    <xdr:sp macro="" textlink="">
      <xdr:nvSpPr>
        <xdr:cNvPr id="657" name="楕円 656"/>
        <xdr:cNvSpPr/>
      </xdr:nvSpPr>
      <xdr:spPr>
        <a:xfrm>
          <a:off x="16268700" y="1260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40719</xdr:rowOff>
    </xdr:from>
    <xdr:ext cx="534377" cy="259045"/>
    <xdr:sp macro="" textlink="">
      <xdr:nvSpPr>
        <xdr:cNvPr id="658" name="災害復旧費該当値テキスト"/>
        <xdr:cNvSpPr txBox="1"/>
      </xdr:nvSpPr>
      <xdr:spPr>
        <a:xfrm>
          <a:off x="16370300" y="1255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2195</xdr:rowOff>
    </xdr:from>
    <xdr:to>
      <xdr:col>81</xdr:col>
      <xdr:colOff>101600</xdr:colOff>
      <xdr:row>76</xdr:row>
      <xdr:rowOff>103795</xdr:rowOff>
    </xdr:to>
    <xdr:sp macro="" textlink="">
      <xdr:nvSpPr>
        <xdr:cNvPr id="659" name="楕円 658"/>
        <xdr:cNvSpPr/>
      </xdr:nvSpPr>
      <xdr:spPr>
        <a:xfrm>
          <a:off x="15430500" y="130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120322</xdr:rowOff>
    </xdr:from>
    <xdr:ext cx="534377" cy="259045"/>
    <xdr:sp macro="" textlink="">
      <xdr:nvSpPr>
        <xdr:cNvPr id="660" name="テキスト ボックス 659"/>
        <xdr:cNvSpPr txBox="1"/>
      </xdr:nvSpPr>
      <xdr:spPr>
        <a:xfrm>
          <a:off x="15214111" y="1280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122863</xdr:rowOff>
    </xdr:from>
    <xdr:to>
      <xdr:col>76</xdr:col>
      <xdr:colOff>165100</xdr:colOff>
      <xdr:row>71</xdr:row>
      <xdr:rowOff>53013</xdr:rowOff>
    </xdr:to>
    <xdr:sp macro="" textlink="">
      <xdr:nvSpPr>
        <xdr:cNvPr id="661" name="楕円 660"/>
        <xdr:cNvSpPr/>
      </xdr:nvSpPr>
      <xdr:spPr>
        <a:xfrm>
          <a:off x="14541500" y="1212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69540</xdr:rowOff>
    </xdr:from>
    <xdr:ext cx="534377" cy="259045"/>
    <xdr:sp macro="" textlink="">
      <xdr:nvSpPr>
        <xdr:cNvPr id="662" name="テキスト ボックス 661"/>
        <xdr:cNvSpPr txBox="1"/>
      </xdr:nvSpPr>
      <xdr:spPr>
        <a:xfrm>
          <a:off x="14325111" y="1189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132628</xdr:rowOff>
    </xdr:from>
    <xdr:to>
      <xdr:col>72</xdr:col>
      <xdr:colOff>38100</xdr:colOff>
      <xdr:row>72</xdr:row>
      <xdr:rowOff>62778</xdr:rowOff>
    </xdr:to>
    <xdr:sp macro="" textlink="">
      <xdr:nvSpPr>
        <xdr:cNvPr id="663" name="楕円 662"/>
        <xdr:cNvSpPr/>
      </xdr:nvSpPr>
      <xdr:spPr>
        <a:xfrm>
          <a:off x="13652500" y="1230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79305</xdr:rowOff>
    </xdr:from>
    <xdr:ext cx="534377" cy="259045"/>
    <xdr:sp macro="" textlink="">
      <xdr:nvSpPr>
        <xdr:cNvPr id="664" name="テキスト ボックス 663"/>
        <xdr:cNvSpPr txBox="1"/>
      </xdr:nvSpPr>
      <xdr:spPr>
        <a:xfrm>
          <a:off x="13436111" y="1208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84720</xdr:rowOff>
    </xdr:from>
    <xdr:to>
      <xdr:col>67</xdr:col>
      <xdr:colOff>101600</xdr:colOff>
      <xdr:row>75</xdr:row>
      <xdr:rowOff>14870</xdr:rowOff>
    </xdr:to>
    <xdr:sp macro="" textlink="">
      <xdr:nvSpPr>
        <xdr:cNvPr id="665" name="楕円 664"/>
        <xdr:cNvSpPr/>
      </xdr:nvSpPr>
      <xdr:spPr>
        <a:xfrm>
          <a:off x="12763500" y="127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31397</xdr:rowOff>
    </xdr:from>
    <xdr:ext cx="534377" cy="259045"/>
    <xdr:sp macro="" textlink="">
      <xdr:nvSpPr>
        <xdr:cNvPr id="666" name="テキスト ボックス 665"/>
        <xdr:cNvSpPr txBox="1"/>
      </xdr:nvSpPr>
      <xdr:spPr>
        <a:xfrm>
          <a:off x="12547111" y="1254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9" name="テキスト ボックス 678"/>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99009</xdr:rowOff>
    </xdr:from>
    <xdr:to>
      <xdr:col>85</xdr:col>
      <xdr:colOff>126364</xdr:colOff>
      <xdr:row>99</xdr:row>
      <xdr:rowOff>74115</xdr:rowOff>
    </xdr:to>
    <xdr:cxnSp macro="">
      <xdr:nvCxnSpPr>
        <xdr:cNvPr id="689" name="直線コネクタ 688"/>
        <xdr:cNvCxnSpPr/>
      </xdr:nvCxnSpPr>
      <xdr:spPr>
        <a:xfrm flipV="1">
          <a:off x="16317595" y="15700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77942</xdr:rowOff>
    </xdr:from>
    <xdr:ext cx="534377" cy="259045"/>
    <xdr:sp macro="" textlink="">
      <xdr:nvSpPr>
        <xdr:cNvPr id="690" name="公債費最小値テキスト"/>
        <xdr:cNvSpPr txBox="1"/>
      </xdr:nvSpPr>
      <xdr:spPr>
        <a:xfrm>
          <a:off x="16370300" y="170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74115</xdr:rowOff>
    </xdr:from>
    <xdr:to>
      <xdr:col>86</xdr:col>
      <xdr:colOff>25400</xdr:colOff>
      <xdr:row>99</xdr:row>
      <xdr:rowOff>74115</xdr:rowOff>
    </xdr:to>
    <xdr:cxnSp macro="">
      <xdr:nvCxnSpPr>
        <xdr:cNvPr id="691" name="直線コネクタ 690"/>
        <xdr:cNvCxnSpPr/>
      </xdr:nvCxnSpPr>
      <xdr:spPr>
        <a:xfrm>
          <a:off x="16230600" y="17047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45686</xdr:rowOff>
    </xdr:from>
    <xdr:ext cx="534377" cy="259045"/>
    <xdr:sp macro="" textlink="">
      <xdr:nvSpPr>
        <xdr:cNvPr id="692" name="公債費最大値テキスト"/>
        <xdr:cNvSpPr txBox="1"/>
      </xdr:nvSpPr>
      <xdr:spPr>
        <a:xfrm>
          <a:off x="16370300" y="154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99009</xdr:rowOff>
    </xdr:from>
    <xdr:to>
      <xdr:col>86</xdr:col>
      <xdr:colOff>25400</xdr:colOff>
      <xdr:row>91</xdr:row>
      <xdr:rowOff>99009</xdr:rowOff>
    </xdr:to>
    <xdr:cxnSp macro="">
      <xdr:nvCxnSpPr>
        <xdr:cNvPr id="693" name="直線コネクタ 692"/>
        <xdr:cNvCxnSpPr/>
      </xdr:nvCxnSpPr>
      <xdr:spPr>
        <a:xfrm>
          <a:off x="16230600" y="157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112748</xdr:rowOff>
    </xdr:from>
    <xdr:to>
      <xdr:col>85</xdr:col>
      <xdr:colOff>127000</xdr:colOff>
      <xdr:row>98</xdr:row>
      <xdr:rowOff>122647</xdr:rowOff>
    </xdr:to>
    <xdr:cxnSp macro="">
      <xdr:nvCxnSpPr>
        <xdr:cNvPr id="694" name="直線コネクタ 693"/>
        <xdr:cNvCxnSpPr/>
      </xdr:nvCxnSpPr>
      <xdr:spPr>
        <a:xfrm>
          <a:off x="15481300" y="16914848"/>
          <a:ext cx="838200" cy="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123573</xdr:rowOff>
    </xdr:from>
    <xdr:ext cx="534377" cy="259045"/>
    <xdr:sp macro="" textlink="">
      <xdr:nvSpPr>
        <xdr:cNvPr id="695" name="公債費平均値テキスト"/>
        <xdr:cNvSpPr txBox="1"/>
      </xdr:nvSpPr>
      <xdr:spPr>
        <a:xfrm>
          <a:off x="16370300" y="16582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100696</xdr:rowOff>
    </xdr:from>
    <xdr:to>
      <xdr:col>85</xdr:col>
      <xdr:colOff>177800</xdr:colOff>
      <xdr:row>98</xdr:row>
      <xdr:rowOff>30846</xdr:rowOff>
    </xdr:to>
    <xdr:sp macro="" textlink="">
      <xdr:nvSpPr>
        <xdr:cNvPr id="696" name="フローチャート: 判断 695"/>
        <xdr:cNvSpPr/>
      </xdr:nvSpPr>
      <xdr:spPr>
        <a:xfrm>
          <a:off x="162687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112748</xdr:rowOff>
    </xdr:from>
    <xdr:to>
      <xdr:col>81</xdr:col>
      <xdr:colOff>50800</xdr:colOff>
      <xdr:row>99</xdr:row>
      <xdr:rowOff>10906</xdr:rowOff>
    </xdr:to>
    <xdr:cxnSp macro="">
      <xdr:nvCxnSpPr>
        <xdr:cNvPr id="697" name="直線コネクタ 696"/>
        <xdr:cNvCxnSpPr/>
      </xdr:nvCxnSpPr>
      <xdr:spPr>
        <a:xfrm flipV="1">
          <a:off x="14592300" y="16914848"/>
          <a:ext cx="889000" cy="6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100605</xdr:rowOff>
    </xdr:from>
    <xdr:to>
      <xdr:col>81</xdr:col>
      <xdr:colOff>101600</xdr:colOff>
      <xdr:row>98</xdr:row>
      <xdr:rowOff>30755</xdr:rowOff>
    </xdr:to>
    <xdr:sp macro="" textlink="">
      <xdr:nvSpPr>
        <xdr:cNvPr id="698" name="フローチャート: 判断 697"/>
        <xdr:cNvSpPr/>
      </xdr:nvSpPr>
      <xdr:spPr>
        <a:xfrm>
          <a:off x="15430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47282</xdr:rowOff>
    </xdr:from>
    <xdr:ext cx="534377" cy="259045"/>
    <xdr:sp macro="" textlink="">
      <xdr:nvSpPr>
        <xdr:cNvPr id="699" name="テキスト ボックス 698"/>
        <xdr:cNvSpPr txBox="1"/>
      </xdr:nvSpPr>
      <xdr:spPr>
        <a:xfrm>
          <a:off x="15214111" y="165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8987</xdr:rowOff>
    </xdr:from>
    <xdr:to>
      <xdr:col>76</xdr:col>
      <xdr:colOff>114300</xdr:colOff>
      <xdr:row>99</xdr:row>
      <xdr:rowOff>10906</xdr:rowOff>
    </xdr:to>
    <xdr:cxnSp macro="">
      <xdr:nvCxnSpPr>
        <xdr:cNvPr id="700" name="直線コネクタ 699"/>
        <xdr:cNvCxnSpPr/>
      </xdr:nvCxnSpPr>
      <xdr:spPr>
        <a:xfrm>
          <a:off x="13703300" y="16982537"/>
          <a:ext cx="8890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101541</xdr:rowOff>
    </xdr:from>
    <xdr:to>
      <xdr:col>76</xdr:col>
      <xdr:colOff>165100</xdr:colOff>
      <xdr:row>98</xdr:row>
      <xdr:rowOff>31691</xdr:rowOff>
    </xdr:to>
    <xdr:sp macro="" textlink="">
      <xdr:nvSpPr>
        <xdr:cNvPr id="701" name="フローチャート: 判断 700"/>
        <xdr:cNvSpPr/>
      </xdr:nvSpPr>
      <xdr:spPr>
        <a:xfrm>
          <a:off x="14541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48218</xdr:rowOff>
    </xdr:from>
    <xdr:ext cx="534377" cy="259045"/>
    <xdr:sp macro="" textlink="">
      <xdr:nvSpPr>
        <xdr:cNvPr id="702" name="テキスト ボックス 701"/>
        <xdr:cNvSpPr txBox="1"/>
      </xdr:nvSpPr>
      <xdr:spPr>
        <a:xfrm>
          <a:off x="14325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148410</xdr:rowOff>
    </xdr:from>
    <xdr:to>
      <xdr:col>71</xdr:col>
      <xdr:colOff>177800</xdr:colOff>
      <xdr:row>99</xdr:row>
      <xdr:rowOff>8987</xdr:rowOff>
    </xdr:to>
    <xdr:cxnSp macro="">
      <xdr:nvCxnSpPr>
        <xdr:cNvPr id="703" name="直線コネクタ 702"/>
        <xdr:cNvCxnSpPr/>
      </xdr:nvCxnSpPr>
      <xdr:spPr>
        <a:xfrm>
          <a:off x="12814300" y="16950510"/>
          <a:ext cx="889000" cy="3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64829</xdr:rowOff>
    </xdr:from>
    <xdr:to>
      <xdr:col>72</xdr:col>
      <xdr:colOff>38100</xdr:colOff>
      <xdr:row>97</xdr:row>
      <xdr:rowOff>166429</xdr:rowOff>
    </xdr:to>
    <xdr:sp macro="" textlink="">
      <xdr:nvSpPr>
        <xdr:cNvPr id="704" name="フローチャート: 判断 703"/>
        <xdr:cNvSpPr/>
      </xdr:nvSpPr>
      <xdr:spPr>
        <a:xfrm>
          <a:off x="13652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11506</xdr:rowOff>
    </xdr:from>
    <xdr:ext cx="534377" cy="259045"/>
    <xdr:sp macro="" textlink="">
      <xdr:nvSpPr>
        <xdr:cNvPr id="705" name="テキスト ボックス 704"/>
        <xdr:cNvSpPr txBox="1"/>
      </xdr:nvSpPr>
      <xdr:spPr>
        <a:xfrm>
          <a:off x="13436111" y="164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151102</xdr:rowOff>
    </xdr:from>
    <xdr:to>
      <xdr:col>67</xdr:col>
      <xdr:colOff>101600</xdr:colOff>
      <xdr:row>97</xdr:row>
      <xdr:rowOff>81252</xdr:rowOff>
    </xdr:to>
    <xdr:sp macro="" textlink="">
      <xdr:nvSpPr>
        <xdr:cNvPr id="706" name="フローチャート: 判断 705"/>
        <xdr:cNvSpPr/>
      </xdr:nvSpPr>
      <xdr:spPr>
        <a:xfrm>
          <a:off x="12763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97779</xdr:rowOff>
    </xdr:from>
    <xdr:ext cx="534377" cy="259045"/>
    <xdr:sp macro="" textlink="">
      <xdr:nvSpPr>
        <xdr:cNvPr id="707" name="テキスト ボックス 706"/>
        <xdr:cNvSpPr txBox="1"/>
      </xdr:nvSpPr>
      <xdr:spPr>
        <a:xfrm>
          <a:off x="12547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71847</xdr:rowOff>
    </xdr:from>
    <xdr:to>
      <xdr:col>85</xdr:col>
      <xdr:colOff>177800</xdr:colOff>
      <xdr:row>99</xdr:row>
      <xdr:rowOff>1997</xdr:rowOff>
    </xdr:to>
    <xdr:sp macro="" textlink="">
      <xdr:nvSpPr>
        <xdr:cNvPr id="713" name="楕円 712"/>
        <xdr:cNvSpPr/>
      </xdr:nvSpPr>
      <xdr:spPr>
        <a:xfrm>
          <a:off x="16268700" y="1687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158224</xdr:rowOff>
    </xdr:from>
    <xdr:ext cx="534377" cy="259045"/>
    <xdr:sp macro="" textlink="">
      <xdr:nvSpPr>
        <xdr:cNvPr id="714" name="公債費該当値テキスト"/>
        <xdr:cNvSpPr txBox="1"/>
      </xdr:nvSpPr>
      <xdr:spPr>
        <a:xfrm>
          <a:off x="16370300" y="1678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61948</xdr:rowOff>
    </xdr:from>
    <xdr:to>
      <xdr:col>81</xdr:col>
      <xdr:colOff>101600</xdr:colOff>
      <xdr:row>98</xdr:row>
      <xdr:rowOff>163548</xdr:rowOff>
    </xdr:to>
    <xdr:sp macro="" textlink="">
      <xdr:nvSpPr>
        <xdr:cNvPr id="715" name="楕円 714"/>
        <xdr:cNvSpPr/>
      </xdr:nvSpPr>
      <xdr:spPr>
        <a:xfrm>
          <a:off x="15430500" y="1686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154675</xdr:rowOff>
    </xdr:from>
    <xdr:ext cx="534377" cy="259045"/>
    <xdr:sp macro="" textlink="">
      <xdr:nvSpPr>
        <xdr:cNvPr id="716" name="テキスト ボックス 715"/>
        <xdr:cNvSpPr txBox="1"/>
      </xdr:nvSpPr>
      <xdr:spPr>
        <a:xfrm>
          <a:off x="15214111" y="1695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131556</xdr:rowOff>
    </xdr:from>
    <xdr:to>
      <xdr:col>76</xdr:col>
      <xdr:colOff>165100</xdr:colOff>
      <xdr:row>99</xdr:row>
      <xdr:rowOff>61706</xdr:rowOff>
    </xdr:to>
    <xdr:sp macro="" textlink="">
      <xdr:nvSpPr>
        <xdr:cNvPr id="717" name="楕円 716"/>
        <xdr:cNvSpPr/>
      </xdr:nvSpPr>
      <xdr:spPr>
        <a:xfrm>
          <a:off x="14541500" y="1693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52833</xdr:rowOff>
    </xdr:from>
    <xdr:ext cx="534377" cy="259045"/>
    <xdr:sp macro="" textlink="">
      <xdr:nvSpPr>
        <xdr:cNvPr id="718" name="テキスト ボックス 717"/>
        <xdr:cNvSpPr txBox="1"/>
      </xdr:nvSpPr>
      <xdr:spPr>
        <a:xfrm>
          <a:off x="14325111" y="170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129637</xdr:rowOff>
    </xdr:from>
    <xdr:to>
      <xdr:col>72</xdr:col>
      <xdr:colOff>38100</xdr:colOff>
      <xdr:row>99</xdr:row>
      <xdr:rowOff>59787</xdr:rowOff>
    </xdr:to>
    <xdr:sp macro="" textlink="">
      <xdr:nvSpPr>
        <xdr:cNvPr id="719" name="楕円 718"/>
        <xdr:cNvSpPr/>
      </xdr:nvSpPr>
      <xdr:spPr>
        <a:xfrm>
          <a:off x="13652500" y="1693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50914</xdr:rowOff>
    </xdr:from>
    <xdr:ext cx="534377" cy="259045"/>
    <xdr:sp macro="" textlink="">
      <xdr:nvSpPr>
        <xdr:cNvPr id="720" name="テキスト ボックス 719"/>
        <xdr:cNvSpPr txBox="1"/>
      </xdr:nvSpPr>
      <xdr:spPr>
        <a:xfrm>
          <a:off x="13436111" y="170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97610</xdr:rowOff>
    </xdr:from>
    <xdr:to>
      <xdr:col>67</xdr:col>
      <xdr:colOff>101600</xdr:colOff>
      <xdr:row>99</xdr:row>
      <xdr:rowOff>27760</xdr:rowOff>
    </xdr:to>
    <xdr:sp macro="" textlink="">
      <xdr:nvSpPr>
        <xdr:cNvPr id="721" name="楕円 720"/>
        <xdr:cNvSpPr/>
      </xdr:nvSpPr>
      <xdr:spPr>
        <a:xfrm>
          <a:off x="12763500" y="1689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18887</xdr:rowOff>
    </xdr:from>
    <xdr:ext cx="534377" cy="259045"/>
    <xdr:sp macro="" textlink="">
      <xdr:nvSpPr>
        <xdr:cNvPr id="722" name="テキスト ボックス 721"/>
        <xdr:cNvSpPr txBox="1"/>
      </xdr:nvSpPr>
      <xdr:spPr>
        <a:xfrm>
          <a:off x="12547111" y="1699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6" name="テキスト ボックス 735"/>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97790</xdr:rowOff>
    </xdr:from>
    <xdr:to>
      <xdr:col>116</xdr:col>
      <xdr:colOff>62864</xdr:colOff>
      <xdr:row>39</xdr:row>
      <xdr:rowOff>44450</xdr:rowOff>
    </xdr:to>
    <xdr:cxnSp macro="">
      <xdr:nvCxnSpPr>
        <xdr:cNvPr id="746" name="直線コネクタ 745"/>
        <xdr:cNvCxnSpPr/>
      </xdr:nvCxnSpPr>
      <xdr:spPr>
        <a:xfrm flipV="1">
          <a:off x="22159595" y="5412740"/>
          <a:ext cx="1269"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44467</xdr:rowOff>
    </xdr:from>
    <xdr:ext cx="469744" cy="259045"/>
    <xdr:sp macro="" textlink="">
      <xdr:nvSpPr>
        <xdr:cNvPr id="749" name="諸支出金最大値テキスト"/>
        <xdr:cNvSpPr txBox="1"/>
      </xdr:nvSpPr>
      <xdr:spPr>
        <a:xfrm>
          <a:off x="22212300" y="51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97790</xdr:rowOff>
    </xdr:from>
    <xdr:to>
      <xdr:col>116</xdr:col>
      <xdr:colOff>152400</xdr:colOff>
      <xdr:row>31</xdr:row>
      <xdr:rowOff>97790</xdr:rowOff>
    </xdr:to>
    <xdr:cxnSp macro="">
      <xdr:nvCxnSpPr>
        <xdr:cNvPr id="750" name="直線コネクタ 749"/>
        <xdr:cNvCxnSpPr/>
      </xdr:nvCxnSpPr>
      <xdr:spPr>
        <a:xfrm>
          <a:off x="22072600" y="54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88155</xdr:rowOff>
    </xdr:from>
    <xdr:ext cx="378565" cy="259045"/>
    <xdr:sp macro="" textlink="">
      <xdr:nvSpPr>
        <xdr:cNvPr id="752" name="諸支出金平均値テキスト"/>
        <xdr:cNvSpPr txBox="1"/>
      </xdr:nvSpPr>
      <xdr:spPr>
        <a:xfrm>
          <a:off x="22212300" y="6431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65278</xdr:rowOff>
    </xdr:from>
    <xdr:to>
      <xdr:col>116</xdr:col>
      <xdr:colOff>114300</xdr:colOff>
      <xdr:row>38</xdr:row>
      <xdr:rowOff>166878</xdr:rowOff>
    </xdr:to>
    <xdr:sp macro="" textlink="">
      <xdr:nvSpPr>
        <xdr:cNvPr id="753" name="フローチャート: 判断 752"/>
        <xdr:cNvSpPr/>
      </xdr:nvSpPr>
      <xdr:spPr>
        <a:xfrm>
          <a:off x="221107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60706</xdr:rowOff>
    </xdr:from>
    <xdr:to>
      <xdr:col>112</xdr:col>
      <xdr:colOff>38100</xdr:colOff>
      <xdr:row>38</xdr:row>
      <xdr:rowOff>162306</xdr:rowOff>
    </xdr:to>
    <xdr:sp macro="" textlink="">
      <xdr:nvSpPr>
        <xdr:cNvPr id="755" name="フローチャート: 判断 754"/>
        <xdr:cNvSpPr/>
      </xdr:nvSpPr>
      <xdr:spPr>
        <a:xfrm>
          <a:off x="21272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7383</xdr:rowOff>
    </xdr:from>
    <xdr:ext cx="378565" cy="259045"/>
    <xdr:sp macro="" textlink="">
      <xdr:nvSpPr>
        <xdr:cNvPr id="756" name="テキスト ボックス 755"/>
        <xdr:cNvSpPr txBox="1"/>
      </xdr:nvSpPr>
      <xdr:spPr>
        <a:xfrm>
          <a:off x="21134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43180</xdr:rowOff>
    </xdr:from>
    <xdr:to>
      <xdr:col>107</xdr:col>
      <xdr:colOff>101600</xdr:colOff>
      <xdr:row>38</xdr:row>
      <xdr:rowOff>144780</xdr:rowOff>
    </xdr:to>
    <xdr:sp macro="" textlink="">
      <xdr:nvSpPr>
        <xdr:cNvPr id="758" name="フローチャート: 判断 757"/>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161307</xdr:rowOff>
    </xdr:from>
    <xdr:ext cx="378565" cy="259045"/>
    <xdr:sp macro="" textlink="">
      <xdr:nvSpPr>
        <xdr:cNvPr id="759" name="テキスト ボックス 758"/>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61" name="フローチャート: 判断 760"/>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151401</xdr:rowOff>
    </xdr:from>
    <xdr:ext cx="378565" cy="259045"/>
    <xdr:sp macro="" textlink="">
      <xdr:nvSpPr>
        <xdr:cNvPr id="762" name="テキスト ボックス 761"/>
        <xdr:cNvSpPr txBox="1"/>
      </xdr:nvSpPr>
      <xdr:spPr>
        <a:xfrm>
          <a:off x="19356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139192</xdr:rowOff>
    </xdr:from>
    <xdr:to>
      <xdr:col>98</xdr:col>
      <xdr:colOff>38100</xdr:colOff>
      <xdr:row>38</xdr:row>
      <xdr:rowOff>69342</xdr:rowOff>
    </xdr:to>
    <xdr:sp macro="" textlink="">
      <xdr:nvSpPr>
        <xdr:cNvPr id="763" name="フローチャート: 判断 762"/>
        <xdr:cNvSpPr/>
      </xdr:nvSpPr>
      <xdr:spPr>
        <a:xfrm>
          <a:off x="18605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85869</xdr:rowOff>
    </xdr:from>
    <xdr:ext cx="378565" cy="259045"/>
    <xdr:sp macro="" textlink="">
      <xdr:nvSpPr>
        <xdr:cNvPr id="764" name="テキスト ボックス 763"/>
        <xdr:cNvSpPr txBox="1"/>
      </xdr:nvSpPr>
      <xdr:spPr>
        <a:xfrm>
          <a:off x="18467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主な特徴として、土木費では、東日本大震災復興交付金残余見込額返還金や浦安駅周辺整備事業などの増により前年度と比べ大きく増加しております。また、災害復旧費では、東日本大震災によるもので道路等復旧事業の減がある一方で、市街地液状化対策事業などにより、前年度に比べて増額となっており、全国平均、千葉県平均、類似団体平均を上回っています。</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教育費においては、小中学校の改修事業のハード面、少人数教育の推進などのソフト面など、これまでも重点的に実施してきています。さらに、ここ数年、施設の老朽化などにより、小中学校施設や公民館などの改修事業などを計画的に実施しており、全国平均、千葉県平均、類似団体平均を上回ってい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実質収支額は、前年度に比べ、</a:t>
          </a:r>
          <a:r>
            <a:rPr kumimoji="1" lang="en-US" altLang="ja-JP" sz="1200">
              <a:latin typeface="ＭＳ ゴシック" pitchFamily="49" charset="-128"/>
              <a:ea typeface="ＭＳ ゴシック" pitchFamily="49" charset="-128"/>
            </a:rPr>
            <a:t>5.54</a:t>
          </a:r>
          <a:r>
            <a:rPr kumimoji="1" lang="ja-JP" altLang="en-US" sz="1200">
              <a:latin typeface="ＭＳ ゴシック" pitchFamily="49" charset="-128"/>
              <a:ea typeface="ＭＳ ゴシック" pitchFamily="49" charset="-128"/>
            </a:rPr>
            <a:t>ポイント減となりました。その主な要因は、平成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年度において、繰越をしてきた市街地液状化対策事業に、繰越金の歳入があった一方、事業の進捗を鑑み、精算を行った結果、歳入に対応する歳出がなかったことなどにより平成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の実質収支が大きかったことによるものです。財政調整基金残高については、例年に比べ、前年度繰越金からの直接積立が多かったものの、まちづくり３カ年計画の事業等への活用のための繰入を行ったことにより減少しました。今後も、社会保障経費の増大など、予想される財政需要に備え、引き続き堅実な財政運営に努めていき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平成３０年度は各会計とも黒字となったため、連結赤字比率の構成もすべて黒字となっています。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今後とも各会計が健全な財政運営を図ることにより、赤字を生じさせないよう努めていきます。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238;&#31572;&#20316;&#25104;&#29992;&#12304;&#36001;&#25919;&#29366;&#27841;&#36039;&#26009;&#38598;&#12305;_122271_&#28006;&#23433;&#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12.9</v>
          </cell>
          <cell r="CN51">
            <v>4.8</v>
          </cell>
          <cell r="CV51">
            <v>15.9</v>
          </cell>
        </row>
        <row r="53">
          <cell r="CF53">
            <v>65.7</v>
          </cell>
          <cell r="CN53">
            <v>67.2</v>
          </cell>
          <cell r="CV53">
            <v>66.5</v>
          </cell>
        </row>
        <row r="55">
          <cell r="AN55" t="str">
            <v>類似団体内平均値</v>
          </cell>
          <cell r="CF55">
            <v>16.600000000000001</v>
          </cell>
          <cell r="CN55">
            <v>17.399999999999999</v>
          </cell>
          <cell r="CV55">
            <v>12.1</v>
          </cell>
        </row>
        <row r="57">
          <cell r="CF57">
            <v>58.6</v>
          </cell>
          <cell r="CN57">
            <v>58.9</v>
          </cell>
          <cell r="CV57">
            <v>59.2</v>
          </cell>
        </row>
        <row r="72">
          <cell r="BP72" t="str">
            <v>H26</v>
          </cell>
          <cell r="BX72" t="str">
            <v>H27</v>
          </cell>
          <cell r="CF72" t="str">
            <v>H28</v>
          </cell>
          <cell r="CN72" t="str">
            <v>H29</v>
          </cell>
          <cell r="CV72" t="str">
            <v>H30</v>
          </cell>
        </row>
        <row r="73">
          <cell r="AN73" t="str">
            <v>当該団体値</v>
          </cell>
          <cell r="CF73">
            <v>12.9</v>
          </cell>
          <cell r="CN73">
            <v>4.8</v>
          </cell>
          <cell r="CV73">
            <v>15.9</v>
          </cell>
        </row>
        <row r="75">
          <cell r="BP75">
            <v>5.5</v>
          </cell>
          <cell r="BX75">
            <v>5</v>
          </cell>
          <cell r="CF75">
            <v>5.2</v>
          </cell>
          <cell r="CN75">
            <v>6.6</v>
          </cell>
          <cell r="CV75">
            <v>7.4</v>
          </cell>
        </row>
        <row r="77">
          <cell r="AN77" t="str">
            <v>類似団体内平均値</v>
          </cell>
          <cell r="BP77">
            <v>30.5</v>
          </cell>
          <cell r="BX77">
            <v>25.4</v>
          </cell>
          <cell r="CF77">
            <v>16.600000000000001</v>
          </cell>
          <cell r="CN77">
            <v>17.399999999999999</v>
          </cell>
          <cell r="CV77">
            <v>12.1</v>
          </cell>
        </row>
        <row r="79">
          <cell r="BP79">
            <v>5.2</v>
          </cell>
          <cell r="BX79">
            <v>4.8</v>
          </cell>
          <cell r="CF79">
            <v>3.6</v>
          </cell>
          <cell r="CN79">
            <v>3.6</v>
          </cell>
          <cell r="CV79">
            <v>3.5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95327929</v>
      </c>
      <c r="BO4" s="392"/>
      <c r="BP4" s="392"/>
      <c r="BQ4" s="392"/>
      <c r="BR4" s="392"/>
      <c r="BS4" s="392"/>
      <c r="BT4" s="392"/>
      <c r="BU4" s="393"/>
      <c r="BV4" s="391">
        <v>75475332</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1.4</v>
      </c>
      <c r="CU4" s="398"/>
      <c r="CV4" s="398"/>
      <c r="CW4" s="398"/>
      <c r="CX4" s="398"/>
      <c r="CY4" s="398"/>
      <c r="CZ4" s="398"/>
      <c r="DA4" s="399"/>
      <c r="DB4" s="397">
        <v>7</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93505755</v>
      </c>
      <c r="BO5" s="429"/>
      <c r="BP5" s="429"/>
      <c r="BQ5" s="429"/>
      <c r="BR5" s="429"/>
      <c r="BS5" s="429"/>
      <c r="BT5" s="429"/>
      <c r="BU5" s="430"/>
      <c r="BV5" s="428">
        <v>71389002</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86.4</v>
      </c>
      <c r="CU5" s="426"/>
      <c r="CV5" s="426"/>
      <c r="CW5" s="426"/>
      <c r="CX5" s="426"/>
      <c r="CY5" s="426"/>
      <c r="CZ5" s="426"/>
      <c r="DA5" s="427"/>
      <c r="DB5" s="425">
        <v>84.8</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1822174</v>
      </c>
      <c r="BO6" s="429"/>
      <c r="BP6" s="429"/>
      <c r="BQ6" s="429"/>
      <c r="BR6" s="429"/>
      <c r="BS6" s="429"/>
      <c r="BT6" s="429"/>
      <c r="BU6" s="430"/>
      <c r="BV6" s="428">
        <v>4086330</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86.4</v>
      </c>
      <c r="CU6" s="466"/>
      <c r="CV6" s="466"/>
      <c r="CW6" s="466"/>
      <c r="CX6" s="466"/>
      <c r="CY6" s="466"/>
      <c r="CZ6" s="466"/>
      <c r="DA6" s="467"/>
      <c r="DB6" s="465">
        <v>84.8</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102</v>
      </c>
      <c r="AV7" s="461"/>
      <c r="AW7" s="461"/>
      <c r="AX7" s="461"/>
      <c r="AY7" s="462" t="s">
        <v>106</v>
      </c>
      <c r="AZ7" s="463"/>
      <c r="BA7" s="463"/>
      <c r="BB7" s="463"/>
      <c r="BC7" s="463"/>
      <c r="BD7" s="463"/>
      <c r="BE7" s="463"/>
      <c r="BF7" s="463"/>
      <c r="BG7" s="463"/>
      <c r="BH7" s="463"/>
      <c r="BI7" s="463"/>
      <c r="BJ7" s="463"/>
      <c r="BK7" s="463"/>
      <c r="BL7" s="463"/>
      <c r="BM7" s="464"/>
      <c r="BN7" s="428">
        <v>1183655</v>
      </c>
      <c r="BO7" s="429"/>
      <c r="BP7" s="429"/>
      <c r="BQ7" s="429"/>
      <c r="BR7" s="429"/>
      <c r="BS7" s="429"/>
      <c r="BT7" s="429"/>
      <c r="BU7" s="430"/>
      <c r="BV7" s="428">
        <v>1040916</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44858853</v>
      </c>
      <c r="CU7" s="429"/>
      <c r="CV7" s="429"/>
      <c r="CW7" s="429"/>
      <c r="CX7" s="429"/>
      <c r="CY7" s="429"/>
      <c r="CZ7" s="429"/>
      <c r="DA7" s="430"/>
      <c r="DB7" s="428">
        <v>43749688</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94</v>
      </c>
      <c r="AV8" s="461"/>
      <c r="AW8" s="461"/>
      <c r="AX8" s="461"/>
      <c r="AY8" s="462" t="s">
        <v>109</v>
      </c>
      <c r="AZ8" s="463"/>
      <c r="BA8" s="463"/>
      <c r="BB8" s="463"/>
      <c r="BC8" s="463"/>
      <c r="BD8" s="463"/>
      <c r="BE8" s="463"/>
      <c r="BF8" s="463"/>
      <c r="BG8" s="463"/>
      <c r="BH8" s="463"/>
      <c r="BI8" s="463"/>
      <c r="BJ8" s="463"/>
      <c r="BK8" s="463"/>
      <c r="BL8" s="463"/>
      <c r="BM8" s="464"/>
      <c r="BN8" s="428">
        <v>638519</v>
      </c>
      <c r="BO8" s="429"/>
      <c r="BP8" s="429"/>
      <c r="BQ8" s="429"/>
      <c r="BR8" s="429"/>
      <c r="BS8" s="429"/>
      <c r="BT8" s="429"/>
      <c r="BU8" s="430"/>
      <c r="BV8" s="428">
        <v>3045414</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1.52</v>
      </c>
      <c r="CU8" s="469"/>
      <c r="CV8" s="469"/>
      <c r="CW8" s="469"/>
      <c r="CX8" s="469"/>
      <c r="CY8" s="469"/>
      <c r="CZ8" s="469"/>
      <c r="DA8" s="470"/>
      <c r="DB8" s="468">
        <v>1.52</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164024</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115</v>
      </c>
      <c r="AV9" s="461"/>
      <c r="AW9" s="461"/>
      <c r="AX9" s="461"/>
      <c r="AY9" s="462" t="s">
        <v>116</v>
      </c>
      <c r="AZ9" s="463"/>
      <c r="BA9" s="463"/>
      <c r="BB9" s="463"/>
      <c r="BC9" s="463"/>
      <c r="BD9" s="463"/>
      <c r="BE9" s="463"/>
      <c r="BF9" s="463"/>
      <c r="BG9" s="463"/>
      <c r="BH9" s="463"/>
      <c r="BI9" s="463"/>
      <c r="BJ9" s="463"/>
      <c r="BK9" s="463"/>
      <c r="BL9" s="463"/>
      <c r="BM9" s="464"/>
      <c r="BN9" s="428">
        <v>-2406895</v>
      </c>
      <c r="BO9" s="429"/>
      <c r="BP9" s="429"/>
      <c r="BQ9" s="429"/>
      <c r="BR9" s="429"/>
      <c r="BS9" s="429"/>
      <c r="BT9" s="429"/>
      <c r="BU9" s="430"/>
      <c r="BV9" s="428">
        <v>-3243017</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6.9</v>
      </c>
      <c r="CU9" s="426"/>
      <c r="CV9" s="426"/>
      <c r="CW9" s="426"/>
      <c r="CX9" s="426"/>
      <c r="CY9" s="426"/>
      <c r="CZ9" s="426"/>
      <c r="DA9" s="427"/>
      <c r="DB9" s="425">
        <v>6.2</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164877</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16866</v>
      </c>
      <c r="BO10" s="429"/>
      <c r="BP10" s="429"/>
      <c r="BQ10" s="429"/>
      <c r="BR10" s="429"/>
      <c r="BS10" s="429"/>
      <c r="BT10" s="429"/>
      <c r="BU10" s="430"/>
      <c r="BV10" s="428">
        <v>1774642</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94</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x14ac:dyDescent="0.15">
      <c r="A12" s="186"/>
      <c r="B12" s="488" t="s">
        <v>129</v>
      </c>
      <c r="C12" s="489"/>
      <c r="D12" s="489"/>
      <c r="E12" s="489"/>
      <c r="F12" s="489"/>
      <c r="G12" s="489"/>
      <c r="H12" s="489"/>
      <c r="I12" s="489"/>
      <c r="J12" s="489"/>
      <c r="K12" s="490"/>
      <c r="L12" s="497" t="s">
        <v>130</v>
      </c>
      <c r="M12" s="498"/>
      <c r="N12" s="498"/>
      <c r="O12" s="498"/>
      <c r="P12" s="498"/>
      <c r="Q12" s="499"/>
      <c r="R12" s="500">
        <v>169443</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94</v>
      </c>
      <c r="AV12" s="461"/>
      <c r="AW12" s="461"/>
      <c r="AX12" s="461"/>
      <c r="AY12" s="462" t="s">
        <v>134</v>
      </c>
      <c r="AZ12" s="463"/>
      <c r="BA12" s="463"/>
      <c r="BB12" s="463"/>
      <c r="BC12" s="463"/>
      <c r="BD12" s="463"/>
      <c r="BE12" s="463"/>
      <c r="BF12" s="463"/>
      <c r="BG12" s="463"/>
      <c r="BH12" s="463"/>
      <c r="BI12" s="463"/>
      <c r="BJ12" s="463"/>
      <c r="BK12" s="463"/>
      <c r="BL12" s="463"/>
      <c r="BM12" s="464"/>
      <c r="BN12" s="428">
        <v>2300000</v>
      </c>
      <c r="BO12" s="429"/>
      <c r="BP12" s="429"/>
      <c r="BQ12" s="429"/>
      <c r="BR12" s="429"/>
      <c r="BS12" s="429"/>
      <c r="BT12" s="429"/>
      <c r="BU12" s="430"/>
      <c r="BV12" s="428">
        <v>0</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128</v>
      </c>
      <c r="CU12" s="469"/>
      <c r="CV12" s="469"/>
      <c r="CW12" s="469"/>
      <c r="CX12" s="469"/>
      <c r="CY12" s="469"/>
      <c r="CZ12" s="469"/>
      <c r="DA12" s="470"/>
      <c r="DB12" s="468" t="s">
        <v>128</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136</v>
      </c>
      <c r="N13" s="517"/>
      <c r="O13" s="517"/>
      <c r="P13" s="517"/>
      <c r="Q13" s="518"/>
      <c r="R13" s="509">
        <v>165490</v>
      </c>
      <c r="S13" s="510"/>
      <c r="T13" s="510"/>
      <c r="U13" s="510"/>
      <c r="V13" s="511"/>
      <c r="W13" s="444" t="s">
        <v>137</v>
      </c>
      <c r="X13" s="445"/>
      <c r="Y13" s="445"/>
      <c r="Z13" s="445"/>
      <c r="AA13" s="445"/>
      <c r="AB13" s="435"/>
      <c r="AC13" s="479">
        <v>117</v>
      </c>
      <c r="AD13" s="480"/>
      <c r="AE13" s="480"/>
      <c r="AF13" s="480"/>
      <c r="AG13" s="519"/>
      <c r="AH13" s="479">
        <v>81</v>
      </c>
      <c r="AI13" s="480"/>
      <c r="AJ13" s="480"/>
      <c r="AK13" s="480"/>
      <c r="AL13" s="481"/>
      <c r="AM13" s="457" t="s">
        <v>138</v>
      </c>
      <c r="AN13" s="458"/>
      <c r="AO13" s="458"/>
      <c r="AP13" s="458"/>
      <c r="AQ13" s="458"/>
      <c r="AR13" s="458"/>
      <c r="AS13" s="458"/>
      <c r="AT13" s="459"/>
      <c r="AU13" s="460" t="s">
        <v>94</v>
      </c>
      <c r="AV13" s="461"/>
      <c r="AW13" s="461"/>
      <c r="AX13" s="461"/>
      <c r="AY13" s="462" t="s">
        <v>139</v>
      </c>
      <c r="AZ13" s="463"/>
      <c r="BA13" s="463"/>
      <c r="BB13" s="463"/>
      <c r="BC13" s="463"/>
      <c r="BD13" s="463"/>
      <c r="BE13" s="463"/>
      <c r="BF13" s="463"/>
      <c r="BG13" s="463"/>
      <c r="BH13" s="463"/>
      <c r="BI13" s="463"/>
      <c r="BJ13" s="463"/>
      <c r="BK13" s="463"/>
      <c r="BL13" s="463"/>
      <c r="BM13" s="464"/>
      <c r="BN13" s="428">
        <v>-4690029</v>
      </c>
      <c r="BO13" s="429"/>
      <c r="BP13" s="429"/>
      <c r="BQ13" s="429"/>
      <c r="BR13" s="429"/>
      <c r="BS13" s="429"/>
      <c r="BT13" s="429"/>
      <c r="BU13" s="430"/>
      <c r="BV13" s="428">
        <v>-1468375</v>
      </c>
      <c r="BW13" s="429"/>
      <c r="BX13" s="429"/>
      <c r="BY13" s="429"/>
      <c r="BZ13" s="429"/>
      <c r="CA13" s="429"/>
      <c r="CB13" s="429"/>
      <c r="CC13" s="430"/>
      <c r="CD13" s="431" t="s">
        <v>140</v>
      </c>
      <c r="CE13" s="432"/>
      <c r="CF13" s="432"/>
      <c r="CG13" s="432"/>
      <c r="CH13" s="432"/>
      <c r="CI13" s="432"/>
      <c r="CJ13" s="432"/>
      <c r="CK13" s="432"/>
      <c r="CL13" s="432"/>
      <c r="CM13" s="432"/>
      <c r="CN13" s="432"/>
      <c r="CO13" s="432"/>
      <c r="CP13" s="432"/>
      <c r="CQ13" s="432"/>
      <c r="CR13" s="432"/>
      <c r="CS13" s="433"/>
      <c r="CT13" s="425">
        <v>7.4</v>
      </c>
      <c r="CU13" s="426"/>
      <c r="CV13" s="426"/>
      <c r="CW13" s="426"/>
      <c r="CX13" s="426"/>
      <c r="CY13" s="426"/>
      <c r="CZ13" s="426"/>
      <c r="DA13" s="427"/>
      <c r="DB13" s="425">
        <v>6.6</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141</v>
      </c>
      <c r="M14" s="507"/>
      <c r="N14" s="507"/>
      <c r="O14" s="507"/>
      <c r="P14" s="507"/>
      <c r="Q14" s="508"/>
      <c r="R14" s="509">
        <v>167938</v>
      </c>
      <c r="S14" s="510"/>
      <c r="T14" s="510"/>
      <c r="U14" s="510"/>
      <c r="V14" s="511"/>
      <c r="W14" s="418"/>
      <c r="X14" s="419"/>
      <c r="Y14" s="419"/>
      <c r="Z14" s="419"/>
      <c r="AA14" s="419"/>
      <c r="AB14" s="408"/>
      <c r="AC14" s="512">
        <v>0.2</v>
      </c>
      <c r="AD14" s="513"/>
      <c r="AE14" s="513"/>
      <c r="AF14" s="513"/>
      <c r="AG14" s="514"/>
      <c r="AH14" s="512">
        <v>0.1</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142</v>
      </c>
      <c r="CE14" s="521"/>
      <c r="CF14" s="521"/>
      <c r="CG14" s="521"/>
      <c r="CH14" s="521"/>
      <c r="CI14" s="521"/>
      <c r="CJ14" s="521"/>
      <c r="CK14" s="521"/>
      <c r="CL14" s="521"/>
      <c r="CM14" s="521"/>
      <c r="CN14" s="521"/>
      <c r="CO14" s="521"/>
      <c r="CP14" s="521"/>
      <c r="CQ14" s="521"/>
      <c r="CR14" s="521"/>
      <c r="CS14" s="522"/>
      <c r="CT14" s="523">
        <v>15.9</v>
      </c>
      <c r="CU14" s="524"/>
      <c r="CV14" s="524"/>
      <c r="CW14" s="524"/>
      <c r="CX14" s="524"/>
      <c r="CY14" s="524"/>
      <c r="CZ14" s="524"/>
      <c r="DA14" s="525"/>
      <c r="DB14" s="523">
        <v>4.8</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143</v>
      </c>
      <c r="N15" s="517"/>
      <c r="O15" s="517"/>
      <c r="P15" s="517"/>
      <c r="Q15" s="518"/>
      <c r="R15" s="509">
        <v>164107</v>
      </c>
      <c r="S15" s="510"/>
      <c r="T15" s="510"/>
      <c r="U15" s="510"/>
      <c r="V15" s="511"/>
      <c r="W15" s="444" t="s">
        <v>144</v>
      </c>
      <c r="X15" s="445"/>
      <c r="Y15" s="445"/>
      <c r="Z15" s="445"/>
      <c r="AA15" s="445"/>
      <c r="AB15" s="435"/>
      <c r="AC15" s="479">
        <v>10283</v>
      </c>
      <c r="AD15" s="480"/>
      <c r="AE15" s="480"/>
      <c r="AF15" s="480"/>
      <c r="AG15" s="519"/>
      <c r="AH15" s="479">
        <v>9681</v>
      </c>
      <c r="AI15" s="480"/>
      <c r="AJ15" s="480"/>
      <c r="AK15" s="480"/>
      <c r="AL15" s="481"/>
      <c r="AM15" s="457"/>
      <c r="AN15" s="458"/>
      <c r="AO15" s="458"/>
      <c r="AP15" s="458"/>
      <c r="AQ15" s="458"/>
      <c r="AR15" s="458"/>
      <c r="AS15" s="458"/>
      <c r="AT15" s="459"/>
      <c r="AU15" s="460"/>
      <c r="AV15" s="461"/>
      <c r="AW15" s="461"/>
      <c r="AX15" s="461"/>
      <c r="AY15" s="388" t="s">
        <v>145</v>
      </c>
      <c r="AZ15" s="389"/>
      <c r="BA15" s="389"/>
      <c r="BB15" s="389"/>
      <c r="BC15" s="389"/>
      <c r="BD15" s="389"/>
      <c r="BE15" s="389"/>
      <c r="BF15" s="389"/>
      <c r="BG15" s="389"/>
      <c r="BH15" s="389"/>
      <c r="BI15" s="389"/>
      <c r="BJ15" s="389"/>
      <c r="BK15" s="389"/>
      <c r="BL15" s="389"/>
      <c r="BM15" s="390"/>
      <c r="BN15" s="391">
        <v>34043989</v>
      </c>
      <c r="BO15" s="392"/>
      <c r="BP15" s="392"/>
      <c r="BQ15" s="392"/>
      <c r="BR15" s="392"/>
      <c r="BS15" s="392"/>
      <c r="BT15" s="392"/>
      <c r="BU15" s="393"/>
      <c r="BV15" s="391">
        <v>33250930</v>
      </c>
      <c r="BW15" s="392"/>
      <c r="BX15" s="392"/>
      <c r="BY15" s="392"/>
      <c r="BZ15" s="392"/>
      <c r="CA15" s="392"/>
      <c r="CB15" s="392"/>
      <c r="CC15" s="393"/>
      <c r="CD15" s="526" t="s">
        <v>146</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147</v>
      </c>
      <c r="M16" s="537"/>
      <c r="N16" s="537"/>
      <c r="O16" s="537"/>
      <c r="P16" s="537"/>
      <c r="Q16" s="538"/>
      <c r="R16" s="529" t="s">
        <v>148</v>
      </c>
      <c r="S16" s="530"/>
      <c r="T16" s="530"/>
      <c r="U16" s="530"/>
      <c r="V16" s="531"/>
      <c r="W16" s="418"/>
      <c r="X16" s="419"/>
      <c r="Y16" s="419"/>
      <c r="Z16" s="419"/>
      <c r="AA16" s="419"/>
      <c r="AB16" s="408"/>
      <c r="AC16" s="512">
        <v>14</v>
      </c>
      <c r="AD16" s="513"/>
      <c r="AE16" s="513"/>
      <c r="AF16" s="513"/>
      <c r="AG16" s="514"/>
      <c r="AH16" s="512">
        <v>13.2</v>
      </c>
      <c r="AI16" s="513"/>
      <c r="AJ16" s="513"/>
      <c r="AK16" s="513"/>
      <c r="AL16" s="515"/>
      <c r="AM16" s="457"/>
      <c r="AN16" s="458"/>
      <c r="AO16" s="458"/>
      <c r="AP16" s="458"/>
      <c r="AQ16" s="458"/>
      <c r="AR16" s="458"/>
      <c r="AS16" s="458"/>
      <c r="AT16" s="459"/>
      <c r="AU16" s="460"/>
      <c r="AV16" s="461"/>
      <c r="AW16" s="461"/>
      <c r="AX16" s="461"/>
      <c r="AY16" s="462" t="s">
        <v>149</v>
      </c>
      <c r="AZ16" s="463"/>
      <c r="BA16" s="463"/>
      <c r="BB16" s="463"/>
      <c r="BC16" s="463"/>
      <c r="BD16" s="463"/>
      <c r="BE16" s="463"/>
      <c r="BF16" s="463"/>
      <c r="BG16" s="463"/>
      <c r="BH16" s="463"/>
      <c r="BI16" s="463"/>
      <c r="BJ16" s="463"/>
      <c r="BK16" s="463"/>
      <c r="BL16" s="463"/>
      <c r="BM16" s="464"/>
      <c r="BN16" s="428">
        <v>22386267</v>
      </c>
      <c r="BO16" s="429"/>
      <c r="BP16" s="429"/>
      <c r="BQ16" s="429"/>
      <c r="BR16" s="429"/>
      <c r="BS16" s="429"/>
      <c r="BT16" s="429"/>
      <c r="BU16" s="430"/>
      <c r="BV16" s="428">
        <v>22018716</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150</v>
      </c>
      <c r="N17" s="533"/>
      <c r="O17" s="533"/>
      <c r="P17" s="533"/>
      <c r="Q17" s="534"/>
      <c r="R17" s="529" t="s">
        <v>151</v>
      </c>
      <c r="S17" s="530"/>
      <c r="T17" s="530"/>
      <c r="U17" s="530"/>
      <c r="V17" s="531"/>
      <c r="W17" s="444" t="s">
        <v>152</v>
      </c>
      <c r="X17" s="445"/>
      <c r="Y17" s="445"/>
      <c r="Z17" s="445"/>
      <c r="AA17" s="445"/>
      <c r="AB17" s="435"/>
      <c r="AC17" s="479">
        <v>63259</v>
      </c>
      <c r="AD17" s="480"/>
      <c r="AE17" s="480"/>
      <c r="AF17" s="480"/>
      <c r="AG17" s="519"/>
      <c r="AH17" s="479">
        <v>63844</v>
      </c>
      <c r="AI17" s="480"/>
      <c r="AJ17" s="480"/>
      <c r="AK17" s="480"/>
      <c r="AL17" s="481"/>
      <c r="AM17" s="457"/>
      <c r="AN17" s="458"/>
      <c r="AO17" s="458"/>
      <c r="AP17" s="458"/>
      <c r="AQ17" s="458"/>
      <c r="AR17" s="458"/>
      <c r="AS17" s="458"/>
      <c r="AT17" s="459"/>
      <c r="AU17" s="460"/>
      <c r="AV17" s="461"/>
      <c r="AW17" s="461"/>
      <c r="AX17" s="461"/>
      <c r="AY17" s="462" t="s">
        <v>153</v>
      </c>
      <c r="AZ17" s="463"/>
      <c r="BA17" s="463"/>
      <c r="BB17" s="463"/>
      <c r="BC17" s="463"/>
      <c r="BD17" s="463"/>
      <c r="BE17" s="463"/>
      <c r="BF17" s="463"/>
      <c r="BG17" s="463"/>
      <c r="BH17" s="463"/>
      <c r="BI17" s="463"/>
      <c r="BJ17" s="463"/>
      <c r="BK17" s="463"/>
      <c r="BL17" s="463"/>
      <c r="BM17" s="464"/>
      <c r="BN17" s="428">
        <v>44858853</v>
      </c>
      <c r="BO17" s="429"/>
      <c r="BP17" s="429"/>
      <c r="BQ17" s="429"/>
      <c r="BR17" s="429"/>
      <c r="BS17" s="429"/>
      <c r="BT17" s="429"/>
      <c r="BU17" s="430"/>
      <c r="BV17" s="428">
        <v>43749688</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154</v>
      </c>
      <c r="C18" s="471"/>
      <c r="D18" s="471"/>
      <c r="E18" s="540"/>
      <c r="F18" s="540"/>
      <c r="G18" s="540"/>
      <c r="H18" s="540"/>
      <c r="I18" s="540"/>
      <c r="J18" s="540"/>
      <c r="K18" s="540"/>
      <c r="L18" s="541">
        <v>17.3</v>
      </c>
      <c r="M18" s="541"/>
      <c r="N18" s="541"/>
      <c r="O18" s="541"/>
      <c r="P18" s="541"/>
      <c r="Q18" s="541"/>
      <c r="R18" s="542"/>
      <c r="S18" s="542"/>
      <c r="T18" s="542"/>
      <c r="U18" s="542"/>
      <c r="V18" s="543"/>
      <c r="W18" s="446"/>
      <c r="X18" s="447"/>
      <c r="Y18" s="447"/>
      <c r="Z18" s="447"/>
      <c r="AA18" s="447"/>
      <c r="AB18" s="438"/>
      <c r="AC18" s="544">
        <v>85.9</v>
      </c>
      <c r="AD18" s="545"/>
      <c r="AE18" s="545"/>
      <c r="AF18" s="545"/>
      <c r="AG18" s="546"/>
      <c r="AH18" s="544">
        <v>86.7</v>
      </c>
      <c r="AI18" s="545"/>
      <c r="AJ18" s="545"/>
      <c r="AK18" s="545"/>
      <c r="AL18" s="547"/>
      <c r="AM18" s="457"/>
      <c r="AN18" s="458"/>
      <c r="AO18" s="458"/>
      <c r="AP18" s="458"/>
      <c r="AQ18" s="458"/>
      <c r="AR18" s="458"/>
      <c r="AS18" s="458"/>
      <c r="AT18" s="459"/>
      <c r="AU18" s="460"/>
      <c r="AV18" s="461"/>
      <c r="AW18" s="461"/>
      <c r="AX18" s="461"/>
      <c r="AY18" s="462" t="s">
        <v>155</v>
      </c>
      <c r="AZ18" s="463"/>
      <c r="BA18" s="463"/>
      <c r="BB18" s="463"/>
      <c r="BC18" s="463"/>
      <c r="BD18" s="463"/>
      <c r="BE18" s="463"/>
      <c r="BF18" s="463"/>
      <c r="BG18" s="463"/>
      <c r="BH18" s="463"/>
      <c r="BI18" s="463"/>
      <c r="BJ18" s="463"/>
      <c r="BK18" s="463"/>
      <c r="BL18" s="463"/>
      <c r="BM18" s="464"/>
      <c r="BN18" s="428">
        <v>40038619</v>
      </c>
      <c r="BO18" s="429"/>
      <c r="BP18" s="429"/>
      <c r="BQ18" s="429"/>
      <c r="BR18" s="429"/>
      <c r="BS18" s="429"/>
      <c r="BT18" s="429"/>
      <c r="BU18" s="430"/>
      <c r="BV18" s="428">
        <v>38695430</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156</v>
      </c>
      <c r="C19" s="471"/>
      <c r="D19" s="471"/>
      <c r="E19" s="540"/>
      <c r="F19" s="540"/>
      <c r="G19" s="540"/>
      <c r="H19" s="540"/>
      <c r="I19" s="540"/>
      <c r="J19" s="540"/>
      <c r="K19" s="540"/>
      <c r="L19" s="548">
        <v>9481</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157</v>
      </c>
      <c r="AZ19" s="463"/>
      <c r="BA19" s="463"/>
      <c r="BB19" s="463"/>
      <c r="BC19" s="463"/>
      <c r="BD19" s="463"/>
      <c r="BE19" s="463"/>
      <c r="BF19" s="463"/>
      <c r="BG19" s="463"/>
      <c r="BH19" s="463"/>
      <c r="BI19" s="463"/>
      <c r="BJ19" s="463"/>
      <c r="BK19" s="463"/>
      <c r="BL19" s="463"/>
      <c r="BM19" s="464"/>
      <c r="BN19" s="428">
        <v>51162938</v>
      </c>
      <c r="BO19" s="429"/>
      <c r="BP19" s="429"/>
      <c r="BQ19" s="429"/>
      <c r="BR19" s="429"/>
      <c r="BS19" s="429"/>
      <c r="BT19" s="429"/>
      <c r="BU19" s="430"/>
      <c r="BV19" s="428">
        <v>57091510</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158</v>
      </c>
      <c r="C20" s="471"/>
      <c r="D20" s="471"/>
      <c r="E20" s="540"/>
      <c r="F20" s="540"/>
      <c r="G20" s="540"/>
      <c r="H20" s="540"/>
      <c r="I20" s="540"/>
      <c r="J20" s="540"/>
      <c r="K20" s="540"/>
      <c r="L20" s="548">
        <v>74229</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159</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160</v>
      </c>
      <c r="C22" s="563"/>
      <c r="D22" s="564"/>
      <c r="E22" s="440" t="s">
        <v>1</v>
      </c>
      <c r="F22" s="445"/>
      <c r="G22" s="445"/>
      <c r="H22" s="445"/>
      <c r="I22" s="445"/>
      <c r="J22" s="445"/>
      <c r="K22" s="435"/>
      <c r="L22" s="440" t="s">
        <v>161</v>
      </c>
      <c r="M22" s="445"/>
      <c r="N22" s="445"/>
      <c r="O22" s="445"/>
      <c r="P22" s="435"/>
      <c r="Q22" s="571" t="s">
        <v>162</v>
      </c>
      <c r="R22" s="572"/>
      <c r="S22" s="572"/>
      <c r="T22" s="572"/>
      <c r="U22" s="572"/>
      <c r="V22" s="573"/>
      <c r="W22" s="577" t="s">
        <v>163</v>
      </c>
      <c r="X22" s="563"/>
      <c r="Y22" s="564"/>
      <c r="Z22" s="440" t="s">
        <v>1</v>
      </c>
      <c r="AA22" s="445"/>
      <c r="AB22" s="445"/>
      <c r="AC22" s="445"/>
      <c r="AD22" s="445"/>
      <c r="AE22" s="445"/>
      <c r="AF22" s="445"/>
      <c r="AG22" s="435"/>
      <c r="AH22" s="590" t="s">
        <v>164</v>
      </c>
      <c r="AI22" s="445"/>
      <c r="AJ22" s="445"/>
      <c r="AK22" s="445"/>
      <c r="AL22" s="435"/>
      <c r="AM22" s="590" t="s">
        <v>165</v>
      </c>
      <c r="AN22" s="591"/>
      <c r="AO22" s="591"/>
      <c r="AP22" s="591"/>
      <c r="AQ22" s="591"/>
      <c r="AR22" s="592"/>
      <c r="AS22" s="571" t="s">
        <v>162</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166</v>
      </c>
      <c r="AZ23" s="389"/>
      <c r="BA23" s="389"/>
      <c r="BB23" s="389"/>
      <c r="BC23" s="389"/>
      <c r="BD23" s="389"/>
      <c r="BE23" s="389"/>
      <c r="BF23" s="389"/>
      <c r="BG23" s="389"/>
      <c r="BH23" s="389"/>
      <c r="BI23" s="389"/>
      <c r="BJ23" s="389"/>
      <c r="BK23" s="389"/>
      <c r="BL23" s="389"/>
      <c r="BM23" s="390"/>
      <c r="BN23" s="428">
        <v>26388304</v>
      </c>
      <c r="BO23" s="429"/>
      <c r="BP23" s="429"/>
      <c r="BQ23" s="429"/>
      <c r="BR23" s="429"/>
      <c r="BS23" s="429"/>
      <c r="BT23" s="429"/>
      <c r="BU23" s="430"/>
      <c r="BV23" s="428">
        <v>23309550</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167</v>
      </c>
      <c r="F24" s="458"/>
      <c r="G24" s="458"/>
      <c r="H24" s="458"/>
      <c r="I24" s="458"/>
      <c r="J24" s="458"/>
      <c r="K24" s="459"/>
      <c r="L24" s="479">
        <v>1</v>
      </c>
      <c r="M24" s="480"/>
      <c r="N24" s="480"/>
      <c r="O24" s="480"/>
      <c r="P24" s="519"/>
      <c r="Q24" s="479">
        <v>10000</v>
      </c>
      <c r="R24" s="480"/>
      <c r="S24" s="480"/>
      <c r="T24" s="480"/>
      <c r="U24" s="480"/>
      <c r="V24" s="519"/>
      <c r="W24" s="578"/>
      <c r="X24" s="566"/>
      <c r="Y24" s="567"/>
      <c r="Z24" s="478" t="s">
        <v>168</v>
      </c>
      <c r="AA24" s="458"/>
      <c r="AB24" s="458"/>
      <c r="AC24" s="458"/>
      <c r="AD24" s="458"/>
      <c r="AE24" s="458"/>
      <c r="AF24" s="458"/>
      <c r="AG24" s="459"/>
      <c r="AH24" s="479">
        <v>1230</v>
      </c>
      <c r="AI24" s="480"/>
      <c r="AJ24" s="480"/>
      <c r="AK24" s="480"/>
      <c r="AL24" s="519"/>
      <c r="AM24" s="479">
        <v>3934770</v>
      </c>
      <c r="AN24" s="480"/>
      <c r="AO24" s="480"/>
      <c r="AP24" s="480"/>
      <c r="AQ24" s="480"/>
      <c r="AR24" s="519"/>
      <c r="AS24" s="479">
        <v>3199</v>
      </c>
      <c r="AT24" s="480"/>
      <c r="AU24" s="480"/>
      <c r="AV24" s="480"/>
      <c r="AW24" s="480"/>
      <c r="AX24" s="481"/>
      <c r="AY24" s="598" t="s">
        <v>169</v>
      </c>
      <c r="AZ24" s="599"/>
      <c r="BA24" s="599"/>
      <c r="BB24" s="599"/>
      <c r="BC24" s="599"/>
      <c r="BD24" s="599"/>
      <c r="BE24" s="599"/>
      <c r="BF24" s="599"/>
      <c r="BG24" s="599"/>
      <c r="BH24" s="599"/>
      <c r="BI24" s="599"/>
      <c r="BJ24" s="599"/>
      <c r="BK24" s="599"/>
      <c r="BL24" s="599"/>
      <c r="BM24" s="600"/>
      <c r="BN24" s="428">
        <v>6519598</v>
      </c>
      <c r="BO24" s="429"/>
      <c r="BP24" s="429"/>
      <c r="BQ24" s="429"/>
      <c r="BR24" s="429"/>
      <c r="BS24" s="429"/>
      <c r="BT24" s="429"/>
      <c r="BU24" s="430"/>
      <c r="BV24" s="428">
        <v>5907154</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170</v>
      </c>
      <c r="F25" s="458"/>
      <c r="G25" s="458"/>
      <c r="H25" s="458"/>
      <c r="I25" s="458"/>
      <c r="J25" s="458"/>
      <c r="K25" s="459"/>
      <c r="L25" s="479">
        <v>2</v>
      </c>
      <c r="M25" s="480"/>
      <c r="N25" s="480"/>
      <c r="O25" s="480"/>
      <c r="P25" s="519"/>
      <c r="Q25" s="479">
        <v>8300</v>
      </c>
      <c r="R25" s="480"/>
      <c r="S25" s="480"/>
      <c r="T25" s="480"/>
      <c r="U25" s="480"/>
      <c r="V25" s="519"/>
      <c r="W25" s="578"/>
      <c r="X25" s="566"/>
      <c r="Y25" s="567"/>
      <c r="Z25" s="478" t="s">
        <v>171</v>
      </c>
      <c r="AA25" s="458"/>
      <c r="AB25" s="458"/>
      <c r="AC25" s="458"/>
      <c r="AD25" s="458"/>
      <c r="AE25" s="458"/>
      <c r="AF25" s="458"/>
      <c r="AG25" s="459"/>
      <c r="AH25" s="479">
        <v>191</v>
      </c>
      <c r="AI25" s="480"/>
      <c r="AJ25" s="480"/>
      <c r="AK25" s="480"/>
      <c r="AL25" s="519"/>
      <c r="AM25" s="479">
        <v>596302</v>
      </c>
      <c r="AN25" s="480"/>
      <c r="AO25" s="480"/>
      <c r="AP25" s="480"/>
      <c r="AQ25" s="480"/>
      <c r="AR25" s="519"/>
      <c r="AS25" s="479">
        <v>3122</v>
      </c>
      <c r="AT25" s="480"/>
      <c r="AU25" s="480"/>
      <c r="AV25" s="480"/>
      <c r="AW25" s="480"/>
      <c r="AX25" s="481"/>
      <c r="AY25" s="388" t="s">
        <v>172</v>
      </c>
      <c r="AZ25" s="389"/>
      <c r="BA25" s="389"/>
      <c r="BB25" s="389"/>
      <c r="BC25" s="389"/>
      <c r="BD25" s="389"/>
      <c r="BE25" s="389"/>
      <c r="BF25" s="389"/>
      <c r="BG25" s="389"/>
      <c r="BH25" s="389"/>
      <c r="BI25" s="389"/>
      <c r="BJ25" s="389"/>
      <c r="BK25" s="389"/>
      <c r="BL25" s="389"/>
      <c r="BM25" s="390"/>
      <c r="BN25" s="391">
        <v>45647263</v>
      </c>
      <c r="BO25" s="392"/>
      <c r="BP25" s="392"/>
      <c r="BQ25" s="392"/>
      <c r="BR25" s="392"/>
      <c r="BS25" s="392"/>
      <c r="BT25" s="392"/>
      <c r="BU25" s="393"/>
      <c r="BV25" s="391">
        <v>38776585</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173</v>
      </c>
      <c r="F26" s="458"/>
      <c r="G26" s="458"/>
      <c r="H26" s="458"/>
      <c r="I26" s="458"/>
      <c r="J26" s="458"/>
      <c r="K26" s="459"/>
      <c r="L26" s="479">
        <v>1</v>
      </c>
      <c r="M26" s="480"/>
      <c r="N26" s="480"/>
      <c r="O26" s="480"/>
      <c r="P26" s="519"/>
      <c r="Q26" s="479">
        <v>7500</v>
      </c>
      <c r="R26" s="480"/>
      <c r="S26" s="480"/>
      <c r="T26" s="480"/>
      <c r="U26" s="480"/>
      <c r="V26" s="519"/>
      <c r="W26" s="578"/>
      <c r="X26" s="566"/>
      <c r="Y26" s="567"/>
      <c r="Z26" s="478" t="s">
        <v>174</v>
      </c>
      <c r="AA26" s="588"/>
      <c r="AB26" s="588"/>
      <c r="AC26" s="588"/>
      <c r="AD26" s="588"/>
      <c r="AE26" s="588"/>
      <c r="AF26" s="588"/>
      <c r="AG26" s="589"/>
      <c r="AH26" s="479">
        <v>40</v>
      </c>
      <c r="AI26" s="480"/>
      <c r="AJ26" s="480"/>
      <c r="AK26" s="480"/>
      <c r="AL26" s="519"/>
      <c r="AM26" s="479">
        <v>137400</v>
      </c>
      <c r="AN26" s="480"/>
      <c r="AO26" s="480"/>
      <c r="AP26" s="480"/>
      <c r="AQ26" s="480"/>
      <c r="AR26" s="519"/>
      <c r="AS26" s="479">
        <v>3435</v>
      </c>
      <c r="AT26" s="480"/>
      <c r="AU26" s="480"/>
      <c r="AV26" s="480"/>
      <c r="AW26" s="480"/>
      <c r="AX26" s="481"/>
      <c r="AY26" s="431" t="s">
        <v>175</v>
      </c>
      <c r="AZ26" s="432"/>
      <c r="BA26" s="432"/>
      <c r="BB26" s="432"/>
      <c r="BC26" s="432"/>
      <c r="BD26" s="432"/>
      <c r="BE26" s="432"/>
      <c r="BF26" s="432"/>
      <c r="BG26" s="432"/>
      <c r="BH26" s="432"/>
      <c r="BI26" s="432"/>
      <c r="BJ26" s="432"/>
      <c r="BK26" s="432"/>
      <c r="BL26" s="432"/>
      <c r="BM26" s="433"/>
      <c r="BN26" s="428" t="s">
        <v>176</v>
      </c>
      <c r="BO26" s="429"/>
      <c r="BP26" s="429"/>
      <c r="BQ26" s="429"/>
      <c r="BR26" s="429"/>
      <c r="BS26" s="429"/>
      <c r="BT26" s="429"/>
      <c r="BU26" s="430"/>
      <c r="BV26" s="428" t="s">
        <v>176</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177</v>
      </c>
      <c r="F27" s="458"/>
      <c r="G27" s="458"/>
      <c r="H27" s="458"/>
      <c r="I27" s="458"/>
      <c r="J27" s="458"/>
      <c r="K27" s="459"/>
      <c r="L27" s="479">
        <v>1</v>
      </c>
      <c r="M27" s="480"/>
      <c r="N27" s="480"/>
      <c r="O27" s="480"/>
      <c r="P27" s="519"/>
      <c r="Q27" s="479">
        <v>6300</v>
      </c>
      <c r="R27" s="480"/>
      <c r="S27" s="480"/>
      <c r="T27" s="480"/>
      <c r="U27" s="480"/>
      <c r="V27" s="519"/>
      <c r="W27" s="578"/>
      <c r="X27" s="566"/>
      <c r="Y27" s="567"/>
      <c r="Z27" s="478" t="s">
        <v>178</v>
      </c>
      <c r="AA27" s="458"/>
      <c r="AB27" s="458"/>
      <c r="AC27" s="458"/>
      <c r="AD27" s="458"/>
      <c r="AE27" s="458"/>
      <c r="AF27" s="458"/>
      <c r="AG27" s="459"/>
      <c r="AH27" s="479">
        <v>95</v>
      </c>
      <c r="AI27" s="480"/>
      <c r="AJ27" s="480"/>
      <c r="AK27" s="480"/>
      <c r="AL27" s="519"/>
      <c r="AM27" s="479">
        <v>324489</v>
      </c>
      <c r="AN27" s="480"/>
      <c r="AO27" s="480"/>
      <c r="AP27" s="480"/>
      <c r="AQ27" s="480"/>
      <c r="AR27" s="519"/>
      <c r="AS27" s="479">
        <v>3416</v>
      </c>
      <c r="AT27" s="480"/>
      <c r="AU27" s="480"/>
      <c r="AV27" s="480"/>
      <c r="AW27" s="480"/>
      <c r="AX27" s="481"/>
      <c r="AY27" s="520" t="s">
        <v>179</v>
      </c>
      <c r="AZ27" s="521"/>
      <c r="BA27" s="521"/>
      <c r="BB27" s="521"/>
      <c r="BC27" s="521"/>
      <c r="BD27" s="521"/>
      <c r="BE27" s="521"/>
      <c r="BF27" s="521"/>
      <c r="BG27" s="521"/>
      <c r="BH27" s="521"/>
      <c r="BI27" s="521"/>
      <c r="BJ27" s="521"/>
      <c r="BK27" s="521"/>
      <c r="BL27" s="521"/>
      <c r="BM27" s="522"/>
      <c r="BN27" s="601">
        <v>5777961</v>
      </c>
      <c r="BO27" s="602"/>
      <c r="BP27" s="602"/>
      <c r="BQ27" s="602"/>
      <c r="BR27" s="602"/>
      <c r="BS27" s="602"/>
      <c r="BT27" s="602"/>
      <c r="BU27" s="603"/>
      <c r="BV27" s="601">
        <v>5863551</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180</v>
      </c>
      <c r="F28" s="458"/>
      <c r="G28" s="458"/>
      <c r="H28" s="458"/>
      <c r="I28" s="458"/>
      <c r="J28" s="458"/>
      <c r="K28" s="459"/>
      <c r="L28" s="479">
        <v>1</v>
      </c>
      <c r="M28" s="480"/>
      <c r="N28" s="480"/>
      <c r="O28" s="480"/>
      <c r="P28" s="519"/>
      <c r="Q28" s="479">
        <v>5600</v>
      </c>
      <c r="R28" s="480"/>
      <c r="S28" s="480"/>
      <c r="T28" s="480"/>
      <c r="U28" s="480"/>
      <c r="V28" s="519"/>
      <c r="W28" s="578"/>
      <c r="X28" s="566"/>
      <c r="Y28" s="567"/>
      <c r="Z28" s="478" t="s">
        <v>181</v>
      </c>
      <c r="AA28" s="458"/>
      <c r="AB28" s="458"/>
      <c r="AC28" s="458"/>
      <c r="AD28" s="458"/>
      <c r="AE28" s="458"/>
      <c r="AF28" s="458"/>
      <c r="AG28" s="459"/>
      <c r="AH28" s="479" t="s">
        <v>128</v>
      </c>
      <c r="AI28" s="480"/>
      <c r="AJ28" s="480"/>
      <c r="AK28" s="480"/>
      <c r="AL28" s="519"/>
      <c r="AM28" s="479" t="s">
        <v>176</v>
      </c>
      <c r="AN28" s="480"/>
      <c r="AO28" s="480"/>
      <c r="AP28" s="480"/>
      <c r="AQ28" s="480"/>
      <c r="AR28" s="519"/>
      <c r="AS28" s="479" t="s">
        <v>182</v>
      </c>
      <c r="AT28" s="480"/>
      <c r="AU28" s="480"/>
      <c r="AV28" s="480"/>
      <c r="AW28" s="480"/>
      <c r="AX28" s="481"/>
      <c r="AY28" s="604" t="s">
        <v>183</v>
      </c>
      <c r="AZ28" s="605"/>
      <c r="BA28" s="605"/>
      <c r="BB28" s="606"/>
      <c r="BC28" s="388" t="s">
        <v>48</v>
      </c>
      <c r="BD28" s="389"/>
      <c r="BE28" s="389"/>
      <c r="BF28" s="389"/>
      <c r="BG28" s="389"/>
      <c r="BH28" s="389"/>
      <c r="BI28" s="389"/>
      <c r="BJ28" s="389"/>
      <c r="BK28" s="389"/>
      <c r="BL28" s="389"/>
      <c r="BM28" s="390"/>
      <c r="BN28" s="391">
        <v>13374874</v>
      </c>
      <c r="BO28" s="392"/>
      <c r="BP28" s="392"/>
      <c r="BQ28" s="392"/>
      <c r="BR28" s="392"/>
      <c r="BS28" s="392"/>
      <c r="BT28" s="392"/>
      <c r="BU28" s="393"/>
      <c r="BV28" s="391">
        <v>14128008</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184</v>
      </c>
      <c r="F29" s="458"/>
      <c r="G29" s="458"/>
      <c r="H29" s="458"/>
      <c r="I29" s="458"/>
      <c r="J29" s="458"/>
      <c r="K29" s="459"/>
      <c r="L29" s="479">
        <v>19</v>
      </c>
      <c r="M29" s="480"/>
      <c r="N29" s="480"/>
      <c r="O29" s="480"/>
      <c r="P29" s="519"/>
      <c r="Q29" s="479">
        <v>5200</v>
      </c>
      <c r="R29" s="480"/>
      <c r="S29" s="480"/>
      <c r="T29" s="480"/>
      <c r="U29" s="480"/>
      <c r="V29" s="519"/>
      <c r="W29" s="579"/>
      <c r="X29" s="580"/>
      <c r="Y29" s="581"/>
      <c r="Z29" s="478" t="s">
        <v>185</v>
      </c>
      <c r="AA29" s="458"/>
      <c r="AB29" s="458"/>
      <c r="AC29" s="458"/>
      <c r="AD29" s="458"/>
      <c r="AE29" s="458"/>
      <c r="AF29" s="458"/>
      <c r="AG29" s="459"/>
      <c r="AH29" s="479">
        <v>1325</v>
      </c>
      <c r="AI29" s="480"/>
      <c r="AJ29" s="480"/>
      <c r="AK29" s="480"/>
      <c r="AL29" s="519"/>
      <c r="AM29" s="479">
        <v>4259259</v>
      </c>
      <c r="AN29" s="480"/>
      <c r="AO29" s="480"/>
      <c r="AP29" s="480"/>
      <c r="AQ29" s="480"/>
      <c r="AR29" s="519"/>
      <c r="AS29" s="479">
        <v>3215</v>
      </c>
      <c r="AT29" s="480"/>
      <c r="AU29" s="480"/>
      <c r="AV29" s="480"/>
      <c r="AW29" s="480"/>
      <c r="AX29" s="481"/>
      <c r="AY29" s="607"/>
      <c r="AZ29" s="608"/>
      <c r="BA29" s="608"/>
      <c r="BB29" s="609"/>
      <c r="BC29" s="462" t="s">
        <v>186</v>
      </c>
      <c r="BD29" s="463"/>
      <c r="BE29" s="463"/>
      <c r="BF29" s="463"/>
      <c r="BG29" s="463"/>
      <c r="BH29" s="463"/>
      <c r="BI29" s="463"/>
      <c r="BJ29" s="463"/>
      <c r="BK29" s="463"/>
      <c r="BL29" s="463"/>
      <c r="BM29" s="464"/>
      <c r="BN29" s="428">
        <v>5083</v>
      </c>
      <c r="BO29" s="429"/>
      <c r="BP29" s="429"/>
      <c r="BQ29" s="429"/>
      <c r="BR29" s="429"/>
      <c r="BS29" s="429"/>
      <c r="BT29" s="429"/>
      <c r="BU29" s="430"/>
      <c r="BV29" s="428">
        <v>5082</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187</v>
      </c>
      <c r="X30" s="586"/>
      <c r="Y30" s="586"/>
      <c r="Z30" s="586"/>
      <c r="AA30" s="586"/>
      <c r="AB30" s="586"/>
      <c r="AC30" s="586"/>
      <c r="AD30" s="586"/>
      <c r="AE30" s="586"/>
      <c r="AF30" s="586"/>
      <c r="AG30" s="587"/>
      <c r="AH30" s="544">
        <v>101.5</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4146500</v>
      </c>
      <c r="BO30" s="602"/>
      <c r="BP30" s="602"/>
      <c r="BQ30" s="602"/>
      <c r="BR30" s="602"/>
      <c r="BS30" s="602"/>
      <c r="BT30" s="602"/>
      <c r="BU30" s="603"/>
      <c r="BV30" s="601">
        <v>25000452</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194</v>
      </c>
      <c r="D33" s="452"/>
      <c r="E33" s="417" t="s">
        <v>195</v>
      </c>
      <c r="F33" s="417"/>
      <c r="G33" s="417"/>
      <c r="H33" s="417"/>
      <c r="I33" s="417"/>
      <c r="J33" s="417"/>
      <c r="K33" s="417"/>
      <c r="L33" s="417"/>
      <c r="M33" s="417"/>
      <c r="N33" s="417"/>
      <c r="O33" s="417"/>
      <c r="P33" s="417"/>
      <c r="Q33" s="417"/>
      <c r="R33" s="417"/>
      <c r="S33" s="417"/>
      <c r="T33" s="215"/>
      <c r="U33" s="452" t="s">
        <v>196</v>
      </c>
      <c r="V33" s="452"/>
      <c r="W33" s="417" t="s">
        <v>197</v>
      </c>
      <c r="X33" s="417"/>
      <c r="Y33" s="417"/>
      <c r="Z33" s="417"/>
      <c r="AA33" s="417"/>
      <c r="AB33" s="417"/>
      <c r="AC33" s="417"/>
      <c r="AD33" s="417"/>
      <c r="AE33" s="417"/>
      <c r="AF33" s="417"/>
      <c r="AG33" s="417"/>
      <c r="AH33" s="417"/>
      <c r="AI33" s="417"/>
      <c r="AJ33" s="417"/>
      <c r="AK33" s="417"/>
      <c r="AL33" s="215"/>
      <c r="AM33" s="452" t="s">
        <v>198</v>
      </c>
      <c r="AN33" s="452"/>
      <c r="AO33" s="417" t="s">
        <v>195</v>
      </c>
      <c r="AP33" s="417"/>
      <c r="AQ33" s="417"/>
      <c r="AR33" s="417"/>
      <c r="AS33" s="417"/>
      <c r="AT33" s="417"/>
      <c r="AU33" s="417"/>
      <c r="AV33" s="417"/>
      <c r="AW33" s="417"/>
      <c r="AX33" s="417"/>
      <c r="AY33" s="417"/>
      <c r="AZ33" s="417"/>
      <c r="BA33" s="417"/>
      <c r="BB33" s="417"/>
      <c r="BC33" s="417"/>
      <c r="BD33" s="216"/>
      <c r="BE33" s="417" t="s">
        <v>199</v>
      </c>
      <c r="BF33" s="417"/>
      <c r="BG33" s="417" t="s">
        <v>200</v>
      </c>
      <c r="BH33" s="417"/>
      <c r="BI33" s="417"/>
      <c r="BJ33" s="417"/>
      <c r="BK33" s="417"/>
      <c r="BL33" s="417"/>
      <c r="BM33" s="417"/>
      <c r="BN33" s="417"/>
      <c r="BO33" s="417"/>
      <c r="BP33" s="417"/>
      <c r="BQ33" s="417"/>
      <c r="BR33" s="417"/>
      <c r="BS33" s="417"/>
      <c r="BT33" s="417"/>
      <c r="BU33" s="417"/>
      <c r="BV33" s="216"/>
      <c r="BW33" s="452" t="s">
        <v>199</v>
      </c>
      <c r="BX33" s="452"/>
      <c r="BY33" s="417" t="s">
        <v>201</v>
      </c>
      <c r="BZ33" s="417"/>
      <c r="CA33" s="417"/>
      <c r="CB33" s="417"/>
      <c r="CC33" s="417"/>
      <c r="CD33" s="417"/>
      <c r="CE33" s="417"/>
      <c r="CF33" s="417"/>
      <c r="CG33" s="417"/>
      <c r="CH33" s="417"/>
      <c r="CI33" s="417"/>
      <c r="CJ33" s="417"/>
      <c r="CK33" s="417"/>
      <c r="CL33" s="417"/>
      <c r="CM33" s="417"/>
      <c r="CN33" s="215"/>
      <c r="CO33" s="452" t="s">
        <v>196</v>
      </c>
      <c r="CP33" s="452"/>
      <c r="CQ33" s="417" t="s">
        <v>202</v>
      </c>
      <c r="CR33" s="417"/>
      <c r="CS33" s="417"/>
      <c r="CT33" s="417"/>
      <c r="CU33" s="417"/>
      <c r="CV33" s="417"/>
      <c r="CW33" s="417"/>
      <c r="CX33" s="417"/>
      <c r="CY33" s="417"/>
      <c r="CZ33" s="417"/>
      <c r="DA33" s="417"/>
      <c r="DB33" s="417"/>
      <c r="DC33" s="417"/>
      <c r="DD33" s="417"/>
      <c r="DE33" s="417"/>
      <c r="DF33" s="215"/>
      <c r="DG33" s="613" t="s">
        <v>203</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浦安市国民健康保険特別会計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7</v>
      </c>
      <c r="BF34" s="614"/>
      <c r="BG34" s="615" t="str">
        <f>IF('各会計、関係団体の財政状況及び健全化判断比率'!B32="","",'各会計、関係団体の財政状況及び健全化判断比率'!B32)</f>
        <v>浦安市公共下水道事業特別会計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8</v>
      </c>
      <c r="BX34" s="614"/>
      <c r="BY34" s="615" t="str">
        <f>IF('各会計、関係団体の財政状況及び健全化判断比率'!B68="","",'各会計、関係団体の財政状況及び健全化判断比率'!B68)</f>
        <v>千葉県市町村総合事務組合（一般会計）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14</v>
      </c>
      <c r="CP34" s="614"/>
      <c r="CQ34" s="615" t="str">
        <f>IF('各会計、関係団体の財政状況及び健全化判断比率'!BS7="","",'各会計、関係団体の財政状況及び健全化判断比率'!BS7)</f>
        <v>うらやす財団</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浦安市墓地公園事業特別会計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浦安市介護保険特別会計（保険事業勘定）</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9</v>
      </c>
      <c r="BX35" s="614"/>
      <c r="BY35" s="615" t="str">
        <f>IF('各会計、関係団体の財政状況及び健全化判断比率'!B69="","",'各会計、関係団体の財政状況及び健全化判断比率'!B69)</f>
        <v>千葉県市町村総合事務組合（千葉県自治会館管理運営特別会計）</v>
      </c>
      <c r="BZ35" s="615"/>
      <c r="CA35" s="615"/>
      <c r="CB35" s="615"/>
      <c r="CC35" s="615"/>
      <c r="CD35" s="615"/>
      <c r="CE35" s="615"/>
      <c r="CF35" s="615"/>
      <c r="CG35" s="615"/>
      <c r="CH35" s="615"/>
      <c r="CI35" s="615"/>
      <c r="CJ35" s="615"/>
      <c r="CK35" s="615"/>
      <c r="CL35" s="615"/>
      <c r="CM35" s="615"/>
      <c r="CN35" s="213"/>
      <c r="CO35" s="614">
        <f t="shared" ref="CO35:CO43" si="3">IF(CQ35="","",CO34+1)</f>
        <v>15</v>
      </c>
      <c r="CP35" s="614"/>
      <c r="CQ35" s="615" t="str">
        <f>IF('各会計、関係団体の財政状況及び健全化判断比率'!BS8="","",'各会計、関係団体の財政状況及び健全化判断比率'!BS8)</f>
        <v>ジェイコム千葉</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浦安市介護保険特別会計（介護サービス事業勘定）</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10</v>
      </c>
      <c r="BX36" s="614"/>
      <c r="BY36" s="615" t="str">
        <f>IF('各会計、関係団体の財政状況及び健全化判断比率'!B70="","",'各会計、関係団体の財政状況及び健全化判断比率'!B70)</f>
        <v>千葉県市町村総合事務組合（千葉県自治研修センター特別会計）</v>
      </c>
      <c r="BZ36" s="615"/>
      <c r="CA36" s="615"/>
      <c r="CB36" s="615"/>
      <c r="CC36" s="615"/>
      <c r="CD36" s="615"/>
      <c r="CE36" s="615"/>
      <c r="CF36" s="615"/>
      <c r="CG36" s="615"/>
      <c r="CH36" s="615"/>
      <c r="CI36" s="615"/>
      <c r="CJ36" s="615"/>
      <c r="CK36" s="615"/>
      <c r="CL36" s="615"/>
      <c r="CM36" s="615"/>
      <c r="CN36" s="213"/>
      <c r="CO36" s="614">
        <f t="shared" si="3"/>
        <v>16</v>
      </c>
      <c r="CP36" s="614"/>
      <c r="CQ36" s="615" t="str">
        <f>IF('各会計、関係団体の財政状況及び健全化判断比率'!BS9="","",'各会計、関係団体の財政状況及び健全化判断比率'!BS9)</f>
        <v>浦安市土地開発公社</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6</v>
      </c>
      <c r="V37" s="614"/>
      <c r="W37" s="615" t="str">
        <f>IF('各会計、関係団体の財政状況及び健全化判断比率'!B31="","",'各会計、関係団体の財政状況及び健全化判断比率'!B31)</f>
        <v>浦安市後期高齢者医療特別会計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11</v>
      </c>
      <c r="BX37" s="614"/>
      <c r="BY37" s="615" t="str">
        <f>IF('各会計、関係団体の財政状況及び健全化判断比率'!B71="","",'各会計、関係団体の財政状況及び健全化判断比率'!B71)</f>
        <v>千葉県市町村総合事務組合（千葉県市町村交通災害共済特別会計）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12</v>
      </c>
      <c r="BX38" s="614"/>
      <c r="BY38" s="615" t="str">
        <f>IF('各会計、関係団体の財政状況及び健全化判断比率'!B72="","",'各会計、関係団体の財政状況及び健全化判断比率'!B72)</f>
        <v>千葉県後期高齢者医療広域連合（一般会計）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13</v>
      </c>
      <c r="BX39" s="614"/>
      <c r="BY39" s="615" t="str">
        <f>IF('各会計、関係団体の財政状況及び健全化判断比率'!B73="","",'各会計、関係団体の財政状況及び健全化判断比率'!B73)</f>
        <v>千葉県市町村総合事務組合（特別会計）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JUxkmC+scpns5yChwUYgzuuS6vCnwk23xE83bi6NHE4IfBjLTRa3KuWIr/KVro1Fv2r6ubpcB2PkMnnMZUHcw==" saltValue="atMXVQx66leHtnyN523UM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06" t="s">
        <v>557</v>
      </c>
      <c r="D34" s="1206"/>
      <c r="E34" s="1207"/>
      <c r="F34" s="32">
        <v>2.93</v>
      </c>
      <c r="G34" s="33">
        <v>5.46</v>
      </c>
      <c r="H34" s="33">
        <v>14.33</v>
      </c>
      <c r="I34" s="33">
        <v>6.95</v>
      </c>
      <c r="J34" s="34">
        <v>1.4</v>
      </c>
      <c r="K34" s="22"/>
      <c r="L34" s="22"/>
      <c r="M34" s="22"/>
      <c r="N34" s="22"/>
      <c r="O34" s="22"/>
      <c r="P34" s="22"/>
    </row>
    <row r="35" spans="1:16" ht="39" customHeight="1" x14ac:dyDescent="0.15">
      <c r="A35" s="22"/>
      <c r="B35" s="35"/>
      <c r="C35" s="1200" t="s">
        <v>558</v>
      </c>
      <c r="D35" s="1201"/>
      <c r="E35" s="1202"/>
      <c r="F35" s="36">
        <v>0.46</v>
      </c>
      <c r="G35" s="37">
        <v>0.52</v>
      </c>
      <c r="H35" s="37">
        <v>0.35</v>
      </c>
      <c r="I35" s="37">
        <v>0.56000000000000005</v>
      </c>
      <c r="J35" s="38">
        <v>0.52</v>
      </c>
      <c r="K35" s="22"/>
      <c r="L35" s="22"/>
      <c r="M35" s="22"/>
      <c r="N35" s="22"/>
      <c r="O35" s="22"/>
      <c r="P35" s="22"/>
    </row>
    <row r="36" spans="1:16" ht="39" customHeight="1" x14ac:dyDescent="0.15">
      <c r="A36" s="22"/>
      <c r="B36" s="35"/>
      <c r="C36" s="1200" t="s">
        <v>559</v>
      </c>
      <c r="D36" s="1201"/>
      <c r="E36" s="1202"/>
      <c r="F36" s="36">
        <v>0.12</v>
      </c>
      <c r="G36" s="37">
        <v>0.32</v>
      </c>
      <c r="H36" s="37">
        <v>0.12</v>
      </c>
      <c r="I36" s="37">
        <v>0.13</v>
      </c>
      <c r="J36" s="38">
        <v>0.31</v>
      </c>
      <c r="K36" s="22"/>
      <c r="L36" s="22"/>
      <c r="M36" s="22"/>
      <c r="N36" s="22"/>
      <c r="O36" s="22"/>
      <c r="P36" s="22"/>
    </row>
    <row r="37" spans="1:16" ht="39" customHeight="1" x14ac:dyDescent="0.15">
      <c r="A37" s="22"/>
      <c r="B37" s="35"/>
      <c r="C37" s="1200" t="s">
        <v>560</v>
      </c>
      <c r="D37" s="1201"/>
      <c r="E37" s="1202"/>
      <c r="F37" s="36">
        <v>0.15</v>
      </c>
      <c r="G37" s="37">
        <v>0.16</v>
      </c>
      <c r="H37" s="37">
        <v>0.17</v>
      </c>
      <c r="I37" s="37">
        <v>0.21</v>
      </c>
      <c r="J37" s="38">
        <v>0.17</v>
      </c>
      <c r="K37" s="22"/>
      <c r="L37" s="22"/>
      <c r="M37" s="22"/>
      <c r="N37" s="22"/>
      <c r="O37" s="22"/>
      <c r="P37" s="22"/>
    </row>
    <row r="38" spans="1:16" ht="39" customHeight="1" x14ac:dyDescent="0.15">
      <c r="A38" s="22"/>
      <c r="B38" s="35"/>
      <c r="C38" s="1200" t="s">
        <v>561</v>
      </c>
      <c r="D38" s="1201"/>
      <c r="E38" s="1202"/>
      <c r="F38" s="36">
        <v>0.01</v>
      </c>
      <c r="G38" s="37">
        <v>0.01</v>
      </c>
      <c r="H38" s="37">
        <v>0.01</v>
      </c>
      <c r="I38" s="37">
        <v>0.01</v>
      </c>
      <c r="J38" s="38">
        <v>0.02</v>
      </c>
      <c r="K38" s="22"/>
      <c r="L38" s="22"/>
      <c r="M38" s="22"/>
      <c r="N38" s="22"/>
      <c r="O38" s="22"/>
      <c r="P38" s="22"/>
    </row>
    <row r="39" spans="1:16" ht="39" customHeight="1" x14ac:dyDescent="0.15">
      <c r="A39" s="22"/>
      <c r="B39" s="35"/>
      <c r="C39" s="1200" t="s">
        <v>562</v>
      </c>
      <c r="D39" s="1201"/>
      <c r="E39" s="1202"/>
      <c r="F39" s="36">
        <v>0.02</v>
      </c>
      <c r="G39" s="37">
        <v>0.01</v>
      </c>
      <c r="H39" s="37">
        <v>0.01</v>
      </c>
      <c r="I39" s="37">
        <v>0.01</v>
      </c>
      <c r="J39" s="38">
        <v>0.02</v>
      </c>
      <c r="K39" s="22"/>
      <c r="L39" s="22"/>
      <c r="M39" s="22"/>
      <c r="N39" s="22"/>
      <c r="O39" s="22"/>
      <c r="P39" s="22"/>
    </row>
    <row r="40" spans="1:16" ht="39" customHeight="1" x14ac:dyDescent="0.15">
      <c r="A40" s="22"/>
      <c r="B40" s="35"/>
      <c r="C40" s="1200" t="s">
        <v>563</v>
      </c>
      <c r="D40" s="1201"/>
      <c r="E40" s="1202"/>
      <c r="F40" s="36">
        <v>2.06</v>
      </c>
      <c r="G40" s="37">
        <v>0.98</v>
      </c>
      <c r="H40" s="37">
        <v>0.42</v>
      </c>
      <c r="I40" s="37">
        <v>1.04</v>
      </c>
      <c r="J40" s="38">
        <v>0.02</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564</v>
      </c>
      <c r="D42" s="1201"/>
      <c r="E42" s="1202"/>
      <c r="F42" s="36" t="s">
        <v>506</v>
      </c>
      <c r="G42" s="37" t="s">
        <v>506</v>
      </c>
      <c r="H42" s="37" t="s">
        <v>506</v>
      </c>
      <c r="I42" s="37" t="s">
        <v>506</v>
      </c>
      <c r="J42" s="38" t="s">
        <v>506</v>
      </c>
      <c r="K42" s="22"/>
      <c r="L42" s="22"/>
      <c r="M42" s="22"/>
      <c r="N42" s="22"/>
      <c r="O42" s="22"/>
      <c r="P42" s="22"/>
    </row>
    <row r="43" spans="1:16" ht="39" customHeight="1" thickBot="1" x14ac:dyDescent="0.2">
      <c r="A43" s="22"/>
      <c r="B43" s="40"/>
      <c r="C43" s="1203" t="s">
        <v>565</v>
      </c>
      <c r="D43" s="1204"/>
      <c r="E43" s="1205"/>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uiOsdFZ3C99ItQ3ZTriv5Qu0bZtdLsyx8gZA+zEK6AGrotGccFThOjET/sCNeY7/I8h885UwijkTvI+M8bIow==" saltValue="e1bkvytVJc3LGYfo9JHR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19685039370078741" bottom="0" header="0.39370078740157483"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3196</v>
      </c>
      <c r="L45" s="60">
        <v>2988</v>
      </c>
      <c r="M45" s="60">
        <v>3020</v>
      </c>
      <c r="N45" s="60">
        <v>3557</v>
      </c>
      <c r="O45" s="61">
        <v>3515</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506</v>
      </c>
      <c r="L46" s="64" t="s">
        <v>506</v>
      </c>
      <c r="M46" s="64" t="s">
        <v>506</v>
      </c>
      <c r="N46" s="64" t="s">
        <v>506</v>
      </c>
      <c r="O46" s="65" t="s">
        <v>506</v>
      </c>
      <c r="P46" s="48"/>
      <c r="Q46" s="48"/>
      <c r="R46" s="48"/>
      <c r="S46" s="48"/>
      <c r="T46" s="48"/>
      <c r="U46" s="48"/>
    </row>
    <row r="47" spans="1:21" ht="30.75" customHeight="1" x14ac:dyDescent="0.15">
      <c r="A47" s="48"/>
      <c r="B47" s="1210"/>
      <c r="C47" s="1211"/>
      <c r="D47" s="62"/>
      <c r="E47" s="1216" t="s">
        <v>14</v>
      </c>
      <c r="F47" s="1216"/>
      <c r="G47" s="1216"/>
      <c r="H47" s="1216"/>
      <c r="I47" s="1216"/>
      <c r="J47" s="1217"/>
      <c r="K47" s="63">
        <v>10</v>
      </c>
      <c r="L47" s="64" t="s">
        <v>506</v>
      </c>
      <c r="M47" s="64" t="s">
        <v>506</v>
      </c>
      <c r="N47" s="64" t="s">
        <v>506</v>
      </c>
      <c r="O47" s="65" t="s">
        <v>506</v>
      </c>
      <c r="P47" s="48"/>
      <c r="Q47" s="48"/>
      <c r="R47" s="48"/>
      <c r="S47" s="48"/>
      <c r="T47" s="48"/>
      <c r="U47" s="48"/>
    </row>
    <row r="48" spans="1:21" ht="30.75" customHeight="1" x14ac:dyDescent="0.15">
      <c r="A48" s="48"/>
      <c r="B48" s="1210"/>
      <c r="C48" s="1211"/>
      <c r="D48" s="62"/>
      <c r="E48" s="1216" t="s">
        <v>15</v>
      </c>
      <c r="F48" s="1216"/>
      <c r="G48" s="1216"/>
      <c r="H48" s="1216"/>
      <c r="I48" s="1216"/>
      <c r="J48" s="1217"/>
      <c r="K48" s="63">
        <v>592</v>
      </c>
      <c r="L48" s="64">
        <v>585</v>
      </c>
      <c r="M48" s="64">
        <v>688</v>
      </c>
      <c r="N48" s="64">
        <v>553</v>
      </c>
      <c r="O48" s="65">
        <v>598</v>
      </c>
      <c r="P48" s="48"/>
      <c r="Q48" s="48"/>
      <c r="R48" s="48"/>
      <c r="S48" s="48"/>
      <c r="T48" s="48"/>
      <c r="U48" s="48"/>
    </row>
    <row r="49" spans="1:21" ht="30.75" customHeight="1" x14ac:dyDescent="0.15">
      <c r="A49" s="48"/>
      <c r="B49" s="1210"/>
      <c r="C49" s="1211"/>
      <c r="D49" s="62"/>
      <c r="E49" s="1216" t="s">
        <v>16</v>
      </c>
      <c r="F49" s="1216"/>
      <c r="G49" s="1216"/>
      <c r="H49" s="1216"/>
      <c r="I49" s="1216"/>
      <c r="J49" s="1217"/>
      <c r="K49" s="63" t="s">
        <v>506</v>
      </c>
      <c r="L49" s="64" t="s">
        <v>506</v>
      </c>
      <c r="M49" s="64" t="s">
        <v>506</v>
      </c>
      <c r="N49" s="64" t="s">
        <v>506</v>
      </c>
      <c r="O49" s="65" t="s">
        <v>506</v>
      </c>
      <c r="P49" s="48"/>
      <c r="Q49" s="48"/>
      <c r="R49" s="48"/>
      <c r="S49" s="48"/>
      <c r="T49" s="48"/>
      <c r="U49" s="48"/>
    </row>
    <row r="50" spans="1:21" ht="30.75" customHeight="1" x14ac:dyDescent="0.15">
      <c r="A50" s="48"/>
      <c r="B50" s="1210"/>
      <c r="C50" s="1211"/>
      <c r="D50" s="62"/>
      <c r="E50" s="1216" t="s">
        <v>17</v>
      </c>
      <c r="F50" s="1216"/>
      <c r="G50" s="1216"/>
      <c r="H50" s="1216"/>
      <c r="I50" s="1216"/>
      <c r="J50" s="1217"/>
      <c r="K50" s="63">
        <v>582</v>
      </c>
      <c r="L50" s="64">
        <v>775</v>
      </c>
      <c r="M50" s="64">
        <v>1104</v>
      </c>
      <c r="N50" s="64">
        <v>1705</v>
      </c>
      <c r="O50" s="65">
        <v>1000</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506</v>
      </c>
      <c r="L51" s="64" t="s">
        <v>506</v>
      </c>
      <c r="M51" s="64" t="s">
        <v>506</v>
      </c>
      <c r="N51" s="64" t="s">
        <v>506</v>
      </c>
      <c r="O51" s="65" t="s">
        <v>506</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2608</v>
      </c>
      <c r="L52" s="64">
        <v>2222</v>
      </c>
      <c r="M52" s="64">
        <v>2213</v>
      </c>
      <c r="N52" s="64">
        <v>2151</v>
      </c>
      <c r="O52" s="65">
        <v>2042</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1772</v>
      </c>
      <c r="L53" s="69">
        <v>2126</v>
      </c>
      <c r="M53" s="69">
        <v>2599</v>
      </c>
      <c r="N53" s="69">
        <v>3664</v>
      </c>
      <c r="O53" s="70">
        <v>3071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x14ac:dyDescent="0.15">
      <c r="B57" s="1224" t="s">
        <v>25</v>
      </c>
      <c r="C57" s="1225"/>
      <c r="D57" s="1228" t="s">
        <v>26</v>
      </c>
      <c r="E57" s="1229"/>
      <c r="F57" s="1229"/>
      <c r="G57" s="1229"/>
      <c r="H57" s="1229"/>
      <c r="I57" s="1229"/>
      <c r="J57" s="1230"/>
      <c r="K57" s="82">
        <v>245</v>
      </c>
      <c r="L57" s="83" t="s">
        <v>571</v>
      </c>
      <c r="M57" s="83" t="s">
        <v>577</v>
      </c>
      <c r="N57" s="83" t="s">
        <v>577</v>
      </c>
      <c r="O57" s="84" t="s">
        <v>577</v>
      </c>
    </row>
    <row r="58" spans="1:21" ht="31.5" customHeight="1" thickBot="1" x14ac:dyDescent="0.2">
      <c r="B58" s="1226"/>
      <c r="C58" s="1227"/>
      <c r="D58" s="1231" t="s">
        <v>27</v>
      </c>
      <c r="E58" s="1232"/>
      <c r="F58" s="1232"/>
      <c r="G58" s="1232"/>
      <c r="H58" s="1232"/>
      <c r="I58" s="1232"/>
      <c r="J58" s="1233"/>
      <c r="K58" s="85">
        <v>40</v>
      </c>
      <c r="L58" s="86" t="s">
        <v>571</v>
      </c>
      <c r="M58" s="86" t="s">
        <v>577</v>
      </c>
      <c r="N58" s="86" t="s">
        <v>577</v>
      </c>
      <c r="O58" s="87" t="s">
        <v>577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CVM3xd4S1z2xyZNinDqpcO7CueuGEWQfnXvfNcky3BcIOgT8Cwy6viSVYp0V6iF+1Sq8ABG/P/lLJZ635HaEQ==" saltValue="g3xnS4jLkopKkabzRbM59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verticalCentered="1"/>
  <pageMargins left="0" right="0" top="0.19685039370078741" bottom="0" header="0.39370078740157483"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548</v>
      </c>
      <c r="J40" s="99" t="s">
        <v>549</v>
      </c>
      <c r="K40" s="99" t="s">
        <v>550</v>
      </c>
      <c r="L40" s="99" t="s">
        <v>551</v>
      </c>
      <c r="M40" s="100" t="s">
        <v>552</v>
      </c>
    </row>
    <row r="41" spans="2:13" ht="27.75" customHeight="1" x14ac:dyDescent="0.15">
      <c r="B41" s="1234" t="s">
        <v>30</v>
      </c>
      <c r="C41" s="1235"/>
      <c r="D41" s="101"/>
      <c r="E41" s="1240" t="s">
        <v>31</v>
      </c>
      <c r="F41" s="1240"/>
      <c r="G41" s="1240"/>
      <c r="H41" s="1241"/>
      <c r="I41" s="102">
        <v>17590</v>
      </c>
      <c r="J41" s="103">
        <v>19598</v>
      </c>
      <c r="K41" s="103">
        <v>24238</v>
      </c>
      <c r="L41" s="103">
        <v>23310</v>
      </c>
      <c r="M41" s="104">
        <v>26388</v>
      </c>
    </row>
    <row r="42" spans="2:13" ht="27.75" customHeight="1" x14ac:dyDescent="0.15">
      <c r="B42" s="1236"/>
      <c r="C42" s="1237"/>
      <c r="D42" s="105"/>
      <c r="E42" s="1242" t="s">
        <v>32</v>
      </c>
      <c r="F42" s="1242"/>
      <c r="G42" s="1242"/>
      <c r="H42" s="1243"/>
      <c r="I42" s="106">
        <v>4923</v>
      </c>
      <c r="J42" s="107">
        <v>4484</v>
      </c>
      <c r="K42" s="107">
        <v>4029</v>
      </c>
      <c r="L42" s="107">
        <v>2776</v>
      </c>
      <c r="M42" s="108">
        <v>2310</v>
      </c>
    </row>
    <row r="43" spans="2:13" ht="27.75" customHeight="1" x14ac:dyDescent="0.15">
      <c r="B43" s="1236"/>
      <c r="C43" s="1237"/>
      <c r="D43" s="105"/>
      <c r="E43" s="1242" t="s">
        <v>33</v>
      </c>
      <c r="F43" s="1242"/>
      <c r="G43" s="1242"/>
      <c r="H43" s="1243"/>
      <c r="I43" s="106">
        <v>5066</v>
      </c>
      <c r="J43" s="107">
        <v>4823</v>
      </c>
      <c r="K43" s="107">
        <v>5080</v>
      </c>
      <c r="L43" s="107">
        <v>4496</v>
      </c>
      <c r="M43" s="108">
        <v>4220</v>
      </c>
    </row>
    <row r="44" spans="2:13" ht="27.75" customHeight="1" x14ac:dyDescent="0.15">
      <c r="B44" s="1236"/>
      <c r="C44" s="1237"/>
      <c r="D44" s="105"/>
      <c r="E44" s="1242" t="s">
        <v>34</v>
      </c>
      <c r="F44" s="1242"/>
      <c r="G44" s="1242"/>
      <c r="H44" s="1243"/>
      <c r="I44" s="106" t="s">
        <v>506</v>
      </c>
      <c r="J44" s="107" t="s">
        <v>506</v>
      </c>
      <c r="K44" s="107" t="s">
        <v>506</v>
      </c>
      <c r="L44" s="107" t="s">
        <v>506</v>
      </c>
      <c r="M44" s="108" t="s">
        <v>506</v>
      </c>
    </row>
    <row r="45" spans="2:13" ht="27.75" customHeight="1" x14ac:dyDescent="0.15">
      <c r="B45" s="1236"/>
      <c r="C45" s="1237"/>
      <c r="D45" s="105"/>
      <c r="E45" s="1242" t="s">
        <v>35</v>
      </c>
      <c r="F45" s="1242"/>
      <c r="G45" s="1242"/>
      <c r="H45" s="1243"/>
      <c r="I45" s="106">
        <v>4988</v>
      </c>
      <c r="J45" s="107">
        <v>5388</v>
      </c>
      <c r="K45" s="107">
        <v>6491</v>
      </c>
      <c r="L45" s="107">
        <v>7780</v>
      </c>
      <c r="M45" s="108">
        <v>8561</v>
      </c>
    </row>
    <row r="46" spans="2:13" ht="27.75" customHeight="1" x14ac:dyDescent="0.15">
      <c r="B46" s="1236"/>
      <c r="C46" s="1237"/>
      <c r="D46" s="109"/>
      <c r="E46" s="1242" t="s">
        <v>36</v>
      </c>
      <c r="F46" s="1242"/>
      <c r="G46" s="1242"/>
      <c r="H46" s="1243"/>
      <c r="I46" s="106" t="s">
        <v>506</v>
      </c>
      <c r="J46" s="107" t="s">
        <v>506</v>
      </c>
      <c r="K46" s="107" t="s">
        <v>506</v>
      </c>
      <c r="L46" s="107" t="s">
        <v>506</v>
      </c>
      <c r="M46" s="108" t="s">
        <v>506</v>
      </c>
    </row>
    <row r="47" spans="2:13" ht="27.75" customHeight="1" x14ac:dyDescent="0.15">
      <c r="B47" s="1236"/>
      <c r="C47" s="1237"/>
      <c r="D47" s="110"/>
      <c r="E47" s="1244" t="s">
        <v>37</v>
      </c>
      <c r="F47" s="1245"/>
      <c r="G47" s="1245"/>
      <c r="H47" s="1246"/>
      <c r="I47" s="106" t="s">
        <v>506</v>
      </c>
      <c r="J47" s="107" t="s">
        <v>506</v>
      </c>
      <c r="K47" s="107" t="s">
        <v>506</v>
      </c>
      <c r="L47" s="107" t="s">
        <v>506</v>
      </c>
      <c r="M47" s="108" t="s">
        <v>506</v>
      </c>
    </row>
    <row r="48" spans="2:13" ht="27.75" customHeight="1" x14ac:dyDescent="0.15">
      <c r="B48" s="1236"/>
      <c r="C48" s="1237"/>
      <c r="D48" s="105"/>
      <c r="E48" s="1242" t="s">
        <v>38</v>
      </c>
      <c r="F48" s="1242"/>
      <c r="G48" s="1242"/>
      <c r="H48" s="1243"/>
      <c r="I48" s="106" t="s">
        <v>506</v>
      </c>
      <c r="J48" s="107" t="s">
        <v>506</v>
      </c>
      <c r="K48" s="107" t="s">
        <v>506</v>
      </c>
      <c r="L48" s="107" t="s">
        <v>506</v>
      </c>
      <c r="M48" s="108" t="s">
        <v>506</v>
      </c>
    </row>
    <row r="49" spans="2:13" ht="27.75" customHeight="1" x14ac:dyDescent="0.15">
      <c r="B49" s="1238"/>
      <c r="C49" s="1239"/>
      <c r="D49" s="105"/>
      <c r="E49" s="1242" t="s">
        <v>39</v>
      </c>
      <c r="F49" s="1242"/>
      <c r="G49" s="1242"/>
      <c r="H49" s="1243"/>
      <c r="I49" s="106" t="s">
        <v>506</v>
      </c>
      <c r="J49" s="107" t="s">
        <v>506</v>
      </c>
      <c r="K49" s="107" t="s">
        <v>506</v>
      </c>
      <c r="L49" s="107" t="s">
        <v>506</v>
      </c>
      <c r="M49" s="108" t="s">
        <v>506</v>
      </c>
    </row>
    <row r="50" spans="2:13" ht="27.75" customHeight="1" x14ac:dyDescent="0.15">
      <c r="B50" s="1247" t="s">
        <v>40</v>
      </c>
      <c r="C50" s="1248"/>
      <c r="D50" s="111"/>
      <c r="E50" s="1242" t="s">
        <v>41</v>
      </c>
      <c r="F50" s="1242"/>
      <c r="G50" s="1242"/>
      <c r="H50" s="1243"/>
      <c r="I50" s="106">
        <v>29155</v>
      </c>
      <c r="J50" s="107">
        <v>19585</v>
      </c>
      <c r="K50" s="107">
        <v>16816</v>
      </c>
      <c r="L50" s="107">
        <v>19917</v>
      </c>
      <c r="M50" s="108">
        <v>18798</v>
      </c>
    </row>
    <row r="51" spans="2:13" ht="27.75" customHeight="1" x14ac:dyDescent="0.15">
      <c r="B51" s="1236"/>
      <c r="C51" s="1237"/>
      <c r="D51" s="105"/>
      <c r="E51" s="1242" t="s">
        <v>42</v>
      </c>
      <c r="F51" s="1242"/>
      <c r="G51" s="1242"/>
      <c r="H51" s="1243"/>
      <c r="I51" s="106" t="s">
        <v>506</v>
      </c>
      <c r="J51" s="107" t="s">
        <v>506</v>
      </c>
      <c r="K51" s="107" t="s">
        <v>506</v>
      </c>
      <c r="L51" s="107" t="s">
        <v>506</v>
      </c>
      <c r="M51" s="108" t="s">
        <v>506</v>
      </c>
    </row>
    <row r="52" spans="2:13" ht="27.75" customHeight="1" x14ac:dyDescent="0.15">
      <c r="B52" s="1238"/>
      <c r="C52" s="1239"/>
      <c r="D52" s="105"/>
      <c r="E52" s="1242" t="s">
        <v>43</v>
      </c>
      <c r="F52" s="1242"/>
      <c r="G52" s="1242"/>
      <c r="H52" s="1243"/>
      <c r="I52" s="106">
        <v>21622</v>
      </c>
      <c r="J52" s="107">
        <v>20183</v>
      </c>
      <c r="K52" s="107">
        <v>17633</v>
      </c>
      <c r="L52" s="107">
        <v>16441</v>
      </c>
      <c r="M52" s="108">
        <v>15851</v>
      </c>
    </row>
    <row r="53" spans="2:13" ht="27.75" customHeight="1" thickBot="1" x14ac:dyDescent="0.2">
      <c r="B53" s="1249" t="s">
        <v>44</v>
      </c>
      <c r="C53" s="1250"/>
      <c r="D53" s="112"/>
      <c r="E53" s="1251" t="s">
        <v>45</v>
      </c>
      <c r="F53" s="1251"/>
      <c r="G53" s="1251"/>
      <c r="H53" s="1252"/>
      <c r="I53" s="113">
        <v>-18209</v>
      </c>
      <c r="J53" s="114">
        <v>-5475</v>
      </c>
      <c r="K53" s="114">
        <v>5390</v>
      </c>
      <c r="L53" s="114">
        <v>2003</v>
      </c>
      <c r="M53" s="115">
        <v>6831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99XdvmXQIOQV4PVUUWMZ7xk9MaDMtuuEbMAsxORQmkAfZjmseHAwbUC3g3MwIKRF6ske6+K4MVyQiqzUPtv4w==" saltValue="sjnNBzXDUZW8btPh1LRnA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verticalCentered="1"/>
  <pageMargins left="0" right="0" top="0.19685039370078741" bottom="0" header="0.39370078740157483"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550</v>
      </c>
      <c r="G54" s="124" t="s">
        <v>551</v>
      </c>
      <c r="H54" s="125" t="s">
        <v>552</v>
      </c>
    </row>
    <row r="55" spans="2:8" ht="52.5" customHeight="1" x14ac:dyDescent="0.15">
      <c r="B55" s="126"/>
      <c r="C55" s="1261" t="s">
        <v>48</v>
      </c>
      <c r="D55" s="1261"/>
      <c r="E55" s="1262"/>
      <c r="F55" s="127">
        <v>10940</v>
      </c>
      <c r="G55" s="127">
        <v>14128</v>
      </c>
      <c r="H55" s="128">
        <v>13375</v>
      </c>
    </row>
    <row r="56" spans="2:8" ht="52.5" customHeight="1" x14ac:dyDescent="0.15">
      <c r="B56" s="129"/>
      <c r="C56" s="1263" t="s">
        <v>49</v>
      </c>
      <c r="D56" s="1263"/>
      <c r="E56" s="1264"/>
      <c r="F56" s="130">
        <v>5</v>
      </c>
      <c r="G56" s="130">
        <v>5</v>
      </c>
      <c r="H56" s="131">
        <v>5</v>
      </c>
    </row>
    <row r="57" spans="2:8" ht="53.25" customHeight="1" x14ac:dyDescent="0.15">
      <c r="B57" s="129"/>
      <c r="C57" s="1265" t="s">
        <v>50</v>
      </c>
      <c r="D57" s="1265"/>
      <c r="E57" s="1266"/>
      <c r="F57" s="132">
        <v>22539</v>
      </c>
      <c r="G57" s="132">
        <v>25000</v>
      </c>
      <c r="H57" s="133">
        <v>4147</v>
      </c>
    </row>
    <row r="58" spans="2:8" ht="45.75" customHeight="1" x14ac:dyDescent="0.15">
      <c r="B58" s="134"/>
      <c r="C58" s="1253" t="s">
        <v>572</v>
      </c>
      <c r="D58" s="1254"/>
      <c r="E58" s="1255"/>
      <c r="F58" s="135">
        <v>2113</v>
      </c>
      <c r="G58" s="135">
        <v>1575</v>
      </c>
      <c r="H58" s="136">
        <v>1084</v>
      </c>
    </row>
    <row r="59" spans="2:8" ht="45.75" customHeight="1" x14ac:dyDescent="0.15">
      <c r="B59" s="134"/>
      <c r="C59" s="1253" t="s">
        <v>573</v>
      </c>
      <c r="D59" s="1254"/>
      <c r="E59" s="1255"/>
      <c r="F59" s="135">
        <v>528</v>
      </c>
      <c r="G59" s="135">
        <v>429</v>
      </c>
      <c r="H59" s="136">
        <v>929</v>
      </c>
    </row>
    <row r="60" spans="2:8" ht="45.75" customHeight="1" x14ac:dyDescent="0.15">
      <c r="B60" s="134"/>
      <c r="C60" s="1253" t="s">
        <v>574</v>
      </c>
      <c r="D60" s="1254"/>
      <c r="E60" s="1255"/>
      <c r="F60" s="135">
        <v>18018</v>
      </c>
      <c r="G60" s="135">
        <v>21228</v>
      </c>
      <c r="H60" s="136">
        <v>892</v>
      </c>
    </row>
    <row r="61" spans="2:8" ht="45.75" customHeight="1" x14ac:dyDescent="0.15">
      <c r="B61" s="134"/>
      <c r="C61" s="1253" t="s">
        <v>575</v>
      </c>
      <c r="D61" s="1254"/>
      <c r="E61" s="1255"/>
      <c r="F61" s="135">
        <v>1263</v>
      </c>
      <c r="G61" s="135">
        <v>1172</v>
      </c>
      <c r="H61" s="136">
        <v>661</v>
      </c>
    </row>
    <row r="62" spans="2:8" ht="45.75" customHeight="1" thickBot="1" x14ac:dyDescent="0.2">
      <c r="B62" s="137"/>
      <c r="C62" s="1256" t="s">
        <v>576</v>
      </c>
      <c r="D62" s="1257"/>
      <c r="E62" s="1258"/>
      <c r="F62" s="138">
        <v>273</v>
      </c>
      <c r="G62" s="138">
        <v>268</v>
      </c>
      <c r="H62" s="139">
        <v>264</v>
      </c>
    </row>
    <row r="63" spans="2:8" ht="52.5" customHeight="1" thickBot="1" x14ac:dyDescent="0.2">
      <c r="B63" s="140"/>
      <c r="C63" s="1259" t="s">
        <v>51</v>
      </c>
      <c r="D63" s="1259"/>
      <c r="E63" s="1260"/>
      <c r="F63" s="141">
        <v>33484</v>
      </c>
      <c r="G63" s="141">
        <v>39134</v>
      </c>
      <c r="H63" s="142">
        <v>17526</v>
      </c>
    </row>
    <row r="64" spans="2:8" ht="15" customHeight="1" x14ac:dyDescent="0.15"/>
    <row r="65" ht="0" hidden="1" customHeight="1" x14ac:dyDescent="0.15"/>
    <row r="66" ht="0" hidden="1" customHeight="1" x14ac:dyDescent="0.15"/>
  </sheetData>
  <sheetProtection algorithmName="SHA-512" hashValue="Kb4z1Vc6UrrBx5ADc/BkvZ2yzGpUCtcd+yAvqBmM2ZAAwIHOUt1KP+EsDTqHtynpMPYA1E38FhhJp7IIJxeyGw==" saltValue="e0YwArhZM7yR6T4qnA59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19685039370078741" bottom="0" header="0.39370078740157483" footer="0"/>
  <pageSetup paperSize="9" scale="42"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M43" zoomScaleNormal="100" zoomScaleSheetLayoutView="55" workbookViewId="0">
      <selection activeCell="Y85" sqref="Y85"/>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589</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589</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590</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591</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592</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593</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548</v>
      </c>
      <c r="BQ50" s="1301"/>
      <c r="BR50" s="1301"/>
      <c r="BS50" s="1301"/>
      <c r="BT50" s="1301"/>
      <c r="BU50" s="1301"/>
      <c r="BV50" s="1301"/>
      <c r="BW50" s="1301"/>
      <c r="BX50" s="1301" t="s">
        <v>549</v>
      </c>
      <c r="BY50" s="1301"/>
      <c r="BZ50" s="1301"/>
      <c r="CA50" s="1301"/>
      <c r="CB50" s="1301"/>
      <c r="CC50" s="1301"/>
      <c r="CD50" s="1301"/>
      <c r="CE50" s="1301"/>
      <c r="CF50" s="1301" t="s">
        <v>550</v>
      </c>
      <c r="CG50" s="1301"/>
      <c r="CH50" s="1301"/>
      <c r="CI50" s="1301"/>
      <c r="CJ50" s="1301"/>
      <c r="CK50" s="1301"/>
      <c r="CL50" s="1301"/>
      <c r="CM50" s="1301"/>
      <c r="CN50" s="1301" t="s">
        <v>551</v>
      </c>
      <c r="CO50" s="1301"/>
      <c r="CP50" s="1301"/>
      <c r="CQ50" s="1301"/>
      <c r="CR50" s="1301"/>
      <c r="CS50" s="1301"/>
      <c r="CT50" s="1301"/>
      <c r="CU50" s="1301"/>
      <c r="CV50" s="1301" t="s">
        <v>552</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594</v>
      </c>
      <c r="AO51" s="1305"/>
      <c r="AP51" s="1305"/>
      <c r="AQ51" s="1305"/>
      <c r="AR51" s="1305"/>
      <c r="AS51" s="1305"/>
      <c r="AT51" s="1305"/>
      <c r="AU51" s="1305"/>
      <c r="AV51" s="1305"/>
      <c r="AW51" s="1305"/>
      <c r="AX51" s="1305"/>
      <c r="AY51" s="1305"/>
      <c r="AZ51" s="1305"/>
      <c r="BA51" s="1305"/>
      <c r="BB51" s="1305" t="s">
        <v>595</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v>12.9</v>
      </c>
      <c r="CG51" s="1307"/>
      <c r="CH51" s="1307"/>
      <c r="CI51" s="1307"/>
      <c r="CJ51" s="1307"/>
      <c r="CK51" s="1307"/>
      <c r="CL51" s="1307"/>
      <c r="CM51" s="1307"/>
      <c r="CN51" s="1307">
        <v>4.8</v>
      </c>
      <c r="CO51" s="1307"/>
      <c r="CP51" s="1307"/>
      <c r="CQ51" s="1307"/>
      <c r="CR51" s="1307"/>
      <c r="CS51" s="1307"/>
      <c r="CT51" s="1307"/>
      <c r="CU51" s="1307"/>
      <c r="CV51" s="1307">
        <v>15.9</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596</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65.7</v>
      </c>
      <c r="CG53" s="1307"/>
      <c r="CH53" s="1307"/>
      <c r="CI53" s="1307"/>
      <c r="CJ53" s="1307"/>
      <c r="CK53" s="1307"/>
      <c r="CL53" s="1307"/>
      <c r="CM53" s="1307"/>
      <c r="CN53" s="1307">
        <v>67.2</v>
      </c>
      <c r="CO53" s="1307"/>
      <c r="CP53" s="1307"/>
      <c r="CQ53" s="1307"/>
      <c r="CR53" s="1307"/>
      <c r="CS53" s="1307"/>
      <c r="CT53" s="1307"/>
      <c r="CU53" s="1307"/>
      <c r="CV53" s="1307">
        <v>66.5</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597</v>
      </c>
      <c r="AO55" s="1301"/>
      <c r="AP55" s="1301"/>
      <c r="AQ55" s="1301"/>
      <c r="AR55" s="1301"/>
      <c r="AS55" s="1301"/>
      <c r="AT55" s="1301"/>
      <c r="AU55" s="1301"/>
      <c r="AV55" s="1301"/>
      <c r="AW55" s="1301"/>
      <c r="AX55" s="1301"/>
      <c r="AY55" s="1301"/>
      <c r="AZ55" s="1301"/>
      <c r="BA55" s="1301"/>
      <c r="BB55" s="1305" t="s">
        <v>595</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16.600000000000001</v>
      </c>
      <c r="CG55" s="1307"/>
      <c r="CH55" s="1307"/>
      <c r="CI55" s="1307"/>
      <c r="CJ55" s="1307"/>
      <c r="CK55" s="1307"/>
      <c r="CL55" s="1307"/>
      <c r="CM55" s="1307"/>
      <c r="CN55" s="1307">
        <v>17.399999999999999</v>
      </c>
      <c r="CO55" s="1307"/>
      <c r="CP55" s="1307"/>
      <c r="CQ55" s="1307"/>
      <c r="CR55" s="1307"/>
      <c r="CS55" s="1307"/>
      <c r="CT55" s="1307"/>
      <c r="CU55" s="1307"/>
      <c r="CV55" s="1307">
        <v>12.1</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596</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58.6</v>
      </c>
      <c r="CG57" s="1307"/>
      <c r="CH57" s="1307"/>
      <c r="CI57" s="1307"/>
      <c r="CJ57" s="1307"/>
      <c r="CK57" s="1307"/>
      <c r="CL57" s="1307"/>
      <c r="CM57" s="1307"/>
      <c r="CN57" s="1307">
        <v>58.9</v>
      </c>
      <c r="CO57" s="1307"/>
      <c r="CP57" s="1307"/>
      <c r="CQ57" s="1307"/>
      <c r="CR57" s="1307"/>
      <c r="CS57" s="1307"/>
      <c r="CT57" s="1307"/>
      <c r="CU57" s="1307"/>
      <c r="CV57" s="1307">
        <v>59.2</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598</v>
      </c>
    </row>
    <row r="64" spans="1:109" x14ac:dyDescent="0.15">
      <c r="B64" s="1276"/>
      <c r="G64" s="1283"/>
      <c r="I64" s="1317"/>
      <c r="J64" s="1317"/>
      <c r="K64" s="1317"/>
      <c r="L64" s="1317"/>
      <c r="M64" s="1317"/>
      <c r="N64" s="1318"/>
      <c r="AM64" s="1283"/>
      <c r="AN64" s="1283" t="s">
        <v>591</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599</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593</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548</v>
      </c>
      <c r="BQ72" s="1301"/>
      <c r="BR72" s="1301"/>
      <c r="BS72" s="1301"/>
      <c r="BT72" s="1301"/>
      <c r="BU72" s="1301"/>
      <c r="BV72" s="1301"/>
      <c r="BW72" s="1301"/>
      <c r="BX72" s="1301" t="s">
        <v>549</v>
      </c>
      <c r="BY72" s="1301"/>
      <c r="BZ72" s="1301"/>
      <c r="CA72" s="1301"/>
      <c r="CB72" s="1301"/>
      <c r="CC72" s="1301"/>
      <c r="CD72" s="1301"/>
      <c r="CE72" s="1301"/>
      <c r="CF72" s="1301" t="s">
        <v>550</v>
      </c>
      <c r="CG72" s="1301"/>
      <c r="CH72" s="1301"/>
      <c r="CI72" s="1301"/>
      <c r="CJ72" s="1301"/>
      <c r="CK72" s="1301"/>
      <c r="CL72" s="1301"/>
      <c r="CM72" s="1301"/>
      <c r="CN72" s="1301" t="s">
        <v>551</v>
      </c>
      <c r="CO72" s="1301"/>
      <c r="CP72" s="1301"/>
      <c r="CQ72" s="1301"/>
      <c r="CR72" s="1301"/>
      <c r="CS72" s="1301"/>
      <c r="CT72" s="1301"/>
      <c r="CU72" s="1301"/>
      <c r="CV72" s="1301" t="s">
        <v>552</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594</v>
      </c>
      <c r="AO73" s="1305"/>
      <c r="AP73" s="1305"/>
      <c r="AQ73" s="1305"/>
      <c r="AR73" s="1305"/>
      <c r="AS73" s="1305"/>
      <c r="AT73" s="1305"/>
      <c r="AU73" s="1305"/>
      <c r="AV73" s="1305"/>
      <c r="AW73" s="1305"/>
      <c r="AX73" s="1305"/>
      <c r="AY73" s="1305"/>
      <c r="AZ73" s="1305"/>
      <c r="BA73" s="1305"/>
      <c r="BB73" s="1305" t="s">
        <v>595</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v>12.9</v>
      </c>
      <c r="CG73" s="1307"/>
      <c r="CH73" s="1307"/>
      <c r="CI73" s="1307"/>
      <c r="CJ73" s="1307"/>
      <c r="CK73" s="1307"/>
      <c r="CL73" s="1307"/>
      <c r="CM73" s="1307"/>
      <c r="CN73" s="1307">
        <v>4.8</v>
      </c>
      <c r="CO73" s="1307"/>
      <c r="CP73" s="1307"/>
      <c r="CQ73" s="1307"/>
      <c r="CR73" s="1307"/>
      <c r="CS73" s="1307"/>
      <c r="CT73" s="1307"/>
      <c r="CU73" s="1307"/>
      <c r="CV73" s="1307">
        <v>15.9</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600</v>
      </c>
      <c r="BC75" s="1305"/>
      <c r="BD75" s="1305"/>
      <c r="BE75" s="1305"/>
      <c r="BF75" s="1305"/>
      <c r="BG75" s="1305"/>
      <c r="BH75" s="1305"/>
      <c r="BI75" s="1305"/>
      <c r="BJ75" s="1305"/>
      <c r="BK75" s="1305"/>
      <c r="BL75" s="1305"/>
      <c r="BM75" s="1305"/>
      <c r="BN75" s="1305"/>
      <c r="BO75" s="1305"/>
      <c r="BP75" s="1307">
        <v>5.5</v>
      </c>
      <c r="BQ75" s="1307"/>
      <c r="BR75" s="1307"/>
      <c r="BS75" s="1307"/>
      <c r="BT75" s="1307"/>
      <c r="BU75" s="1307"/>
      <c r="BV75" s="1307"/>
      <c r="BW75" s="1307"/>
      <c r="BX75" s="1307">
        <v>5</v>
      </c>
      <c r="BY75" s="1307"/>
      <c r="BZ75" s="1307"/>
      <c r="CA75" s="1307"/>
      <c r="CB75" s="1307"/>
      <c r="CC75" s="1307"/>
      <c r="CD75" s="1307"/>
      <c r="CE75" s="1307"/>
      <c r="CF75" s="1307">
        <v>5.2</v>
      </c>
      <c r="CG75" s="1307"/>
      <c r="CH75" s="1307"/>
      <c r="CI75" s="1307"/>
      <c r="CJ75" s="1307"/>
      <c r="CK75" s="1307"/>
      <c r="CL75" s="1307"/>
      <c r="CM75" s="1307"/>
      <c r="CN75" s="1307">
        <v>6.6</v>
      </c>
      <c r="CO75" s="1307"/>
      <c r="CP75" s="1307"/>
      <c r="CQ75" s="1307"/>
      <c r="CR75" s="1307"/>
      <c r="CS75" s="1307"/>
      <c r="CT75" s="1307"/>
      <c r="CU75" s="1307"/>
      <c r="CV75" s="1307">
        <v>7.4</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597</v>
      </c>
      <c r="AO77" s="1301"/>
      <c r="AP77" s="1301"/>
      <c r="AQ77" s="1301"/>
      <c r="AR77" s="1301"/>
      <c r="AS77" s="1301"/>
      <c r="AT77" s="1301"/>
      <c r="AU77" s="1301"/>
      <c r="AV77" s="1301"/>
      <c r="AW77" s="1301"/>
      <c r="AX77" s="1301"/>
      <c r="AY77" s="1301"/>
      <c r="AZ77" s="1301"/>
      <c r="BA77" s="1301"/>
      <c r="BB77" s="1305" t="s">
        <v>595</v>
      </c>
      <c r="BC77" s="1305"/>
      <c r="BD77" s="1305"/>
      <c r="BE77" s="1305"/>
      <c r="BF77" s="1305"/>
      <c r="BG77" s="1305"/>
      <c r="BH77" s="1305"/>
      <c r="BI77" s="1305"/>
      <c r="BJ77" s="1305"/>
      <c r="BK77" s="1305"/>
      <c r="BL77" s="1305"/>
      <c r="BM77" s="1305"/>
      <c r="BN77" s="1305"/>
      <c r="BO77" s="1305"/>
      <c r="BP77" s="1307">
        <v>30.5</v>
      </c>
      <c r="BQ77" s="1307"/>
      <c r="BR77" s="1307"/>
      <c r="BS77" s="1307"/>
      <c r="BT77" s="1307"/>
      <c r="BU77" s="1307"/>
      <c r="BV77" s="1307"/>
      <c r="BW77" s="1307"/>
      <c r="BX77" s="1307">
        <v>25.4</v>
      </c>
      <c r="BY77" s="1307"/>
      <c r="BZ77" s="1307"/>
      <c r="CA77" s="1307"/>
      <c r="CB77" s="1307"/>
      <c r="CC77" s="1307"/>
      <c r="CD77" s="1307"/>
      <c r="CE77" s="1307"/>
      <c r="CF77" s="1307">
        <v>16.600000000000001</v>
      </c>
      <c r="CG77" s="1307"/>
      <c r="CH77" s="1307"/>
      <c r="CI77" s="1307"/>
      <c r="CJ77" s="1307"/>
      <c r="CK77" s="1307"/>
      <c r="CL77" s="1307"/>
      <c r="CM77" s="1307"/>
      <c r="CN77" s="1307">
        <v>17.399999999999999</v>
      </c>
      <c r="CO77" s="1307"/>
      <c r="CP77" s="1307"/>
      <c r="CQ77" s="1307"/>
      <c r="CR77" s="1307"/>
      <c r="CS77" s="1307"/>
      <c r="CT77" s="1307"/>
      <c r="CU77" s="1307"/>
      <c r="CV77" s="1307">
        <v>12.1</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600</v>
      </c>
      <c r="BC79" s="1305"/>
      <c r="BD79" s="1305"/>
      <c r="BE79" s="1305"/>
      <c r="BF79" s="1305"/>
      <c r="BG79" s="1305"/>
      <c r="BH79" s="1305"/>
      <c r="BI79" s="1305"/>
      <c r="BJ79" s="1305"/>
      <c r="BK79" s="1305"/>
      <c r="BL79" s="1305"/>
      <c r="BM79" s="1305"/>
      <c r="BN79" s="1305"/>
      <c r="BO79" s="1305"/>
      <c r="BP79" s="1307">
        <v>5.2</v>
      </c>
      <c r="BQ79" s="1307"/>
      <c r="BR79" s="1307"/>
      <c r="BS79" s="1307"/>
      <c r="BT79" s="1307"/>
      <c r="BU79" s="1307"/>
      <c r="BV79" s="1307"/>
      <c r="BW79" s="1307"/>
      <c r="BX79" s="1307">
        <v>4.8</v>
      </c>
      <c r="BY79" s="1307"/>
      <c r="BZ79" s="1307"/>
      <c r="CA79" s="1307"/>
      <c r="CB79" s="1307"/>
      <c r="CC79" s="1307"/>
      <c r="CD79" s="1307"/>
      <c r="CE79" s="1307"/>
      <c r="CF79" s="1307">
        <v>3.6</v>
      </c>
      <c r="CG79" s="1307"/>
      <c r="CH79" s="1307"/>
      <c r="CI79" s="1307"/>
      <c r="CJ79" s="1307"/>
      <c r="CK79" s="1307"/>
      <c r="CL79" s="1307"/>
      <c r="CM79" s="1307"/>
      <c r="CN79" s="1307">
        <v>3.6</v>
      </c>
      <c r="CO79" s="1307"/>
      <c r="CP79" s="1307"/>
      <c r="CQ79" s="1307"/>
      <c r="CR79" s="1307"/>
      <c r="CS79" s="1307"/>
      <c r="CT79" s="1307"/>
      <c r="CU79" s="1307"/>
      <c r="CV79" s="1307">
        <v>3.5</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0GOpSb3QiqZemvw29orv5T+lyeyDfIdGGIw82D28z8mfZvyIW5ufwK/kiuIPLTbXq7g6Afx+MIuAFpic9x+Dw==" saltValue="y3qSr7f0a26mRUCXTGihh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2" zoomScaleNormal="100" zoomScaleSheetLayoutView="70" workbookViewId="0">
      <selection activeCell="AE111" sqref="AE11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EJtP+1p68SYmHJy3ulOKvYP+nVI552cAAEA7ZQDBkOO0sQ20mXkffIHMiBy1uZsqwYHf287ald2enCbY0KTw==" saltValue="l4ftBTzHOQ8E8qrdrDOWR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Normal="100" zoomScaleSheetLayoutView="55" workbookViewId="0">
      <selection activeCell="AE107" sqref="AE107"/>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fEG5TNDJwmDmpCPUaEJkdyqNIBr1+nuZ2+NTE5wr5kP1IzynVhTytGI0vEZ/b6aJu2XjgJhMTwnbulfSXj1Qg==" saltValue="/YoohqBSmBpc6mC7IlC/w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545</v>
      </c>
      <c r="G2" s="156"/>
      <c r="H2" s="157"/>
    </row>
    <row r="3" spans="1:8" x14ac:dyDescent="0.15">
      <c r="A3" s="153" t="s">
        <v>538</v>
      </c>
      <c r="B3" s="158"/>
      <c r="C3" s="159"/>
      <c r="D3" s="160">
        <v>76798</v>
      </c>
      <c r="E3" s="161"/>
      <c r="F3" s="162">
        <v>45117</v>
      </c>
      <c r="G3" s="163"/>
      <c r="H3" s="164"/>
    </row>
    <row r="4" spans="1:8" x14ac:dyDescent="0.15">
      <c r="A4" s="165"/>
      <c r="B4" s="166"/>
      <c r="C4" s="167"/>
      <c r="D4" s="168">
        <v>65431</v>
      </c>
      <c r="E4" s="169"/>
      <c r="F4" s="170">
        <v>25589</v>
      </c>
      <c r="G4" s="171"/>
      <c r="H4" s="172"/>
    </row>
    <row r="5" spans="1:8" x14ac:dyDescent="0.15">
      <c r="A5" s="153" t="s">
        <v>540</v>
      </c>
      <c r="B5" s="158"/>
      <c r="C5" s="159"/>
      <c r="D5" s="160">
        <v>60888</v>
      </c>
      <c r="E5" s="161"/>
      <c r="F5" s="162">
        <v>39951</v>
      </c>
      <c r="G5" s="163"/>
      <c r="H5" s="164"/>
    </row>
    <row r="6" spans="1:8" x14ac:dyDescent="0.15">
      <c r="A6" s="165"/>
      <c r="B6" s="166"/>
      <c r="C6" s="167"/>
      <c r="D6" s="168">
        <v>57535</v>
      </c>
      <c r="E6" s="169"/>
      <c r="F6" s="170">
        <v>22555</v>
      </c>
      <c r="G6" s="171"/>
      <c r="H6" s="172"/>
    </row>
    <row r="7" spans="1:8" x14ac:dyDescent="0.15">
      <c r="A7" s="153" t="s">
        <v>541</v>
      </c>
      <c r="B7" s="158"/>
      <c r="C7" s="159"/>
      <c r="D7" s="160">
        <v>103160</v>
      </c>
      <c r="E7" s="161"/>
      <c r="F7" s="162">
        <v>39893</v>
      </c>
      <c r="G7" s="163"/>
      <c r="H7" s="164"/>
    </row>
    <row r="8" spans="1:8" x14ac:dyDescent="0.15">
      <c r="A8" s="165"/>
      <c r="B8" s="166"/>
      <c r="C8" s="167"/>
      <c r="D8" s="168">
        <v>99898</v>
      </c>
      <c r="E8" s="169"/>
      <c r="F8" s="170">
        <v>26170</v>
      </c>
      <c r="G8" s="171"/>
      <c r="H8" s="172"/>
    </row>
    <row r="9" spans="1:8" x14ac:dyDescent="0.15">
      <c r="A9" s="153" t="s">
        <v>542</v>
      </c>
      <c r="B9" s="158"/>
      <c r="C9" s="159"/>
      <c r="D9" s="160">
        <v>45931</v>
      </c>
      <c r="E9" s="161"/>
      <c r="F9" s="162">
        <v>41080</v>
      </c>
      <c r="G9" s="163"/>
      <c r="H9" s="164"/>
    </row>
    <row r="10" spans="1:8" x14ac:dyDescent="0.15">
      <c r="A10" s="165"/>
      <c r="B10" s="166"/>
      <c r="C10" s="167"/>
      <c r="D10" s="168">
        <v>40365</v>
      </c>
      <c r="E10" s="169"/>
      <c r="F10" s="170">
        <v>27265</v>
      </c>
      <c r="G10" s="171"/>
      <c r="H10" s="172"/>
    </row>
    <row r="11" spans="1:8" x14ac:dyDescent="0.15">
      <c r="A11" s="153" t="s">
        <v>543</v>
      </c>
      <c r="B11" s="158"/>
      <c r="C11" s="159"/>
      <c r="D11" s="160">
        <v>64232</v>
      </c>
      <c r="E11" s="161"/>
      <c r="F11" s="162">
        <v>33173</v>
      </c>
      <c r="G11" s="163"/>
      <c r="H11" s="164"/>
    </row>
    <row r="12" spans="1:8" x14ac:dyDescent="0.15">
      <c r="A12" s="165"/>
      <c r="B12" s="166"/>
      <c r="C12" s="173"/>
      <c r="D12" s="168">
        <v>54133</v>
      </c>
      <c r="E12" s="169"/>
      <c r="F12" s="170">
        <v>20353</v>
      </c>
      <c r="G12" s="171"/>
      <c r="H12" s="172"/>
    </row>
    <row r="13" spans="1:8" x14ac:dyDescent="0.15">
      <c r="A13" s="153"/>
      <c r="B13" s="158"/>
      <c r="C13" s="174"/>
      <c r="D13" s="175">
        <v>70202</v>
      </c>
      <c r="E13" s="176"/>
      <c r="F13" s="177">
        <v>39843</v>
      </c>
      <c r="G13" s="178"/>
      <c r="H13" s="164"/>
    </row>
    <row r="14" spans="1:8" x14ac:dyDescent="0.15">
      <c r="A14" s="165"/>
      <c r="B14" s="166"/>
      <c r="C14" s="167"/>
      <c r="D14" s="168">
        <v>63472</v>
      </c>
      <c r="E14" s="169"/>
      <c r="F14" s="170">
        <v>24386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2.97</v>
      </c>
      <c r="C19" s="179">
        <f>ROUND(VALUE(SUBSTITUTE(実質収支比率等に係る経年分析!G$48,"▲","-")),2)</f>
        <v>5.48</v>
      </c>
      <c r="D19" s="179">
        <f>ROUND(VALUE(SUBSTITUTE(実質収支比率等に係る経年分析!H$48,"▲","-")),2)</f>
        <v>14.35</v>
      </c>
      <c r="E19" s="179">
        <f>ROUND(VALUE(SUBSTITUTE(実質収支比率等に係る経年分析!I$48,"▲","-")),2)</f>
        <v>6.96</v>
      </c>
      <c r="F19" s="179">
        <f>ROUND(VALUE(SUBSTITUTE(実質収支比率等に係る経年分析!J$48,"▲","-")),2)</f>
        <v>1.42</v>
      </c>
    </row>
    <row r="20" spans="1:11" x14ac:dyDescent="0.15">
      <c r="A20" s="179" t="s">
        <v>55</v>
      </c>
      <c r="B20" s="179">
        <f>ROUND(VALUE(SUBSTITUTE(実質収支比率等に係る経年分析!F$47,"▲","-")),2)</f>
        <v>33.340000000000003</v>
      </c>
      <c r="C20" s="179">
        <f>ROUND(VALUE(SUBSTITUTE(実質収支比率等に係る経年分析!G$47,"▲","-")),2)</f>
        <v>27</v>
      </c>
      <c r="D20" s="179">
        <f>ROUND(VALUE(SUBSTITUTE(実質収支比率等に係る経年分析!H$47,"▲","-")),2)</f>
        <v>24.96</v>
      </c>
      <c r="E20" s="179">
        <f>ROUND(VALUE(SUBSTITUTE(実質収支比率等に係る経年分析!I$47,"▲","-")),2)</f>
        <v>32.29</v>
      </c>
      <c r="F20" s="179">
        <f>ROUND(VALUE(SUBSTITUTE(実質収支比率等に係る経年分析!J$47,"▲","-")),2)</f>
        <v>29.82</v>
      </c>
    </row>
    <row r="21" spans="1:11" x14ac:dyDescent="0.15">
      <c r="A21" s="179" t="s">
        <v>56</v>
      </c>
      <c r="B21" s="179">
        <f>IF(ISNUMBER(VALUE(SUBSTITUTE(実質収支比率等に係る経年分析!F$49,"▲","-"))),ROUND(VALUE(SUBSTITUTE(実質収支比率等に係る経年分析!F$49,"▲","-")),2),NA())</f>
        <v>-12.95</v>
      </c>
      <c r="C21" s="179">
        <f>IF(ISNUMBER(VALUE(SUBSTITUTE(実質収支比率等に係る経年分析!G$49,"▲","-"))),ROUND(VALUE(SUBSTITUTE(実質収支比率等に係る経年分析!G$49,"▲","-")),2),NA())</f>
        <v>-2.17</v>
      </c>
      <c r="D21" s="179">
        <f>IF(ISNUMBER(VALUE(SUBSTITUTE(実質収支比率等に係る経年分析!H$49,"▲","-"))),ROUND(VALUE(SUBSTITUTE(実質収支比率等に係る経年分析!H$49,"▲","-")),2),NA())</f>
        <v>3.61</v>
      </c>
      <c r="E21" s="179">
        <f>IF(ISNUMBER(VALUE(SUBSTITUTE(実質収支比率等に係る経年分析!I$49,"▲","-"))),ROUND(VALUE(SUBSTITUTE(実質収支比率等に係る経年分析!I$49,"▲","-")),2),NA())</f>
        <v>-3.36</v>
      </c>
      <c r="F21" s="179">
        <f>IF(ISNUMBER(VALUE(SUBSTITUTE(実質収支比率等に係る経年分析!J$49,"▲","-"))),ROUND(VALUE(SUBSTITUTE(実質収支比率等に係る経年分析!J$49,"▲","-")),2),NA())</f>
        <v>-10.46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浦安市国民健康保険特別会計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2.06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0.98</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0.42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1.04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x14ac:dyDescent="0.15">
      <c r="A31" s="180" t="str">
        <f>IF(連結実質赤字比率に係る赤字・黒字の構成分析!C$39="",NA(),連結実質赤字比率に係る赤字・黒字の構成分析!C$39)</f>
        <v>浦安市墓地公園事業特別会計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浦安市後期高齢者医療特別会計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0.02</v>
      </c>
    </row>
    <row r="33" spans="1:16" x14ac:dyDescent="0.15">
      <c r="A33" s="180" t="str">
        <f>IF(連結実質赤字比率に係る赤字・黒字の構成分析!C$37="",NA(),連結実質赤字比率に係る赤字・黒字の構成分析!C$37)</f>
        <v>浦安市介護保険特別会計（介護サービス事業勘定）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0.17</v>
      </c>
    </row>
    <row r="34" spans="1:16" x14ac:dyDescent="0.15">
      <c r="A34" s="180" t="str">
        <f>IF(連結実質赤字比率に係る赤字・黒字の構成分析!C$36="",NA(),連結実質赤字比率に係る赤字・黒字の構成分析!C$36)</f>
        <v>浦安市公共下水道事業特別会計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0.32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0.12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0.13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0.31</v>
      </c>
    </row>
    <row r="35" spans="1:16" x14ac:dyDescent="0.15">
      <c r="A35" s="180" t="str">
        <f>IF(連結実質赤字比率に係る赤字・黒字の構成分析!C$35="",NA(),連結実質赤字比率に係る赤字・黒字の構成分析!C$35)</f>
        <v>浦安市介護保険特別会計（保険事業勘定）</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0.46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0.52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0.35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0.56000000000000005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0.52</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2.93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5.46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14.33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6.95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2608</v>
      </c>
      <c r="E42" s="181"/>
      <c r="F42" s="181"/>
      <c r="G42" s="181">
        <f>'実質公債費比率（分子）の構造'!L$52</f>
        <v>2222</v>
      </c>
      <c r="H42" s="181"/>
      <c r="I42" s="181"/>
      <c r="J42" s="181">
        <f>'実質公債費比率（分子）の構造'!M$52</f>
        <v>2213</v>
      </c>
      <c r="K42" s="181"/>
      <c r="L42" s="181"/>
      <c r="M42" s="181">
        <f>'実質公債費比率（分子）の構造'!N$52</f>
        <v>2151</v>
      </c>
      <c r="N42" s="181"/>
      <c r="O42" s="181"/>
      <c r="P42" s="181">
        <f>'実質公債費比率（分子）の構造'!O$52</f>
        <v>2042</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582</v>
      </c>
      <c r="C44" s="181"/>
      <c r="D44" s="181"/>
      <c r="E44" s="181">
        <f>'実質公債費比率（分子）の構造'!L$50</f>
        <v>775</v>
      </c>
      <c r="F44" s="181"/>
      <c r="G44" s="181"/>
      <c r="H44" s="181">
        <f>'実質公債費比率（分子）の構造'!M$50</f>
        <v>1104</v>
      </c>
      <c r="I44" s="181"/>
      <c r="J44" s="181"/>
      <c r="K44" s="181">
        <f>'実質公債費比率（分子）の構造'!N$50</f>
        <v>1705</v>
      </c>
      <c r="L44" s="181"/>
      <c r="M44" s="181"/>
      <c r="N44" s="181">
        <f>'実質公債費比率（分子）の構造'!O$50</f>
        <v>1000</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592</v>
      </c>
      <c r="C46" s="181"/>
      <c r="D46" s="181"/>
      <c r="E46" s="181">
        <f>'実質公債費比率（分子）の構造'!L$48</f>
        <v>585</v>
      </c>
      <c r="F46" s="181"/>
      <c r="G46" s="181"/>
      <c r="H46" s="181">
        <f>'実質公債費比率（分子）の構造'!M$48</f>
        <v>688</v>
      </c>
      <c r="I46" s="181"/>
      <c r="J46" s="181"/>
      <c r="K46" s="181">
        <f>'実質公債費比率（分子）の構造'!N$48</f>
        <v>553</v>
      </c>
      <c r="L46" s="181"/>
      <c r="M46" s="181"/>
      <c r="N46" s="181">
        <f>'実質公債費比率（分子）の構造'!O$48</f>
        <v>598</v>
      </c>
      <c r="O46" s="181"/>
      <c r="P46" s="181"/>
    </row>
    <row r="47" spans="1:16" x14ac:dyDescent="0.15">
      <c r="A47" s="181" t="s">
        <v>68</v>
      </c>
      <c r="B47" s="181">
        <f>'実質公債費比率（分子）の構造'!K$47</f>
        <v>10</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3196</v>
      </c>
      <c r="C49" s="181"/>
      <c r="D49" s="181"/>
      <c r="E49" s="181">
        <f>'実質公債費比率（分子）の構造'!L$45</f>
        <v>2988</v>
      </c>
      <c r="F49" s="181"/>
      <c r="G49" s="181"/>
      <c r="H49" s="181">
        <f>'実質公債費比率（分子）の構造'!M$45</f>
        <v>3020</v>
      </c>
      <c r="I49" s="181"/>
      <c r="J49" s="181"/>
      <c r="K49" s="181">
        <f>'実質公債費比率（分子）の構造'!N$45</f>
        <v>3557</v>
      </c>
      <c r="L49" s="181"/>
      <c r="M49" s="181"/>
      <c r="N49" s="181">
        <f>'実質公債費比率（分子）の構造'!O$45</f>
        <v>3515</v>
      </c>
      <c r="O49" s="181"/>
      <c r="P49" s="181"/>
    </row>
    <row r="50" spans="1:16" x14ac:dyDescent="0.15">
      <c r="A50" s="181" t="s">
        <v>71</v>
      </c>
      <c r="B50" s="181" t="e">
        <f>NA()</f>
        <v>#N/A</v>
      </c>
      <c r="C50" s="181">
        <f>IF(ISNUMBER('実質公債費比率（分子）の構造'!K$53),'実質公債費比率（分子）の構造'!K$53,NA())</f>
        <v>1772</v>
      </c>
      <c r="D50" s="181" t="e">
        <f>NA()</f>
        <v>#N/A</v>
      </c>
      <c r="E50" s="181" t="e">
        <f>NA()</f>
        <v>#N/A</v>
      </c>
      <c r="F50" s="181">
        <f>IF(ISNUMBER('実質公債費比率（分子）の構造'!L$53),'実質公債費比率（分子）の構造'!L$53,NA())</f>
        <v>2126</v>
      </c>
      <c r="G50" s="181" t="e">
        <f>NA()</f>
        <v>#N/A</v>
      </c>
      <c r="H50" s="181" t="e">
        <f>NA()</f>
        <v>#N/A</v>
      </c>
      <c r="I50" s="181">
        <f>IF(ISNUMBER('実質公債費比率（分子）の構造'!M$53),'実質公債費比率（分子）の構造'!M$53,NA())</f>
        <v>2599</v>
      </c>
      <c r="J50" s="181" t="e">
        <f>NA()</f>
        <v>#N/A</v>
      </c>
      <c r="K50" s="181" t="e">
        <f>NA()</f>
        <v>#N/A</v>
      </c>
      <c r="L50" s="181">
        <f>IF(ISNUMBER('実質公債費比率（分子）の構造'!N$53),'実質公債費比率（分子）の構造'!N$53,NA())</f>
        <v>3664</v>
      </c>
      <c r="M50" s="181" t="e">
        <f>NA()</f>
        <v>#N/A</v>
      </c>
      <c r="N50" s="181" t="e">
        <f>NA()</f>
        <v>#N/A</v>
      </c>
      <c r="O50" s="181">
        <f>IF(ISNUMBER('実質公債費比率（分子）の構造'!O$53),'実質公債費比率（分子）の構造'!O$53,NA())</f>
        <v>3071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21622</v>
      </c>
      <c r="E56" s="180"/>
      <c r="F56" s="180"/>
      <c r="G56" s="180">
        <f>'将来負担比率（分子）の構造'!J$52</f>
        <v>20183</v>
      </c>
      <c r="H56" s="180"/>
      <c r="I56" s="180"/>
      <c r="J56" s="180">
        <f>'将来負担比率（分子）の構造'!K$52</f>
        <v>17633</v>
      </c>
      <c r="K56" s="180"/>
      <c r="L56" s="180"/>
      <c r="M56" s="180">
        <f>'将来負担比率（分子）の構造'!L$52</f>
        <v>16441</v>
      </c>
      <c r="N56" s="180"/>
      <c r="O56" s="180"/>
      <c r="P56" s="180">
        <f>'将来負担比率（分子）の構造'!M$52</f>
        <v>15851</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29155</v>
      </c>
      <c r="E58" s="180"/>
      <c r="F58" s="180"/>
      <c r="G58" s="180">
        <f>'将来負担比率（分子）の構造'!J$50</f>
        <v>19585</v>
      </c>
      <c r="H58" s="180"/>
      <c r="I58" s="180"/>
      <c r="J58" s="180">
        <f>'将来負担比率（分子）の構造'!K$50</f>
        <v>16816</v>
      </c>
      <c r="K58" s="180"/>
      <c r="L58" s="180"/>
      <c r="M58" s="180">
        <f>'将来負担比率（分子）の構造'!L$50</f>
        <v>19917</v>
      </c>
      <c r="N58" s="180"/>
      <c r="O58" s="180"/>
      <c r="P58" s="180">
        <f>'将来負担比率（分子）の構造'!M$50</f>
        <v>18798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4988</v>
      </c>
      <c r="C62" s="180"/>
      <c r="D62" s="180"/>
      <c r="E62" s="180">
        <f>'将来負担比率（分子）の構造'!J$45</f>
        <v>5388</v>
      </c>
      <c r="F62" s="180"/>
      <c r="G62" s="180"/>
      <c r="H62" s="180">
        <f>'将来負担比率（分子）の構造'!K$45</f>
        <v>6491</v>
      </c>
      <c r="I62" s="180"/>
      <c r="J62" s="180"/>
      <c r="K62" s="180">
        <f>'将来負担比率（分子）の構造'!L$45</f>
        <v>7780</v>
      </c>
      <c r="L62" s="180"/>
      <c r="M62" s="180"/>
      <c r="N62" s="180">
        <f>'将来負担比率（分子）の構造'!M$45</f>
        <v>8561</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5066</v>
      </c>
      <c r="C64" s="180"/>
      <c r="D64" s="180"/>
      <c r="E64" s="180">
        <f>'将来負担比率（分子）の構造'!J$43</f>
        <v>4823</v>
      </c>
      <c r="F64" s="180"/>
      <c r="G64" s="180"/>
      <c r="H64" s="180">
        <f>'将来負担比率（分子）の構造'!K$43</f>
        <v>5080</v>
      </c>
      <c r="I64" s="180"/>
      <c r="J64" s="180"/>
      <c r="K64" s="180">
        <f>'将来負担比率（分子）の構造'!L$43</f>
        <v>4496</v>
      </c>
      <c r="L64" s="180"/>
      <c r="M64" s="180"/>
      <c r="N64" s="180">
        <f>'将来負担比率（分子）の構造'!M$43</f>
        <v>4220</v>
      </c>
      <c r="O64" s="180"/>
      <c r="P64" s="180"/>
    </row>
    <row r="65" spans="1:16" x14ac:dyDescent="0.15">
      <c r="A65" s="180" t="s">
        <v>32</v>
      </c>
      <c r="B65" s="180">
        <f>'将来負担比率（分子）の構造'!I$42</f>
        <v>4923</v>
      </c>
      <c r="C65" s="180"/>
      <c r="D65" s="180"/>
      <c r="E65" s="180">
        <f>'将来負担比率（分子）の構造'!J$42</f>
        <v>4484</v>
      </c>
      <c r="F65" s="180"/>
      <c r="G65" s="180"/>
      <c r="H65" s="180">
        <f>'将来負担比率（分子）の構造'!K$42</f>
        <v>4029</v>
      </c>
      <c r="I65" s="180"/>
      <c r="J65" s="180"/>
      <c r="K65" s="180">
        <f>'将来負担比率（分子）の構造'!L$42</f>
        <v>2776</v>
      </c>
      <c r="L65" s="180"/>
      <c r="M65" s="180"/>
      <c r="N65" s="180">
        <f>'将来負担比率（分子）の構造'!M$42</f>
        <v>2310</v>
      </c>
      <c r="O65" s="180"/>
      <c r="P65" s="180"/>
    </row>
    <row r="66" spans="1:16" x14ac:dyDescent="0.15">
      <c r="A66" s="180" t="s">
        <v>31</v>
      </c>
      <c r="B66" s="180">
        <f>'将来負担比率（分子）の構造'!I$41</f>
        <v>17590</v>
      </c>
      <c r="C66" s="180"/>
      <c r="D66" s="180"/>
      <c r="E66" s="180">
        <f>'将来負担比率（分子）の構造'!J$41</f>
        <v>19598</v>
      </c>
      <c r="F66" s="180"/>
      <c r="G66" s="180"/>
      <c r="H66" s="180">
        <f>'将来負担比率（分子）の構造'!K$41</f>
        <v>24238</v>
      </c>
      <c r="I66" s="180"/>
      <c r="J66" s="180"/>
      <c r="K66" s="180">
        <f>'将来負担比率（分子）の構造'!L$41</f>
        <v>23310</v>
      </c>
      <c r="L66" s="180"/>
      <c r="M66" s="180"/>
      <c r="N66" s="180">
        <f>'将来負担比率（分子）の構造'!M$41</f>
        <v>26388</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5390</v>
      </c>
      <c r="J67" s="180" t="e">
        <f>NA()</f>
        <v>#N/A</v>
      </c>
      <c r="K67" s="180" t="e">
        <f>NA()</f>
        <v>#N/A</v>
      </c>
      <c r="L67" s="180">
        <f>IF(ISNUMBER('将来負担比率（分子）の構造'!L$53), IF('将来負担比率（分子）の構造'!L$53 &lt; 0, 0, '将来負担比率（分子）の構造'!L$53), NA())</f>
        <v>2003</v>
      </c>
      <c r="M67" s="180" t="e">
        <f>NA()</f>
        <v>#N/A</v>
      </c>
      <c r="N67" s="180" t="e">
        <f>NA()</f>
        <v>#N/A</v>
      </c>
      <c r="O67" s="180">
        <f>IF(ISNUMBER('将来負担比率（分子）の構造'!M$53), IF('将来負担比率（分子）の構造'!M$53 &lt; 0, 0, '将来負担比率（分子）の構造'!M$53), NA())</f>
        <v>6831</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10940</v>
      </c>
      <c r="C72" s="184">
        <f>基金残高に係る経年分析!G55</f>
        <v>14128</v>
      </c>
      <c r="D72" s="184">
        <f>基金残高に係る経年分析!H55</f>
        <v>13375</v>
      </c>
    </row>
    <row r="73" spans="1:16" x14ac:dyDescent="0.15">
      <c r="A73" s="183" t="s">
        <v>78</v>
      </c>
      <c r="B73" s="184">
        <f>基金残高に係る経年分析!F56</f>
        <v>5</v>
      </c>
      <c r="C73" s="184">
        <f>基金残高に係る経年分析!G56</f>
        <v>5</v>
      </c>
      <c r="D73" s="184">
        <f>基金残高に係る経年分析!H56</f>
        <v>5</v>
      </c>
    </row>
    <row r="74" spans="1:16" x14ac:dyDescent="0.15">
      <c r="A74" s="183" t="s">
        <v>79</v>
      </c>
      <c r="B74" s="184">
        <f>基金残高に係る経年分析!F57</f>
        <v>22539</v>
      </c>
      <c r="C74" s="184">
        <f>基金残高に係る経年分析!G57</f>
        <v>25000</v>
      </c>
      <c r="D74" s="184">
        <f>基金残高に係る経年分析!H57</f>
        <v>4147</v>
      </c>
    </row>
  </sheetData>
  <sheetProtection algorithmName="SHA-512" hashValue="Fkx1iH34OMlyqOTWZ5EBDe7wovk6Wed5SzCxfkKilV4uSUq/FU4lCdKgawUzT7HFs+vqrRiw5FXpUcpjWQcwPg==" saltValue="T2WSvLL0Cc6nbrKRUV83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212</v>
      </c>
      <c r="DI1" s="618"/>
      <c r="DJ1" s="618"/>
      <c r="DK1" s="618"/>
      <c r="DL1" s="618"/>
      <c r="DM1" s="618"/>
      <c r="DN1" s="619"/>
      <c r="DO1" s="225"/>
      <c r="DP1" s="617" t="s">
        <v>213</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215</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216</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217</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218</v>
      </c>
      <c r="S4" s="621"/>
      <c r="T4" s="621"/>
      <c r="U4" s="621"/>
      <c r="V4" s="621"/>
      <c r="W4" s="621"/>
      <c r="X4" s="621"/>
      <c r="Y4" s="622"/>
      <c r="Z4" s="620" t="s">
        <v>219</v>
      </c>
      <c r="AA4" s="621"/>
      <c r="AB4" s="621"/>
      <c r="AC4" s="622"/>
      <c r="AD4" s="620" t="s">
        <v>220</v>
      </c>
      <c r="AE4" s="621"/>
      <c r="AF4" s="621"/>
      <c r="AG4" s="621"/>
      <c r="AH4" s="621"/>
      <c r="AI4" s="621"/>
      <c r="AJ4" s="621"/>
      <c r="AK4" s="622"/>
      <c r="AL4" s="620" t="s">
        <v>219</v>
      </c>
      <c r="AM4" s="621"/>
      <c r="AN4" s="621"/>
      <c r="AO4" s="622"/>
      <c r="AP4" s="626" t="s">
        <v>221</v>
      </c>
      <c r="AQ4" s="626"/>
      <c r="AR4" s="626"/>
      <c r="AS4" s="626"/>
      <c r="AT4" s="626"/>
      <c r="AU4" s="626"/>
      <c r="AV4" s="626"/>
      <c r="AW4" s="626"/>
      <c r="AX4" s="626"/>
      <c r="AY4" s="626"/>
      <c r="AZ4" s="626"/>
      <c r="BA4" s="626"/>
      <c r="BB4" s="626"/>
      <c r="BC4" s="626"/>
      <c r="BD4" s="626"/>
      <c r="BE4" s="626"/>
      <c r="BF4" s="626"/>
      <c r="BG4" s="626" t="s">
        <v>222</v>
      </c>
      <c r="BH4" s="626"/>
      <c r="BI4" s="626"/>
      <c r="BJ4" s="626"/>
      <c r="BK4" s="626"/>
      <c r="BL4" s="626"/>
      <c r="BM4" s="626"/>
      <c r="BN4" s="626"/>
      <c r="BO4" s="626" t="s">
        <v>219</v>
      </c>
      <c r="BP4" s="626"/>
      <c r="BQ4" s="626"/>
      <c r="BR4" s="626"/>
      <c r="BS4" s="626" t="s">
        <v>223</v>
      </c>
      <c r="BT4" s="626"/>
      <c r="BU4" s="626"/>
      <c r="BV4" s="626"/>
      <c r="BW4" s="626"/>
      <c r="BX4" s="626"/>
      <c r="BY4" s="626"/>
      <c r="BZ4" s="626"/>
      <c r="CA4" s="626"/>
      <c r="CB4" s="626"/>
      <c r="CD4" s="623" t="s">
        <v>224</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225</v>
      </c>
      <c r="C5" s="628"/>
      <c r="D5" s="628"/>
      <c r="E5" s="628"/>
      <c r="F5" s="628"/>
      <c r="G5" s="628"/>
      <c r="H5" s="628"/>
      <c r="I5" s="628"/>
      <c r="J5" s="628"/>
      <c r="K5" s="628"/>
      <c r="L5" s="628"/>
      <c r="M5" s="628"/>
      <c r="N5" s="628"/>
      <c r="O5" s="628"/>
      <c r="P5" s="628"/>
      <c r="Q5" s="629"/>
      <c r="R5" s="630">
        <v>41602866</v>
      </c>
      <c r="S5" s="631"/>
      <c r="T5" s="631"/>
      <c r="U5" s="631"/>
      <c r="V5" s="631"/>
      <c r="W5" s="631"/>
      <c r="X5" s="631"/>
      <c r="Y5" s="632"/>
      <c r="Z5" s="633">
        <v>43.6</v>
      </c>
      <c r="AA5" s="633"/>
      <c r="AB5" s="633"/>
      <c r="AC5" s="633"/>
      <c r="AD5" s="634">
        <v>41602866</v>
      </c>
      <c r="AE5" s="634"/>
      <c r="AF5" s="634"/>
      <c r="AG5" s="634"/>
      <c r="AH5" s="634"/>
      <c r="AI5" s="634"/>
      <c r="AJ5" s="634"/>
      <c r="AK5" s="634"/>
      <c r="AL5" s="635">
        <v>89.7</v>
      </c>
      <c r="AM5" s="636"/>
      <c r="AN5" s="636"/>
      <c r="AO5" s="637"/>
      <c r="AP5" s="627" t="s">
        <v>226</v>
      </c>
      <c r="AQ5" s="628"/>
      <c r="AR5" s="628"/>
      <c r="AS5" s="628"/>
      <c r="AT5" s="628"/>
      <c r="AU5" s="628"/>
      <c r="AV5" s="628"/>
      <c r="AW5" s="628"/>
      <c r="AX5" s="628"/>
      <c r="AY5" s="628"/>
      <c r="AZ5" s="628"/>
      <c r="BA5" s="628"/>
      <c r="BB5" s="628"/>
      <c r="BC5" s="628"/>
      <c r="BD5" s="628"/>
      <c r="BE5" s="628"/>
      <c r="BF5" s="629"/>
      <c r="BG5" s="641">
        <v>41518193</v>
      </c>
      <c r="BH5" s="642"/>
      <c r="BI5" s="642"/>
      <c r="BJ5" s="642"/>
      <c r="BK5" s="642"/>
      <c r="BL5" s="642"/>
      <c r="BM5" s="642"/>
      <c r="BN5" s="643"/>
      <c r="BO5" s="644">
        <v>99.8</v>
      </c>
      <c r="BP5" s="644"/>
      <c r="BQ5" s="644"/>
      <c r="BR5" s="644"/>
      <c r="BS5" s="645">
        <v>737483</v>
      </c>
      <c r="BT5" s="645"/>
      <c r="BU5" s="645"/>
      <c r="BV5" s="645"/>
      <c r="BW5" s="645"/>
      <c r="BX5" s="645"/>
      <c r="BY5" s="645"/>
      <c r="BZ5" s="645"/>
      <c r="CA5" s="645"/>
      <c r="CB5" s="649"/>
      <c r="CD5" s="623" t="s">
        <v>221</v>
      </c>
      <c r="CE5" s="624"/>
      <c r="CF5" s="624"/>
      <c r="CG5" s="624"/>
      <c r="CH5" s="624"/>
      <c r="CI5" s="624"/>
      <c r="CJ5" s="624"/>
      <c r="CK5" s="624"/>
      <c r="CL5" s="624"/>
      <c r="CM5" s="624"/>
      <c r="CN5" s="624"/>
      <c r="CO5" s="624"/>
      <c r="CP5" s="624"/>
      <c r="CQ5" s="625"/>
      <c r="CR5" s="623" t="s">
        <v>227</v>
      </c>
      <c r="CS5" s="624"/>
      <c r="CT5" s="624"/>
      <c r="CU5" s="624"/>
      <c r="CV5" s="624"/>
      <c r="CW5" s="624"/>
      <c r="CX5" s="624"/>
      <c r="CY5" s="625"/>
      <c r="CZ5" s="623" t="s">
        <v>219</v>
      </c>
      <c r="DA5" s="624"/>
      <c r="DB5" s="624"/>
      <c r="DC5" s="625"/>
      <c r="DD5" s="623" t="s">
        <v>228</v>
      </c>
      <c r="DE5" s="624"/>
      <c r="DF5" s="624"/>
      <c r="DG5" s="624"/>
      <c r="DH5" s="624"/>
      <c r="DI5" s="624"/>
      <c r="DJ5" s="624"/>
      <c r="DK5" s="624"/>
      <c r="DL5" s="624"/>
      <c r="DM5" s="624"/>
      <c r="DN5" s="624"/>
      <c r="DO5" s="624"/>
      <c r="DP5" s="625"/>
      <c r="DQ5" s="623" t="s">
        <v>229</v>
      </c>
      <c r="DR5" s="624"/>
      <c r="DS5" s="624"/>
      <c r="DT5" s="624"/>
      <c r="DU5" s="624"/>
      <c r="DV5" s="624"/>
      <c r="DW5" s="624"/>
      <c r="DX5" s="624"/>
      <c r="DY5" s="624"/>
      <c r="DZ5" s="624"/>
      <c r="EA5" s="624"/>
      <c r="EB5" s="624"/>
      <c r="EC5" s="625"/>
    </row>
    <row r="6" spans="2:143" ht="11.25" customHeight="1" x14ac:dyDescent="0.15">
      <c r="B6" s="638" t="s">
        <v>230</v>
      </c>
      <c r="C6" s="639"/>
      <c r="D6" s="639"/>
      <c r="E6" s="639"/>
      <c r="F6" s="639"/>
      <c r="G6" s="639"/>
      <c r="H6" s="639"/>
      <c r="I6" s="639"/>
      <c r="J6" s="639"/>
      <c r="K6" s="639"/>
      <c r="L6" s="639"/>
      <c r="M6" s="639"/>
      <c r="N6" s="639"/>
      <c r="O6" s="639"/>
      <c r="P6" s="639"/>
      <c r="Q6" s="640"/>
      <c r="R6" s="641">
        <v>276915</v>
      </c>
      <c r="S6" s="642"/>
      <c r="T6" s="642"/>
      <c r="U6" s="642"/>
      <c r="V6" s="642"/>
      <c r="W6" s="642"/>
      <c r="X6" s="642"/>
      <c r="Y6" s="643"/>
      <c r="Z6" s="644">
        <v>0.3</v>
      </c>
      <c r="AA6" s="644"/>
      <c r="AB6" s="644"/>
      <c r="AC6" s="644"/>
      <c r="AD6" s="645">
        <v>276915</v>
      </c>
      <c r="AE6" s="645"/>
      <c r="AF6" s="645"/>
      <c r="AG6" s="645"/>
      <c r="AH6" s="645"/>
      <c r="AI6" s="645"/>
      <c r="AJ6" s="645"/>
      <c r="AK6" s="645"/>
      <c r="AL6" s="646">
        <v>0.6</v>
      </c>
      <c r="AM6" s="647"/>
      <c r="AN6" s="647"/>
      <c r="AO6" s="648"/>
      <c r="AP6" s="638" t="s">
        <v>231</v>
      </c>
      <c r="AQ6" s="639"/>
      <c r="AR6" s="639"/>
      <c r="AS6" s="639"/>
      <c r="AT6" s="639"/>
      <c r="AU6" s="639"/>
      <c r="AV6" s="639"/>
      <c r="AW6" s="639"/>
      <c r="AX6" s="639"/>
      <c r="AY6" s="639"/>
      <c r="AZ6" s="639"/>
      <c r="BA6" s="639"/>
      <c r="BB6" s="639"/>
      <c r="BC6" s="639"/>
      <c r="BD6" s="639"/>
      <c r="BE6" s="639"/>
      <c r="BF6" s="640"/>
      <c r="BG6" s="641">
        <v>41518193</v>
      </c>
      <c r="BH6" s="642"/>
      <c r="BI6" s="642"/>
      <c r="BJ6" s="642"/>
      <c r="BK6" s="642"/>
      <c r="BL6" s="642"/>
      <c r="BM6" s="642"/>
      <c r="BN6" s="643"/>
      <c r="BO6" s="644">
        <v>99.8</v>
      </c>
      <c r="BP6" s="644"/>
      <c r="BQ6" s="644"/>
      <c r="BR6" s="644"/>
      <c r="BS6" s="645">
        <v>737483</v>
      </c>
      <c r="BT6" s="645"/>
      <c r="BU6" s="645"/>
      <c r="BV6" s="645"/>
      <c r="BW6" s="645"/>
      <c r="BX6" s="645"/>
      <c r="BY6" s="645"/>
      <c r="BZ6" s="645"/>
      <c r="CA6" s="645"/>
      <c r="CB6" s="649"/>
      <c r="CD6" s="652" t="s">
        <v>232</v>
      </c>
      <c r="CE6" s="653"/>
      <c r="CF6" s="653"/>
      <c r="CG6" s="653"/>
      <c r="CH6" s="653"/>
      <c r="CI6" s="653"/>
      <c r="CJ6" s="653"/>
      <c r="CK6" s="653"/>
      <c r="CL6" s="653"/>
      <c r="CM6" s="653"/>
      <c r="CN6" s="653"/>
      <c r="CO6" s="653"/>
      <c r="CP6" s="653"/>
      <c r="CQ6" s="654"/>
      <c r="CR6" s="641">
        <v>354808</v>
      </c>
      <c r="CS6" s="642"/>
      <c r="CT6" s="642"/>
      <c r="CU6" s="642"/>
      <c r="CV6" s="642"/>
      <c r="CW6" s="642"/>
      <c r="CX6" s="642"/>
      <c r="CY6" s="643"/>
      <c r="CZ6" s="635">
        <v>0.4</v>
      </c>
      <c r="DA6" s="636"/>
      <c r="DB6" s="636"/>
      <c r="DC6" s="655"/>
      <c r="DD6" s="650" t="s">
        <v>128</v>
      </c>
      <c r="DE6" s="642"/>
      <c r="DF6" s="642"/>
      <c r="DG6" s="642"/>
      <c r="DH6" s="642"/>
      <c r="DI6" s="642"/>
      <c r="DJ6" s="642"/>
      <c r="DK6" s="642"/>
      <c r="DL6" s="642"/>
      <c r="DM6" s="642"/>
      <c r="DN6" s="642"/>
      <c r="DO6" s="642"/>
      <c r="DP6" s="643"/>
      <c r="DQ6" s="650">
        <v>354808</v>
      </c>
      <c r="DR6" s="642"/>
      <c r="DS6" s="642"/>
      <c r="DT6" s="642"/>
      <c r="DU6" s="642"/>
      <c r="DV6" s="642"/>
      <c r="DW6" s="642"/>
      <c r="DX6" s="642"/>
      <c r="DY6" s="642"/>
      <c r="DZ6" s="642"/>
      <c r="EA6" s="642"/>
      <c r="EB6" s="642"/>
      <c r="EC6" s="651"/>
    </row>
    <row r="7" spans="2:143" ht="11.25" customHeight="1" x14ac:dyDescent="0.15">
      <c r="B7" s="638" t="s">
        <v>233</v>
      </c>
      <c r="C7" s="639"/>
      <c r="D7" s="639"/>
      <c r="E7" s="639"/>
      <c r="F7" s="639"/>
      <c r="G7" s="639"/>
      <c r="H7" s="639"/>
      <c r="I7" s="639"/>
      <c r="J7" s="639"/>
      <c r="K7" s="639"/>
      <c r="L7" s="639"/>
      <c r="M7" s="639"/>
      <c r="N7" s="639"/>
      <c r="O7" s="639"/>
      <c r="P7" s="639"/>
      <c r="Q7" s="640"/>
      <c r="R7" s="641">
        <v>57673</v>
      </c>
      <c r="S7" s="642"/>
      <c r="T7" s="642"/>
      <c r="U7" s="642"/>
      <c r="V7" s="642"/>
      <c r="W7" s="642"/>
      <c r="X7" s="642"/>
      <c r="Y7" s="643"/>
      <c r="Z7" s="644">
        <v>0.1</v>
      </c>
      <c r="AA7" s="644"/>
      <c r="AB7" s="644"/>
      <c r="AC7" s="644"/>
      <c r="AD7" s="645">
        <v>57673</v>
      </c>
      <c r="AE7" s="645"/>
      <c r="AF7" s="645"/>
      <c r="AG7" s="645"/>
      <c r="AH7" s="645"/>
      <c r="AI7" s="645"/>
      <c r="AJ7" s="645"/>
      <c r="AK7" s="645"/>
      <c r="AL7" s="646">
        <v>0.1</v>
      </c>
      <c r="AM7" s="647"/>
      <c r="AN7" s="647"/>
      <c r="AO7" s="648"/>
      <c r="AP7" s="638" t="s">
        <v>234</v>
      </c>
      <c r="AQ7" s="639"/>
      <c r="AR7" s="639"/>
      <c r="AS7" s="639"/>
      <c r="AT7" s="639"/>
      <c r="AU7" s="639"/>
      <c r="AV7" s="639"/>
      <c r="AW7" s="639"/>
      <c r="AX7" s="639"/>
      <c r="AY7" s="639"/>
      <c r="AZ7" s="639"/>
      <c r="BA7" s="639"/>
      <c r="BB7" s="639"/>
      <c r="BC7" s="639"/>
      <c r="BD7" s="639"/>
      <c r="BE7" s="639"/>
      <c r="BF7" s="640"/>
      <c r="BG7" s="641">
        <v>21785985</v>
      </c>
      <c r="BH7" s="642"/>
      <c r="BI7" s="642"/>
      <c r="BJ7" s="642"/>
      <c r="BK7" s="642"/>
      <c r="BL7" s="642"/>
      <c r="BM7" s="642"/>
      <c r="BN7" s="643"/>
      <c r="BO7" s="644">
        <v>52.4</v>
      </c>
      <c r="BP7" s="644"/>
      <c r="BQ7" s="644"/>
      <c r="BR7" s="644"/>
      <c r="BS7" s="645">
        <v>737483</v>
      </c>
      <c r="BT7" s="645"/>
      <c r="BU7" s="645"/>
      <c r="BV7" s="645"/>
      <c r="BW7" s="645"/>
      <c r="BX7" s="645"/>
      <c r="BY7" s="645"/>
      <c r="BZ7" s="645"/>
      <c r="CA7" s="645"/>
      <c r="CB7" s="649"/>
      <c r="CD7" s="656" t="s">
        <v>235</v>
      </c>
      <c r="CE7" s="657"/>
      <c r="CF7" s="657"/>
      <c r="CG7" s="657"/>
      <c r="CH7" s="657"/>
      <c r="CI7" s="657"/>
      <c r="CJ7" s="657"/>
      <c r="CK7" s="657"/>
      <c r="CL7" s="657"/>
      <c r="CM7" s="657"/>
      <c r="CN7" s="657"/>
      <c r="CO7" s="657"/>
      <c r="CP7" s="657"/>
      <c r="CQ7" s="658"/>
      <c r="CR7" s="641">
        <v>8511481</v>
      </c>
      <c r="CS7" s="642"/>
      <c r="CT7" s="642"/>
      <c r="CU7" s="642"/>
      <c r="CV7" s="642"/>
      <c r="CW7" s="642"/>
      <c r="CX7" s="642"/>
      <c r="CY7" s="643"/>
      <c r="CZ7" s="644">
        <v>9.1</v>
      </c>
      <c r="DA7" s="644"/>
      <c r="DB7" s="644"/>
      <c r="DC7" s="644"/>
      <c r="DD7" s="650">
        <v>2253257</v>
      </c>
      <c r="DE7" s="642"/>
      <c r="DF7" s="642"/>
      <c r="DG7" s="642"/>
      <c r="DH7" s="642"/>
      <c r="DI7" s="642"/>
      <c r="DJ7" s="642"/>
      <c r="DK7" s="642"/>
      <c r="DL7" s="642"/>
      <c r="DM7" s="642"/>
      <c r="DN7" s="642"/>
      <c r="DO7" s="642"/>
      <c r="DP7" s="643"/>
      <c r="DQ7" s="650">
        <v>6317028</v>
      </c>
      <c r="DR7" s="642"/>
      <c r="DS7" s="642"/>
      <c r="DT7" s="642"/>
      <c r="DU7" s="642"/>
      <c r="DV7" s="642"/>
      <c r="DW7" s="642"/>
      <c r="DX7" s="642"/>
      <c r="DY7" s="642"/>
      <c r="DZ7" s="642"/>
      <c r="EA7" s="642"/>
      <c r="EB7" s="642"/>
      <c r="EC7" s="651"/>
    </row>
    <row r="8" spans="2:143" ht="11.25" customHeight="1" x14ac:dyDescent="0.15">
      <c r="B8" s="638" t="s">
        <v>236</v>
      </c>
      <c r="C8" s="639"/>
      <c r="D8" s="639"/>
      <c r="E8" s="639"/>
      <c r="F8" s="639"/>
      <c r="G8" s="639"/>
      <c r="H8" s="639"/>
      <c r="I8" s="639"/>
      <c r="J8" s="639"/>
      <c r="K8" s="639"/>
      <c r="L8" s="639"/>
      <c r="M8" s="639"/>
      <c r="N8" s="639"/>
      <c r="O8" s="639"/>
      <c r="P8" s="639"/>
      <c r="Q8" s="640"/>
      <c r="R8" s="641">
        <v>189232</v>
      </c>
      <c r="S8" s="642"/>
      <c r="T8" s="642"/>
      <c r="U8" s="642"/>
      <c r="V8" s="642"/>
      <c r="W8" s="642"/>
      <c r="X8" s="642"/>
      <c r="Y8" s="643"/>
      <c r="Z8" s="644">
        <v>0.2</v>
      </c>
      <c r="AA8" s="644"/>
      <c r="AB8" s="644"/>
      <c r="AC8" s="644"/>
      <c r="AD8" s="645">
        <v>189232</v>
      </c>
      <c r="AE8" s="645"/>
      <c r="AF8" s="645"/>
      <c r="AG8" s="645"/>
      <c r="AH8" s="645"/>
      <c r="AI8" s="645"/>
      <c r="AJ8" s="645"/>
      <c r="AK8" s="645"/>
      <c r="AL8" s="646">
        <v>0.4</v>
      </c>
      <c r="AM8" s="647"/>
      <c r="AN8" s="647"/>
      <c r="AO8" s="648"/>
      <c r="AP8" s="638" t="s">
        <v>237</v>
      </c>
      <c r="AQ8" s="639"/>
      <c r="AR8" s="639"/>
      <c r="AS8" s="639"/>
      <c r="AT8" s="639"/>
      <c r="AU8" s="639"/>
      <c r="AV8" s="639"/>
      <c r="AW8" s="639"/>
      <c r="AX8" s="639"/>
      <c r="AY8" s="639"/>
      <c r="AZ8" s="639"/>
      <c r="BA8" s="639"/>
      <c r="BB8" s="639"/>
      <c r="BC8" s="639"/>
      <c r="BD8" s="639"/>
      <c r="BE8" s="639"/>
      <c r="BF8" s="640"/>
      <c r="BG8" s="641">
        <v>319881</v>
      </c>
      <c r="BH8" s="642"/>
      <c r="BI8" s="642"/>
      <c r="BJ8" s="642"/>
      <c r="BK8" s="642"/>
      <c r="BL8" s="642"/>
      <c r="BM8" s="642"/>
      <c r="BN8" s="643"/>
      <c r="BO8" s="644">
        <v>0.8</v>
      </c>
      <c r="BP8" s="644"/>
      <c r="BQ8" s="644"/>
      <c r="BR8" s="644"/>
      <c r="BS8" s="650" t="s">
        <v>238</v>
      </c>
      <c r="BT8" s="642"/>
      <c r="BU8" s="642"/>
      <c r="BV8" s="642"/>
      <c r="BW8" s="642"/>
      <c r="BX8" s="642"/>
      <c r="BY8" s="642"/>
      <c r="BZ8" s="642"/>
      <c r="CA8" s="642"/>
      <c r="CB8" s="651"/>
      <c r="CD8" s="656" t="s">
        <v>239</v>
      </c>
      <c r="CE8" s="657"/>
      <c r="CF8" s="657"/>
      <c r="CG8" s="657"/>
      <c r="CH8" s="657"/>
      <c r="CI8" s="657"/>
      <c r="CJ8" s="657"/>
      <c r="CK8" s="657"/>
      <c r="CL8" s="657"/>
      <c r="CM8" s="657"/>
      <c r="CN8" s="657"/>
      <c r="CO8" s="657"/>
      <c r="CP8" s="657"/>
      <c r="CQ8" s="658"/>
      <c r="CR8" s="641">
        <v>25558055</v>
      </c>
      <c r="CS8" s="642"/>
      <c r="CT8" s="642"/>
      <c r="CU8" s="642"/>
      <c r="CV8" s="642"/>
      <c r="CW8" s="642"/>
      <c r="CX8" s="642"/>
      <c r="CY8" s="643"/>
      <c r="CZ8" s="644">
        <v>27.3</v>
      </c>
      <c r="DA8" s="644"/>
      <c r="DB8" s="644"/>
      <c r="DC8" s="644"/>
      <c r="DD8" s="650">
        <v>911673</v>
      </c>
      <c r="DE8" s="642"/>
      <c r="DF8" s="642"/>
      <c r="DG8" s="642"/>
      <c r="DH8" s="642"/>
      <c r="DI8" s="642"/>
      <c r="DJ8" s="642"/>
      <c r="DK8" s="642"/>
      <c r="DL8" s="642"/>
      <c r="DM8" s="642"/>
      <c r="DN8" s="642"/>
      <c r="DO8" s="642"/>
      <c r="DP8" s="643"/>
      <c r="DQ8" s="650">
        <v>14617844</v>
      </c>
      <c r="DR8" s="642"/>
      <c r="DS8" s="642"/>
      <c r="DT8" s="642"/>
      <c r="DU8" s="642"/>
      <c r="DV8" s="642"/>
      <c r="DW8" s="642"/>
      <c r="DX8" s="642"/>
      <c r="DY8" s="642"/>
      <c r="DZ8" s="642"/>
      <c r="EA8" s="642"/>
      <c r="EB8" s="642"/>
      <c r="EC8" s="651"/>
    </row>
    <row r="9" spans="2:143" ht="11.25" customHeight="1" x14ac:dyDescent="0.15">
      <c r="B9" s="638" t="s">
        <v>240</v>
      </c>
      <c r="C9" s="639"/>
      <c r="D9" s="639"/>
      <c r="E9" s="639"/>
      <c r="F9" s="639"/>
      <c r="G9" s="639"/>
      <c r="H9" s="639"/>
      <c r="I9" s="639"/>
      <c r="J9" s="639"/>
      <c r="K9" s="639"/>
      <c r="L9" s="639"/>
      <c r="M9" s="639"/>
      <c r="N9" s="639"/>
      <c r="O9" s="639"/>
      <c r="P9" s="639"/>
      <c r="Q9" s="640"/>
      <c r="R9" s="641">
        <v>174194</v>
      </c>
      <c r="S9" s="642"/>
      <c r="T9" s="642"/>
      <c r="U9" s="642"/>
      <c r="V9" s="642"/>
      <c r="W9" s="642"/>
      <c r="X9" s="642"/>
      <c r="Y9" s="643"/>
      <c r="Z9" s="644">
        <v>0.2</v>
      </c>
      <c r="AA9" s="644"/>
      <c r="AB9" s="644"/>
      <c r="AC9" s="644"/>
      <c r="AD9" s="645">
        <v>174194</v>
      </c>
      <c r="AE9" s="645"/>
      <c r="AF9" s="645"/>
      <c r="AG9" s="645"/>
      <c r="AH9" s="645"/>
      <c r="AI9" s="645"/>
      <c r="AJ9" s="645"/>
      <c r="AK9" s="645"/>
      <c r="AL9" s="646">
        <v>0.4</v>
      </c>
      <c r="AM9" s="647"/>
      <c r="AN9" s="647"/>
      <c r="AO9" s="648"/>
      <c r="AP9" s="638" t="s">
        <v>241</v>
      </c>
      <c r="AQ9" s="639"/>
      <c r="AR9" s="639"/>
      <c r="AS9" s="639"/>
      <c r="AT9" s="639"/>
      <c r="AU9" s="639"/>
      <c r="AV9" s="639"/>
      <c r="AW9" s="639"/>
      <c r="AX9" s="639"/>
      <c r="AY9" s="639"/>
      <c r="AZ9" s="639"/>
      <c r="BA9" s="639"/>
      <c r="BB9" s="639"/>
      <c r="BC9" s="639"/>
      <c r="BD9" s="639"/>
      <c r="BE9" s="639"/>
      <c r="BF9" s="640"/>
      <c r="BG9" s="641">
        <v>16515925</v>
      </c>
      <c r="BH9" s="642"/>
      <c r="BI9" s="642"/>
      <c r="BJ9" s="642"/>
      <c r="BK9" s="642"/>
      <c r="BL9" s="642"/>
      <c r="BM9" s="642"/>
      <c r="BN9" s="643"/>
      <c r="BO9" s="644">
        <v>39.700000000000003</v>
      </c>
      <c r="BP9" s="644"/>
      <c r="BQ9" s="644"/>
      <c r="BR9" s="644"/>
      <c r="BS9" s="650" t="s">
        <v>238</v>
      </c>
      <c r="BT9" s="642"/>
      <c r="BU9" s="642"/>
      <c r="BV9" s="642"/>
      <c r="BW9" s="642"/>
      <c r="BX9" s="642"/>
      <c r="BY9" s="642"/>
      <c r="BZ9" s="642"/>
      <c r="CA9" s="642"/>
      <c r="CB9" s="651"/>
      <c r="CD9" s="656" t="s">
        <v>242</v>
      </c>
      <c r="CE9" s="657"/>
      <c r="CF9" s="657"/>
      <c r="CG9" s="657"/>
      <c r="CH9" s="657"/>
      <c r="CI9" s="657"/>
      <c r="CJ9" s="657"/>
      <c r="CK9" s="657"/>
      <c r="CL9" s="657"/>
      <c r="CM9" s="657"/>
      <c r="CN9" s="657"/>
      <c r="CO9" s="657"/>
      <c r="CP9" s="657"/>
      <c r="CQ9" s="658"/>
      <c r="CR9" s="641">
        <v>6588661</v>
      </c>
      <c r="CS9" s="642"/>
      <c r="CT9" s="642"/>
      <c r="CU9" s="642"/>
      <c r="CV9" s="642"/>
      <c r="CW9" s="642"/>
      <c r="CX9" s="642"/>
      <c r="CY9" s="643"/>
      <c r="CZ9" s="644">
        <v>7</v>
      </c>
      <c r="DA9" s="644"/>
      <c r="DB9" s="644"/>
      <c r="DC9" s="644"/>
      <c r="DD9" s="650">
        <v>1108178</v>
      </c>
      <c r="DE9" s="642"/>
      <c r="DF9" s="642"/>
      <c r="DG9" s="642"/>
      <c r="DH9" s="642"/>
      <c r="DI9" s="642"/>
      <c r="DJ9" s="642"/>
      <c r="DK9" s="642"/>
      <c r="DL9" s="642"/>
      <c r="DM9" s="642"/>
      <c r="DN9" s="642"/>
      <c r="DO9" s="642"/>
      <c r="DP9" s="643"/>
      <c r="DQ9" s="650">
        <v>4461964</v>
      </c>
      <c r="DR9" s="642"/>
      <c r="DS9" s="642"/>
      <c r="DT9" s="642"/>
      <c r="DU9" s="642"/>
      <c r="DV9" s="642"/>
      <c r="DW9" s="642"/>
      <c r="DX9" s="642"/>
      <c r="DY9" s="642"/>
      <c r="DZ9" s="642"/>
      <c r="EA9" s="642"/>
      <c r="EB9" s="642"/>
      <c r="EC9" s="651"/>
    </row>
    <row r="10" spans="2:143" ht="11.25" customHeight="1" x14ac:dyDescent="0.15">
      <c r="B10" s="638" t="s">
        <v>243</v>
      </c>
      <c r="C10" s="639"/>
      <c r="D10" s="639"/>
      <c r="E10" s="639"/>
      <c r="F10" s="639"/>
      <c r="G10" s="639"/>
      <c r="H10" s="639"/>
      <c r="I10" s="639"/>
      <c r="J10" s="639"/>
      <c r="K10" s="639"/>
      <c r="L10" s="639"/>
      <c r="M10" s="639"/>
      <c r="N10" s="639"/>
      <c r="O10" s="639"/>
      <c r="P10" s="639"/>
      <c r="Q10" s="640"/>
      <c r="R10" s="641" t="s">
        <v>238</v>
      </c>
      <c r="S10" s="642"/>
      <c r="T10" s="642"/>
      <c r="U10" s="642"/>
      <c r="V10" s="642"/>
      <c r="W10" s="642"/>
      <c r="X10" s="642"/>
      <c r="Y10" s="643"/>
      <c r="Z10" s="644" t="s">
        <v>128</v>
      </c>
      <c r="AA10" s="644"/>
      <c r="AB10" s="644"/>
      <c r="AC10" s="644"/>
      <c r="AD10" s="645" t="s">
        <v>238</v>
      </c>
      <c r="AE10" s="645"/>
      <c r="AF10" s="645"/>
      <c r="AG10" s="645"/>
      <c r="AH10" s="645"/>
      <c r="AI10" s="645"/>
      <c r="AJ10" s="645"/>
      <c r="AK10" s="645"/>
      <c r="AL10" s="646" t="s">
        <v>238</v>
      </c>
      <c r="AM10" s="647"/>
      <c r="AN10" s="647"/>
      <c r="AO10" s="648"/>
      <c r="AP10" s="638" t="s">
        <v>244</v>
      </c>
      <c r="AQ10" s="639"/>
      <c r="AR10" s="639"/>
      <c r="AS10" s="639"/>
      <c r="AT10" s="639"/>
      <c r="AU10" s="639"/>
      <c r="AV10" s="639"/>
      <c r="AW10" s="639"/>
      <c r="AX10" s="639"/>
      <c r="AY10" s="639"/>
      <c r="AZ10" s="639"/>
      <c r="BA10" s="639"/>
      <c r="BB10" s="639"/>
      <c r="BC10" s="639"/>
      <c r="BD10" s="639"/>
      <c r="BE10" s="639"/>
      <c r="BF10" s="640"/>
      <c r="BG10" s="641">
        <v>495018</v>
      </c>
      <c r="BH10" s="642"/>
      <c r="BI10" s="642"/>
      <c r="BJ10" s="642"/>
      <c r="BK10" s="642"/>
      <c r="BL10" s="642"/>
      <c r="BM10" s="642"/>
      <c r="BN10" s="643"/>
      <c r="BO10" s="644">
        <v>1.2</v>
      </c>
      <c r="BP10" s="644"/>
      <c r="BQ10" s="644"/>
      <c r="BR10" s="644"/>
      <c r="BS10" s="650" t="s">
        <v>128</v>
      </c>
      <c r="BT10" s="642"/>
      <c r="BU10" s="642"/>
      <c r="BV10" s="642"/>
      <c r="BW10" s="642"/>
      <c r="BX10" s="642"/>
      <c r="BY10" s="642"/>
      <c r="BZ10" s="642"/>
      <c r="CA10" s="642"/>
      <c r="CB10" s="651"/>
      <c r="CD10" s="656" t="s">
        <v>245</v>
      </c>
      <c r="CE10" s="657"/>
      <c r="CF10" s="657"/>
      <c r="CG10" s="657"/>
      <c r="CH10" s="657"/>
      <c r="CI10" s="657"/>
      <c r="CJ10" s="657"/>
      <c r="CK10" s="657"/>
      <c r="CL10" s="657"/>
      <c r="CM10" s="657"/>
      <c r="CN10" s="657"/>
      <c r="CO10" s="657"/>
      <c r="CP10" s="657"/>
      <c r="CQ10" s="658"/>
      <c r="CR10" s="641">
        <v>9190</v>
      </c>
      <c r="CS10" s="642"/>
      <c r="CT10" s="642"/>
      <c r="CU10" s="642"/>
      <c r="CV10" s="642"/>
      <c r="CW10" s="642"/>
      <c r="CX10" s="642"/>
      <c r="CY10" s="643"/>
      <c r="CZ10" s="644">
        <v>0</v>
      </c>
      <c r="DA10" s="644"/>
      <c r="DB10" s="644"/>
      <c r="DC10" s="644"/>
      <c r="DD10" s="650" t="s">
        <v>238</v>
      </c>
      <c r="DE10" s="642"/>
      <c r="DF10" s="642"/>
      <c r="DG10" s="642"/>
      <c r="DH10" s="642"/>
      <c r="DI10" s="642"/>
      <c r="DJ10" s="642"/>
      <c r="DK10" s="642"/>
      <c r="DL10" s="642"/>
      <c r="DM10" s="642"/>
      <c r="DN10" s="642"/>
      <c r="DO10" s="642"/>
      <c r="DP10" s="643"/>
      <c r="DQ10" s="650">
        <v>9190</v>
      </c>
      <c r="DR10" s="642"/>
      <c r="DS10" s="642"/>
      <c r="DT10" s="642"/>
      <c r="DU10" s="642"/>
      <c r="DV10" s="642"/>
      <c r="DW10" s="642"/>
      <c r="DX10" s="642"/>
      <c r="DY10" s="642"/>
      <c r="DZ10" s="642"/>
      <c r="EA10" s="642"/>
      <c r="EB10" s="642"/>
      <c r="EC10" s="651"/>
    </row>
    <row r="11" spans="2:143" ht="11.25" customHeight="1" x14ac:dyDescent="0.15">
      <c r="B11" s="638" t="s">
        <v>246</v>
      </c>
      <c r="C11" s="639"/>
      <c r="D11" s="639"/>
      <c r="E11" s="639"/>
      <c r="F11" s="639"/>
      <c r="G11" s="639"/>
      <c r="H11" s="639"/>
      <c r="I11" s="639"/>
      <c r="J11" s="639"/>
      <c r="K11" s="639"/>
      <c r="L11" s="639"/>
      <c r="M11" s="639"/>
      <c r="N11" s="639"/>
      <c r="O11" s="639"/>
      <c r="P11" s="639"/>
      <c r="Q11" s="640"/>
      <c r="R11" s="641" t="s">
        <v>238</v>
      </c>
      <c r="S11" s="642"/>
      <c r="T11" s="642"/>
      <c r="U11" s="642"/>
      <c r="V11" s="642"/>
      <c r="W11" s="642"/>
      <c r="X11" s="642"/>
      <c r="Y11" s="643"/>
      <c r="Z11" s="644" t="s">
        <v>128</v>
      </c>
      <c r="AA11" s="644"/>
      <c r="AB11" s="644"/>
      <c r="AC11" s="644"/>
      <c r="AD11" s="645" t="s">
        <v>128</v>
      </c>
      <c r="AE11" s="645"/>
      <c r="AF11" s="645"/>
      <c r="AG11" s="645"/>
      <c r="AH11" s="645"/>
      <c r="AI11" s="645"/>
      <c r="AJ11" s="645"/>
      <c r="AK11" s="645"/>
      <c r="AL11" s="646" t="s">
        <v>128</v>
      </c>
      <c r="AM11" s="647"/>
      <c r="AN11" s="647"/>
      <c r="AO11" s="648"/>
      <c r="AP11" s="638" t="s">
        <v>247</v>
      </c>
      <c r="AQ11" s="639"/>
      <c r="AR11" s="639"/>
      <c r="AS11" s="639"/>
      <c r="AT11" s="639"/>
      <c r="AU11" s="639"/>
      <c r="AV11" s="639"/>
      <c r="AW11" s="639"/>
      <c r="AX11" s="639"/>
      <c r="AY11" s="639"/>
      <c r="AZ11" s="639"/>
      <c r="BA11" s="639"/>
      <c r="BB11" s="639"/>
      <c r="BC11" s="639"/>
      <c r="BD11" s="639"/>
      <c r="BE11" s="639"/>
      <c r="BF11" s="640"/>
      <c r="BG11" s="641">
        <v>4455161</v>
      </c>
      <c r="BH11" s="642"/>
      <c r="BI11" s="642"/>
      <c r="BJ11" s="642"/>
      <c r="BK11" s="642"/>
      <c r="BL11" s="642"/>
      <c r="BM11" s="642"/>
      <c r="BN11" s="643"/>
      <c r="BO11" s="644">
        <v>10.7</v>
      </c>
      <c r="BP11" s="644"/>
      <c r="BQ11" s="644"/>
      <c r="BR11" s="644"/>
      <c r="BS11" s="650">
        <v>737483</v>
      </c>
      <c r="BT11" s="642"/>
      <c r="BU11" s="642"/>
      <c r="BV11" s="642"/>
      <c r="BW11" s="642"/>
      <c r="BX11" s="642"/>
      <c r="BY11" s="642"/>
      <c r="BZ11" s="642"/>
      <c r="CA11" s="642"/>
      <c r="CB11" s="651"/>
      <c r="CD11" s="656" t="s">
        <v>248</v>
      </c>
      <c r="CE11" s="657"/>
      <c r="CF11" s="657"/>
      <c r="CG11" s="657"/>
      <c r="CH11" s="657"/>
      <c r="CI11" s="657"/>
      <c r="CJ11" s="657"/>
      <c r="CK11" s="657"/>
      <c r="CL11" s="657"/>
      <c r="CM11" s="657"/>
      <c r="CN11" s="657"/>
      <c r="CO11" s="657"/>
      <c r="CP11" s="657"/>
      <c r="CQ11" s="658"/>
      <c r="CR11" s="641">
        <v>13593</v>
      </c>
      <c r="CS11" s="642"/>
      <c r="CT11" s="642"/>
      <c r="CU11" s="642"/>
      <c r="CV11" s="642"/>
      <c r="CW11" s="642"/>
      <c r="CX11" s="642"/>
      <c r="CY11" s="643"/>
      <c r="CZ11" s="644">
        <v>0</v>
      </c>
      <c r="DA11" s="644"/>
      <c r="DB11" s="644"/>
      <c r="DC11" s="644"/>
      <c r="DD11" s="650">
        <v>2903</v>
      </c>
      <c r="DE11" s="642"/>
      <c r="DF11" s="642"/>
      <c r="DG11" s="642"/>
      <c r="DH11" s="642"/>
      <c r="DI11" s="642"/>
      <c r="DJ11" s="642"/>
      <c r="DK11" s="642"/>
      <c r="DL11" s="642"/>
      <c r="DM11" s="642"/>
      <c r="DN11" s="642"/>
      <c r="DO11" s="642"/>
      <c r="DP11" s="643"/>
      <c r="DQ11" s="650">
        <v>13524</v>
      </c>
      <c r="DR11" s="642"/>
      <c r="DS11" s="642"/>
      <c r="DT11" s="642"/>
      <c r="DU11" s="642"/>
      <c r="DV11" s="642"/>
      <c r="DW11" s="642"/>
      <c r="DX11" s="642"/>
      <c r="DY11" s="642"/>
      <c r="DZ11" s="642"/>
      <c r="EA11" s="642"/>
      <c r="EB11" s="642"/>
      <c r="EC11" s="651"/>
    </row>
    <row r="12" spans="2:143" ht="11.25" customHeight="1" x14ac:dyDescent="0.15">
      <c r="B12" s="638" t="s">
        <v>249</v>
      </c>
      <c r="C12" s="639"/>
      <c r="D12" s="639"/>
      <c r="E12" s="639"/>
      <c r="F12" s="639"/>
      <c r="G12" s="639"/>
      <c r="H12" s="639"/>
      <c r="I12" s="639"/>
      <c r="J12" s="639"/>
      <c r="K12" s="639"/>
      <c r="L12" s="639"/>
      <c r="M12" s="639"/>
      <c r="N12" s="639"/>
      <c r="O12" s="639"/>
      <c r="P12" s="639"/>
      <c r="Q12" s="640"/>
      <c r="R12" s="641">
        <v>3403405</v>
      </c>
      <c r="S12" s="642"/>
      <c r="T12" s="642"/>
      <c r="U12" s="642"/>
      <c r="V12" s="642"/>
      <c r="W12" s="642"/>
      <c r="X12" s="642"/>
      <c r="Y12" s="643"/>
      <c r="Z12" s="644">
        <v>3.6</v>
      </c>
      <c r="AA12" s="644"/>
      <c r="AB12" s="644"/>
      <c r="AC12" s="644"/>
      <c r="AD12" s="645">
        <v>3403405</v>
      </c>
      <c r="AE12" s="645"/>
      <c r="AF12" s="645"/>
      <c r="AG12" s="645"/>
      <c r="AH12" s="645"/>
      <c r="AI12" s="645"/>
      <c r="AJ12" s="645"/>
      <c r="AK12" s="645"/>
      <c r="AL12" s="646">
        <v>7.3</v>
      </c>
      <c r="AM12" s="647"/>
      <c r="AN12" s="647"/>
      <c r="AO12" s="648"/>
      <c r="AP12" s="638" t="s">
        <v>250</v>
      </c>
      <c r="AQ12" s="639"/>
      <c r="AR12" s="639"/>
      <c r="AS12" s="639"/>
      <c r="AT12" s="639"/>
      <c r="AU12" s="639"/>
      <c r="AV12" s="639"/>
      <c r="AW12" s="639"/>
      <c r="AX12" s="639"/>
      <c r="AY12" s="639"/>
      <c r="AZ12" s="639"/>
      <c r="BA12" s="639"/>
      <c r="BB12" s="639"/>
      <c r="BC12" s="639"/>
      <c r="BD12" s="639"/>
      <c r="BE12" s="639"/>
      <c r="BF12" s="640"/>
      <c r="BG12" s="641">
        <v>18774056</v>
      </c>
      <c r="BH12" s="642"/>
      <c r="BI12" s="642"/>
      <c r="BJ12" s="642"/>
      <c r="BK12" s="642"/>
      <c r="BL12" s="642"/>
      <c r="BM12" s="642"/>
      <c r="BN12" s="643"/>
      <c r="BO12" s="644">
        <v>45.1</v>
      </c>
      <c r="BP12" s="644"/>
      <c r="BQ12" s="644"/>
      <c r="BR12" s="644"/>
      <c r="BS12" s="650" t="s">
        <v>128</v>
      </c>
      <c r="BT12" s="642"/>
      <c r="BU12" s="642"/>
      <c r="BV12" s="642"/>
      <c r="BW12" s="642"/>
      <c r="BX12" s="642"/>
      <c r="BY12" s="642"/>
      <c r="BZ12" s="642"/>
      <c r="CA12" s="642"/>
      <c r="CB12" s="651"/>
      <c r="CD12" s="656" t="s">
        <v>251</v>
      </c>
      <c r="CE12" s="657"/>
      <c r="CF12" s="657"/>
      <c r="CG12" s="657"/>
      <c r="CH12" s="657"/>
      <c r="CI12" s="657"/>
      <c r="CJ12" s="657"/>
      <c r="CK12" s="657"/>
      <c r="CL12" s="657"/>
      <c r="CM12" s="657"/>
      <c r="CN12" s="657"/>
      <c r="CO12" s="657"/>
      <c r="CP12" s="657"/>
      <c r="CQ12" s="658"/>
      <c r="CR12" s="641">
        <v>749250</v>
      </c>
      <c r="CS12" s="642"/>
      <c r="CT12" s="642"/>
      <c r="CU12" s="642"/>
      <c r="CV12" s="642"/>
      <c r="CW12" s="642"/>
      <c r="CX12" s="642"/>
      <c r="CY12" s="643"/>
      <c r="CZ12" s="644">
        <v>0.8</v>
      </c>
      <c r="DA12" s="644"/>
      <c r="DB12" s="644"/>
      <c r="DC12" s="644"/>
      <c r="DD12" s="650">
        <v>185</v>
      </c>
      <c r="DE12" s="642"/>
      <c r="DF12" s="642"/>
      <c r="DG12" s="642"/>
      <c r="DH12" s="642"/>
      <c r="DI12" s="642"/>
      <c r="DJ12" s="642"/>
      <c r="DK12" s="642"/>
      <c r="DL12" s="642"/>
      <c r="DM12" s="642"/>
      <c r="DN12" s="642"/>
      <c r="DO12" s="642"/>
      <c r="DP12" s="643"/>
      <c r="DQ12" s="650">
        <v>298289</v>
      </c>
      <c r="DR12" s="642"/>
      <c r="DS12" s="642"/>
      <c r="DT12" s="642"/>
      <c r="DU12" s="642"/>
      <c r="DV12" s="642"/>
      <c r="DW12" s="642"/>
      <c r="DX12" s="642"/>
      <c r="DY12" s="642"/>
      <c r="DZ12" s="642"/>
      <c r="EA12" s="642"/>
      <c r="EB12" s="642"/>
      <c r="EC12" s="651"/>
    </row>
    <row r="13" spans="2:143" ht="11.25" customHeight="1" x14ac:dyDescent="0.15">
      <c r="B13" s="638" t="s">
        <v>252</v>
      </c>
      <c r="C13" s="639"/>
      <c r="D13" s="639"/>
      <c r="E13" s="639"/>
      <c r="F13" s="639"/>
      <c r="G13" s="639"/>
      <c r="H13" s="639"/>
      <c r="I13" s="639"/>
      <c r="J13" s="639"/>
      <c r="K13" s="639"/>
      <c r="L13" s="639"/>
      <c r="M13" s="639"/>
      <c r="N13" s="639"/>
      <c r="O13" s="639"/>
      <c r="P13" s="639"/>
      <c r="Q13" s="640"/>
      <c r="R13" s="641" t="s">
        <v>128</v>
      </c>
      <c r="S13" s="642"/>
      <c r="T13" s="642"/>
      <c r="U13" s="642"/>
      <c r="V13" s="642"/>
      <c r="W13" s="642"/>
      <c r="X13" s="642"/>
      <c r="Y13" s="643"/>
      <c r="Z13" s="644" t="s">
        <v>128</v>
      </c>
      <c r="AA13" s="644"/>
      <c r="AB13" s="644"/>
      <c r="AC13" s="644"/>
      <c r="AD13" s="645" t="s">
        <v>128</v>
      </c>
      <c r="AE13" s="645"/>
      <c r="AF13" s="645"/>
      <c r="AG13" s="645"/>
      <c r="AH13" s="645"/>
      <c r="AI13" s="645"/>
      <c r="AJ13" s="645"/>
      <c r="AK13" s="645"/>
      <c r="AL13" s="646" t="s">
        <v>238</v>
      </c>
      <c r="AM13" s="647"/>
      <c r="AN13" s="647"/>
      <c r="AO13" s="648"/>
      <c r="AP13" s="638" t="s">
        <v>253</v>
      </c>
      <c r="AQ13" s="639"/>
      <c r="AR13" s="639"/>
      <c r="AS13" s="639"/>
      <c r="AT13" s="639"/>
      <c r="AU13" s="639"/>
      <c r="AV13" s="639"/>
      <c r="AW13" s="639"/>
      <c r="AX13" s="639"/>
      <c r="AY13" s="639"/>
      <c r="AZ13" s="639"/>
      <c r="BA13" s="639"/>
      <c r="BB13" s="639"/>
      <c r="BC13" s="639"/>
      <c r="BD13" s="639"/>
      <c r="BE13" s="639"/>
      <c r="BF13" s="640"/>
      <c r="BG13" s="641">
        <v>18720806</v>
      </c>
      <c r="BH13" s="642"/>
      <c r="BI13" s="642"/>
      <c r="BJ13" s="642"/>
      <c r="BK13" s="642"/>
      <c r="BL13" s="642"/>
      <c r="BM13" s="642"/>
      <c r="BN13" s="643"/>
      <c r="BO13" s="644">
        <v>45</v>
      </c>
      <c r="BP13" s="644"/>
      <c r="BQ13" s="644"/>
      <c r="BR13" s="644"/>
      <c r="BS13" s="650" t="s">
        <v>238</v>
      </c>
      <c r="BT13" s="642"/>
      <c r="BU13" s="642"/>
      <c r="BV13" s="642"/>
      <c r="BW13" s="642"/>
      <c r="BX13" s="642"/>
      <c r="BY13" s="642"/>
      <c r="BZ13" s="642"/>
      <c r="CA13" s="642"/>
      <c r="CB13" s="651"/>
      <c r="CD13" s="656" t="s">
        <v>254</v>
      </c>
      <c r="CE13" s="657"/>
      <c r="CF13" s="657"/>
      <c r="CG13" s="657"/>
      <c r="CH13" s="657"/>
      <c r="CI13" s="657"/>
      <c r="CJ13" s="657"/>
      <c r="CK13" s="657"/>
      <c r="CL13" s="657"/>
      <c r="CM13" s="657"/>
      <c r="CN13" s="657"/>
      <c r="CO13" s="657"/>
      <c r="CP13" s="657"/>
      <c r="CQ13" s="658"/>
      <c r="CR13" s="641">
        <v>26175736</v>
      </c>
      <c r="CS13" s="642"/>
      <c r="CT13" s="642"/>
      <c r="CU13" s="642"/>
      <c r="CV13" s="642"/>
      <c r="CW13" s="642"/>
      <c r="CX13" s="642"/>
      <c r="CY13" s="643"/>
      <c r="CZ13" s="644">
        <v>28</v>
      </c>
      <c r="DA13" s="644"/>
      <c r="DB13" s="644"/>
      <c r="DC13" s="644"/>
      <c r="DD13" s="650">
        <v>1746846</v>
      </c>
      <c r="DE13" s="642"/>
      <c r="DF13" s="642"/>
      <c r="DG13" s="642"/>
      <c r="DH13" s="642"/>
      <c r="DI13" s="642"/>
      <c r="DJ13" s="642"/>
      <c r="DK13" s="642"/>
      <c r="DL13" s="642"/>
      <c r="DM13" s="642"/>
      <c r="DN13" s="642"/>
      <c r="DO13" s="642"/>
      <c r="DP13" s="643"/>
      <c r="DQ13" s="650">
        <v>5627204</v>
      </c>
      <c r="DR13" s="642"/>
      <c r="DS13" s="642"/>
      <c r="DT13" s="642"/>
      <c r="DU13" s="642"/>
      <c r="DV13" s="642"/>
      <c r="DW13" s="642"/>
      <c r="DX13" s="642"/>
      <c r="DY13" s="642"/>
      <c r="DZ13" s="642"/>
      <c r="EA13" s="642"/>
      <c r="EB13" s="642"/>
      <c r="EC13" s="651"/>
    </row>
    <row r="14" spans="2:143" ht="11.25" customHeight="1" x14ac:dyDescent="0.15">
      <c r="B14" s="638" t="s">
        <v>255</v>
      </c>
      <c r="C14" s="639"/>
      <c r="D14" s="639"/>
      <c r="E14" s="639"/>
      <c r="F14" s="639"/>
      <c r="G14" s="639"/>
      <c r="H14" s="639"/>
      <c r="I14" s="639"/>
      <c r="J14" s="639"/>
      <c r="K14" s="639"/>
      <c r="L14" s="639"/>
      <c r="M14" s="639"/>
      <c r="N14" s="639"/>
      <c r="O14" s="639"/>
      <c r="P14" s="639"/>
      <c r="Q14" s="640"/>
      <c r="R14" s="641" t="s">
        <v>128</v>
      </c>
      <c r="S14" s="642"/>
      <c r="T14" s="642"/>
      <c r="U14" s="642"/>
      <c r="V14" s="642"/>
      <c r="W14" s="642"/>
      <c r="X14" s="642"/>
      <c r="Y14" s="643"/>
      <c r="Z14" s="644" t="s">
        <v>128</v>
      </c>
      <c r="AA14" s="644"/>
      <c r="AB14" s="644"/>
      <c r="AC14" s="644"/>
      <c r="AD14" s="645" t="s">
        <v>128</v>
      </c>
      <c r="AE14" s="645"/>
      <c r="AF14" s="645"/>
      <c r="AG14" s="645"/>
      <c r="AH14" s="645"/>
      <c r="AI14" s="645"/>
      <c r="AJ14" s="645"/>
      <c r="AK14" s="645"/>
      <c r="AL14" s="646" t="s">
        <v>238</v>
      </c>
      <c r="AM14" s="647"/>
      <c r="AN14" s="647"/>
      <c r="AO14" s="648"/>
      <c r="AP14" s="638" t="s">
        <v>256</v>
      </c>
      <c r="AQ14" s="639"/>
      <c r="AR14" s="639"/>
      <c r="AS14" s="639"/>
      <c r="AT14" s="639"/>
      <c r="AU14" s="639"/>
      <c r="AV14" s="639"/>
      <c r="AW14" s="639"/>
      <c r="AX14" s="639"/>
      <c r="AY14" s="639"/>
      <c r="AZ14" s="639"/>
      <c r="BA14" s="639"/>
      <c r="BB14" s="639"/>
      <c r="BC14" s="639"/>
      <c r="BD14" s="639"/>
      <c r="BE14" s="639"/>
      <c r="BF14" s="640"/>
      <c r="BG14" s="641">
        <v>76311</v>
      </c>
      <c r="BH14" s="642"/>
      <c r="BI14" s="642"/>
      <c r="BJ14" s="642"/>
      <c r="BK14" s="642"/>
      <c r="BL14" s="642"/>
      <c r="BM14" s="642"/>
      <c r="BN14" s="643"/>
      <c r="BO14" s="644">
        <v>0.2</v>
      </c>
      <c r="BP14" s="644"/>
      <c r="BQ14" s="644"/>
      <c r="BR14" s="644"/>
      <c r="BS14" s="650" t="s">
        <v>128</v>
      </c>
      <c r="BT14" s="642"/>
      <c r="BU14" s="642"/>
      <c r="BV14" s="642"/>
      <c r="BW14" s="642"/>
      <c r="BX14" s="642"/>
      <c r="BY14" s="642"/>
      <c r="BZ14" s="642"/>
      <c r="CA14" s="642"/>
      <c r="CB14" s="651"/>
      <c r="CD14" s="656" t="s">
        <v>257</v>
      </c>
      <c r="CE14" s="657"/>
      <c r="CF14" s="657"/>
      <c r="CG14" s="657"/>
      <c r="CH14" s="657"/>
      <c r="CI14" s="657"/>
      <c r="CJ14" s="657"/>
      <c r="CK14" s="657"/>
      <c r="CL14" s="657"/>
      <c r="CM14" s="657"/>
      <c r="CN14" s="657"/>
      <c r="CO14" s="657"/>
      <c r="CP14" s="657"/>
      <c r="CQ14" s="658"/>
      <c r="CR14" s="641">
        <v>2305634</v>
      </c>
      <c r="CS14" s="642"/>
      <c r="CT14" s="642"/>
      <c r="CU14" s="642"/>
      <c r="CV14" s="642"/>
      <c r="CW14" s="642"/>
      <c r="CX14" s="642"/>
      <c r="CY14" s="643"/>
      <c r="CZ14" s="644">
        <v>2.5</v>
      </c>
      <c r="DA14" s="644"/>
      <c r="DB14" s="644"/>
      <c r="DC14" s="644"/>
      <c r="DD14" s="650">
        <v>203839</v>
      </c>
      <c r="DE14" s="642"/>
      <c r="DF14" s="642"/>
      <c r="DG14" s="642"/>
      <c r="DH14" s="642"/>
      <c r="DI14" s="642"/>
      <c r="DJ14" s="642"/>
      <c r="DK14" s="642"/>
      <c r="DL14" s="642"/>
      <c r="DM14" s="642"/>
      <c r="DN14" s="642"/>
      <c r="DO14" s="642"/>
      <c r="DP14" s="643"/>
      <c r="DQ14" s="650">
        <v>2168480</v>
      </c>
      <c r="DR14" s="642"/>
      <c r="DS14" s="642"/>
      <c r="DT14" s="642"/>
      <c r="DU14" s="642"/>
      <c r="DV14" s="642"/>
      <c r="DW14" s="642"/>
      <c r="DX14" s="642"/>
      <c r="DY14" s="642"/>
      <c r="DZ14" s="642"/>
      <c r="EA14" s="642"/>
      <c r="EB14" s="642"/>
      <c r="EC14" s="651"/>
    </row>
    <row r="15" spans="2:143" ht="11.25" customHeight="1" x14ac:dyDescent="0.15">
      <c r="B15" s="638" t="s">
        <v>258</v>
      </c>
      <c r="C15" s="639"/>
      <c r="D15" s="639"/>
      <c r="E15" s="639"/>
      <c r="F15" s="639"/>
      <c r="G15" s="639"/>
      <c r="H15" s="639"/>
      <c r="I15" s="639"/>
      <c r="J15" s="639"/>
      <c r="K15" s="639"/>
      <c r="L15" s="639"/>
      <c r="M15" s="639"/>
      <c r="N15" s="639"/>
      <c r="O15" s="639"/>
      <c r="P15" s="639"/>
      <c r="Q15" s="640"/>
      <c r="R15" s="641">
        <v>100502</v>
      </c>
      <c r="S15" s="642"/>
      <c r="T15" s="642"/>
      <c r="U15" s="642"/>
      <c r="V15" s="642"/>
      <c r="W15" s="642"/>
      <c r="X15" s="642"/>
      <c r="Y15" s="643"/>
      <c r="Z15" s="644">
        <v>0.1</v>
      </c>
      <c r="AA15" s="644"/>
      <c r="AB15" s="644"/>
      <c r="AC15" s="644"/>
      <c r="AD15" s="645">
        <v>100502</v>
      </c>
      <c r="AE15" s="645"/>
      <c r="AF15" s="645"/>
      <c r="AG15" s="645"/>
      <c r="AH15" s="645"/>
      <c r="AI15" s="645"/>
      <c r="AJ15" s="645"/>
      <c r="AK15" s="645"/>
      <c r="AL15" s="646">
        <v>0.2</v>
      </c>
      <c r="AM15" s="647"/>
      <c r="AN15" s="647"/>
      <c r="AO15" s="648"/>
      <c r="AP15" s="638" t="s">
        <v>259</v>
      </c>
      <c r="AQ15" s="639"/>
      <c r="AR15" s="639"/>
      <c r="AS15" s="639"/>
      <c r="AT15" s="639"/>
      <c r="AU15" s="639"/>
      <c r="AV15" s="639"/>
      <c r="AW15" s="639"/>
      <c r="AX15" s="639"/>
      <c r="AY15" s="639"/>
      <c r="AZ15" s="639"/>
      <c r="BA15" s="639"/>
      <c r="BB15" s="639"/>
      <c r="BC15" s="639"/>
      <c r="BD15" s="639"/>
      <c r="BE15" s="639"/>
      <c r="BF15" s="640"/>
      <c r="BG15" s="641">
        <v>881841</v>
      </c>
      <c r="BH15" s="642"/>
      <c r="BI15" s="642"/>
      <c r="BJ15" s="642"/>
      <c r="BK15" s="642"/>
      <c r="BL15" s="642"/>
      <c r="BM15" s="642"/>
      <c r="BN15" s="643"/>
      <c r="BO15" s="644">
        <v>2.1</v>
      </c>
      <c r="BP15" s="644"/>
      <c r="BQ15" s="644"/>
      <c r="BR15" s="644"/>
      <c r="BS15" s="650" t="s">
        <v>128</v>
      </c>
      <c r="BT15" s="642"/>
      <c r="BU15" s="642"/>
      <c r="BV15" s="642"/>
      <c r="BW15" s="642"/>
      <c r="BX15" s="642"/>
      <c r="BY15" s="642"/>
      <c r="BZ15" s="642"/>
      <c r="CA15" s="642"/>
      <c r="CB15" s="651"/>
      <c r="CD15" s="656" t="s">
        <v>260</v>
      </c>
      <c r="CE15" s="657"/>
      <c r="CF15" s="657"/>
      <c r="CG15" s="657"/>
      <c r="CH15" s="657"/>
      <c r="CI15" s="657"/>
      <c r="CJ15" s="657"/>
      <c r="CK15" s="657"/>
      <c r="CL15" s="657"/>
      <c r="CM15" s="657"/>
      <c r="CN15" s="657"/>
      <c r="CO15" s="657"/>
      <c r="CP15" s="657"/>
      <c r="CQ15" s="658"/>
      <c r="CR15" s="641">
        <v>14592064</v>
      </c>
      <c r="CS15" s="642"/>
      <c r="CT15" s="642"/>
      <c r="CU15" s="642"/>
      <c r="CV15" s="642"/>
      <c r="CW15" s="642"/>
      <c r="CX15" s="642"/>
      <c r="CY15" s="643"/>
      <c r="CZ15" s="644">
        <v>15.6</v>
      </c>
      <c r="DA15" s="644"/>
      <c r="DB15" s="644"/>
      <c r="DC15" s="644"/>
      <c r="DD15" s="650">
        <v>4656801</v>
      </c>
      <c r="DE15" s="642"/>
      <c r="DF15" s="642"/>
      <c r="DG15" s="642"/>
      <c r="DH15" s="642"/>
      <c r="DI15" s="642"/>
      <c r="DJ15" s="642"/>
      <c r="DK15" s="642"/>
      <c r="DL15" s="642"/>
      <c r="DM15" s="642"/>
      <c r="DN15" s="642"/>
      <c r="DO15" s="642"/>
      <c r="DP15" s="643"/>
      <c r="DQ15" s="650">
        <v>10688752</v>
      </c>
      <c r="DR15" s="642"/>
      <c r="DS15" s="642"/>
      <c r="DT15" s="642"/>
      <c r="DU15" s="642"/>
      <c r="DV15" s="642"/>
      <c r="DW15" s="642"/>
      <c r="DX15" s="642"/>
      <c r="DY15" s="642"/>
      <c r="DZ15" s="642"/>
      <c r="EA15" s="642"/>
      <c r="EB15" s="642"/>
      <c r="EC15" s="651"/>
    </row>
    <row r="16" spans="2:143" ht="11.25" customHeight="1" x14ac:dyDescent="0.15">
      <c r="B16" s="638" t="s">
        <v>261</v>
      </c>
      <c r="C16" s="639"/>
      <c r="D16" s="639"/>
      <c r="E16" s="639"/>
      <c r="F16" s="639"/>
      <c r="G16" s="639"/>
      <c r="H16" s="639"/>
      <c r="I16" s="639"/>
      <c r="J16" s="639"/>
      <c r="K16" s="639"/>
      <c r="L16" s="639"/>
      <c r="M16" s="639"/>
      <c r="N16" s="639"/>
      <c r="O16" s="639"/>
      <c r="P16" s="639"/>
      <c r="Q16" s="640"/>
      <c r="R16" s="641" t="s">
        <v>238</v>
      </c>
      <c r="S16" s="642"/>
      <c r="T16" s="642"/>
      <c r="U16" s="642"/>
      <c r="V16" s="642"/>
      <c r="W16" s="642"/>
      <c r="X16" s="642"/>
      <c r="Y16" s="643"/>
      <c r="Z16" s="644" t="s">
        <v>238</v>
      </c>
      <c r="AA16" s="644"/>
      <c r="AB16" s="644"/>
      <c r="AC16" s="644"/>
      <c r="AD16" s="645" t="s">
        <v>238</v>
      </c>
      <c r="AE16" s="645"/>
      <c r="AF16" s="645"/>
      <c r="AG16" s="645"/>
      <c r="AH16" s="645"/>
      <c r="AI16" s="645"/>
      <c r="AJ16" s="645"/>
      <c r="AK16" s="645"/>
      <c r="AL16" s="646" t="s">
        <v>238</v>
      </c>
      <c r="AM16" s="647"/>
      <c r="AN16" s="647"/>
      <c r="AO16" s="648"/>
      <c r="AP16" s="638" t="s">
        <v>262</v>
      </c>
      <c r="AQ16" s="639"/>
      <c r="AR16" s="639"/>
      <c r="AS16" s="639"/>
      <c r="AT16" s="639"/>
      <c r="AU16" s="639"/>
      <c r="AV16" s="639"/>
      <c r="AW16" s="639"/>
      <c r="AX16" s="639"/>
      <c r="AY16" s="639"/>
      <c r="AZ16" s="639"/>
      <c r="BA16" s="639"/>
      <c r="BB16" s="639"/>
      <c r="BC16" s="639"/>
      <c r="BD16" s="639"/>
      <c r="BE16" s="639"/>
      <c r="BF16" s="640"/>
      <c r="BG16" s="641" t="s">
        <v>128</v>
      </c>
      <c r="BH16" s="642"/>
      <c r="BI16" s="642"/>
      <c r="BJ16" s="642"/>
      <c r="BK16" s="642"/>
      <c r="BL16" s="642"/>
      <c r="BM16" s="642"/>
      <c r="BN16" s="643"/>
      <c r="BO16" s="644" t="s">
        <v>238</v>
      </c>
      <c r="BP16" s="644"/>
      <c r="BQ16" s="644"/>
      <c r="BR16" s="644"/>
      <c r="BS16" s="650" t="s">
        <v>128</v>
      </c>
      <c r="BT16" s="642"/>
      <c r="BU16" s="642"/>
      <c r="BV16" s="642"/>
      <c r="BW16" s="642"/>
      <c r="BX16" s="642"/>
      <c r="BY16" s="642"/>
      <c r="BZ16" s="642"/>
      <c r="CA16" s="642"/>
      <c r="CB16" s="651"/>
      <c r="CD16" s="656" t="s">
        <v>263</v>
      </c>
      <c r="CE16" s="657"/>
      <c r="CF16" s="657"/>
      <c r="CG16" s="657"/>
      <c r="CH16" s="657"/>
      <c r="CI16" s="657"/>
      <c r="CJ16" s="657"/>
      <c r="CK16" s="657"/>
      <c r="CL16" s="657"/>
      <c r="CM16" s="657"/>
      <c r="CN16" s="657"/>
      <c r="CO16" s="657"/>
      <c r="CP16" s="657"/>
      <c r="CQ16" s="658"/>
      <c r="CR16" s="641">
        <v>5131959</v>
      </c>
      <c r="CS16" s="642"/>
      <c r="CT16" s="642"/>
      <c r="CU16" s="642"/>
      <c r="CV16" s="642"/>
      <c r="CW16" s="642"/>
      <c r="CX16" s="642"/>
      <c r="CY16" s="643"/>
      <c r="CZ16" s="644">
        <v>5.5</v>
      </c>
      <c r="DA16" s="644"/>
      <c r="DB16" s="644"/>
      <c r="DC16" s="644"/>
      <c r="DD16" s="650" t="s">
        <v>238</v>
      </c>
      <c r="DE16" s="642"/>
      <c r="DF16" s="642"/>
      <c r="DG16" s="642"/>
      <c r="DH16" s="642"/>
      <c r="DI16" s="642"/>
      <c r="DJ16" s="642"/>
      <c r="DK16" s="642"/>
      <c r="DL16" s="642"/>
      <c r="DM16" s="642"/>
      <c r="DN16" s="642"/>
      <c r="DO16" s="642"/>
      <c r="DP16" s="643"/>
      <c r="DQ16" s="650">
        <v>1268357</v>
      </c>
      <c r="DR16" s="642"/>
      <c r="DS16" s="642"/>
      <c r="DT16" s="642"/>
      <c r="DU16" s="642"/>
      <c r="DV16" s="642"/>
      <c r="DW16" s="642"/>
      <c r="DX16" s="642"/>
      <c r="DY16" s="642"/>
      <c r="DZ16" s="642"/>
      <c r="EA16" s="642"/>
      <c r="EB16" s="642"/>
      <c r="EC16" s="651"/>
    </row>
    <row r="17" spans="2:133" ht="11.25" customHeight="1" x14ac:dyDescent="0.15">
      <c r="B17" s="638" t="s">
        <v>264</v>
      </c>
      <c r="C17" s="639"/>
      <c r="D17" s="639"/>
      <c r="E17" s="639"/>
      <c r="F17" s="639"/>
      <c r="G17" s="639"/>
      <c r="H17" s="639"/>
      <c r="I17" s="639"/>
      <c r="J17" s="639"/>
      <c r="K17" s="639"/>
      <c r="L17" s="639"/>
      <c r="M17" s="639"/>
      <c r="N17" s="639"/>
      <c r="O17" s="639"/>
      <c r="P17" s="639"/>
      <c r="Q17" s="640"/>
      <c r="R17" s="641">
        <v>97044</v>
      </c>
      <c r="S17" s="642"/>
      <c r="T17" s="642"/>
      <c r="U17" s="642"/>
      <c r="V17" s="642"/>
      <c r="W17" s="642"/>
      <c r="X17" s="642"/>
      <c r="Y17" s="643"/>
      <c r="Z17" s="644">
        <v>0.1</v>
      </c>
      <c r="AA17" s="644"/>
      <c r="AB17" s="644"/>
      <c r="AC17" s="644"/>
      <c r="AD17" s="645">
        <v>97044</v>
      </c>
      <c r="AE17" s="645"/>
      <c r="AF17" s="645"/>
      <c r="AG17" s="645"/>
      <c r="AH17" s="645"/>
      <c r="AI17" s="645"/>
      <c r="AJ17" s="645"/>
      <c r="AK17" s="645"/>
      <c r="AL17" s="646">
        <v>0.2</v>
      </c>
      <c r="AM17" s="647"/>
      <c r="AN17" s="647"/>
      <c r="AO17" s="648"/>
      <c r="AP17" s="638" t="s">
        <v>265</v>
      </c>
      <c r="AQ17" s="639"/>
      <c r="AR17" s="639"/>
      <c r="AS17" s="639"/>
      <c r="AT17" s="639"/>
      <c r="AU17" s="639"/>
      <c r="AV17" s="639"/>
      <c r="AW17" s="639"/>
      <c r="AX17" s="639"/>
      <c r="AY17" s="639"/>
      <c r="AZ17" s="639"/>
      <c r="BA17" s="639"/>
      <c r="BB17" s="639"/>
      <c r="BC17" s="639"/>
      <c r="BD17" s="639"/>
      <c r="BE17" s="639"/>
      <c r="BF17" s="640"/>
      <c r="BG17" s="641" t="s">
        <v>128</v>
      </c>
      <c r="BH17" s="642"/>
      <c r="BI17" s="642"/>
      <c r="BJ17" s="642"/>
      <c r="BK17" s="642"/>
      <c r="BL17" s="642"/>
      <c r="BM17" s="642"/>
      <c r="BN17" s="643"/>
      <c r="BO17" s="644" t="s">
        <v>238</v>
      </c>
      <c r="BP17" s="644"/>
      <c r="BQ17" s="644"/>
      <c r="BR17" s="644"/>
      <c r="BS17" s="650" t="s">
        <v>238</v>
      </c>
      <c r="BT17" s="642"/>
      <c r="BU17" s="642"/>
      <c r="BV17" s="642"/>
      <c r="BW17" s="642"/>
      <c r="BX17" s="642"/>
      <c r="BY17" s="642"/>
      <c r="BZ17" s="642"/>
      <c r="CA17" s="642"/>
      <c r="CB17" s="651"/>
      <c r="CD17" s="656" t="s">
        <v>266</v>
      </c>
      <c r="CE17" s="657"/>
      <c r="CF17" s="657"/>
      <c r="CG17" s="657"/>
      <c r="CH17" s="657"/>
      <c r="CI17" s="657"/>
      <c r="CJ17" s="657"/>
      <c r="CK17" s="657"/>
      <c r="CL17" s="657"/>
      <c r="CM17" s="657"/>
      <c r="CN17" s="657"/>
      <c r="CO17" s="657"/>
      <c r="CP17" s="657"/>
      <c r="CQ17" s="658"/>
      <c r="CR17" s="641">
        <v>3515324</v>
      </c>
      <c r="CS17" s="642"/>
      <c r="CT17" s="642"/>
      <c r="CU17" s="642"/>
      <c r="CV17" s="642"/>
      <c r="CW17" s="642"/>
      <c r="CX17" s="642"/>
      <c r="CY17" s="643"/>
      <c r="CZ17" s="644">
        <v>3.8</v>
      </c>
      <c r="DA17" s="644"/>
      <c r="DB17" s="644"/>
      <c r="DC17" s="644"/>
      <c r="DD17" s="650" t="s">
        <v>238</v>
      </c>
      <c r="DE17" s="642"/>
      <c r="DF17" s="642"/>
      <c r="DG17" s="642"/>
      <c r="DH17" s="642"/>
      <c r="DI17" s="642"/>
      <c r="DJ17" s="642"/>
      <c r="DK17" s="642"/>
      <c r="DL17" s="642"/>
      <c r="DM17" s="642"/>
      <c r="DN17" s="642"/>
      <c r="DO17" s="642"/>
      <c r="DP17" s="643"/>
      <c r="DQ17" s="650">
        <v>3515324</v>
      </c>
      <c r="DR17" s="642"/>
      <c r="DS17" s="642"/>
      <c r="DT17" s="642"/>
      <c r="DU17" s="642"/>
      <c r="DV17" s="642"/>
      <c r="DW17" s="642"/>
      <c r="DX17" s="642"/>
      <c r="DY17" s="642"/>
      <c r="DZ17" s="642"/>
      <c r="EA17" s="642"/>
      <c r="EB17" s="642"/>
      <c r="EC17" s="651"/>
    </row>
    <row r="18" spans="2:133" ht="11.25" customHeight="1" x14ac:dyDescent="0.15">
      <c r="B18" s="638" t="s">
        <v>267</v>
      </c>
      <c r="C18" s="639"/>
      <c r="D18" s="639"/>
      <c r="E18" s="639"/>
      <c r="F18" s="639"/>
      <c r="G18" s="639"/>
      <c r="H18" s="639"/>
      <c r="I18" s="639"/>
      <c r="J18" s="639"/>
      <c r="K18" s="639"/>
      <c r="L18" s="639"/>
      <c r="M18" s="639"/>
      <c r="N18" s="639"/>
      <c r="O18" s="639"/>
      <c r="P18" s="639"/>
      <c r="Q18" s="640"/>
      <c r="R18" s="641">
        <v>401954</v>
      </c>
      <c r="S18" s="642"/>
      <c r="T18" s="642"/>
      <c r="U18" s="642"/>
      <c r="V18" s="642"/>
      <c r="W18" s="642"/>
      <c r="X18" s="642"/>
      <c r="Y18" s="643"/>
      <c r="Z18" s="644">
        <v>0.4</v>
      </c>
      <c r="AA18" s="644"/>
      <c r="AB18" s="644"/>
      <c r="AC18" s="644"/>
      <c r="AD18" s="645" t="s">
        <v>128</v>
      </c>
      <c r="AE18" s="645"/>
      <c r="AF18" s="645"/>
      <c r="AG18" s="645"/>
      <c r="AH18" s="645"/>
      <c r="AI18" s="645"/>
      <c r="AJ18" s="645"/>
      <c r="AK18" s="645"/>
      <c r="AL18" s="646" t="s">
        <v>238</v>
      </c>
      <c r="AM18" s="647"/>
      <c r="AN18" s="647"/>
      <c r="AO18" s="648"/>
      <c r="AP18" s="638" t="s">
        <v>268</v>
      </c>
      <c r="AQ18" s="639"/>
      <c r="AR18" s="639"/>
      <c r="AS18" s="639"/>
      <c r="AT18" s="639"/>
      <c r="AU18" s="639"/>
      <c r="AV18" s="639"/>
      <c r="AW18" s="639"/>
      <c r="AX18" s="639"/>
      <c r="AY18" s="639"/>
      <c r="AZ18" s="639"/>
      <c r="BA18" s="639"/>
      <c r="BB18" s="639"/>
      <c r="BC18" s="639"/>
      <c r="BD18" s="639"/>
      <c r="BE18" s="639"/>
      <c r="BF18" s="640"/>
      <c r="BG18" s="641" t="s">
        <v>238</v>
      </c>
      <c r="BH18" s="642"/>
      <c r="BI18" s="642"/>
      <c r="BJ18" s="642"/>
      <c r="BK18" s="642"/>
      <c r="BL18" s="642"/>
      <c r="BM18" s="642"/>
      <c r="BN18" s="643"/>
      <c r="BO18" s="644" t="s">
        <v>128</v>
      </c>
      <c r="BP18" s="644"/>
      <c r="BQ18" s="644"/>
      <c r="BR18" s="644"/>
      <c r="BS18" s="650" t="s">
        <v>128</v>
      </c>
      <c r="BT18" s="642"/>
      <c r="BU18" s="642"/>
      <c r="BV18" s="642"/>
      <c r="BW18" s="642"/>
      <c r="BX18" s="642"/>
      <c r="BY18" s="642"/>
      <c r="BZ18" s="642"/>
      <c r="CA18" s="642"/>
      <c r="CB18" s="651"/>
      <c r="CD18" s="656" t="s">
        <v>269</v>
      </c>
      <c r="CE18" s="657"/>
      <c r="CF18" s="657"/>
      <c r="CG18" s="657"/>
      <c r="CH18" s="657"/>
      <c r="CI18" s="657"/>
      <c r="CJ18" s="657"/>
      <c r="CK18" s="657"/>
      <c r="CL18" s="657"/>
      <c r="CM18" s="657"/>
      <c r="CN18" s="657"/>
      <c r="CO18" s="657"/>
      <c r="CP18" s="657"/>
      <c r="CQ18" s="658"/>
      <c r="CR18" s="641" t="s">
        <v>128</v>
      </c>
      <c r="CS18" s="642"/>
      <c r="CT18" s="642"/>
      <c r="CU18" s="642"/>
      <c r="CV18" s="642"/>
      <c r="CW18" s="642"/>
      <c r="CX18" s="642"/>
      <c r="CY18" s="643"/>
      <c r="CZ18" s="644" t="s">
        <v>238</v>
      </c>
      <c r="DA18" s="644"/>
      <c r="DB18" s="644"/>
      <c r="DC18" s="644"/>
      <c r="DD18" s="650" t="s">
        <v>238</v>
      </c>
      <c r="DE18" s="642"/>
      <c r="DF18" s="642"/>
      <c r="DG18" s="642"/>
      <c r="DH18" s="642"/>
      <c r="DI18" s="642"/>
      <c r="DJ18" s="642"/>
      <c r="DK18" s="642"/>
      <c r="DL18" s="642"/>
      <c r="DM18" s="642"/>
      <c r="DN18" s="642"/>
      <c r="DO18" s="642"/>
      <c r="DP18" s="643"/>
      <c r="DQ18" s="650" t="s">
        <v>238</v>
      </c>
      <c r="DR18" s="642"/>
      <c r="DS18" s="642"/>
      <c r="DT18" s="642"/>
      <c r="DU18" s="642"/>
      <c r="DV18" s="642"/>
      <c r="DW18" s="642"/>
      <c r="DX18" s="642"/>
      <c r="DY18" s="642"/>
      <c r="DZ18" s="642"/>
      <c r="EA18" s="642"/>
      <c r="EB18" s="642"/>
      <c r="EC18" s="651"/>
    </row>
    <row r="19" spans="2:133" ht="11.25" customHeight="1" x14ac:dyDescent="0.15">
      <c r="B19" s="638" t="s">
        <v>270</v>
      </c>
      <c r="C19" s="639"/>
      <c r="D19" s="639"/>
      <c r="E19" s="639"/>
      <c r="F19" s="639"/>
      <c r="G19" s="639"/>
      <c r="H19" s="639"/>
      <c r="I19" s="639"/>
      <c r="J19" s="639"/>
      <c r="K19" s="639"/>
      <c r="L19" s="639"/>
      <c r="M19" s="639"/>
      <c r="N19" s="639"/>
      <c r="O19" s="639"/>
      <c r="P19" s="639"/>
      <c r="Q19" s="640"/>
      <c r="R19" s="641" t="s">
        <v>238</v>
      </c>
      <c r="S19" s="642"/>
      <c r="T19" s="642"/>
      <c r="U19" s="642"/>
      <c r="V19" s="642"/>
      <c r="W19" s="642"/>
      <c r="X19" s="642"/>
      <c r="Y19" s="643"/>
      <c r="Z19" s="644" t="s">
        <v>238</v>
      </c>
      <c r="AA19" s="644"/>
      <c r="AB19" s="644"/>
      <c r="AC19" s="644"/>
      <c r="AD19" s="645" t="s">
        <v>128</v>
      </c>
      <c r="AE19" s="645"/>
      <c r="AF19" s="645"/>
      <c r="AG19" s="645"/>
      <c r="AH19" s="645"/>
      <c r="AI19" s="645"/>
      <c r="AJ19" s="645"/>
      <c r="AK19" s="645"/>
      <c r="AL19" s="646" t="s">
        <v>128</v>
      </c>
      <c r="AM19" s="647"/>
      <c r="AN19" s="647"/>
      <c r="AO19" s="648"/>
      <c r="AP19" s="638" t="s">
        <v>271</v>
      </c>
      <c r="AQ19" s="639"/>
      <c r="AR19" s="639"/>
      <c r="AS19" s="639"/>
      <c r="AT19" s="639"/>
      <c r="AU19" s="639"/>
      <c r="AV19" s="639"/>
      <c r="AW19" s="639"/>
      <c r="AX19" s="639"/>
      <c r="AY19" s="639"/>
      <c r="AZ19" s="639"/>
      <c r="BA19" s="639"/>
      <c r="BB19" s="639"/>
      <c r="BC19" s="639"/>
      <c r="BD19" s="639"/>
      <c r="BE19" s="639"/>
      <c r="BF19" s="640"/>
      <c r="BG19" s="641">
        <v>84673</v>
      </c>
      <c r="BH19" s="642"/>
      <c r="BI19" s="642"/>
      <c r="BJ19" s="642"/>
      <c r="BK19" s="642"/>
      <c r="BL19" s="642"/>
      <c r="BM19" s="642"/>
      <c r="BN19" s="643"/>
      <c r="BO19" s="644">
        <v>0.2</v>
      </c>
      <c r="BP19" s="644"/>
      <c r="BQ19" s="644"/>
      <c r="BR19" s="644"/>
      <c r="BS19" s="650" t="s">
        <v>238</v>
      </c>
      <c r="BT19" s="642"/>
      <c r="BU19" s="642"/>
      <c r="BV19" s="642"/>
      <c r="BW19" s="642"/>
      <c r="BX19" s="642"/>
      <c r="BY19" s="642"/>
      <c r="BZ19" s="642"/>
      <c r="CA19" s="642"/>
      <c r="CB19" s="651"/>
      <c r="CD19" s="656" t="s">
        <v>272</v>
      </c>
      <c r="CE19" s="657"/>
      <c r="CF19" s="657"/>
      <c r="CG19" s="657"/>
      <c r="CH19" s="657"/>
      <c r="CI19" s="657"/>
      <c r="CJ19" s="657"/>
      <c r="CK19" s="657"/>
      <c r="CL19" s="657"/>
      <c r="CM19" s="657"/>
      <c r="CN19" s="657"/>
      <c r="CO19" s="657"/>
      <c r="CP19" s="657"/>
      <c r="CQ19" s="658"/>
      <c r="CR19" s="641" t="s">
        <v>128</v>
      </c>
      <c r="CS19" s="642"/>
      <c r="CT19" s="642"/>
      <c r="CU19" s="642"/>
      <c r="CV19" s="642"/>
      <c r="CW19" s="642"/>
      <c r="CX19" s="642"/>
      <c r="CY19" s="643"/>
      <c r="CZ19" s="644" t="s">
        <v>238</v>
      </c>
      <c r="DA19" s="644"/>
      <c r="DB19" s="644"/>
      <c r="DC19" s="644"/>
      <c r="DD19" s="650" t="s">
        <v>238</v>
      </c>
      <c r="DE19" s="642"/>
      <c r="DF19" s="642"/>
      <c r="DG19" s="642"/>
      <c r="DH19" s="642"/>
      <c r="DI19" s="642"/>
      <c r="DJ19" s="642"/>
      <c r="DK19" s="642"/>
      <c r="DL19" s="642"/>
      <c r="DM19" s="642"/>
      <c r="DN19" s="642"/>
      <c r="DO19" s="642"/>
      <c r="DP19" s="643"/>
      <c r="DQ19" s="650" t="s">
        <v>238</v>
      </c>
      <c r="DR19" s="642"/>
      <c r="DS19" s="642"/>
      <c r="DT19" s="642"/>
      <c r="DU19" s="642"/>
      <c r="DV19" s="642"/>
      <c r="DW19" s="642"/>
      <c r="DX19" s="642"/>
      <c r="DY19" s="642"/>
      <c r="DZ19" s="642"/>
      <c r="EA19" s="642"/>
      <c r="EB19" s="642"/>
      <c r="EC19" s="651"/>
    </row>
    <row r="20" spans="2:133" ht="11.25" customHeight="1" x14ac:dyDescent="0.15">
      <c r="B20" s="638" t="s">
        <v>273</v>
      </c>
      <c r="C20" s="639"/>
      <c r="D20" s="639"/>
      <c r="E20" s="639"/>
      <c r="F20" s="639"/>
      <c r="G20" s="639"/>
      <c r="H20" s="639"/>
      <c r="I20" s="639"/>
      <c r="J20" s="639"/>
      <c r="K20" s="639"/>
      <c r="L20" s="639"/>
      <c r="M20" s="639"/>
      <c r="N20" s="639"/>
      <c r="O20" s="639"/>
      <c r="P20" s="639"/>
      <c r="Q20" s="640"/>
      <c r="R20" s="641">
        <v>27977</v>
      </c>
      <c r="S20" s="642"/>
      <c r="T20" s="642"/>
      <c r="U20" s="642"/>
      <c r="V20" s="642"/>
      <c r="W20" s="642"/>
      <c r="X20" s="642"/>
      <c r="Y20" s="643"/>
      <c r="Z20" s="644">
        <v>0</v>
      </c>
      <c r="AA20" s="644"/>
      <c r="AB20" s="644"/>
      <c r="AC20" s="644"/>
      <c r="AD20" s="645" t="s">
        <v>128</v>
      </c>
      <c r="AE20" s="645"/>
      <c r="AF20" s="645"/>
      <c r="AG20" s="645"/>
      <c r="AH20" s="645"/>
      <c r="AI20" s="645"/>
      <c r="AJ20" s="645"/>
      <c r="AK20" s="645"/>
      <c r="AL20" s="646" t="s">
        <v>128</v>
      </c>
      <c r="AM20" s="647"/>
      <c r="AN20" s="647"/>
      <c r="AO20" s="648"/>
      <c r="AP20" s="638" t="s">
        <v>274</v>
      </c>
      <c r="AQ20" s="639"/>
      <c r="AR20" s="639"/>
      <c r="AS20" s="639"/>
      <c r="AT20" s="639"/>
      <c r="AU20" s="639"/>
      <c r="AV20" s="639"/>
      <c r="AW20" s="639"/>
      <c r="AX20" s="639"/>
      <c r="AY20" s="639"/>
      <c r="AZ20" s="639"/>
      <c r="BA20" s="639"/>
      <c r="BB20" s="639"/>
      <c r="BC20" s="639"/>
      <c r="BD20" s="639"/>
      <c r="BE20" s="639"/>
      <c r="BF20" s="640"/>
      <c r="BG20" s="641">
        <v>84673</v>
      </c>
      <c r="BH20" s="642"/>
      <c r="BI20" s="642"/>
      <c r="BJ20" s="642"/>
      <c r="BK20" s="642"/>
      <c r="BL20" s="642"/>
      <c r="BM20" s="642"/>
      <c r="BN20" s="643"/>
      <c r="BO20" s="644">
        <v>0.2</v>
      </c>
      <c r="BP20" s="644"/>
      <c r="BQ20" s="644"/>
      <c r="BR20" s="644"/>
      <c r="BS20" s="650" t="s">
        <v>238</v>
      </c>
      <c r="BT20" s="642"/>
      <c r="BU20" s="642"/>
      <c r="BV20" s="642"/>
      <c r="BW20" s="642"/>
      <c r="BX20" s="642"/>
      <c r="BY20" s="642"/>
      <c r="BZ20" s="642"/>
      <c r="CA20" s="642"/>
      <c r="CB20" s="651"/>
      <c r="CD20" s="656" t="s">
        <v>275</v>
      </c>
      <c r="CE20" s="657"/>
      <c r="CF20" s="657"/>
      <c r="CG20" s="657"/>
      <c r="CH20" s="657"/>
      <c r="CI20" s="657"/>
      <c r="CJ20" s="657"/>
      <c r="CK20" s="657"/>
      <c r="CL20" s="657"/>
      <c r="CM20" s="657"/>
      <c r="CN20" s="657"/>
      <c r="CO20" s="657"/>
      <c r="CP20" s="657"/>
      <c r="CQ20" s="658"/>
      <c r="CR20" s="641">
        <v>93505755</v>
      </c>
      <c r="CS20" s="642"/>
      <c r="CT20" s="642"/>
      <c r="CU20" s="642"/>
      <c r="CV20" s="642"/>
      <c r="CW20" s="642"/>
      <c r="CX20" s="642"/>
      <c r="CY20" s="643"/>
      <c r="CZ20" s="644">
        <v>100</v>
      </c>
      <c r="DA20" s="644"/>
      <c r="DB20" s="644"/>
      <c r="DC20" s="644"/>
      <c r="DD20" s="650">
        <v>10883682</v>
      </c>
      <c r="DE20" s="642"/>
      <c r="DF20" s="642"/>
      <c r="DG20" s="642"/>
      <c r="DH20" s="642"/>
      <c r="DI20" s="642"/>
      <c r="DJ20" s="642"/>
      <c r="DK20" s="642"/>
      <c r="DL20" s="642"/>
      <c r="DM20" s="642"/>
      <c r="DN20" s="642"/>
      <c r="DO20" s="642"/>
      <c r="DP20" s="643"/>
      <c r="DQ20" s="650">
        <v>49340764</v>
      </c>
      <c r="DR20" s="642"/>
      <c r="DS20" s="642"/>
      <c r="DT20" s="642"/>
      <c r="DU20" s="642"/>
      <c r="DV20" s="642"/>
      <c r="DW20" s="642"/>
      <c r="DX20" s="642"/>
      <c r="DY20" s="642"/>
      <c r="DZ20" s="642"/>
      <c r="EA20" s="642"/>
      <c r="EB20" s="642"/>
      <c r="EC20" s="651"/>
    </row>
    <row r="21" spans="2:133" ht="11.25" customHeight="1" x14ac:dyDescent="0.15">
      <c r="B21" s="638" t="s">
        <v>276</v>
      </c>
      <c r="C21" s="639"/>
      <c r="D21" s="639"/>
      <c r="E21" s="639"/>
      <c r="F21" s="639"/>
      <c r="G21" s="639"/>
      <c r="H21" s="639"/>
      <c r="I21" s="639"/>
      <c r="J21" s="639"/>
      <c r="K21" s="639"/>
      <c r="L21" s="639"/>
      <c r="M21" s="639"/>
      <c r="N21" s="639"/>
      <c r="O21" s="639"/>
      <c r="P21" s="639"/>
      <c r="Q21" s="640"/>
      <c r="R21" s="641">
        <v>373977</v>
      </c>
      <c r="S21" s="642"/>
      <c r="T21" s="642"/>
      <c r="U21" s="642"/>
      <c r="V21" s="642"/>
      <c r="W21" s="642"/>
      <c r="X21" s="642"/>
      <c r="Y21" s="643"/>
      <c r="Z21" s="644">
        <v>0.4</v>
      </c>
      <c r="AA21" s="644"/>
      <c r="AB21" s="644"/>
      <c r="AC21" s="644"/>
      <c r="AD21" s="645" t="s">
        <v>128</v>
      </c>
      <c r="AE21" s="645"/>
      <c r="AF21" s="645"/>
      <c r="AG21" s="645"/>
      <c r="AH21" s="645"/>
      <c r="AI21" s="645"/>
      <c r="AJ21" s="645"/>
      <c r="AK21" s="645"/>
      <c r="AL21" s="646" t="s">
        <v>238</v>
      </c>
      <c r="AM21" s="647"/>
      <c r="AN21" s="647"/>
      <c r="AO21" s="648"/>
      <c r="AP21" s="659" t="s">
        <v>277</v>
      </c>
      <c r="AQ21" s="660"/>
      <c r="AR21" s="660"/>
      <c r="AS21" s="660"/>
      <c r="AT21" s="660"/>
      <c r="AU21" s="660"/>
      <c r="AV21" s="660"/>
      <c r="AW21" s="660"/>
      <c r="AX21" s="660"/>
      <c r="AY21" s="660"/>
      <c r="AZ21" s="660"/>
      <c r="BA21" s="660"/>
      <c r="BB21" s="660"/>
      <c r="BC21" s="660"/>
      <c r="BD21" s="660"/>
      <c r="BE21" s="660"/>
      <c r="BF21" s="661"/>
      <c r="BG21" s="641">
        <v>84673</v>
      </c>
      <c r="BH21" s="642"/>
      <c r="BI21" s="642"/>
      <c r="BJ21" s="642"/>
      <c r="BK21" s="642"/>
      <c r="BL21" s="642"/>
      <c r="BM21" s="642"/>
      <c r="BN21" s="643"/>
      <c r="BO21" s="644">
        <v>0.2</v>
      </c>
      <c r="BP21" s="644"/>
      <c r="BQ21" s="644"/>
      <c r="BR21" s="644"/>
      <c r="BS21" s="650" t="s">
        <v>128</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278</v>
      </c>
      <c r="C22" s="639"/>
      <c r="D22" s="639"/>
      <c r="E22" s="639"/>
      <c r="F22" s="639"/>
      <c r="G22" s="639"/>
      <c r="H22" s="639"/>
      <c r="I22" s="639"/>
      <c r="J22" s="639"/>
      <c r="K22" s="639"/>
      <c r="L22" s="639"/>
      <c r="M22" s="639"/>
      <c r="N22" s="639"/>
      <c r="O22" s="639"/>
      <c r="P22" s="639"/>
      <c r="Q22" s="640"/>
      <c r="R22" s="641">
        <v>46303785</v>
      </c>
      <c r="S22" s="642"/>
      <c r="T22" s="642"/>
      <c r="U22" s="642"/>
      <c r="V22" s="642"/>
      <c r="W22" s="642"/>
      <c r="X22" s="642"/>
      <c r="Y22" s="643"/>
      <c r="Z22" s="644">
        <v>48.6</v>
      </c>
      <c r="AA22" s="644"/>
      <c r="AB22" s="644"/>
      <c r="AC22" s="644"/>
      <c r="AD22" s="645">
        <v>45901831</v>
      </c>
      <c r="AE22" s="645"/>
      <c r="AF22" s="645"/>
      <c r="AG22" s="645"/>
      <c r="AH22" s="645"/>
      <c r="AI22" s="645"/>
      <c r="AJ22" s="645"/>
      <c r="AK22" s="645"/>
      <c r="AL22" s="646">
        <v>99</v>
      </c>
      <c r="AM22" s="647"/>
      <c r="AN22" s="647"/>
      <c r="AO22" s="648"/>
      <c r="AP22" s="659" t="s">
        <v>279</v>
      </c>
      <c r="AQ22" s="660"/>
      <c r="AR22" s="660"/>
      <c r="AS22" s="660"/>
      <c r="AT22" s="660"/>
      <c r="AU22" s="660"/>
      <c r="AV22" s="660"/>
      <c r="AW22" s="660"/>
      <c r="AX22" s="660"/>
      <c r="AY22" s="660"/>
      <c r="AZ22" s="660"/>
      <c r="BA22" s="660"/>
      <c r="BB22" s="660"/>
      <c r="BC22" s="660"/>
      <c r="BD22" s="660"/>
      <c r="BE22" s="660"/>
      <c r="BF22" s="661"/>
      <c r="BG22" s="641" t="s">
        <v>128</v>
      </c>
      <c r="BH22" s="642"/>
      <c r="BI22" s="642"/>
      <c r="BJ22" s="642"/>
      <c r="BK22" s="642"/>
      <c r="BL22" s="642"/>
      <c r="BM22" s="642"/>
      <c r="BN22" s="643"/>
      <c r="BO22" s="644" t="s">
        <v>128</v>
      </c>
      <c r="BP22" s="644"/>
      <c r="BQ22" s="644"/>
      <c r="BR22" s="644"/>
      <c r="BS22" s="650" t="s">
        <v>238</v>
      </c>
      <c r="BT22" s="642"/>
      <c r="BU22" s="642"/>
      <c r="BV22" s="642"/>
      <c r="BW22" s="642"/>
      <c r="BX22" s="642"/>
      <c r="BY22" s="642"/>
      <c r="BZ22" s="642"/>
      <c r="CA22" s="642"/>
      <c r="CB22" s="651"/>
      <c r="CD22" s="623" t="s">
        <v>280</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281</v>
      </c>
      <c r="C23" s="639"/>
      <c r="D23" s="639"/>
      <c r="E23" s="639"/>
      <c r="F23" s="639"/>
      <c r="G23" s="639"/>
      <c r="H23" s="639"/>
      <c r="I23" s="639"/>
      <c r="J23" s="639"/>
      <c r="K23" s="639"/>
      <c r="L23" s="639"/>
      <c r="M23" s="639"/>
      <c r="N23" s="639"/>
      <c r="O23" s="639"/>
      <c r="P23" s="639"/>
      <c r="Q23" s="640"/>
      <c r="R23" s="641">
        <v>15969</v>
      </c>
      <c r="S23" s="642"/>
      <c r="T23" s="642"/>
      <c r="U23" s="642"/>
      <c r="V23" s="642"/>
      <c r="W23" s="642"/>
      <c r="X23" s="642"/>
      <c r="Y23" s="643"/>
      <c r="Z23" s="644">
        <v>0</v>
      </c>
      <c r="AA23" s="644"/>
      <c r="AB23" s="644"/>
      <c r="AC23" s="644"/>
      <c r="AD23" s="645">
        <v>15969</v>
      </c>
      <c r="AE23" s="645"/>
      <c r="AF23" s="645"/>
      <c r="AG23" s="645"/>
      <c r="AH23" s="645"/>
      <c r="AI23" s="645"/>
      <c r="AJ23" s="645"/>
      <c r="AK23" s="645"/>
      <c r="AL23" s="646">
        <v>0</v>
      </c>
      <c r="AM23" s="647"/>
      <c r="AN23" s="647"/>
      <c r="AO23" s="648"/>
      <c r="AP23" s="659" t="s">
        <v>282</v>
      </c>
      <c r="AQ23" s="660"/>
      <c r="AR23" s="660"/>
      <c r="AS23" s="660"/>
      <c r="AT23" s="660"/>
      <c r="AU23" s="660"/>
      <c r="AV23" s="660"/>
      <c r="AW23" s="660"/>
      <c r="AX23" s="660"/>
      <c r="AY23" s="660"/>
      <c r="AZ23" s="660"/>
      <c r="BA23" s="660"/>
      <c r="BB23" s="660"/>
      <c r="BC23" s="660"/>
      <c r="BD23" s="660"/>
      <c r="BE23" s="660"/>
      <c r="BF23" s="661"/>
      <c r="BG23" s="641" t="s">
        <v>128</v>
      </c>
      <c r="BH23" s="642"/>
      <c r="BI23" s="642"/>
      <c r="BJ23" s="642"/>
      <c r="BK23" s="642"/>
      <c r="BL23" s="642"/>
      <c r="BM23" s="642"/>
      <c r="BN23" s="643"/>
      <c r="BO23" s="644" t="s">
        <v>238</v>
      </c>
      <c r="BP23" s="644"/>
      <c r="BQ23" s="644"/>
      <c r="BR23" s="644"/>
      <c r="BS23" s="650" t="s">
        <v>238</v>
      </c>
      <c r="BT23" s="642"/>
      <c r="BU23" s="642"/>
      <c r="BV23" s="642"/>
      <c r="BW23" s="642"/>
      <c r="BX23" s="642"/>
      <c r="BY23" s="642"/>
      <c r="BZ23" s="642"/>
      <c r="CA23" s="642"/>
      <c r="CB23" s="651"/>
      <c r="CD23" s="623" t="s">
        <v>221</v>
      </c>
      <c r="CE23" s="624"/>
      <c r="CF23" s="624"/>
      <c r="CG23" s="624"/>
      <c r="CH23" s="624"/>
      <c r="CI23" s="624"/>
      <c r="CJ23" s="624"/>
      <c r="CK23" s="624"/>
      <c r="CL23" s="624"/>
      <c r="CM23" s="624"/>
      <c r="CN23" s="624"/>
      <c r="CO23" s="624"/>
      <c r="CP23" s="624"/>
      <c r="CQ23" s="625"/>
      <c r="CR23" s="623" t="s">
        <v>283</v>
      </c>
      <c r="CS23" s="624"/>
      <c r="CT23" s="624"/>
      <c r="CU23" s="624"/>
      <c r="CV23" s="624"/>
      <c r="CW23" s="624"/>
      <c r="CX23" s="624"/>
      <c r="CY23" s="625"/>
      <c r="CZ23" s="623" t="s">
        <v>284</v>
      </c>
      <c r="DA23" s="624"/>
      <c r="DB23" s="624"/>
      <c r="DC23" s="625"/>
      <c r="DD23" s="623" t="s">
        <v>285</v>
      </c>
      <c r="DE23" s="624"/>
      <c r="DF23" s="624"/>
      <c r="DG23" s="624"/>
      <c r="DH23" s="624"/>
      <c r="DI23" s="624"/>
      <c r="DJ23" s="624"/>
      <c r="DK23" s="625"/>
      <c r="DL23" s="671" t="s">
        <v>286</v>
      </c>
      <c r="DM23" s="672"/>
      <c r="DN23" s="672"/>
      <c r="DO23" s="672"/>
      <c r="DP23" s="672"/>
      <c r="DQ23" s="672"/>
      <c r="DR23" s="672"/>
      <c r="DS23" s="672"/>
      <c r="DT23" s="672"/>
      <c r="DU23" s="672"/>
      <c r="DV23" s="673"/>
      <c r="DW23" s="623" t="s">
        <v>287</v>
      </c>
      <c r="DX23" s="624"/>
      <c r="DY23" s="624"/>
      <c r="DZ23" s="624"/>
      <c r="EA23" s="624"/>
      <c r="EB23" s="624"/>
      <c r="EC23" s="625"/>
    </row>
    <row r="24" spans="2:133" ht="11.25" customHeight="1" x14ac:dyDescent="0.15">
      <c r="B24" s="638" t="s">
        <v>288</v>
      </c>
      <c r="C24" s="639"/>
      <c r="D24" s="639"/>
      <c r="E24" s="639"/>
      <c r="F24" s="639"/>
      <c r="G24" s="639"/>
      <c r="H24" s="639"/>
      <c r="I24" s="639"/>
      <c r="J24" s="639"/>
      <c r="K24" s="639"/>
      <c r="L24" s="639"/>
      <c r="M24" s="639"/>
      <c r="N24" s="639"/>
      <c r="O24" s="639"/>
      <c r="P24" s="639"/>
      <c r="Q24" s="640"/>
      <c r="R24" s="641">
        <v>383296</v>
      </c>
      <c r="S24" s="642"/>
      <c r="T24" s="642"/>
      <c r="U24" s="642"/>
      <c r="V24" s="642"/>
      <c r="W24" s="642"/>
      <c r="X24" s="642"/>
      <c r="Y24" s="643"/>
      <c r="Z24" s="644">
        <v>0.4</v>
      </c>
      <c r="AA24" s="644"/>
      <c r="AB24" s="644"/>
      <c r="AC24" s="644"/>
      <c r="AD24" s="645" t="s">
        <v>238</v>
      </c>
      <c r="AE24" s="645"/>
      <c r="AF24" s="645"/>
      <c r="AG24" s="645"/>
      <c r="AH24" s="645"/>
      <c r="AI24" s="645"/>
      <c r="AJ24" s="645"/>
      <c r="AK24" s="645"/>
      <c r="AL24" s="646" t="s">
        <v>238</v>
      </c>
      <c r="AM24" s="647"/>
      <c r="AN24" s="647"/>
      <c r="AO24" s="648"/>
      <c r="AP24" s="659" t="s">
        <v>289</v>
      </c>
      <c r="AQ24" s="660"/>
      <c r="AR24" s="660"/>
      <c r="AS24" s="660"/>
      <c r="AT24" s="660"/>
      <c r="AU24" s="660"/>
      <c r="AV24" s="660"/>
      <c r="AW24" s="660"/>
      <c r="AX24" s="660"/>
      <c r="AY24" s="660"/>
      <c r="AZ24" s="660"/>
      <c r="BA24" s="660"/>
      <c r="BB24" s="660"/>
      <c r="BC24" s="660"/>
      <c r="BD24" s="660"/>
      <c r="BE24" s="660"/>
      <c r="BF24" s="661"/>
      <c r="BG24" s="641" t="s">
        <v>128</v>
      </c>
      <c r="BH24" s="642"/>
      <c r="BI24" s="642"/>
      <c r="BJ24" s="642"/>
      <c r="BK24" s="642"/>
      <c r="BL24" s="642"/>
      <c r="BM24" s="642"/>
      <c r="BN24" s="643"/>
      <c r="BO24" s="644" t="s">
        <v>238</v>
      </c>
      <c r="BP24" s="644"/>
      <c r="BQ24" s="644"/>
      <c r="BR24" s="644"/>
      <c r="BS24" s="650" t="s">
        <v>238</v>
      </c>
      <c r="BT24" s="642"/>
      <c r="BU24" s="642"/>
      <c r="BV24" s="642"/>
      <c r="BW24" s="642"/>
      <c r="BX24" s="642"/>
      <c r="BY24" s="642"/>
      <c r="BZ24" s="642"/>
      <c r="CA24" s="642"/>
      <c r="CB24" s="651"/>
      <c r="CD24" s="652" t="s">
        <v>290</v>
      </c>
      <c r="CE24" s="653"/>
      <c r="CF24" s="653"/>
      <c r="CG24" s="653"/>
      <c r="CH24" s="653"/>
      <c r="CI24" s="653"/>
      <c r="CJ24" s="653"/>
      <c r="CK24" s="653"/>
      <c r="CL24" s="653"/>
      <c r="CM24" s="653"/>
      <c r="CN24" s="653"/>
      <c r="CO24" s="653"/>
      <c r="CP24" s="653"/>
      <c r="CQ24" s="654"/>
      <c r="CR24" s="630">
        <v>26843583</v>
      </c>
      <c r="CS24" s="631"/>
      <c r="CT24" s="631"/>
      <c r="CU24" s="631"/>
      <c r="CV24" s="631"/>
      <c r="CW24" s="631"/>
      <c r="CX24" s="631"/>
      <c r="CY24" s="632"/>
      <c r="CZ24" s="635">
        <v>28.7</v>
      </c>
      <c r="DA24" s="636"/>
      <c r="DB24" s="636"/>
      <c r="DC24" s="655"/>
      <c r="DD24" s="674">
        <v>18418387</v>
      </c>
      <c r="DE24" s="631"/>
      <c r="DF24" s="631"/>
      <c r="DG24" s="631"/>
      <c r="DH24" s="631"/>
      <c r="DI24" s="631"/>
      <c r="DJ24" s="631"/>
      <c r="DK24" s="632"/>
      <c r="DL24" s="674">
        <v>18409095</v>
      </c>
      <c r="DM24" s="631"/>
      <c r="DN24" s="631"/>
      <c r="DO24" s="631"/>
      <c r="DP24" s="631"/>
      <c r="DQ24" s="631"/>
      <c r="DR24" s="631"/>
      <c r="DS24" s="631"/>
      <c r="DT24" s="631"/>
      <c r="DU24" s="631"/>
      <c r="DV24" s="632"/>
      <c r="DW24" s="635">
        <v>39.700000000000003</v>
      </c>
      <c r="DX24" s="636"/>
      <c r="DY24" s="636"/>
      <c r="DZ24" s="636"/>
      <c r="EA24" s="636"/>
      <c r="EB24" s="636"/>
      <c r="EC24" s="637"/>
    </row>
    <row r="25" spans="2:133" ht="11.25" customHeight="1" x14ac:dyDescent="0.15">
      <c r="B25" s="638" t="s">
        <v>291</v>
      </c>
      <c r="C25" s="639"/>
      <c r="D25" s="639"/>
      <c r="E25" s="639"/>
      <c r="F25" s="639"/>
      <c r="G25" s="639"/>
      <c r="H25" s="639"/>
      <c r="I25" s="639"/>
      <c r="J25" s="639"/>
      <c r="K25" s="639"/>
      <c r="L25" s="639"/>
      <c r="M25" s="639"/>
      <c r="N25" s="639"/>
      <c r="O25" s="639"/>
      <c r="P25" s="639"/>
      <c r="Q25" s="640"/>
      <c r="R25" s="641">
        <v>1660890</v>
      </c>
      <c r="S25" s="642"/>
      <c r="T25" s="642"/>
      <c r="U25" s="642"/>
      <c r="V25" s="642"/>
      <c r="W25" s="642"/>
      <c r="X25" s="642"/>
      <c r="Y25" s="643"/>
      <c r="Z25" s="644">
        <v>1.7</v>
      </c>
      <c r="AA25" s="644"/>
      <c r="AB25" s="644"/>
      <c r="AC25" s="644"/>
      <c r="AD25" s="645">
        <v>219546</v>
      </c>
      <c r="AE25" s="645"/>
      <c r="AF25" s="645"/>
      <c r="AG25" s="645"/>
      <c r="AH25" s="645"/>
      <c r="AI25" s="645"/>
      <c r="AJ25" s="645"/>
      <c r="AK25" s="645"/>
      <c r="AL25" s="646">
        <v>0.5</v>
      </c>
      <c r="AM25" s="647"/>
      <c r="AN25" s="647"/>
      <c r="AO25" s="648"/>
      <c r="AP25" s="659" t="s">
        <v>292</v>
      </c>
      <c r="AQ25" s="660"/>
      <c r="AR25" s="660"/>
      <c r="AS25" s="660"/>
      <c r="AT25" s="660"/>
      <c r="AU25" s="660"/>
      <c r="AV25" s="660"/>
      <c r="AW25" s="660"/>
      <c r="AX25" s="660"/>
      <c r="AY25" s="660"/>
      <c r="AZ25" s="660"/>
      <c r="BA25" s="660"/>
      <c r="BB25" s="660"/>
      <c r="BC25" s="660"/>
      <c r="BD25" s="660"/>
      <c r="BE25" s="660"/>
      <c r="BF25" s="661"/>
      <c r="BG25" s="641" t="s">
        <v>238</v>
      </c>
      <c r="BH25" s="642"/>
      <c r="BI25" s="642"/>
      <c r="BJ25" s="642"/>
      <c r="BK25" s="642"/>
      <c r="BL25" s="642"/>
      <c r="BM25" s="642"/>
      <c r="BN25" s="643"/>
      <c r="BO25" s="644" t="s">
        <v>238</v>
      </c>
      <c r="BP25" s="644"/>
      <c r="BQ25" s="644"/>
      <c r="BR25" s="644"/>
      <c r="BS25" s="650" t="s">
        <v>238</v>
      </c>
      <c r="BT25" s="642"/>
      <c r="BU25" s="642"/>
      <c r="BV25" s="642"/>
      <c r="BW25" s="642"/>
      <c r="BX25" s="642"/>
      <c r="BY25" s="642"/>
      <c r="BZ25" s="642"/>
      <c r="CA25" s="642"/>
      <c r="CB25" s="651"/>
      <c r="CD25" s="656" t="s">
        <v>293</v>
      </c>
      <c r="CE25" s="657"/>
      <c r="CF25" s="657"/>
      <c r="CG25" s="657"/>
      <c r="CH25" s="657"/>
      <c r="CI25" s="657"/>
      <c r="CJ25" s="657"/>
      <c r="CK25" s="657"/>
      <c r="CL25" s="657"/>
      <c r="CM25" s="657"/>
      <c r="CN25" s="657"/>
      <c r="CO25" s="657"/>
      <c r="CP25" s="657"/>
      <c r="CQ25" s="658"/>
      <c r="CR25" s="641">
        <v>10987789</v>
      </c>
      <c r="CS25" s="677"/>
      <c r="CT25" s="677"/>
      <c r="CU25" s="677"/>
      <c r="CV25" s="677"/>
      <c r="CW25" s="677"/>
      <c r="CX25" s="677"/>
      <c r="CY25" s="678"/>
      <c r="CZ25" s="646">
        <v>11.8</v>
      </c>
      <c r="DA25" s="675"/>
      <c r="DB25" s="675"/>
      <c r="DC25" s="679"/>
      <c r="DD25" s="650">
        <v>10389577</v>
      </c>
      <c r="DE25" s="677"/>
      <c r="DF25" s="677"/>
      <c r="DG25" s="677"/>
      <c r="DH25" s="677"/>
      <c r="DI25" s="677"/>
      <c r="DJ25" s="677"/>
      <c r="DK25" s="678"/>
      <c r="DL25" s="650">
        <v>10389577</v>
      </c>
      <c r="DM25" s="677"/>
      <c r="DN25" s="677"/>
      <c r="DO25" s="677"/>
      <c r="DP25" s="677"/>
      <c r="DQ25" s="677"/>
      <c r="DR25" s="677"/>
      <c r="DS25" s="677"/>
      <c r="DT25" s="677"/>
      <c r="DU25" s="677"/>
      <c r="DV25" s="678"/>
      <c r="DW25" s="646">
        <v>22.4</v>
      </c>
      <c r="DX25" s="675"/>
      <c r="DY25" s="675"/>
      <c r="DZ25" s="675"/>
      <c r="EA25" s="675"/>
      <c r="EB25" s="675"/>
      <c r="EC25" s="676"/>
    </row>
    <row r="26" spans="2:133" ht="11.25" customHeight="1" x14ac:dyDescent="0.15">
      <c r="B26" s="638" t="s">
        <v>294</v>
      </c>
      <c r="C26" s="639"/>
      <c r="D26" s="639"/>
      <c r="E26" s="639"/>
      <c r="F26" s="639"/>
      <c r="G26" s="639"/>
      <c r="H26" s="639"/>
      <c r="I26" s="639"/>
      <c r="J26" s="639"/>
      <c r="K26" s="639"/>
      <c r="L26" s="639"/>
      <c r="M26" s="639"/>
      <c r="N26" s="639"/>
      <c r="O26" s="639"/>
      <c r="P26" s="639"/>
      <c r="Q26" s="640"/>
      <c r="R26" s="641">
        <v>686550</v>
      </c>
      <c r="S26" s="642"/>
      <c r="T26" s="642"/>
      <c r="U26" s="642"/>
      <c r="V26" s="642"/>
      <c r="W26" s="642"/>
      <c r="X26" s="642"/>
      <c r="Y26" s="643"/>
      <c r="Z26" s="644">
        <v>0.7</v>
      </c>
      <c r="AA26" s="644"/>
      <c r="AB26" s="644"/>
      <c r="AC26" s="644"/>
      <c r="AD26" s="645" t="s">
        <v>238</v>
      </c>
      <c r="AE26" s="645"/>
      <c r="AF26" s="645"/>
      <c r="AG26" s="645"/>
      <c r="AH26" s="645"/>
      <c r="AI26" s="645"/>
      <c r="AJ26" s="645"/>
      <c r="AK26" s="645"/>
      <c r="AL26" s="646" t="s">
        <v>238</v>
      </c>
      <c r="AM26" s="647"/>
      <c r="AN26" s="647"/>
      <c r="AO26" s="648"/>
      <c r="AP26" s="659" t="s">
        <v>295</v>
      </c>
      <c r="AQ26" s="680"/>
      <c r="AR26" s="680"/>
      <c r="AS26" s="680"/>
      <c r="AT26" s="680"/>
      <c r="AU26" s="680"/>
      <c r="AV26" s="680"/>
      <c r="AW26" s="680"/>
      <c r="AX26" s="680"/>
      <c r="AY26" s="680"/>
      <c r="AZ26" s="680"/>
      <c r="BA26" s="680"/>
      <c r="BB26" s="680"/>
      <c r="BC26" s="680"/>
      <c r="BD26" s="680"/>
      <c r="BE26" s="680"/>
      <c r="BF26" s="661"/>
      <c r="BG26" s="641" t="s">
        <v>238</v>
      </c>
      <c r="BH26" s="642"/>
      <c r="BI26" s="642"/>
      <c r="BJ26" s="642"/>
      <c r="BK26" s="642"/>
      <c r="BL26" s="642"/>
      <c r="BM26" s="642"/>
      <c r="BN26" s="643"/>
      <c r="BO26" s="644" t="s">
        <v>238</v>
      </c>
      <c r="BP26" s="644"/>
      <c r="BQ26" s="644"/>
      <c r="BR26" s="644"/>
      <c r="BS26" s="650" t="s">
        <v>128</v>
      </c>
      <c r="BT26" s="642"/>
      <c r="BU26" s="642"/>
      <c r="BV26" s="642"/>
      <c r="BW26" s="642"/>
      <c r="BX26" s="642"/>
      <c r="BY26" s="642"/>
      <c r="BZ26" s="642"/>
      <c r="CA26" s="642"/>
      <c r="CB26" s="651"/>
      <c r="CD26" s="656" t="s">
        <v>296</v>
      </c>
      <c r="CE26" s="657"/>
      <c r="CF26" s="657"/>
      <c r="CG26" s="657"/>
      <c r="CH26" s="657"/>
      <c r="CI26" s="657"/>
      <c r="CJ26" s="657"/>
      <c r="CK26" s="657"/>
      <c r="CL26" s="657"/>
      <c r="CM26" s="657"/>
      <c r="CN26" s="657"/>
      <c r="CO26" s="657"/>
      <c r="CP26" s="657"/>
      <c r="CQ26" s="658"/>
      <c r="CR26" s="641">
        <v>8793166</v>
      </c>
      <c r="CS26" s="642"/>
      <c r="CT26" s="642"/>
      <c r="CU26" s="642"/>
      <c r="CV26" s="642"/>
      <c r="CW26" s="642"/>
      <c r="CX26" s="642"/>
      <c r="CY26" s="643"/>
      <c r="CZ26" s="646">
        <v>9.4</v>
      </c>
      <c r="DA26" s="675"/>
      <c r="DB26" s="675"/>
      <c r="DC26" s="679"/>
      <c r="DD26" s="650">
        <v>8196829</v>
      </c>
      <c r="DE26" s="642"/>
      <c r="DF26" s="642"/>
      <c r="DG26" s="642"/>
      <c r="DH26" s="642"/>
      <c r="DI26" s="642"/>
      <c r="DJ26" s="642"/>
      <c r="DK26" s="643"/>
      <c r="DL26" s="650" t="s">
        <v>238</v>
      </c>
      <c r="DM26" s="642"/>
      <c r="DN26" s="642"/>
      <c r="DO26" s="642"/>
      <c r="DP26" s="642"/>
      <c r="DQ26" s="642"/>
      <c r="DR26" s="642"/>
      <c r="DS26" s="642"/>
      <c r="DT26" s="642"/>
      <c r="DU26" s="642"/>
      <c r="DV26" s="643"/>
      <c r="DW26" s="646" t="s">
        <v>238</v>
      </c>
      <c r="DX26" s="675"/>
      <c r="DY26" s="675"/>
      <c r="DZ26" s="675"/>
      <c r="EA26" s="675"/>
      <c r="EB26" s="675"/>
      <c r="EC26" s="676"/>
    </row>
    <row r="27" spans="2:133" ht="11.25" customHeight="1" x14ac:dyDescent="0.15">
      <c r="B27" s="638" t="s">
        <v>297</v>
      </c>
      <c r="C27" s="639"/>
      <c r="D27" s="639"/>
      <c r="E27" s="639"/>
      <c r="F27" s="639"/>
      <c r="G27" s="639"/>
      <c r="H27" s="639"/>
      <c r="I27" s="639"/>
      <c r="J27" s="639"/>
      <c r="K27" s="639"/>
      <c r="L27" s="639"/>
      <c r="M27" s="639"/>
      <c r="N27" s="639"/>
      <c r="O27" s="639"/>
      <c r="P27" s="639"/>
      <c r="Q27" s="640"/>
      <c r="R27" s="641">
        <v>8134270</v>
      </c>
      <c r="S27" s="642"/>
      <c r="T27" s="642"/>
      <c r="U27" s="642"/>
      <c r="V27" s="642"/>
      <c r="W27" s="642"/>
      <c r="X27" s="642"/>
      <c r="Y27" s="643"/>
      <c r="Z27" s="644">
        <v>8.5</v>
      </c>
      <c r="AA27" s="644"/>
      <c r="AB27" s="644"/>
      <c r="AC27" s="644"/>
      <c r="AD27" s="645" t="s">
        <v>128</v>
      </c>
      <c r="AE27" s="645"/>
      <c r="AF27" s="645"/>
      <c r="AG27" s="645"/>
      <c r="AH27" s="645"/>
      <c r="AI27" s="645"/>
      <c r="AJ27" s="645"/>
      <c r="AK27" s="645"/>
      <c r="AL27" s="646" t="s">
        <v>128</v>
      </c>
      <c r="AM27" s="647"/>
      <c r="AN27" s="647"/>
      <c r="AO27" s="648"/>
      <c r="AP27" s="638" t="s">
        <v>298</v>
      </c>
      <c r="AQ27" s="639"/>
      <c r="AR27" s="639"/>
      <c r="AS27" s="639"/>
      <c r="AT27" s="639"/>
      <c r="AU27" s="639"/>
      <c r="AV27" s="639"/>
      <c r="AW27" s="639"/>
      <c r="AX27" s="639"/>
      <c r="AY27" s="639"/>
      <c r="AZ27" s="639"/>
      <c r="BA27" s="639"/>
      <c r="BB27" s="639"/>
      <c r="BC27" s="639"/>
      <c r="BD27" s="639"/>
      <c r="BE27" s="639"/>
      <c r="BF27" s="640"/>
      <c r="BG27" s="641">
        <v>41602866</v>
      </c>
      <c r="BH27" s="642"/>
      <c r="BI27" s="642"/>
      <c r="BJ27" s="642"/>
      <c r="BK27" s="642"/>
      <c r="BL27" s="642"/>
      <c r="BM27" s="642"/>
      <c r="BN27" s="643"/>
      <c r="BO27" s="644">
        <v>100</v>
      </c>
      <c r="BP27" s="644"/>
      <c r="BQ27" s="644"/>
      <c r="BR27" s="644"/>
      <c r="BS27" s="650">
        <v>737483</v>
      </c>
      <c r="BT27" s="642"/>
      <c r="BU27" s="642"/>
      <c r="BV27" s="642"/>
      <c r="BW27" s="642"/>
      <c r="BX27" s="642"/>
      <c r="BY27" s="642"/>
      <c r="BZ27" s="642"/>
      <c r="CA27" s="642"/>
      <c r="CB27" s="651"/>
      <c r="CD27" s="656" t="s">
        <v>299</v>
      </c>
      <c r="CE27" s="657"/>
      <c r="CF27" s="657"/>
      <c r="CG27" s="657"/>
      <c r="CH27" s="657"/>
      <c r="CI27" s="657"/>
      <c r="CJ27" s="657"/>
      <c r="CK27" s="657"/>
      <c r="CL27" s="657"/>
      <c r="CM27" s="657"/>
      <c r="CN27" s="657"/>
      <c r="CO27" s="657"/>
      <c r="CP27" s="657"/>
      <c r="CQ27" s="658"/>
      <c r="CR27" s="641">
        <v>12340470</v>
      </c>
      <c r="CS27" s="677"/>
      <c r="CT27" s="677"/>
      <c r="CU27" s="677"/>
      <c r="CV27" s="677"/>
      <c r="CW27" s="677"/>
      <c r="CX27" s="677"/>
      <c r="CY27" s="678"/>
      <c r="CZ27" s="646">
        <v>13.2</v>
      </c>
      <c r="DA27" s="675"/>
      <c r="DB27" s="675"/>
      <c r="DC27" s="679"/>
      <c r="DD27" s="650">
        <v>4513486</v>
      </c>
      <c r="DE27" s="677"/>
      <c r="DF27" s="677"/>
      <c r="DG27" s="677"/>
      <c r="DH27" s="677"/>
      <c r="DI27" s="677"/>
      <c r="DJ27" s="677"/>
      <c r="DK27" s="678"/>
      <c r="DL27" s="650">
        <v>4504194</v>
      </c>
      <c r="DM27" s="677"/>
      <c r="DN27" s="677"/>
      <c r="DO27" s="677"/>
      <c r="DP27" s="677"/>
      <c r="DQ27" s="677"/>
      <c r="DR27" s="677"/>
      <c r="DS27" s="677"/>
      <c r="DT27" s="677"/>
      <c r="DU27" s="677"/>
      <c r="DV27" s="678"/>
      <c r="DW27" s="646">
        <v>9.6999999999999993</v>
      </c>
      <c r="DX27" s="675"/>
      <c r="DY27" s="675"/>
      <c r="DZ27" s="675"/>
      <c r="EA27" s="675"/>
      <c r="EB27" s="675"/>
      <c r="EC27" s="676"/>
    </row>
    <row r="28" spans="2:133" ht="11.25" customHeight="1" x14ac:dyDescent="0.15">
      <c r="B28" s="683" t="s">
        <v>300</v>
      </c>
      <c r="C28" s="684"/>
      <c r="D28" s="684"/>
      <c r="E28" s="684"/>
      <c r="F28" s="684"/>
      <c r="G28" s="684"/>
      <c r="H28" s="684"/>
      <c r="I28" s="684"/>
      <c r="J28" s="684"/>
      <c r="K28" s="684"/>
      <c r="L28" s="684"/>
      <c r="M28" s="684"/>
      <c r="N28" s="684"/>
      <c r="O28" s="684"/>
      <c r="P28" s="684"/>
      <c r="Q28" s="685"/>
      <c r="R28" s="641" t="s">
        <v>128</v>
      </c>
      <c r="S28" s="642"/>
      <c r="T28" s="642"/>
      <c r="U28" s="642"/>
      <c r="V28" s="642"/>
      <c r="W28" s="642"/>
      <c r="X28" s="642"/>
      <c r="Y28" s="643"/>
      <c r="Z28" s="644" t="s">
        <v>128</v>
      </c>
      <c r="AA28" s="644"/>
      <c r="AB28" s="644"/>
      <c r="AC28" s="644"/>
      <c r="AD28" s="645" t="s">
        <v>238</v>
      </c>
      <c r="AE28" s="645"/>
      <c r="AF28" s="645"/>
      <c r="AG28" s="645"/>
      <c r="AH28" s="645"/>
      <c r="AI28" s="645"/>
      <c r="AJ28" s="645"/>
      <c r="AK28" s="645"/>
      <c r="AL28" s="646" t="s">
        <v>238</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301</v>
      </c>
      <c r="CE28" s="657"/>
      <c r="CF28" s="657"/>
      <c r="CG28" s="657"/>
      <c r="CH28" s="657"/>
      <c r="CI28" s="657"/>
      <c r="CJ28" s="657"/>
      <c r="CK28" s="657"/>
      <c r="CL28" s="657"/>
      <c r="CM28" s="657"/>
      <c r="CN28" s="657"/>
      <c r="CO28" s="657"/>
      <c r="CP28" s="657"/>
      <c r="CQ28" s="658"/>
      <c r="CR28" s="641">
        <v>3515324</v>
      </c>
      <c r="CS28" s="642"/>
      <c r="CT28" s="642"/>
      <c r="CU28" s="642"/>
      <c r="CV28" s="642"/>
      <c r="CW28" s="642"/>
      <c r="CX28" s="642"/>
      <c r="CY28" s="643"/>
      <c r="CZ28" s="646">
        <v>3.8</v>
      </c>
      <c r="DA28" s="675"/>
      <c r="DB28" s="675"/>
      <c r="DC28" s="679"/>
      <c r="DD28" s="650">
        <v>3515324</v>
      </c>
      <c r="DE28" s="642"/>
      <c r="DF28" s="642"/>
      <c r="DG28" s="642"/>
      <c r="DH28" s="642"/>
      <c r="DI28" s="642"/>
      <c r="DJ28" s="642"/>
      <c r="DK28" s="643"/>
      <c r="DL28" s="650">
        <v>3515324</v>
      </c>
      <c r="DM28" s="642"/>
      <c r="DN28" s="642"/>
      <c r="DO28" s="642"/>
      <c r="DP28" s="642"/>
      <c r="DQ28" s="642"/>
      <c r="DR28" s="642"/>
      <c r="DS28" s="642"/>
      <c r="DT28" s="642"/>
      <c r="DU28" s="642"/>
      <c r="DV28" s="643"/>
      <c r="DW28" s="646">
        <v>7.6</v>
      </c>
      <c r="DX28" s="675"/>
      <c r="DY28" s="675"/>
      <c r="DZ28" s="675"/>
      <c r="EA28" s="675"/>
      <c r="EB28" s="675"/>
      <c r="EC28" s="676"/>
    </row>
    <row r="29" spans="2:133" ht="11.25" customHeight="1" x14ac:dyDescent="0.15">
      <c r="B29" s="638" t="s">
        <v>302</v>
      </c>
      <c r="C29" s="639"/>
      <c r="D29" s="639"/>
      <c r="E29" s="639"/>
      <c r="F29" s="639"/>
      <c r="G29" s="639"/>
      <c r="H29" s="639"/>
      <c r="I29" s="639"/>
      <c r="J29" s="639"/>
      <c r="K29" s="639"/>
      <c r="L29" s="639"/>
      <c r="M29" s="639"/>
      <c r="N29" s="639"/>
      <c r="O29" s="639"/>
      <c r="P29" s="639"/>
      <c r="Q29" s="640"/>
      <c r="R29" s="641">
        <v>2740128</v>
      </c>
      <c r="S29" s="642"/>
      <c r="T29" s="642"/>
      <c r="U29" s="642"/>
      <c r="V29" s="642"/>
      <c r="W29" s="642"/>
      <c r="X29" s="642"/>
      <c r="Y29" s="643"/>
      <c r="Z29" s="644">
        <v>2.9</v>
      </c>
      <c r="AA29" s="644"/>
      <c r="AB29" s="644"/>
      <c r="AC29" s="644"/>
      <c r="AD29" s="645" t="s">
        <v>238</v>
      </c>
      <c r="AE29" s="645"/>
      <c r="AF29" s="645"/>
      <c r="AG29" s="645"/>
      <c r="AH29" s="645"/>
      <c r="AI29" s="645"/>
      <c r="AJ29" s="645"/>
      <c r="AK29" s="645"/>
      <c r="AL29" s="646" t="s">
        <v>238</v>
      </c>
      <c r="AM29" s="647"/>
      <c r="AN29" s="647"/>
      <c r="AO29" s="648"/>
      <c r="AP29" s="620" t="s">
        <v>221</v>
      </c>
      <c r="AQ29" s="621"/>
      <c r="AR29" s="621"/>
      <c r="AS29" s="621"/>
      <c r="AT29" s="621"/>
      <c r="AU29" s="621"/>
      <c r="AV29" s="621"/>
      <c r="AW29" s="621"/>
      <c r="AX29" s="621"/>
      <c r="AY29" s="621"/>
      <c r="AZ29" s="621"/>
      <c r="BA29" s="621"/>
      <c r="BB29" s="621"/>
      <c r="BC29" s="621"/>
      <c r="BD29" s="621"/>
      <c r="BE29" s="621"/>
      <c r="BF29" s="622"/>
      <c r="BG29" s="620" t="s">
        <v>303</v>
      </c>
      <c r="BH29" s="681"/>
      <c r="BI29" s="681"/>
      <c r="BJ29" s="681"/>
      <c r="BK29" s="681"/>
      <c r="BL29" s="681"/>
      <c r="BM29" s="681"/>
      <c r="BN29" s="681"/>
      <c r="BO29" s="681"/>
      <c r="BP29" s="681"/>
      <c r="BQ29" s="682"/>
      <c r="BR29" s="620" t="s">
        <v>304</v>
      </c>
      <c r="BS29" s="681"/>
      <c r="BT29" s="681"/>
      <c r="BU29" s="681"/>
      <c r="BV29" s="681"/>
      <c r="BW29" s="681"/>
      <c r="BX29" s="681"/>
      <c r="BY29" s="681"/>
      <c r="BZ29" s="681"/>
      <c r="CA29" s="681"/>
      <c r="CB29" s="682"/>
      <c r="CD29" s="704" t="s">
        <v>305</v>
      </c>
      <c r="CE29" s="705"/>
      <c r="CF29" s="656" t="s">
        <v>70</v>
      </c>
      <c r="CG29" s="657"/>
      <c r="CH29" s="657"/>
      <c r="CI29" s="657"/>
      <c r="CJ29" s="657"/>
      <c r="CK29" s="657"/>
      <c r="CL29" s="657"/>
      <c r="CM29" s="657"/>
      <c r="CN29" s="657"/>
      <c r="CO29" s="657"/>
      <c r="CP29" s="657"/>
      <c r="CQ29" s="658"/>
      <c r="CR29" s="641">
        <v>3515323</v>
      </c>
      <c r="CS29" s="677"/>
      <c r="CT29" s="677"/>
      <c r="CU29" s="677"/>
      <c r="CV29" s="677"/>
      <c r="CW29" s="677"/>
      <c r="CX29" s="677"/>
      <c r="CY29" s="678"/>
      <c r="CZ29" s="646">
        <v>3.8</v>
      </c>
      <c r="DA29" s="675"/>
      <c r="DB29" s="675"/>
      <c r="DC29" s="679"/>
      <c r="DD29" s="650">
        <v>3515323</v>
      </c>
      <c r="DE29" s="677"/>
      <c r="DF29" s="677"/>
      <c r="DG29" s="677"/>
      <c r="DH29" s="677"/>
      <c r="DI29" s="677"/>
      <c r="DJ29" s="677"/>
      <c r="DK29" s="678"/>
      <c r="DL29" s="650">
        <v>3515323</v>
      </c>
      <c r="DM29" s="677"/>
      <c r="DN29" s="677"/>
      <c r="DO29" s="677"/>
      <c r="DP29" s="677"/>
      <c r="DQ29" s="677"/>
      <c r="DR29" s="677"/>
      <c r="DS29" s="677"/>
      <c r="DT29" s="677"/>
      <c r="DU29" s="677"/>
      <c r="DV29" s="678"/>
      <c r="DW29" s="646">
        <v>7.6</v>
      </c>
      <c r="DX29" s="675"/>
      <c r="DY29" s="675"/>
      <c r="DZ29" s="675"/>
      <c r="EA29" s="675"/>
      <c r="EB29" s="675"/>
      <c r="EC29" s="676"/>
    </row>
    <row r="30" spans="2:133" ht="11.25" customHeight="1" x14ac:dyDescent="0.15">
      <c r="B30" s="638" t="s">
        <v>306</v>
      </c>
      <c r="C30" s="639"/>
      <c r="D30" s="639"/>
      <c r="E30" s="639"/>
      <c r="F30" s="639"/>
      <c r="G30" s="639"/>
      <c r="H30" s="639"/>
      <c r="I30" s="639"/>
      <c r="J30" s="639"/>
      <c r="K30" s="639"/>
      <c r="L30" s="639"/>
      <c r="M30" s="639"/>
      <c r="N30" s="639"/>
      <c r="O30" s="639"/>
      <c r="P30" s="639"/>
      <c r="Q30" s="640"/>
      <c r="R30" s="641">
        <v>291082</v>
      </c>
      <c r="S30" s="642"/>
      <c r="T30" s="642"/>
      <c r="U30" s="642"/>
      <c r="V30" s="642"/>
      <c r="W30" s="642"/>
      <c r="X30" s="642"/>
      <c r="Y30" s="643"/>
      <c r="Z30" s="644">
        <v>0.3</v>
      </c>
      <c r="AA30" s="644"/>
      <c r="AB30" s="644"/>
      <c r="AC30" s="644"/>
      <c r="AD30" s="645">
        <v>224129</v>
      </c>
      <c r="AE30" s="645"/>
      <c r="AF30" s="645"/>
      <c r="AG30" s="645"/>
      <c r="AH30" s="645"/>
      <c r="AI30" s="645"/>
      <c r="AJ30" s="645"/>
      <c r="AK30" s="645"/>
      <c r="AL30" s="646">
        <v>0.5</v>
      </c>
      <c r="AM30" s="647"/>
      <c r="AN30" s="647"/>
      <c r="AO30" s="648"/>
      <c r="AP30" s="689" t="s">
        <v>307</v>
      </c>
      <c r="AQ30" s="690"/>
      <c r="AR30" s="690"/>
      <c r="AS30" s="690"/>
      <c r="AT30" s="695" t="s">
        <v>308</v>
      </c>
      <c r="AU30" s="230"/>
      <c r="AV30" s="230"/>
      <c r="AW30" s="230"/>
      <c r="AX30" s="627" t="s">
        <v>185</v>
      </c>
      <c r="AY30" s="628"/>
      <c r="AZ30" s="628"/>
      <c r="BA30" s="628"/>
      <c r="BB30" s="628"/>
      <c r="BC30" s="628"/>
      <c r="BD30" s="628"/>
      <c r="BE30" s="628"/>
      <c r="BF30" s="629"/>
      <c r="BG30" s="701">
        <v>99.4</v>
      </c>
      <c r="BH30" s="702"/>
      <c r="BI30" s="702"/>
      <c r="BJ30" s="702"/>
      <c r="BK30" s="702"/>
      <c r="BL30" s="702"/>
      <c r="BM30" s="636">
        <v>97.7</v>
      </c>
      <c r="BN30" s="702"/>
      <c r="BO30" s="702"/>
      <c r="BP30" s="702"/>
      <c r="BQ30" s="703"/>
      <c r="BR30" s="701">
        <v>99.2</v>
      </c>
      <c r="BS30" s="702"/>
      <c r="BT30" s="702"/>
      <c r="BU30" s="702"/>
      <c r="BV30" s="702"/>
      <c r="BW30" s="702"/>
      <c r="BX30" s="636">
        <v>97.2</v>
      </c>
      <c r="BY30" s="702"/>
      <c r="BZ30" s="702"/>
      <c r="CA30" s="702"/>
      <c r="CB30" s="703"/>
      <c r="CD30" s="706"/>
      <c r="CE30" s="707"/>
      <c r="CF30" s="656" t="s">
        <v>309</v>
      </c>
      <c r="CG30" s="657"/>
      <c r="CH30" s="657"/>
      <c r="CI30" s="657"/>
      <c r="CJ30" s="657"/>
      <c r="CK30" s="657"/>
      <c r="CL30" s="657"/>
      <c r="CM30" s="657"/>
      <c r="CN30" s="657"/>
      <c r="CO30" s="657"/>
      <c r="CP30" s="657"/>
      <c r="CQ30" s="658"/>
      <c r="CR30" s="641">
        <v>3393146</v>
      </c>
      <c r="CS30" s="642"/>
      <c r="CT30" s="642"/>
      <c r="CU30" s="642"/>
      <c r="CV30" s="642"/>
      <c r="CW30" s="642"/>
      <c r="CX30" s="642"/>
      <c r="CY30" s="643"/>
      <c r="CZ30" s="646">
        <v>3.6</v>
      </c>
      <c r="DA30" s="675"/>
      <c r="DB30" s="675"/>
      <c r="DC30" s="679"/>
      <c r="DD30" s="650">
        <v>3393146</v>
      </c>
      <c r="DE30" s="642"/>
      <c r="DF30" s="642"/>
      <c r="DG30" s="642"/>
      <c r="DH30" s="642"/>
      <c r="DI30" s="642"/>
      <c r="DJ30" s="642"/>
      <c r="DK30" s="643"/>
      <c r="DL30" s="650">
        <v>3393146</v>
      </c>
      <c r="DM30" s="642"/>
      <c r="DN30" s="642"/>
      <c r="DO30" s="642"/>
      <c r="DP30" s="642"/>
      <c r="DQ30" s="642"/>
      <c r="DR30" s="642"/>
      <c r="DS30" s="642"/>
      <c r="DT30" s="642"/>
      <c r="DU30" s="642"/>
      <c r="DV30" s="643"/>
      <c r="DW30" s="646">
        <v>7.3</v>
      </c>
      <c r="DX30" s="675"/>
      <c r="DY30" s="675"/>
      <c r="DZ30" s="675"/>
      <c r="EA30" s="675"/>
      <c r="EB30" s="675"/>
      <c r="EC30" s="676"/>
    </row>
    <row r="31" spans="2:133" ht="11.25" customHeight="1" x14ac:dyDescent="0.15">
      <c r="B31" s="638" t="s">
        <v>310</v>
      </c>
      <c r="C31" s="639"/>
      <c r="D31" s="639"/>
      <c r="E31" s="639"/>
      <c r="F31" s="639"/>
      <c r="G31" s="639"/>
      <c r="H31" s="639"/>
      <c r="I31" s="639"/>
      <c r="J31" s="639"/>
      <c r="K31" s="639"/>
      <c r="L31" s="639"/>
      <c r="M31" s="639"/>
      <c r="N31" s="639"/>
      <c r="O31" s="639"/>
      <c r="P31" s="639"/>
      <c r="Q31" s="640"/>
      <c r="R31" s="641">
        <v>5813</v>
      </c>
      <c r="S31" s="642"/>
      <c r="T31" s="642"/>
      <c r="U31" s="642"/>
      <c r="V31" s="642"/>
      <c r="W31" s="642"/>
      <c r="X31" s="642"/>
      <c r="Y31" s="643"/>
      <c r="Z31" s="644">
        <v>0</v>
      </c>
      <c r="AA31" s="644"/>
      <c r="AB31" s="644"/>
      <c r="AC31" s="644"/>
      <c r="AD31" s="645" t="s">
        <v>128</v>
      </c>
      <c r="AE31" s="645"/>
      <c r="AF31" s="645"/>
      <c r="AG31" s="645"/>
      <c r="AH31" s="645"/>
      <c r="AI31" s="645"/>
      <c r="AJ31" s="645"/>
      <c r="AK31" s="645"/>
      <c r="AL31" s="646" t="s">
        <v>238</v>
      </c>
      <c r="AM31" s="647"/>
      <c r="AN31" s="647"/>
      <c r="AO31" s="648"/>
      <c r="AP31" s="691"/>
      <c r="AQ31" s="692"/>
      <c r="AR31" s="692"/>
      <c r="AS31" s="692"/>
      <c r="AT31" s="696"/>
      <c r="AU31" s="229" t="s">
        <v>311</v>
      </c>
      <c r="AV31" s="229"/>
      <c r="AW31" s="229"/>
      <c r="AX31" s="638" t="s">
        <v>312</v>
      </c>
      <c r="AY31" s="639"/>
      <c r="AZ31" s="639"/>
      <c r="BA31" s="639"/>
      <c r="BB31" s="639"/>
      <c r="BC31" s="639"/>
      <c r="BD31" s="639"/>
      <c r="BE31" s="639"/>
      <c r="BF31" s="640"/>
      <c r="BG31" s="698">
        <v>99.3</v>
      </c>
      <c r="BH31" s="677"/>
      <c r="BI31" s="677"/>
      <c r="BJ31" s="677"/>
      <c r="BK31" s="677"/>
      <c r="BL31" s="677"/>
      <c r="BM31" s="647">
        <v>96.9</v>
      </c>
      <c r="BN31" s="699"/>
      <c r="BO31" s="699"/>
      <c r="BP31" s="699"/>
      <c r="BQ31" s="700"/>
      <c r="BR31" s="698">
        <v>99</v>
      </c>
      <c r="BS31" s="677"/>
      <c r="BT31" s="677"/>
      <c r="BU31" s="677"/>
      <c r="BV31" s="677"/>
      <c r="BW31" s="677"/>
      <c r="BX31" s="647">
        <v>96.1</v>
      </c>
      <c r="BY31" s="699"/>
      <c r="BZ31" s="699"/>
      <c r="CA31" s="699"/>
      <c r="CB31" s="700"/>
      <c r="CD31" s="706"/>
      <c r="CE31" s="707"/>
      <c r="CF31" s="656" t="s">
        <v>313</v>
      </c>
      <c r="CG31" s="657"/>
      <c r="CH31" s="657"/>
      <c r="CI31" s="657"/>
      <c r="CJ31" s="657"/>
      <c r="CK31" s="657"/>
      <c r="CL31" s="657"/>
      <c r="CM31" s="657"/>
      <c r="CN31" s="657"/>
      <c r="CO31" s="657"/>
      <c r="CP31" s="657"/>
      <c r="CQ31" s="658"/>
      <c r="CR31" s="641">
        <v>122177</v>
      </c>
      <c r="CS31" s="677"/>
      <c r="CT31" s="677"/>
      <c r="CU31" s="677"/>
      <c r="CV31" s="677"/>
      <c r="CW31" s="677"/>
      <c r="CX31" s="677"/>
      <c r="CY31" s="678"/>
      <c r="CZ31" s="646">
        <v>0.1</v>
      </c>
      <c r="DA31" s="675"/>
      <c r="DB31" s="675"/>
      <c r="DC31" s="679"/>
      <c r="DD31" s="650">
        <v>122177</v>
      </c>
      <c r="DE31" s="677"/>
      <c r="DF31" s="677"/>
      <c r="DG31" s="677"/>
      <c r="DH31" s="677"/>
      <c r="DI31" s="677"/>
      <c r="DJ31" s="677"/>
      <c r="DK31" s="678"/>
      <c r="DL31" s="650">
        <v>122177</v>
      </c>
      <c r="DM31" s="677"/>
      <c r="DN31" s="677"/>
      <c r="DO31" s="677"/>
      <c r="DP31" s="677"/>
      <c r="DQ31" s="677"/>
      <c r="DR31" s="677"/>
      <c r="DS31" s="677"/>
      <c r="DT31" s="677"/>
      <c r="DU31" s="677"/>
      <c r="DV31" s="678"/>
      <c r="DW31" s="646">
        <v>0.3</v>
      </c>
      <c r="DX31" s="675"/>
      <c r="DY31" s="675"/>
      <c r="DZ31" s="675"/>
      <c r="EA31" s="675"/>
      <c r="EB31" s="675"/>
      <c r="EC31" s="676"/>
    </row>
    <row r="32" spans="2:133" ht="11.25" customHeight="1" x14ac:dyDescent="0.15">
      <c r="B32" s="638" t="s">
        <v>314</v>
      </c>
      <c r="C32" s="639"/>
      <c r="D32" s="639"/>
      <c r="E32" s="639"/>
      <c r="F32" s="639"/>
      <c r="G32" s="639"/>
      <c r="H32" s="639"/>
      <c r="I32" s="639"/>
      <c r="J32" s="639"/>
      <c r="K32" s="639"/>
      <c r="L32" s="639"/>
      <c r="M32" s="639"/>
      <c r="N32" s="639"/>
      <c r="O32" s="639"/>
      <c r="P32" s="639"/>
      <c r="Q32" s="640"/>
      <c r="R32" s="641">
        <v>23923694</v>
      </c>
      <c r="S32" s="642"/>
      <c r="T32" s="642"/>
      <c r="U32" s="642"/>
      <c r="V32" s="642"/>
      <c r="W32" s="642"/>
      <c r="X32" s="642"/>
      <c r="Y32" s="643"/>
      <c r="Z32" s="644">
        <v>25.1</v>
      </c>
      <c r="AA32" s="644"/>
      <c r="AB32" s="644"/>
      <c r="AC32" s="644"/>
      <c r="AD32" s="645" t="s">
        <v>238</v>
      </c>
      <c r="AE32" s="645"/>
      <c r="AF32" s="645"/>
      <c r="AG32" s="645"/>
      <c r="AH32" s="645"/>
      <c r="AI32" s="645"/>
      <c r="AJ32" s="645"/>
      <c r="AK32" s="645"/>
      <c r="AL32" s="646" t="s">
        <v>238</v>
      </c>
      <c r="AM32" s="647"/>
      <c r="AN32" s="647"/>
      <c r="AO32" s="648"/>
      <c r="AP32" s="693"/>
      <c r="AQ32" s="694"/>
      <c r="AR32" s="694"/>
      <c r="AS32" s="694"/>
      <c r="AT32" s="697"/>
      <c r="AU32" s="231"/>
      <c r="AV32" s="231"/>
      <c r="AW32" s="231"/>
      <c r="AX32" s="686" t="s">
        <v>315</v>
      </c>
      <c r="AY32" s="687"/>
      <c r="AZ32" s="687"/>
      <c r="BA32" s="687"/>
      <c r="BB32" s="687"/>
      <c r="BC32" s="687"/>
      <c r="BD32" s="687"/>
      <c r="BE32" s="687"/>
      <c r="BF32" s="688"/>
      <c r="BG32" s="710">
        <v>99.5</v>
      </c>
      <c r="BH32" s="711"/>
      <c r="BI32" s="711"/>
      <c r="BJ32" s="711"/>
      <c r="BK32" s="711"/>
      <c r="BL32" s="711"/>
      <c r="BM32" s="712">
        <v>98.5</v>
      </c>
      <c r="BN32" s="711"/>
      <c r="BO32" s="711"/>
      <c r="BP32" s="711"/>
      <c r="BQ32" s="713"/>
      <c r="BR32" s="710">
        <v>99.5</v>
      </c>
      <c r="BS32" s="711"/>
      <c r="BT32" s="711"/>
      <c r="BU32" s="711"/>
      <c r="BV32" s="711"/>
      <c r="BW32" s="711"/>
      <c r="BX32" s="712">
        <v>98.3</v>
      </c>
      <c r="BY32" s="711"/>
      <c r="BZ32" s="711"/>
      <c r="CA32" s="711"/>
      <c r="CB32" s="713"/>
      <c r="CD32" s="708"/>
      <c r="CE32" s="709"/>
      <c r="CF32" s="656" t="s">
        <v>316</v>
      </c>
      <c r="CG32" s="657"/>
      <c r="CH32" s="657"/>
      <c r="CI32" s="657"/>
      <c r="CJ32" s="657"/>
      <c r="CK32" s="657"/>
      <c r="CL32" s="657"/>
      <c r="CM32" s="657"/>
      <c r="CN32" s="657"/>
      <c r="CO32" s="657"/>
      <c r="CP32" s="657"/>
      <c r="CQ32" s="658"/>
      <c r="CR32" s="641">
        <v>1</v>
      </c>
      <c r="CS32" s="642"/>
      <c r="CT32" s="642"/>
      <c r="CU32" s="642"/>
      <c r="CV32" s="642"/>
      <c r="CW32" s="642"/>
      <c r="CX32" s="642"/>
      <c r="CY32" s="643"/>
      <c r="CZ32" s="646">
        <v>0</v>
      </c>
      <c r="DA32" s="675"/>
      <c r="DB32" s="675"/>
      <c r="DC32" s="679"/>
      <c r="DD32" s="650">
        <v>1</v>
      </c>
      <c r="DE32" s="642"/>
      <c r="DF32" s="642"/>
      <c r="DG32" s="642"/>
      <c r="DH32" s="642"/>
      <c r="DI32" s="642"/>
      <c r="DJ32" s="642"/>
      <c r="DK32" s="643"/>
      <c r="DL32" s="650">
        <v>1</v>
      </c>
      <c r="DM32" s="642"/>
      <c r="DN32" s="642"/>
      <c r="DO32" s="642"/>
      <c r="DP32" s="642"/>
      <c r="DQ32" s="642"/>
      <c r="DR32" s="642"/>
      <c r="DS32" s="642"/>
      <c r="DT32" s="642"/>
      <c r="DU32" s="642"/>
      <c r="DV32" s="643"/>
      <c r="DW32" s="646">
        <v>0</v>
      </c>
      <c r="DX32" s="675"/>
      <c r="DY32" s="675"/>
      <c r="DZ32" s="675"/>
      <c r="EA32" s="675"/>
      <c r="EB32" s="675"/>
      <c r="EC32" s="676"/>
    </row>
    <row r="33" spans="2:133" ht="11.25" customHeight="1" x14ac:dyDescent="0.15">
      <c r="B33" s="638" t="s">
        <v>317</v>
      </c>
      <c r="C33" s="639"/>
      <c r="D33" s="639"/>
      <c r="E33" s="639"/>
      <c r="F33" s="639"/>
      <c r="G33" s="639"/>
      <c r="H33" s="639"/>
      <c r="I33" s="639"/>
      <c r="J33" s="639"/>
      <c r="K33" s="639"/>
      <c r="L33" s="639"/>
      <c r="M33" s="639"/>
      <c r="N33" s="639"/>
      <c r="O33" s="639"/>
      <c r="P33" s="639"/>
      <c r="Q33" s="640"/>
      <c r="R33" s="641">
        <v>2553838</v>
      </c>
      <c r="S33" s="642"/>
      <c r="T33" s="642"/>
      <c r="U33" s="642"/>
      <c r="V33" s="642"/>
      <c r="W33" s="642"/>
      <c r="X33" s="642"/>
      <c r="Y33" s="643"/>
      <c r="Z33" s="644">
        <v>2.7</v>
      </c>
      <c r="AA33" s="644"/>
      <c r="AB33" s="644"/>
      <c r="AC33" s="644"/>
      <c r="AD33" s="645" t="s">
        <v>238</v>
      </c>
      <c r="AE33" s="645"/>
      <c r="AF33" s="645"/>
      <c r="AG33" s="645"/>
      <c r="AH33" s="645"/>
      <c r="AI33" s="645"/>
      <c r="AJ33" s="645"/>
      <c r="AK33" s="645"/>
      <c r="AL33" s="646" t="s">
        <v>238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318</v>
      </c>
      <c r="CE33" s="657"/>
      <c r="CF33" s="657"/>
      <c r="CG33" s="657"/>
      <c r="CH33" s="657"/>
      <c r="CI33" s="657"/>
      <c r="CJ33" s="657"/>
      <c r="CK33" s="657"/>
      <c r="CL33" s="657"/>
      <c r="CM33" s="657"/>
      <c r="CN33" s="657"/>
      <c r="CO33" s="657"/>
      <c r="CP33" s="657"/>
      <c r="CQ33" s="658"/>
      <c r="CR33" s="641">
        <v>50646531</v>
      </c>
      <c r="CS33" s="677"/>
      <c r="CT33" s="677"/>
      <c r="CU33" s="677"/>
      <c r="CV33" s="677"/>
      <c r="CW33" s="677"/>
      <c r="CX33" s="677"/>
      <c r="CY33" s="678"/>
      <c r="CZ33" s="646">
        <v>54.2</v>
      </c>
      <c r="DA33" s="675"/>
      <c r="DB33" s="675"/>
      <c r="DC33" s="679"/>
      <c r="DD33" s="650">
        <v>25469366</v>
      </c>
      <c r="DE33" s="677"/>
      <c r="DF33" s="677"/>
      <c r="DG33" s="677"/>
      <c r="DH33" s="677"/>
      <c r="DI33" s="677"/>
      <c r="DJ33" s="677"/>
      <c r="DK33" s="678"/>
      <c r="DL33" s="650">
        <v>21629524</v>
      </c>
      <c r="DM33" s="677"/>
      <c r="DN33" s="677"/>
      <c r="DO33" s="677"/>
      <c r="DP33" s="677"/>
      <c r="DQ33" s="677"/>
      <c r="DR33" s="677"/>
      <c r="DS33" s="677"/>
      <c r="DT33" s="677"/>
      <c r="DU33" s="677"/>
      <c r="DV33" s="678"/>
      <c r="DW33" s="646">
        <v>46.6</v>
      </c>
      <c r="DX33" s="675"/>
      <c r="DY33" s="675"/>
      <c r="DZ33" s="675"/>
      <c r="EA33" s="675"/>
      <c r="EB33" s="675"/>
      <c r="EC33" s="676"/>
    </row>
    <row r="34" spans="2:133" ht="11.25" customHeight="1" x14ac:dyDescent="0.15">
      <c r="B34" s="638" t="s">
        <v>319</v>
      </c>
      <c r="C34" s="639"/>
      <c r="D34" s="639"/>
      <c r="E34" s="639"/>
      <c r="F34" s="639"/>
      <c r="G34" s="639"/>
      <c r="H34" s="639"/>
      <c r="I34" s="639"/>
      <c r="J34" s="639"/>
      <c r="K34" s="639"/>
      <c r="L34" s="639"/>
      <c r="M34" s="639"/>
      <c r="N34" s="639"/>
      <c r="O34" s="639"/>
      <c r="P34" s="639"/>
      <c r="Q34" s="640"/>
      <c r="R34" s="641">
        <v>2156714</v>
      </c>
      <c r="S34" s="642"/>
      <c r="T34" s="642"/>
      <c r="U34" s="642"/>
      <c r="V34" s="642"/>
      <c r="W34" s="642"/>
      <c r="X34" s="642"/>
      <c r="Y34" s="643"/>
      <c r="Z34" s="644">
        <v>2.2999999999999998</v>
      </c>
      <c r="AA34" s="644"/>
      <c r="AB34" s="644"/>
      <c r="AC34" s="644"/>
      <c r="AD34" s="645">
        <v>4196</v>
      </c>
      <c r="AE34" s="645"/>
      <c r="AF34" s="645"/>
      <c r="AG34" s="645"/>
      <c r="AH34" s="645"/>
      <c r="AI34" s="645"/>
      <c r="AJ34" s="645"/>
      <c r="AK34" s="645"/>
      <c r="AL34" s="646">
        <v>0</v>
      </c>
      <c r="AM34" s="647"/>
      <c r="AN34" s="647"/>
      <c r="AO34" s="648"/>
      <c r="AP34" s="234"/>
      <c r="AQ34" s="620" t="s">
        <v>320</v>
      </c>
      <c r="AR34" s="621"/>
      <c r="AS34" s="621"/>
      <c r="AT34" s="621"/>
      <c r="AU34" s="621"/>
      <c r="AV34" s="621"/>
      <c r="AW34" s="621"/>
      <c r="AX34" s="621"/>
      <c r="AY34" s="621"/>
      <c r="AZ34" s="621"/>
      <c r="BA34" s="621"/>
      <c r="BB34" s="621"/>
      <c r="BC34" s="621"/>
      <c r="BD34" s="621"/>
      <c r="BE34" s="621"/>
      <c r="BF34" s="622"/>
      <c r="BG34" s="620" t="s">
        <v>321</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322</v>
      </c>
      <c r="CE34" s="657"/>
      <c r="CF34" s="657"/>
      <c r="CG34" s="657"/>
      <c r="CH34" s="657"/>
      <c r="CI34" s="657"/>
      <c r="CJ34" s="657"/>
      <c r="CK34" s="657"/>
      <c r="CL34" s="657"/>
      <c r="CM34" s="657"/>
      <c r="CN34" s="657"/>
      <c r="CO34" s="657"/>
      <c r="CP34" s="657"/>
      <c r="CQ34" s="658"/>
      <c r="CR34" s="641">
        <v>20533355</v>
      </c>
      <c r="CS34" s="642"/>
      <c r="CT34" s="642"/>
      <c r="CU34" s="642"/>
      <c r="CV34" s="642"/>
      <c r="CW34" s="642"/>
      <c r="CX34" s="642"/>
      <c r="CY34" s="643"/>
      <c r="CZ34" s="646">
        <v>22</v>
      </c>
      <c r="DA34" s="675"/>
      <c r="DB34" s="675"/>
      <c r="DC34" s="679"/>
      <c r="DD34" s="650">
        <v>16580560</v>
      </c>
      <c r="DE34" s="642"/>
      <c r="DF34" s="642"/>
      <c r="DG34" s="642"/>
      <c r="DH34" s="642"/>
      <c r="DI34" s="642"/>
      <c r="DJ34" s="642"/>
      <c r="DK34" s="643"/>
      <c r="DL34" s="650">
        <v>16064865</v>
      </c>
      <c r="DM34" s="642"/>
      <c r="DN34" s="642"/>
      <c r="DO34" s="642"/>
      <c r="DP34" s="642"/>
      <c r="DQ34" s="642"/>
      <c r="DR34" s="642"/>
      <c r="DS34" s="642"/>
      <c r="DT34" s="642"/>
      <c r="DU34" s="642"/>
      <c r="DV34" s="643"/>
      <c r="DW34" s="646">
        <v>34.6</v>
      </c>
      <c r="DX34" s="675"/>
      <c r="DY34" s="675"/>
      <c r="DZ34" s="675"/>
      <c r="EA34" s="675"/>
      <c r="EB34" s="675"/>
      <c r="EC34" s="676"/>
    </row>
    <row r="35" spans="2:133" ht="11.25" customHeight="1" x14ac:dyDescent="0.15">
      <c r="B35" s="638" t="s">
        <v>323</v>
      </c>
      <c r="C35" s="639"/>
      <c r="D35" s="639"/>
      <c r="E35" s="639"/>
      <c r="F35" s="639"/>
      <c r="G35" s="639"/>
      <c r="H35" s="639"/>
      <c r="I35" s="639"/>
      <c r="J35" s="639"/>
      <c r="K35" s="639"/>
      <c r="L35" s="639"/>
      <c r="M35" s="639"/>
      <c r="N35" s="639"/>
      <c r="O35" s="639"/>
      <c r="P35" s="639"/>
      <c r="Q35" s="640"/>
      <c r="R35" s="641">
        <v>6471900</v>
      </c>
      <c r="S35" s="642"/>
      <c r="T35" s="642"/>
      <c r="U35" s="642"/>
      <c r="V35" s="642"/>
      <c r="W35" s="642"/>
      <c r="X35" s="642"/>
      <c r="Y35" s="643"/>
      <c r="Z35" s="644">
        <v>6.8</v>
      </c>
      <c r="AA35" s="644"/>
      <c r="AB35" s="644"/>
      <c r="AC35" s="644"/>
      <c r="AD35" s="645" t="s">
        <v>238</v>
      </c>
      <c r="AE35" s="645"/>
      <c r="AF35" s="645"/>
      <c r="AG35" s="645"/>
      <c r="AH35" s="645"/>
      <c r="AI35" s="645"/>
      <c r="AJ35" s="645"/>
      <c r="AK35" s="645"/>
      <c r="AL35" s="646" t="s">
        <v>238</v>
      </c>
      <c r="AM35" s="647"/>
      <c r="AN35" s="647"/>
      <c r="AO35" s="648"/>
      <c r="AP35" s="234"/>
      <c r="AQ35" s="714" t="s">
        <v>324</v>
      </c>
      <c r="AR35" s="715"/>
      <c r="AS35" s="715"/>
      <c r="AT35" s="715"/>
      <c r="AU35" s="715"/>
      <c r="AV35" s="715"/>
      <c r="AW35" s="715"/>
      <c r="AX35" s="715"/>
      <c r="AY35" s="716"/>
      <c r="AZ35" s="630">
        <v>4989213</v>
      </c>
      <c r="BA35" s="631"/>
      <c r="BB35" s="631"/>
      <c r="BC35" s="631"/>
      <c r="BD35" s="631"/>
      <c r="BE35" s="631"/>
      <c r="BF35" s="717"/>
      <c r="BG35" s="652" t="s">
        <v>325</v>
      </c>
      <c r="BH35" s="653"/>
      <c r="BI35" s="653"/>
      <c r="BJ35" s="653"/>
      <c r="BK35" s="653"/>
      <c r="BL35" s="653"/>
      <c r="BM35" s="653"/>
      <c r="BN35" s="653"/>
      <c r="BO35" s="653"/>
      <c r="BP35" s="653"/>
      <c r="BQ35" s="653"/>
      <c r="BR35" s="653"/>
      <c r="BS35" s="653"/>
      <c r="BT35" s="653"/>
      <c r="BU35" s="654"/>
      <c r="BV35" s="630">
        <v>9118</v>
      </c>
      <c r="BW35" s="631"/>
      <c r="BX35" s="631"/>
      <c r="BY35" s="631"/>
      <c r="BZ35" s="631"/>
      <c r="CA35" s="631"/>
      <c r="CB35" s="717"/>
      <c r="CD35" s="656" t="s">
        <v>326</v>
      </c>
      <c r="CE35" s="657"/>
      <c r="CF35" s="657"/>
      <c r="CG35" s="657"/>
      <c r="CH35" s="657"/>
      <c r="CI35" s="657"/>
      <c r="CJ35" s="657"/>
      <c r="CK35" s="657"/>
      <c r="CL35" s="657"/>
      <c r="CM35" s="657"/>
      <c r="CN35" s="657"/>
      <c r="CO35" s="657"/>
      <c r="CP35" s="657"/>
      <c r="CQ35" s="658"/>
      <c r="CR35" s="641">
        <v>1184849</v>
      </c>
      <c r="CS35" s="677"/>
      <c r="CT35" s="677"/>
      <c r="CU35" s="677"/>
      <c r="CV35" s="677"/>
      <c r="CW35" s="677"/>
      <c r="CX35" s="677"/>
      <c r="CY35" s="678"/>
      <c r="CZ35" s="646">
        <v>1.3</v>
      </c>
      <c r="DA35" s="675"/>
      <c r="DB35" s="675"/>
      <c r="DC35" s="679"/>
      <c r="DD35" s="650">
        <v>1160646</v>
      </c>
      <c r="DE35" s="677"/>
      <c r="DF35" s="677"/>
      <c r="DG35" s="677"/>
      <c r="DH35" s="677"/>
      <c r="DI35" s="677"/>
      <c r="DJ35" s="677"/>
      <c r="DK35" s="678"/>
      <c r="DL35" s="650">
        <v>1160646</v>
      </c>
      <c r="DM35" s="677"/>
      <c r="DN35" s="677"/>
      <c r="DO35" s="677"/>
      <c r="DP35" s="677"/>
      <c r="DQ35" s="677"/>
      <c r="DR35" s="677"/>
      <c r="DS35" s="677"/>
      <c r="DT35" s="677"/>
      <c r="DU35" s="677"/>
      <c r="DV35" s="678"/>
      <c r="DW35" s="646">
        <v>2.5</v>
      </c>
      <c r="DX35" s="675"/>
      <c r="DY35" s="675"/>
      <c r="DZ35" s="675"/>
      <c r="EA35" s="675"/>
      <c r="EB35" s="675"/>
      <c r="EC35" s="676"/>
    </row>
    <row r="36" spans="2:133" ht="11.25" customHeight="1" x14ac:dyDescent="0.15">
      <c r="B36" s="638" t="s">
        <v>327</v>
      </c>
      <c r="C36" s="639"/>
      <c r="D36" s="639"/>
      <c r="E36" s="639"/>
      <c r="F36" s="639"/>
      <c r="G36" s="639"/>
      <c r="H36" s="639"/>
      <c r="I36" s="639"/>
      <c r="J36" s="639"/>
      <c r="K36" s="639"/>
      <c r="L36" s="639"/>
      <c r="M36" s="639"/>
      <c r="N36" s="639"/>
      <c r="O36" s="639"/>
      <c r="P36" s="639"/>
      <c r="Q36" s="640"/>
      <c r="R36" s="641" t="s">
        <v>238</v>
      </c>
      <c r="S36" s="642"/>
      <c r="T36" s="642"/>
      <c r="U36" s="642"/>
      <c r="V36" s="642"/>
      <c r="W36" s="642"/>
      <c r="X36" s="642"/>
      <c r="Y36" s="643"/>
      <c r="Z36" s="644" t="s">
        <v>238</v>
      </c>
      <c r="AA36" s="644"/>
      <c r="AB36" s="644"/>
      <c r="AC36" s="644"/>
      <c r="AD36" s="645" t="s">
        <v>238</v>
      </c>
      <c r="AE36" s="645"/>
      <c r="AF36" s="645"/>
      <c r="AG36" s="645"/>
      <c r="AH36" s="645"/>
      <c r="AI36" s="645"/>
      <c r="AJ36" s="645"/>
      <c r="AK36" s="645"/>
      <c r="AL36" s="646" t="s">
        <v>238</v>
      </c>
      <c r="AM36" s="647"/>
      <c r="AN36" s="647"/>
      <c r="AO36" s="648"/>
      <c r="AQ36" s="718" t="s">
        <v>328</v>
      </c>
      <c r="AR36" s="719"/>
      <c r="AS36" s="719"/>
      <c r="AT36" s="719"/>
      <c r="AU36" s="719"/>
      <c r="AV36" s="719"/>
      <c r="AW36" s="719"/>
      <c r="AX36" s="719"/>
      <c r="AY36" s="720"/>
      <c r="AZ36" s="641">
        <v>1280520</v>
      </c>
      <c r="BA36" s="642"/>
      <c r="BB36" s="642"/>
      <c r="BC36" s="642"/>
      <c r="BD36" s="677"/>
      <c r="BE36" s="677"/>
      <c r="BF36" s="700"/>
      <c r="BG36" s="656" t="s">
        <v>329</v>
      </c>
      <c r="BH36" s="657"/>
      <c r="BI36" s="657"/>
      <c r="BJ36" s="657"/>
      <c r="BK36" s="657"/>
      <c r="BL36" s="657"/>
      <c r="BM36" s="657"/>
      <c r="BN36" s="657"/>
      <c r="BO36" s="657"/>
      <c r="BP36" s="657"/>
      <c r="BQ36" s="657"/>
      <c r="BR36" s="657"/>
      <c r="BS36" s="657"/>
      <c r="BT36" s="657"/>
      <c r="BU36" s="658"/>
      <c r="BV36" s="641">
        <v>-477886</v>
      </c>
      <c r="BW36" s="642"/>
      <c r="BX36" s="642"/>
      <c r="BY36" s="642"/>
      <c r="BZ36" s="642"/>
      <c r="CA36" s="642"/>
      <c r="CB36" s="651"/>
      <c r="CD36" s="656" t="s">
        <v>330</v>
      </c>
      <c r="CE36" s="657"/>
      <c r="CF36" s="657"/>
      <c r="CG36" s="657"/>
      <c r="CH36" s="657"/>
      <c r="CI36" s="657"/>
      <c r="CJ36" s="657"/>
      <c r="CK36" s="657"/>
      <c r="CL36" s="657"/>
      <c r="CM36" s="657"/>
      <c r="CN36" s="657"/>
      <c r="CO36" s="657"/>
      <c r="CP36" s="657"/>
      <c r="CQ36" s="658"/>
      <c r="CR36" s="641">
        <v>22773505</v>
      </c>
      <c r="CS36" s="642"/>
      <c r="CT36" s="642"/>
      <c r="CU36" s="642"/>
      <c r="CV36" s="642"/>
      <c r="CW36" s="642"/>
      <c r="CX36" s="642"/>
      <c r="CY36" s="643"/>
      <c r="CZ36" s="646">
        <v>24.4</v>
      </c>
      <c r="DA36" s="675"/>
      <c r="DB36" s="675"/>
      <c r="DC36" s="679"/>
      <c r="DD36" s="650">
        <v>2672033</v>
      </c>
      <c r="DE36" s="642"/>
      <c r="DF36" s="642"/>
      <c r="DG36" s="642"/>
      <c r="DH36" s="642"/>
      <c r="DI36" s="642"/>
      <c r="DJ36" s="642"/>
      <c r="DK36" s="643"/>
      <c r="DL36" s="650">
        <v>2165584</v>
      </c>
      <c r="DM36" s="642"/>
      <c r="DN36" s="642"/>
      <c r="DO36" s="642"/>
      <c r="DP36" s="642"/>
      <c r="DQ36" s="642"/>
      <c r="DR36" s="642"/>
      <c r="DS36" s="642"/>
      <c r="DT36" s="642"/>
      <c r="DU36" s="642"/>
      <c r="DV36" s="643"/>
      <c r="DW36" s="646">
        <v>4.7</v>
      </c>
      <c r="DX36" s="675"/>
      <c r="DY36" s="675"/>
      <c r="DZ36" s="675"/>
      <c r="EA36" s="675"/>
      <c r="EB36" s="675"/>
      <c r="EC36" s="676"/>
    </row>
    <row r="37" spans="2:133" ht="11.25" customHeight="1" x14ac:dyDescent="0.15">
      <c r="B37" s="638" t="s">
        <v>331</v>
      </c>
      <c r="C37" s="639"/>
      <c r="D37" s="639"/>
      <c r="E37" s="639"/>
      <c r="F37" s="639"/>
      <c r="G37" s="639"/>
      <c r="H37" s="639"/>
      <c r="I37" s="639"/>
      <c r="J37" s="639"/>
      <c r="K37" s="639"/>
      <c r="L37" s="639"/>
      <c r="M37" s="639"/>
      <c r="N37" s="639"/>
      <c r="O37" s="639"/>
      <c r="P37" s="639"/>
      <c r="Q37" s="640"/>
      <c r="R37" s="641" t="s">
        <v>128</v>
      </c>
      <c r="S37" s="642"/>
      <c r="T37" s="642"/>
      <c r="U37" s="642"/>
      <c r="V37" s="642"/>
      <c r="W37" s="642"/>
      <c r="X37" s="642"/>
      <c r="Y37" s="643"/>
      <c r="Z37" s="644" t="s">
        <v>128</v>
      </c>
      <c r="AA37" s="644"/>
      <c r="AB37" s="644"/>
      <c r="AC37" s="644"/>
      <c r="AD37" s="645" t="s">
        <v>238</v>
      </c>
      <c r="AE37" s="645"/>
      <c r="AF37" s="645"/>
      <c r="AG37" s="645"/>
      <c r="AH37" s="645"/>
      <c r="AI37" s="645"/>
      <c r="AJ37" s="645"/>
      <c r="AK37" s="645"/>
      <c r="AL37" s="646" t="s">
        <v>238</v>
      </c>
      <c r="AM37" s="647"/>
      <c r="AN37" s="647"/>
      <c r="AO37" s="648"/>
      <c r="AQ37" s="718" t="s">
        <v>332</v>
      </c>
      <c r="AR37" s="719"/>
      <c r="AS37" s="719"/>
      <c r="AT37" s="719"/>
      <c r="AU37" s="719"/>
      <c r="AV37" s="719"/>
      <c r="AW37" s="719"/>
      <c r="AX37" s="719"/>
      <c r="AY37" s="720"/>
      <c r="AZ37" s="641">
        <v>478953</v>
      </c>
      <c r="BA37" s="642"/>
      <c r="BB37" s="642"/>
      <c r="BC37" s="642"/>
      <c r="BD37" s="677"/>
      <c r="BE37" s="677"/>
      <c r="BF37" s="700"/>
      <c r="BG37" s="656" t="s">
        <v>333</v>
      </c>
      <c r="BH37" s="657"/>
      <c r="BI37" s="657"/>
      <c r="BJ37" s="657"/>
      <c r="BK37" s="657"/>
      <c r="BL37" s="657"/>
      <c r="BM37" s="657"/>
      <c r="BN37" s="657"/>
      <c r="BO37" s="657"/>
      <c r="BP37" s="657"/>
      <c r="BQ37" s="657"/>
      <c r="BR37" s="657"/>
      <c r="BS37" s="657"/>
      <c r="BT37" s="657"/>
      <c r="BU37" s="658"/>
      <c r="BV37" s="641">
        <v>18683</v>
      </c>
      <c r="BW37" s="642"/>
      <c r="BX37" s="642"/>
      <c r="BY37" s="642"/>
      <c r="BZ37" s="642"/>
      <c r="CA37" s="642"/>
      <c r="CB37" s="651"/>
      <c r="CD37" s="656" t="s">
        <v>334</v>
      </c>
      <c r="CE37" s="657"/>
      <c r="CF37" s="657"/>
      <c r="CG37" s="657"/>
      <c r="CH37" s="657"/>
      <c r="CI37" s="657"/>
      <c r="CJ37" s="657"/>
      <c r="CK37" s="657"/>
      <c r="CL37" s="657"/>
      <c r="CM37" s="657"/>
      <c r="CN37" s="657"/>
      <c r="CO37" s="657"/>
      <c r="CP37" s="657"/>
      <c r="CQ37" s="658"/>
      <c r="CR37" s="641">
        <v>12609</v>
      </c>
      <c r="CS37" s="677"/>
      <c r="CT37" s="677"/>
      <c r="CU37" s="677"/>
      <c r="CV37" s="677"/>
      <c r="CW37" s="677"/>
      <c r="CX37" s="677"/>
      <c r="CY37" s="678"/>
      <c r="CZ37" s="646">
        <v>0</v>
      </c>
      <c r="DA37" s="675"/>
      <c r="DB37" s="675"/>
      <c r="DC37" s="679"/>
      <c r="DD37" s="650">
        <v>12609</v>
      </c>
      <c r="DE37" s="677"/>
      <c r="DF37" s="677"/>
      <c r="DG37" s="677"/>
      <c r="DH37" s="677"/>
      <c r="DI37" s="677"/>
      <c r="DJ37" s="677"/>
      <c r="DK37" s="678"/>
      <c r="DL37" s="650">
        <v>12609</v>
      </c>
      <c r="DM37" s="677"/>
      <c r="DN37" s="677"/>
      <c r="DO37" s="677"/>
      <c r="DP37" s="677"/>
      <c r="DQ37" s="677"/>
      <c r="DR37" s="677"/>
      <c r="DS37" s="677"/>
      <c r="DT37" s="677"/>
      <c r="DU37" s="677"/>
      <c r="DV37" s="678"/>
      <c r="DW37" s="646">
        <v>0</v>
      </c>
      <c r="DX37" s="675"/>
      <c r="DY37" s="675"/>
      <c r="DZ37" s="675"/>
      <c r="EA37" s="675"/>
      <c r="EB37" s="675"/>
      <c r="EC37" s="676"/>
    </row>
    <row r="38" spans="2:133" ht="11.25" customHeight="1" x14ac:dyDescent="0.15">
      <c r="B38" s="686" t="s">
        <v>335</v>
      </c>
      <c r="C38" s="687"/>
      <c r="D38" s="687"/>
      <c r="E38" s="687"/>
      <c r="F38" s="687"/>
      <c r="G38" s="687"/>
      <c r="H38" s="687"/>
      <c r="I38" s="687"/>
      <c r="J38" s="687"/>
      <c r="K38" s="687"/>
      <c r="L38" s="687"/>
      <c r="M38" s="687"/>
      <c r="N38" s="687"/>
      <c r="O38" s="687"/>
      <c r="P38" s="687"/>
      <c r="Q38" s="688"/>
      <c r="R38" s="721">
        <v>95327929</v>
      </c>
      <c r="S38" s="722"/>
      <c r="T38" s="722"/>
      <c r="U38" s="722"/>
      <c r="V38" s="722"/>
      <c r="W38" s="722"/>
      <c r="X38" s="722"/>
      <c r="Y38" s="723"/>
      <c r="Z38" s="724">
        <v>100</v>
      </c>
      <c r="AA38" s="724"/>
      <c r="AB38" s="724"/>
      <c r="AC38" s="724"/>
      <c r="AD38" s="725">
        <v>46365671</v>
      </c>
      <c r="AE38" s="725"/>
      <c r="AF38" s="725"/>
      <c r="AG38" s="725"/>
      <c r="AH38" s="725"/>
      <c r="AI38" s="725"/>
      <c r="AJ38" s="725"/>
      <c r="AK38" s="725"/>
      <c r="AL38" s="726">
        <v>100</v>
      </c>
      <c r="AM38" s="712"/>
      <c r="AN38" s="712"/>
      <c r="AO38" s="727"/>
      <c r="AQ38" s="718" t="s">
        <v>336</v>
      </c>
      <c r="AR38" s="719"/>
      <c r="AS38" s="719"/>
      <c r="AT38" s="719"/>
      <c r="AU38" s="719"/>
      <c r="AV38" s="719"/>
      <c r="AW38" s="719"/>
      <c r="AX38" s="719"/>
      <c r="AY38" s="720"/>
      <c r="AZ38" s="641" t="s">
        <v>238</v>
      </c>
      <c r="BA38" s="642"/>
      <c r="BB38" s="642"/>
      <c r="BC38" s="642"/>
      <c r="BD38" s="677"/>
      <c r="BE38" s="677"/>
      <c r="BF38" s="700"/>
      <c r="BG38" s="656" t="s">
        <v>337</v>
      </c>
      <c r="BH38" s="657"/>
      <c r="BI38" s="657"/>
      <c r="BJ38" s="657"/>
      <c r="BK38" s="657"/>
      <c r="BL38" s="657"/>
      <c r="BM38" s="657"/>
      <c r="BN38" s="657"/>
      <c r="BO38" s="657"/>
      <c r="BP38" s="657"/>
      <c r="BQ38" s="657"/>
      <c r="BR38" s="657"/>
      <c r="BS38" s="657"/>
      <c r="BT38" s="657"/>
      <c r="BU38" s="658"/>
      <c r="BV38" s="641">
        <v>28103</v>
      </c>
      <c r="BW38" s="642"/>
      <c r="BX38" s="642"/>
      <c r="BY38" s="642"/>
      <c r="BZ38" s="642"/>
      <c r="CA38" s="642"/>
      <c r="CB38" s="651"/>
      <c r="CD38" s="656" t="s">
        <v>338</v>
      </c>
      <c r="CE38" s="657"/>
      <c r="CF38" s="657"/>
      <c r="CG38" s="657"/>
      <c r="CH38" s="657"/>
      <c r="CI38" s="657"/>
      <c r="CJ38" s="657"/>
      <c r="CK38" s="657"/>
      <c r="CL38" s="657"/>
      <c r="CM38" s="657"/>
      <c r="CN38" s="657"/>
      <c r="CO38" s="657"/>
      <c r="CP38" s="657"/>
      <c r="CQ38" s="658"/>
      <c r="CR38" s="641">
        <v>4989213</v>
      </c>
      <c r="CS38" s="642"/>
      <c r="CT38" s="642"/>
      <c r="CU38" s="642"/>
      <c r="CV38" s="642"/>
      <c r="CW38" s="642"/>
      <c r="CX38" s="642"/>
      <c r="CY38" s="643"/>
      <c r="CZ38" s="646">
        <v>5.3</v>
      </c>
      <c r="DA38" s="675"/>
      <c r="DB38" s="675"/>
      <c r="DC38" s="679"/>
      <c r="DD38" s="650">
        <v>4534641</v>
      </c>
      <c r="DE38" s="642"/>
      <c r="DF38" s="642"/>
      <c r="DG38" s="642"/>
      <c r="DH38" s="642"/>
      <c r="DI38" s="642"/>
      <c r="DJ38" s="642"/>
      <c r="DK38" s="643"/>
      <c r="DL38" s="650">
        <v>2236269</v>
      </c>
      <c r="DM38" s="642"/>
      <c r="DN38" s="642"/>
      <c r="DO38" s="642"/>
      <c r="DP38" s="642"/>
      <c r="DQ38" s="642"/>
      <c r="DR38" s="642"/>
      <c r="DS38" s="642"/>
      <c r="DT38" s="642"/>
      <c r="DU38" s="642"/>
      <c r="DV38" s="643"/>
      <c r="DW38" s="646">
        <v>4.8</v>
      </c>
      <c r="DX38" s="675"/>
      <c r="DY38" s="675"/>
      <c r="DZ38" s="675"/>
      <c r="EA38" s="675"/>
      <c r="EB38" s="675"/>
      <c r="EC38" s="676"/>
    </row>
    <row r="39" spans="2:133" ht="11.25" customHeight="1" x14ac:dyDescent="0.15">
      <c r="AQ39" s="718" t="s">
        <v>339</v>
      </c>
      <c r="AR39" s="719"/>
      <c r="AS39" s="719"/>
      <c r="AT39" s="719"/>
      <c r="AU39" s="719"/>
      <c r="AV39" s="719"/>
      <c r="AW39" s="719"/>
      <c r="AX39" s="719"/>
      <c r="AY39" s="720"/>
      <c r="AZ39" s="641" t="s">
        <v>128</v>
      </c>
      <c r="BA39" s="642"/>
      <c r="BB39" s="642"/>
      <c r="BC39" s="642"/>
      <c r="BD39" s="677"/>
      <c r="BE39" s="677"/>
      <c r="BF39" s="700"/>
      <c r="BG39" s="732" t="s">
        <v>340</v>
      </c>
      <c r="BH39" s="733"/>
      <c r="BI39" s="733"/>
      <c r="BJ39" s="733"/>
      <c r="BK39" s="733"/>
      <c r="BL39" s="235"/>
      <c r="BM39" s="657" t="s">
        <v>341</v>
      </c>
      <c r="BN39" s="657"/>
      <c r="BO39" s="657"/>
      <c r="BP39" s="657"/>
      <c r="BQ39" s="657"/>
      <c r="BR39" s="657"/>
      <c r="BS39" s="657"/>
      <c r="BT39" s="657"/>
      <c r="BU39" s="658"/>
      <c r="BV39" s="641">
        <v>107</v>
      </c>
      <c r="BW39" s="642"/>
      <c r="BX39" s="642"/>
      <c r="BY39" s="642"/>
      <c r="BZ39" s="642"/>
      <c r="CA39" s="642"/>
      <c r="CB39" s="651"/>
      <c r="CD39" s="656" t="s">
        <v>342</v>
      </c>
      <c r="CE39" s="657"/>
      <c r="CF39" s="657"/>
      <c r="CG39" s="657"/>
      <c r="CH39" s="657"/>
      <c r="CI39" s="657"/>
      <c r="CJ39" s="657"/>
      <c r="CK39" s="657"/>
      <c r="CL39" s="657"/>
      <c r="CM39" s="657"/>
      <c r="CN39" s="657"/>
      <c r="CO39" s="657"/>
      <c r="CP39" s="657"/>
      <c r="CQ39" s="658"/>
      <c r="CR39" s="641">
        <v>700609</v>
      </c>
      <c r="CS39" s="677"/>
      <c r="CT39" s="677"/>
      <c r="CU39" s="677"/>
      <c r="CV39" s="677"/>
      <c r="CW39" s="677"/>
      <c r="CX39" s="677"/>
      <c r="CY39" s="678"/>
      <c r="CZ39" s="646">
        <v>0.7</v>
      </c>
      <c r="DA39" s="675"/>
      <c r="DB39" s="675"/>
      <c r="DC39" s="679"/>
      <c r="DD39" s="650">
        <v>519326</v>
      </c>
      <c r="DE39" s="677"/>
      <c r="DF39" s="677"/>
      <c r="DG39" s="677"/>
      <c r="DH39" s="677"/>
      <c r="DI39" s="677"/>
      <c r="DJ39" s="677"/>
      <c r="DK39" s="678"/>
      <c r="DL39" s="650" t="s">
        <v>128</v>
      </c>
      <c r="DM39" s="677"/>
      <c r="DN39" s="677"/>
      <c r="DO39" s="677"/>
      <c r="DP39" s="677"/>
      <c r="DQ39" s="677"/>
      <c r="DR39" s="677"/>
      <c r="DS39" s="677"/>
      <c r="DT39" s="677"/>
      <c r="DU39" s="677"/>
      <c r="DV39" s="678"/>
      <c r="DW39" s="646" t="s">
        <v>128</v>
      </c>
      <c r="DX39" s="675"/>
      <c r="DY39" s="675"/>
      <c r="DZ39" s="675"/>
      <c r="EA39" s="675"/>
      <c r="EB39" s="675"/>
      <c r="EC39" s="676"/>
    </row>
    <row r="40" spans="2:133" ht="11.25" customHeight="1" x14ac:dyDescent="0.15">
      <c r="AQ40" s="718" t="s">
        <v>343</v>
      </c>
      <c r="AR40" s="719"/>
      <c r="AS40" s="719"/>
      <c r="AT40" s="719"/>
      <c r="AU40" s="719"/>
      <c r="AV40" s="719"/>
      <c r="AW40" s="719"/>
      <c r="AX40" s="719"/>
      <c r="AY40" s="720"/>
      <c r="AZ40" s="641">
        <v>1202390</v>
      </c>
      <c r="BA40" s="642"/>
      <c r="BB40" s="642"/>
      <c r="BC40" s="642"/>
      <c r="BD40" s="677"/>
      <c r="BE40" s="677"/>
      <c r="BF40" s="700"/>
      <c r="BG40" s="732"/>
      <c r="BH40" s="733"/>
      <c r="BI40" s="733"/>
      <c r="BJ40" s="733"/>
      <c r="BK40" s="733"/>
      <c r="BL40" s="235"/>
      <c r="BM40" s="657" t="s">
        <v>344</v>
      </c>
      <c r="BN40" s="657"/>
      <c r="BO40" s="657"/>
      <c r="BP40" s="657"/>
      <c r="BQ40" s="657"/>
      <c r="BR40" s="657"/>
      <c r="BS40" s="657"/>
      <c r="BT40" s="657"/>
      <c r="BU40" s="658"/>
      <c r="BV40" s="641" t="s">
        <v>128</v>
      </c>
      <c r="BW40" s="642"/>
      <c r="BX40" s="642"/>
      <c r="BY40" s="642"/>
      <c r="BZ40" s="642"/>
      <c r="CA40" s="642"/>
      <c r="CB40" s="651"/>
      <c r="CD40" s="656" t="s">
        <v>345</v>
      </c>
      <c r="CE40" s="657"/>
      <c r="CF40" s="657"/>
      <c r="CG40" s="657"/>
      <c r="CH40" s="657"/>
      <c r="CI40" s="657"/>
      <c r="CJ40" s="657"/>
      <c r="CK40" s="657"/>
      <c r="CL40" s="657"/>
      <c r="CM40" s="657"/>
      <c r="CN40" s="657"/>
      <c r="CO40" s="657"/>
      <c r="CP40" s="657"/>
      <c r="CQ40" s="658"/>
      <c r="CR40" s="641">
        <v>465000</v>
      </c>
      <c r="CS40" s="642"/>
      <c r="CT40" s="642"/>
      <c r="CU40" s="642"/>
      <c r="CV40" s="642"/>
      <c r="CW40" s="642"/>
      <c r="CX40" s="642"/>
      <c r="CY40" s="643"/>
      <c r="CZ40" s="646">
        <v>0.5</v>
      </c>
      <c r="DA40" s="675"/>
      <c r="DB40" s="675"/>
      <c r="DC40" s="679"/>
      <c r="DD40" s="650">
        <v>2160</v>
      </c>
      <c r="DE40" s="642"/>
      <c r="DF40" s="642"/>
      <c r="DG40" s="642"/>
      <c r="DH40" s="642"/>
      <c r="DI40" s="642"/>
      <c r="DJ40" s="642"/>
      <c r="DK40" s="643"/>
      <c r="DL40" s="650">
        <v>2160</v>
      </c>
      <c r="DM40" s="642"/>
      <c r="DN40" s="642"/>
      <c r="DO40" s="642"/>
      <c r="DP40" s="642"/>
      <c r="DQ40" s="642"/>
      <c r="DR40" s="642"/>
      <c r="DS40" s="642"/>
      <c r="DT40" s="642"/>
      <c r="DU40" s="642"/>
      <c r="DV40" s="643"/>
      <c r="DW40" s="646">
        <v>0</v>
      </c>
      <c r="DX40" s="675"/>
      <c r="DY40" s="675"/>
      <c r="DZ40" s="675"/>
      <c r="EA40" s="675"/>
      <c r="EB40" s="675"/>
      <c r="EC40" s="676"/>
    </row>
    <row r="41" spans="2:133" ht="11.25" customHeight="1" x14ac:dyDescent="0.15">
      <c r="AQ41" s="728" t="s">
        <v>346</v>
      </c>
      <c r="AR41" s="729"/>
      <c r="AS41" s="729"/>
      <c r="AT41" s="729"/>
      <c r="AU41" s="729"/>
      <c r="AV41" s="729"/>
      <c r="AW41" s="729"/>
      <c r="AX41" s="729"/>
      <c r="AY41" s="730"/>
      <c r="AZ41" s="721">
        <v>2027350</v>
      </c>
      <c r="BA41" s="722"/>
      <c r="BB41" s="722"/>
      <c r="BC41" s="722"/>
      <c r="BD41" s="711"/>
      <c r="BE41" s="711"/>
      <c r="BF41" s="713"/>
      <c r="BG41" s="734"/>
      <c r="BH41" s="735"/>
      <c r="BI41" s="735"/>
      <c r="BJ41" s="735"/>
      <c r="BK41" s="735"/>
      <c r="BL41" s="236"/>
      <c r="BM41" s="666" t="s">
        <v>347</v>
      </c>
      <c r="BN41" s="666"/>
      <c r="BO41" s="666"/>
      <c r="BP41" s="666"/>
      <c r="BQ41" s="666"/>
      <c r="BR41" s="666"/>
      <c r="BS41" s="666"/>
      <c r="BT41" s="666"/>
      <c r="BU41" s="667"/>
      <c r="BV41" s="721">
        <v>261</v>
      </c>
      <c r="BW41" s="722"/>
      <c r="BX41" s="722"/>
      <c r="BY41" s="722"/>
      <c r="BZ41" s="722"/>
      <c r="CA41" s="722"/>
      <c r="CB41" s="731"/>
      <c r="CD41" s="656" t="s">
        <v>348</v>
      </c>
      <c r="CE41" s="657"/>
      <c r="CF41" s="657"/>
      <c r="CG41" s="657"/>
      <c r="CH41" s="657"/>
      <c r="CI41" s="657"/>
      <c r="CJ41" s="657"/>
      <c r="CK41" s="657"/>
      <c r="CL41" s="657"/>
      <c r="CM41" s="657"/>
      <c r="CN41" s="657"/>
      <c r="CO41" s="657"/>
      <c r="CP41" s="657"/>
      <c r="CQ41" s="658"/>
      <c r="CR41" s="641" t="s">
        <v>238</v>
      </c>
      <c r="CS41" s="677"/>
      <c r="CT41" s="677"/>
      <c r="CU41" s="677"/>
      <c r="CV41" s="677"/>
      <c r="CW41" s="677"/>
      <c r="CX41" s="677"/>
      <c r="CY41" s="678"/>
      <c r="CZ41" s="646" t="s">
        <v>238</v>
      </c>
      <c r="DA41" s="675"/>
      <c r="DB41" s="675"/>
      <c r="DC41" s="679"/>
      <c r="DD41" s="650" t="s">
        <v>128</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350</v>
      </c>
      <c r="CE42" s="639"/>
      <c r="CF42" s="639"/>
      <c r="CG42" s="639"/>
      <c r="CH42" s="639"/>
      <c r="CI42" s="639"/>
      <c r="CJ42" s="639"/>
      <c r="CK42" s="639"/>
      <c r="CL42" s="639"/>
      <c r="CM42" s="639"/>
      <c r="CN42" s="639"/>
      <c r="CO42" s="639"/>
      <c r="CP42" s="639"/>
      <c r="CQ42" s="640"/>
      <c r="CR42" s="641">
        <v>16015641</v>
      </c>
      <c r="CS42" s="642"/>
      <c r="CT42" s="642"/>
      <c r="CU42" s="642"/>
      <c r="CV42" s="642"/>
      <c r="CW42" s="642"/>
      <c r="CX42" s="642"/>
      <c r="CY42" s="643"/>
      <c r="CZ42" s="646">
        <v>17.100000000000001</v>
      </c>
      <c r="DA42" s="647"/>
      <c r="DB42" s="647"/>
      <c r="DC42" s="742"/>
      <c r="DD42" s="650">
        <v>5453011</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352</v>
      </c>
      <c r="CE43" s="639"/>
      <c r="CF43" s="639"/>
      <c r="CG43" s="639"/>
      <c r="CH43" s="639"/>
      <c r="CI43" s="639"/>
      <c r="CJ43" s="639"/>
      <c r="CK43" s="639"/>
      <c r="CL43" s="639"/>
      <c r="CM43" s="639"/>
      <c r="CN43" s="639"/>
      <c r="CO43" s="639"/>
      <c r="CP43" s="639"/>
      <c r="CQ43" s="640"/>
      <c r="CR43" s="641">
        <v>375969</v>
      </c>
      <c r="CS43" s="677"/>
      <c r="CT43" s="677"/>
      <c r="CU43" s="677"/>
      <c r="CV43" s="677"/>
      <c r="CW43" s="677"/>
      <c r="CX43" s="677"/>
      <c r="CY43" s="678"/>
      <c r="CZ43" s="646">
        <v>0.4</v>
      </c>
      <c r="DA43" s="675"/>
      <c r="DB43" s="675"/>
      <c r="DC43" s="679"/>
      <c r="DD43" s="650">
        <v>375969</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353</v>
      </c>
      <c r="CD44" s="753" t="s">
        <v>305</v>
      </c>
      <c r="CE44" s="754"/>
      <c r="CF44" s="638" t="s">
        <v>354</v>
      </c>
      <c r="CG44" s="639"/>
      <c r="CH44" s="639"/>
      <c r="CI44" s="639"/>
      <c r="CJ44" s="639"/>
      <c r="CK44" s="639"/>
      <c r="CL44" s="639"/>
      <c r="CM44" s="639"/>
      <c r="CN44" s="639"/>
      <c r="CO44" s="639"/>
      <c r="CP44" s="639"/>
      <c r="CQ44" s="640"/>
      <c r="CR44" s="641">
        <v>10883682</v>
      </c>
      <c r="CS44" s="642"/>
      <c r="CT44" s="642"/>
      <c r="CU44" s="642"/>
      <c r="CV44" s="642"/>
      <c r="CW44" s="642"/>
      <c r="CX44" s="642"/>
      <c r="CY44" s="643"/>
      <c r="CZ44" s="646">
        <v>11.6</v>
      </c>
      <c r="DA44" s="647"/>
      <c r="DB44" s="647"/>
      <c r="DC44" s="742"/>
      <c r="DD44" s="650">
        <v>4184654</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355</v>
      </c>
      <c r="CG45" s="639"/>
      <c r="CH45" s="639"/>
      <c r="CI45" s="639"/>
      <c r="CJ45" s="639"/>
      <c r="CK45" s="639"/>
      <c r="CL45" s="639"/>
      <c r="CM45" s="639"/>
      <c r="CN45" s="639"/>
      <c r="CO45" s="639"/>
      <c r="CP45" s="639"/>
      <c r="CQ45" s="640"/>
      <c r="CR45" s="641">
        <v>1694410</v>
      </c>
      <c r="CS45" s="677"/>
      <c r="CT45" s="677"/>
      <c r="CU45" s="677"/>
      <c r="CV45" s="677"/>
      <c r="CW45" s="677"/>
      <c r="CX45" s="677"/>
      <c r="CY45" s="678"/>
      <c r="CZ45" s="646">
        <v>1.8</v>
      </c>
      <c r="DA45" s="675"/>
      <c r="DB45" s="675"/>
      <c r="DC45" s="679"/>
      <c r="DD45" s="650">
        <v>141081</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356</v>
      </c>
      <c r="CG46" s="639"/>
      <c r="CH46" s="639"/>
      <c r="CI46" s="639"/>
      <c r="CJ46" s="639"/>
      <c r="CK46" s="639"/>
      <c r="CL46" s="639"/>
      <c r="CM46" s="639"/>
      <c r="CN46" s="639"/>
      <c r="CO46" s="639"/>
      <c r="CP46" s="639"/>
      <c r="CQ46" s="640"/>
      <c r="CR46" s="641">
        <v>9172420</v>
      </c>
      <c r="CS46" s="642"/>
      <c r="CT46" s="642"/>
      <c r="CU46" s="642"/>
      <c r="CV46" s="642"/>
      <c r="CW46" s="642"/>
      <c r="CX46" s="642"/>
      <c r="CY46" s="643"/>
      <c r="CZ46" s="646">
        <v>9.8000000000000007</v>
      </c>
      <c r="DA46" s="647"/>
      <c r="DB46" s="647"/>
      <c r="DC46" s="742"/>
      <c r="DD46" s="650">
        <v>4031705</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357</v>
      </c>
      <c r="CG47" s="639"/>
      <c r="CH47" s="639"/>
      <c r="CI47" s="639"/>
      <c r="CJ47" s="639"/>
      <c r="CK47" s="639"/>
      <c r="CL47" s="639"/>
      <c r="CM47" s="639"/>
      <c r="CN47" s="639"/>
      <c r="CO47" s="639"/>
      <c r="CP47" s="639"/>
      <c r="CQ47" s="640"/>
      <c r="CR47" s="641">
        <v>5131959</v>
      </c>
      <c r="CS47" s="677"/>
      <c r="CT47" s="677"/>
      <c r="CU47" s="677"/>
      <c r="CV47" s="677"/>
      <c r="CW47" s="677"/>
      <c r="CX47" s="677"/>
      <c r="CY47" s="678"/>
      <c r="CZ47" s="646">
        <v>5.5</v>
      </c>
      <c r="DA47" s="675"/>
      <c r="DB47" s="675"/>
      <c r="DC47" s="679"/>
      <c r="DD47" s="650">
        <v>1268357</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358</v>
      </c>
      <c r="CG48" s="639"/>
      <c r="CH48" s="639"/>
      <c r="CI48" s="639"/>
      <c r="CJ48" s="639"/>
      <c r="CK48" s="639"/>
      <c r="CL48" s="639"/>
      <c r="CM48" s="639"/>
      <c r="CN48" s="639"/>
      <c r="CO48" s="639"/>
      <c r="CP48" s="639"/>
      <c r="CQ48" s="640"/>
      <c r="CR48" s="641" t="s">
        <v>128</v>
      </c>
      <c r="CS48" s="642"/>
      <c r="CT48" s="642"/>
      <c r="CU48" s="642"/>
      <c r="CV48" s="642"/>
      <c r="CW48" s="642"/>
      <c r="CX48" s="642"/>
      <c r="CY48" s="643"/>
      <c r="CZ48" s="646" t="s">
        <v>238</v>
      </c>
      <c r="DA48" s="647"/>
      <c r="DB48" s="647"/>
      <c r="DC48" s="742"/>
      <c r="DD48" s="650" t="s">
        <v>128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359</v>
      </c>
      <c r="CE49" s="687"/>
      <c r="CF49" s="687"/>
      <c r="CG49" s="687"/>
      <c r="CH49" s="687"/>
      <c r="CI49" s="687"/>
      <c r="CJ49" s="687"/>
      <c r="CK49" s="687"/>
      <c r="CL49" s="687"/>
      <c r="CM49" s="687"/>
      <c r="CN49" s="687"/>
      <c r="CO49" s="687"/>
      <c r="CP49" s="687"/>
      <c r="CQ49" s="688"/>
      <c r="CR49" s="721">
        <v>93505755</v>
      </c>
      <c r="CS49" s="711"/>
      <c r="CT49" s="711"/>
      <c r="CU49" s="711"/>
      <c r="CV49" s="711"/>
      <c r="CW49" s="711"/>
      <c r="CX49" s="711"/>
      <c r="CY49" s="743"/>
      <c r="CZ49" s="726">
        <v>100</v>
      </c>
      <c r="DA49" s="744"/>
      <c r="DB49" s="744"/>
      <c r="DC49" s="745"/>
      <c r="DD49" s="746">
        <v>49340764</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KX/1IO5u1yKjtbKYXPXMPj5R8i6tqQZL24kWr9B0owaROQnZzbhPwrmnkMLsOyoaTUF+WdUZbfx51g4fB9PnIA==" saltValue="o6hbzt6p+AIA5VAZ+HcXr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361</v>
      </c>
      <c r="DK2" s="789"/>
      <c r="DL2" s="789"/>
      <c r="DM2" s="789"/>
      <c r="DN2" s="789"/>
      <c r="DO2" s="790"/>
      <c r="DP2" s="249"/>
      <c r="DQ2" s="788" t="s">
        <v>362</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363</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365</v>
      </c>
      <c r="B5" s="783"/>
      <c r="C5" s="783"/>
      <c r="D5" s="783"/>
      <c r="E5" s="783"/>
      <c r="F5" s="783"/>
      <c r="G5" s="783"/>
      <c r="H5" s="783"/>
      <c r="I5" s="783"/>
      <c r="J5" s="783"/>
      <c r="K5" s="783"/>
      <c r="L5" s="783"/>
      <c r="M5" s="783"/>
      <c r="N5" s="783"/>
      <c r="O5" s="783"/>
      <c r="P5" s="784"/>
      <c r="Q5" s="759" t="s">
        <v>366</v>
      </c>
      <c r="R5" s="760"/>
      <c r="S5" s="760"/>
      <c r="T5" s="760"/>
      <c r="U5" s="761"/>
      <c r="V5" s="759" t="s">
        <v>367</v>
      </c>
      <c r="W5" s="760"/>
      <c r="X5" s="760"/>
      <c r="Y5" s="760"/>
      <c r="Z5" s="761"/>
      <c r="AA5" s="759" t="s">
        <v>368</v>
      </c>
      <c r="AB5" s="760"/>
      <c r="AC5" s="760"/>
      <c r="AD5" s="760"/>
      <c r="AE5" s="760"/>
      <c r="AF5" s="792" t="s">
        <v>369</v>
      </c>
      <c r="AG5" s="760"/>
      <c r="AH5" s="760"/>
      <c r="AI5" s="760"/>
      <c r="AJ5" s="771"/>
      <c r="AK5" s="760" t="s">
        <v>370</v>
      </c>
      <c r="AL5" s="760"/>
      <c r="AM5" s="760"/>
      <c r="AN5" s="760"/>
      <c r="AO5" s="761"/>
      <c r="AP5" s="759" t="s">
        <v>371</v>
      </c>
      <c r="AQ5" s="760"/>
      <c r="AR5" s="760"/>
      <c r="AS5" s="760"/>
      <c r="AT5" s="761"/>
      <c r="AU5" s="759" t="s">
        <v>372</v>
      </c>
      <c r="AV5" s="760"/>
      <c r="AW5" s="760"/>
      <c r="AX5" s="760"/>
      <c r="AY5" s="771"/>
      <c r="AZ5" s="256"/>
      <c r="BA5" s="256"/>
      <c r="BB5" s="256"/>
      <c r="BC5" s="256"/>
      <c r="BD5" s="256"/>
      <c r="BE5" s="257"/>
      <c r="BF5" s="257"/>
      <c r="BG5" s="257"/>
      <c r="BH5" s="257"/>
      <c r="BI5" s="257"/>
      <c r="BJ5" s="257"/>
      <c r="BK5" s="257"/>
      <c r="BL5" s="257"/>
      <c r="BM5" s="257"/>
      <c r="BN5" s="257"/>
      <c r="BO5" s="257"/>
      <c r="BP5" s="257"/>
      <c r="BQ5" s="782" t="s">
        <v>373</v>
      </c>
      <c r="BR5" s="783"/>
      <c r="BS5" s="783"/>
      <c r="BT5" s="783"/>
      <c r="BU5" s="783"/>
      <c r="BV5" s="783"/>
      <c r="BW5" s="783"/>
      <c r="BX5" s="783"/>
      <c r="BY5" s="783"/>
      <c r="BZ5" s="783"/>
      <c r="CA5" s="783"/>
      <c r="CB5" s="783"/>
      <c r="CC5" s="783"/>
      <c r="CD5" s="783"/>
      <c r="CE5" s="783"/>
      <c r="CF5" s="783"/>
      <c r="CG5" s="784"/>
      <c r="CH5" s="759" t="s">
        <v>374</v>
      </c>
      <c r="CI5" s="760"/>
      <c r="CJ5" s="760"/>
      <c r="CK5" s="760"/>
      <c r="CL5" s="761"/>
      <c r="CM5" s="759" t="s">
        <v>375</v>
      </c>
      <c r="CN5" s="760"/>
      <c r="CO5" s="760"/>
      <c r="CP5" s="760"/>
      <c r="CQ5" s="761"/>
      <c r="CR5" s="759" t="s">
        <v>376</v>
      </c>
      <c r="CS5" s="760"/>
      <c r="CT5" s="760"/>
      <c r="CU5" s="760"/>
      <c r="CV5" s="761"/>
      <c r="CW5" s="759" t="s">
        <v>377</v>
      </c>
      <c r="CX5" s="760"/>
      <c r="CY5" s="760"/>
      <c r="CZ5" s="760"/>
      <c r="DA5" s="761"/>
      <c r="DB5" s="759" t="s">
        <v>378</v>
      </c>
      <c r="DC5" s="760"/>
      <c r="DD5" s="760"/>
      <c r="DE5" s="760"/>
      <c r="DF5" s="761"/>
      <c r="DG5" s="765" t="s">
        <v>379</v>
      </c>
      <c r="DH5" s="766"/>
      <c r="DI5" s="766"/>
      <c r="DJ5" s="766"/>
      <c r="DK5" s="767"/>
      <c r="DL5" s="765" t="s">
        <v>380</v>
      </c>
      <c r="DM5" s="766"/>
      <c r="DN5" s="766"/>
      <c r="DO5" s="766"/>
      <c r="DP5" s="767"/>
      <c r="DQ5" s="759" t="s">
        <v>381</v>
      </c>
      <c r="DR5" s="760"/>
      <c r="DS5" s="760"/>
      <c r="DT5" s="760"/>
      <c r="DU5" s="761"/>
      <c r="DV5" s="759" t="s">
        <v>372</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382</v>
      </c>
      <c r="C7" s="774"/>
      <c r="D7" s="774"/>
      <c r="E7" s="774"/>
      <c r="F7" s="774"/>
      <c r="G7" s="774"/>
      <c r="H7" s="774"/>
      <c r="I7" s="774"/>
      <c r="J7" s="774"/>
      <c r="K7" s="774"/>
      <c r="L7" s="774"/>
      <c r="M7" s="774"/>
      <c r="N7" s="774"/>
      <c r="O7" s="774"/>
      <c r="P7" s="775"/>
      <c r="Q7" s="776">
        <v>94370</v>
      </c>
      <c r="R7" s="777"/>
      <c r="S7" s="777"/>
      <c r="T7" s="777"/>
      <c r="U7" s="777"/>
      <c r="V7" s="777">
        <v>92557</v>
      </c>
      <c r="W7" s="777"/>
      <c r="X7" s="777"/>
      <c r="Y7" s="777"/>
      <c r="Z7" s="777"/>
      <c r="AA7" s="777">
        <v>1812</v>
      </c>
      <c r="AB7" s="777"/>
      <c r="AC7" s="777"/>
      <c r="AD7" s="777"/>
      <c r="AE7" s="778"/>
      <c r="AF7" s="779">
        <v>629</v>
      </c>
      <c r="AG7" s="780"/>
      <c r="AH7" s="780"/>
      <c r="AI7" s="780"/>
      <c r="AJ7" s="781"/>
      <c r="AK7" s="816">
        <v>23251</v>
      </c>
      <c r="AL7" s="817"/>
      <c r="AM7" s="817"/>
      <c r="AN7" s="817"/>
      <c r="AO7" s="817"/>
      <c r="AP7" s="817">
        <v>26049</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586</v>
      </c>
      <c r="BT7" s="821"/>
      <c r="BU7" s="821"/>
      <c r="BV7" s="821"/>
      <c r="BW7" s="821"/>
      <c r="BX7" s="821"/>
      <c r="BY7" s="821"/>
      <c r="BZ7" s="821"/>
      <c r="CA7" s="821"/>
      <c r="CB7" s="821"/>
      <c r="CC7" s="821"/>
      <c r="CD7" s="821"/>
      <c r="CE7" s="821"/>
      <c r="CF7" s="821"/>
      <c r="CG7" s="822"/>
      <c r="CH7" s="813">
        <v>56</v>
      </c>
      <c r="CI7" s="814"/>
      <c r="CJ7" s="814"/>
      <c r="CK7" s="814"/>
      <c r="CL7" s="815"/>
      <c r="CM7" s="813">
        <v>454</v>
      </c>
      <c r="CN7" s="814"/>
      <c r="CO7" s="814"/>
      <c r="CP7" s="814"/>
      <c r="CQ7" s="815"/>
      <c r="CR7" s="813">
        <v>30</v>
      </c>
      <c r="CS7" s="814"/>
      <c r="CT7" s="814"/>
      <c r="CU7" s="814"/>
      <c r="CV7" s="815"/>
      <c r="CW7" s="813">
        <v>0</v>
      </c>
      <c r="CX7" s="814"/>
      <c r="CY7" s="814"/>
      <c r="CZ7" s="814"/>
      <c r="DA7" s="815"/>
      <c r="DB7" s="813">
        <v>0</v>
      </c>
      <c r="DC7" s="814"/>
      <c r="DD7" s="814"/>
      <c r="DE7" s="814"/>
      <c r="DF7" s="815"/>
      <c r="DG7" s="813" t="s">
        <v>578</v>
      </c>
      <c r="DH7" s="814"/>
      <c r="DI7" s="814"/>
      <c r="DJ7" s="814"/>
      <c r="DK7" s="815"/>
      <c r="DL7" s="813" t="s">
        <v>578</v>
      </c>
      <c r="DM7" s="814"/>
      <c r="DN7" s="814"/>
      <c r="DO7" s="814"/>
      <c r="DP7" s="815"/>
      <c r="DQ7" s="813" t="s">
        <v>578</v>
      </c>
      <c r="DR7" s="814"/>
      <c r="DS7" s="814"/>
      <c r="DT7" s="814"/>
      <c r="DU7" s="815"/>
      <c r="DV7" s="794"/>
      <c r="DW7" s="795"/>
      <c r="DX7" s="795"/>
      <c r="DY7" s="795"/>
      <c r="DZ7" s="796"/>
      <c r="EA7" s="254"/>
    </row>
    <row r="8" spans="1:131" s="255" customFormat="1" ht="26.25" customHeight="1" x14ac:dyDescent="0.15">
      <c r="A8" s="261">
        <v>2</v>
      </c>
      <c r="B8" s="797" t="s">
        <v>383</v>
      </c>
      <c r="C8" s="798"/>
      <c r="D8" s="798"/>
      <c r="E8" s="798"/>
      <c r="F8" s="798"/>
      <c r="G8" s="798"/>
      <c r="H8" s="798"/>
      <c r="I8" s="798"/>
      <c r="J8" s="798"/>
      <c r="K8" s="798"/>
      <c r="L8" s="798"/>
      <c r="M8" s="798"/>
      <c r="N8" s="798"/>
      <c r="O8" s="798"/>
      <c r="P8" s="799"/>
      <c r="Q8" s="800">
        <v>1224</v>
      </c>
      <c r="R8" s="801"/>
      <c r="S8" s="801"/>
      <c r="T8" s="801"/>
      <c r="U8" s="801"/>
      <c r="V8" s="801">
        <v>1214</v>
      </c>
      <c r="W8" s="801"/>
      <c r="X8" s="801"/>
      <c r="Y8" s="801"/>
      <c r="Z8" s="801"/>
      <c r="AA8" s="801">
        <v>10</v>
      </c>
      <c r="AB8" s="801"/>
      <c r="AC8" s="801"/>
      <c r="AD8" s="801"/>
      <c r="AE8" s="802"/>
      <c r="AF8" s="803">
        <v>10</v>
      </c>
      <c r="AG8" s="804"/>
      <c r="AH8" s="804"/>
      <c r="AI8" s="804"/>
      <c r="AJ8" s="805"/>
      <c r="AK8" s="806">
        <v>884</v>
      </c>
      <c r="AL8" s="807"/>
      <c r="AM8" s="807"/>
      <c r="AN8" s="807"/>
      <c r="AO8" s="807"/>
      <c r="AP8" s="807">
        <v>340</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588</v>
      </c>
      <c r="BT8" s="811"/>
      <c r="BU8" s="811"/>
      <c r="BV8" s="811"/>
      <c r="BW8" s="811"/>
      <c r="BX8" s="811"/>
      <c r="BY8" s="811"/>
      <c r="BZ8" s="811"/>
      <c r="CA8" s="811"/>
      <c r="CB8" s="811"/>
      <c r="CC8" s="811"/>
      <c r="CD8" s="811"/>
      <c r="CE8" s="811"/>
      <c r="CF8" s="811"/>
      <c r="CG8" s="812"/>
      <c r="CH8" s="823">
        <v>0</v>
      </c>
      <c r="CI8" s="824"/>
      <c r="CJ8" s="824"/>
      <c r="CK8" s="824"/>
      <c r="CL8" s="825"/>
      <c r="CM8" s="823">
        <v>0</v>
      </c>
      <c r="CN8" s="824"/>
      <c r="CO8" s="824"/>
      <c r="CP8" s="824"/>
      <c r="CQ8" s="825"/>
      <c r="CR8" s="823">
        <v>170</v>
      </c>
      <c r="CS8" s="824"/>
      <c r="CT8" s="824"/>
      <c r="CU8" s="824"/>
      <c r="CV8" s="825"/>
      <c r="CW8" s="823">
        <v>0</v>
      </c>
      <c r="CX8" s="824"/>
      <c r="CY8" s="824"/>
      <c r="CZ8" s="824"/>
      <c r="DA8" s="825"/>
      <c r="DB8" s="823">
        <v>0</v>
      </c>
      <c r="DC8" s="824"/>
      <c r="DD8" s="824"/>
      <c r="DE8" s="824"/>
      <c r="DF8" s="825"/>
      <c r="DG8" s="823" t="s">
        <v>578</v>
      </c>
      <c r="DH8" s="824"/>
      <c r="DI8" s="824"/>
      <c r="DJ8" s="824"/>
      <c r="DK8" s="825"/>
      <c r="DL8" s="823" t="s">
        <v>585</v>
      </c>
      <c r="DM8" s="824"/>
      <c r="DN8" s="824"/>
      <c r="DO8" s="824"/>
      <c r="DP8" s="825"/>
      <c r="DQ8" s="823" t="s">
        <v>585</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587</v>
      </c>
      <c r="BT9" s="811"/>
      <c r="BU9" s="811"/>
      <c r="BV9" s="811"/>
      <c r="BW9" s="811"/>
      <c r="BX9" s="811"/>
      <c r="BY9" s="811"/>
      <c r="BZ9" s="811"/>
      <c r="CA9" s="811"/>
      <c r="CB9" s="811"/>
      <c r="CC9" s="811"/>
      <c r="CD9" s="811"/>
      <c r="CE9" s="811"/>
      <c r="CF9" s="811"/>
      <c r="CG9" s="812"/>
      <c r="CH9" s="823">
        <v>-1</v>
      </c>
      <c r="CI9" s="824"/>
      <c r="CJ9" s="824"/>
      <c r="CK9" s="824"/>
      <c r="CL9" s="825"/>
      <c r="CM9" s="823">
        <v>348</v>
      </c>
      <c r="CN9" s="824"/>
      <c r="CO9" s="824"/>
      <c r="CP9" s="824"/>
      <c r="CQ9" s="825"/>
      <c r="CR9" s="823">
        <v>10</v>
      </c>
      <c r="CS9" s="824"/>
      <c r="CT9" s="824"/>
      <c r="CU9" s="824"/>
      <c r="CV9" s="825"/>
      <c r="CW9" s="823">
        <v>0</v>
      </c>
      <c r="CX9" s="824"/>
      <c r="CY9" s="824"/>
      <c r="CZ9" s="824"/>
      <c r="DA9" s="825"/>
      <c r="DB9" s="823">
        <v>0</v>
      </c>
      <c r="DC9" s="824"/>
      <c r="DD9" s="824"/>
      <c r="DE9" s="824"/>
      <c r="DF9" s="825"/>
      <c r="DG9" s="823" t="s">
        <v>585</v>
      </c>
      <c r="DH9" s="824"/>
      <c r="DI9" s="824"/>
      <c r="DJ9" s="824"/>
      <c r="DK9" s="825"/>
      <c r="DL9" s="823" t="s">
        <v>578</v>
      </c>
      <c r="DM9" s="824"/>
      <c r="DN9" s="824"/>
      <c r="DO9" s="824"/>
      <c r="DP9" s="825"/>
      <c r="DQ9" s="823">
        <v>0</v>
      </c>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384</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385</v>
      </c>
      <c r="B23" s="832" t="s">
        <v>386</v>
      </c>
      <c r="C23" s="833"/>
      <c r="D23" s="833"/>
      <c r="E23" s="833"/>
      <c r="F23" s="833"/>
      <c r="G23" s="833"/>
      <c r="H23" s="833"/>
      <c r="I23" s="833"/>
      <c r="J23" s="833"/>
      <c r="K23" s="833"/>
      <c r="L23" s="833"/>
      <c r="M23" s="833"/>
      <c r="N23" s="833"/>
      <c r="O23" s="833"/>
      <c r="P23" s="834"/>
      <c r="Q23" s="835">
        <v>95382</v>
      </c>
      <c r="R23" s="836"/>
      <c r="S23" s="836"/>
      <c r="T23" s="836"/>
      <c r="U23" s="836"/>
      <c r="V23" s="836">
        <v>93559</v>
      </c>
      <c r="W23" s="836"/>
      <c r="X23" s="836"/>
      <c r="Y23" s="836"/>
      <c r="Z23" s="836"/>
      <c r="AA23" s="836">
        <v>1822</v>
      </c>
      <c r="AB23" s="836"/>
      <c r="AC23" s="836"/>
      <c r="AD23" s="836"/>
      <c r="AE23" s="837"/>
      <c r="AF23" s="838">
        <v>639</v>
      </c>
      <c r="AG23" s="836"/>
      <c r="AH23" s="836"/>
      <c r="AI23" s="836"/>
      <c r="AJ23" s="839"/>
      <c r="AK23" s="840"/>
      <c r="AL23" s="841"/>
      <c r="AM23" s="841"/>
      <c r="AN23" s="841"/>
      <c r="AO23" s="841"/>
      <c r="AP23" s="836">
        <v>26388</v>
      </c>
      <c r="AQ23" s="836"/>
      <c r="AR23" s="836"/>
      <c r="AS23" s="836"/>
      <c r="AT23" s="836"/>
      <c r="AU23" s="842"/>
      <c r="AV23" s="842"/>
      <c r="AW23" s="842"/>
      <c r="AX23" s="842"/>
      <c r="AY23" s="843"/>
      <c r="AZ23" s="851" t="s">
        <v>387</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388</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389</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365</v>
      </c>
      <c r="B26" s="783"/>
      <c r="C26" s="783"/>
      <c r="D26" s="783"/>
      <c r="E26" s="783"/>
      <c r="F26" s="783"/>
      <c r="G26" s="783"/>
      <c r="H26" s="783"/>
      <c r="I26" s="783"/>
      <c r="J26" s="783"/>
      <c r="K26" s="783"/>
      <c r="L26" s="783"/>
      <c r="M26" s="783"/>
      <c r="N26" s="783"/>
      <c r="O26" s="783"/>
      <c r="P26" s="784"/>
      <c r="Q26" s="759" t="s">
        <v>390</v>
      </c>
      <c r="R26" s="760"/>
      <c r="S26" s="760"/>
      <c r="T26" s="760"/>
      <c r="U26" s="761"/>
      <c r="V26" s="759" t="s">
        <v>391</v>
      </c>
      <c r="W26" s="760"/>
      <c r="X26" s="760"/>
      <c r="Y26" s="760"/>
      <c r="Z26" s="761"/>
      <c r="AA26" s="759" t="s">
        <v>392</v>
      </c>
      <c r="AB26" s="760"/>
      <c r="AC26" s="760"/>
      <c r="AD26" s="760"/>
      <c r="AE26" s="760"/>
      <c r="AF26" s="854" t="s">
        <v>393</v>
      </c>
      <c r="AG26" s="855"/>
      <c r="AH26" s="855"/>
      <c r="AI26" s="855"/>
      <c r="AJ26" s="856"/>
      <c r="AK26" s="760" t="s">
        <v>394</v>
      </c>
      <c r="AL26" s="760"/>
      <c r="AM26" s="760"/>
      <c r="AN26" s="760"/>
      <c r="AO26" s="761"/>
      <c r="AP26" s="759" t="s">
        <v>395</v>
      </c>
      <c r="AQ26" s="760"/>
      <c r="AR26" s="760"/>
      <c r="AS26" s="760"/>
      <c r="AT26" s="761"/>
      <c r="AU26" s="759" t="s">
        <v>396</v>
      </c>
      <c r="AV26" s="760"/>
      <c r="AW26" s="760"/>
      <c r="AX26" s="760"/>
      <c r="AY26" s="761"/>
      <c r="AZ26" s="759" t="s">
        <v>397</v>
      </c>
      <c r="BA26" s="760"/>
      <c r="BB26" s="760"/>
      <c r="BC26" s="760"/>
      <c r="BD26" s="761"/>
      <c r="BE26" s="759" t="s">
        <v>372</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398</v>
      </c>
      <c r="C28" s="774"/>
      <c r="D28" s="774"/>
      <c r="E28" s="774"/>
      <c r="F28" s="774"/>
      <c r="G28" s="774"/>
      <c r="H28" s="774"/>
      <c r="I28" s="774"/>
      <c r="J28" s="774"/>
      <c r="K28" s="774"/>
      <c r="L28" s="774"/>
      <c r="M28" s="774"/>
      <c r="N28" s="774"/>
      <c r="O28" s="774"/>
      <c r="P28" s="775"/>
      <c r="Q28" s="864">
        <v>12111</v>
      </c>
      <c r="R28" s="865"/>
      <c r="S28" s="865"/>
      <c r="T28" s="865"/>
      <c r="U28" s="865"/>
      <c r="V28" s="865">
        <v>12100</v>
      </c>
      <c r="W28" s="865"/>
      <c r="X28" s="865"/>
      <c r="Y28" s="865"/>
      <c r="Z28" s="865"/>
      <c r="AA28" s="865">
        <v>10</v>
      </c>
      <c r="AB28" s="865"/>
      <c r="AC28" s="865"/>
      <c r="AD28" s="865"/>
      <c r="AE28" s="866"/>
      <c r="AF28" s="867">
        <v>9</v>
      </c>
      <c r="AG28" s="865"/>
      <c r="AH28" s="865"/>
      <c r="AI28" s="865"/>
      <c r="AJ28" s="868"/>
      <c r="AK28" s="869">
        <v>1202</v>
      </c>
      <c r="AL28" s="860"/>
      <c r="AM28" s="860"/>
      <c r="AN28" s="860"/>
      <c r="AO28" s="860"/>
      <c r="AP28" s="860" t="s">
        <v>571</v>
      </c>
      <c r="AQ28" s="860"/>
      <c r="AR28" s="860"/>
      <c r="AS28" s="860"/>
      <c r="AT28" s="860"/>
      <c r="AU28" s="860" t="s">
        <v>578</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399</v>
      </c>
      <c r="C29" s="798"/>
      <c r="D29" s="798"/>
      <c r="E29" s="798"/>
      <c r="F29" s="798"/>
      <c r="G29" s="798"/>
      <c r="H29" s="798"/>
      <c r="I29" s="798"/>
      <c r="J29" s="798"/>
      <c r="K29" s="798"/>
      <c r="L29" s="798"/>
      <c r="M29" s="798"/>
      <c r="N29" s="798"/>
      <c r="O29" s="798"/>
      <c r="P29" s="799"/>
      <c r="Q29" s="800">
        <v>7045</v>
      </c>
      <c r="R29" s="801"/>
      <c r="S29" s="801"/>
      <c r="T29" s="801"/>
      <c r="U29" s="801"/>
      <c r="V29" s="801">
        <v>6810</v>
      </c>
      <c r="W29" s="801"/>
      <c r="X29" s="801"/>
      <c r="Y29" s="801"/>
      <c r="Z29" s="801"/>
      <c r="AA29" s="801">
        <v>235</v>
      </c>
      <c r="AB29" s="801"/>
      <c r="AC29" s="801"/>
      <c r="AD29" s="801"/>
      <c r="AE29" s="802"/>
      <c r="AF29" s="803">
        <v>235</v>
      </c>
      <c r="AG29" s="804"/>
      <c r="AH29" s="804"/>
      <c r="AI29" s="804"/>
      <c r="AJ29" s="805"/>
      <c r="AK29" s="872">
        <v>1129</v>
      </c>
      <c r="AL29" s="873"/>
      <c r="AM29" s="873"/>
      <c r="AN29" s="873"/>
      <c r="AO29" s="873"/>
      <c r="AP29" s="873" t="s">
        <v>571</v>
      </c>
      <c r="AQ29" s="873"/>
      <c r="AR29" s="873"/>
      <c r="AS29" s="873"/>
      <c r="AT29" s="873"/>
      <c r="AU29" s="873" t="s">
        <v>578</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400</v>
      </c>
      <c r="C30" s="798"/>
      <c r="D30" s="798"/>
      <c r="E30" s="798"/>
      <c r="F30" s="798"/>
      <c r="G30" s="798"/>
      <c r="H30" s="798"/>
      <c r="I30" s="798"/>
      <c r="J30" s="798"/>
      <c r="K30" s="798"/>
      <c r="L30" s="798"/>
      <c r="M30" s="798"/>
      <c r="N30" s="798"/>
      <c r="O30" s="798"/>
      <c r="P30" s="799"/>
      <c r="Q30" s="800">
        <v>1350</v>
      </c>
      <c r="R30" s="801"/>
      <c r="S30" s="801"/>
      <c r="T30" s="801"/>
      <c r="U30" s="801"/>
      <c r="V30" s="801">
        <v>1264</v>
      </c>
      <c r="W30" s="801"/>
      <c r="X30" s="801"/>
      <c r="Y30" s="801"/>
      <c r="Z30" s="801"/>
      <c r="AA30" s="801">
        <v>85</v>
      </c>
      <c r="AB30" s="801"/>
      <c r="AC30" s="801"/>
      <c r="AD30" s="801"/>
      <c r="AE30" s="802"/>
      <c r="AF30" s="803">
        <v>78</v>
      </c>
      <c r="AG30" s="804"/>
      <c r="AH30" s="804"/>
      <c r="AI30" s="804"/>
      <c r="AJ30" s="805"/>
      <c r="AK30" s="872">
        <v>486</v>
      </c>
      <c r="AL30" s="873"/>
      <c r="AM30" s="873"/>
      <c r="AN30" s="873"/>
      <c r="AO30" s="873"/>
      <c r="AP30" s="873">
        <v>115</v>
      </c>
      <c r="AQ30" s="873"/>
      <c r="AR30" s="873"/>
      <c r="AS30" s="873"/>
      <c r="AT30" s="873"/>
      <c r="AU30" s="873">
        <v>48</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401</v>
      </c>
      <c r="C31" s="798"/>
      <c r="D31" s="798"/>
      <c r="E31" s="798"/>
      <c r="F31" s="798"/>
      <c r="G31" s="798"/>
      <c r="H31" s="798"/>
      <c r="I31" s="798"/>
      <c r="J31" s="798"/>
      <c r="K31" s="798"/>
      <c r="L31" s="798"/>
      <c r="M31" s="798"/>
      <c r="N31" s="798"/>
      <c r="O31" s="798"/>
      <c r="P31" s="799"/>
      <c r="Q31" s="800">
        <v>1455</v>
      </c>
      <c r="R31" s="801"/>
      <c r="S31" s="801"/>
      <c r="T31" s="801"/>
      <c r="U31" s="801"/>
      <c r="V31" s="801">
        <v>1444</v>
      </c>
      <c r="W31" s="801"/>
      <c r="X31" s="801"/>
      <c r="Y31" s="801"/>
      <c r="Z31" s="801"/>
      <c r="AA31" s="801">
        <v>11</v>
      </c>
      <c r="AB31" s="801"/>
      <c r="AC31" s="801"/>
      <c r="AD31" s="801"/>
      <c r="AE31" s="802"/>
      <c r="AF31" s="803">
        <v>11</v>
      </c>
      <c r="AG31" s="804"/>
      <c r="AH31" s="804"/>
      <c r="AI31" s="804"/>
      <c r="AJ31" s="805"/>
      <c r="AK31" s="872">
        <v>189</v>
      </c>
      <c r="AL31" s="873"/>
      <c r="AM31" s="873"/>
      <c r="AN31" s="873"/>
      <c r="AO31" s="873"/>
      <c r="AP31" s="873" t="s">
        <v>571</v>
      </c>
      <c r="AQ31" s="873"/>
      <c r="AR31" s="873"/>
      <c r="AS31" s="873"/>
      <c r="AT31" s="873"/>
      <c r="AU31" s="873" t="s">
        <v>578</v>
      </c>
      <c r="AV31" s="873"/>
      <c r="AW31" s="873"/>
      <c r="AX31" s="873"/>
      <c r="AY31" s="873"/>
      <c r="AZ31" s="874"/>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402</v>
      </c>
      <c r="C32" s="798"/>
      <c r="D32" s="798"/>
      <c r="E32" s="798"/>
      <c r="F32" s="798"/>
      <c r="G32" s="798"/>
      <c r="H32" s="798"/>
      <c r="I32" s="798"/>
      <c r="J32" s="798"/>
      <c r="K32" s="798"/>
      <c r="L32" s="798"/>
      <c r="M32" s="798"/>
      <c r="N32" s="798"/>
      <c r="O32" s="798"/>
      <c r="P32" s="799"/>
      <c r="Q32" s="800">
        <v>4060</v>
      </c>
      <c r="R32" s="801"/>
      <c r="S32" s="801"/>
      <c r="T32" s="801"/>
      <c r="U32" s="801"/>
      <c r="V32" s="801">
        <v>3916</v>
      </c>
      <c r="W32" s="801"/>
      <c r="X32" s="801"/>
      <c r="Y32" s="801"/>
      <c r="Z32" s="801"/>
      <c r="AA32" s="801">
        <v>143</v>
      </c>
      <c r="AB32" s="801"/>
      <c r="AC32" s="801"/>
      <c r="AD32" s="801"/>
      <c r="AE32" s="802"/>
      <c r="AF32" s="803">
        <v>143</v>
      </c>
      <c r="AG32" s="804"/>
      <c r="AH32" s="804"/>
      <c r="AI32" s="804"/>
      <c r="AJ32" s="805"/>
      <c r="AK32" s="872">
        <v>1281</v>
      </c>
      <c r="AL32" s="873"/>
      <c r="AM32" s="873"/>
      <c r="AN32" s="873"/>
      <c r="AO32" s="873"/>
      <c r="AP32" s="873">
        <v>10276</v>
      </c>
      <c r="AQ32" s="873"/>
      <c r="AR32" s="873"/>
      <c r="AS32" s="873"/>
      <c r="AT32" s="873"/>
      <c r="AU32" s="873">
        <v>4172</v>
      </c>
      <c r="AV32" s="873"/>
      <c r="AW32" s="873"/>
      <c r="AX32" s="873"/>
      <c r="AY32" s="873"/>
      <c r="AZ32" s="874" t="s">
        <v>578</v>
      </c>
      <c r="BA32" s="874"/>
      <c r="BB32" s="874"/>
      <c r="BC32" s="874"/>
      <c r="BD32" s="874"/>
      <c r="BE32" s="870" t="s">
        <v>403</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404</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385</v>
      </c>
      <c r="B63" s="832" t="s">
        <v>405</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476</v>
      </c>
      <c r="AG63" s="884"/>
      <c r="AH63" s="884"/>
      <c r="AI63" s="884"/>
      <c r="AJ63" s="885"/>
      <c r="AK63" s="886"/>
      <c r="AL63" s="881"/>
      <c r="AM63" s="881"/>
      <c r="AN63" s="881"/>
      <c r="AO63" s="881"/>
      <c r="AP63" s="884">
        <v>10391</v>
      </c>
      <c r="AQ63" s="884"/>
      <c r="AR63" s="884"/>
      <c r="AS63" s="884"/>
      <c r="AT63" s="884"/>
      <c r="AU63" s="884">
        <v>4220</v>
      </c>
      <c r="AV63" s="884"/>
      <c r="AW63" s="884"/>
      <c r="AX63" s="884"/>
      <c r="AY63" s="884"/>
      <c r="AZ63" s="888"/>
      <c r="BA63" s="888"/>
      <c r="BB63" s="888"/>
      <c r="BC63" s="888"/>
      <c r="BD63" s="888"/>
      <c r="BE63" s="889"/>
      <c r="BF63" s="889"/>
      <c r="BG63" s="889"/>
      <c r="BH63" s="889"/>
      <c r="BI63" s="890"/>
      <c r="BJ63" s="891" t="s">
        <v>387</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407</v>
      </c>
      <c r="B66" s="783"/>
      <c r="C66" s="783"/>
      <c r="D66" s="783"/>
      <c r="E66" s="783"/>
      <c r="F66" s="783"/>
      <c r="G66" s="783"/>
      <c r="H66" s="783"/>
      <c r="I66" s="783"/>
      <c r="J66" s="783"/>
      <c r="K66" s="783"/>
      <c r="L66" s="783"/>
      <c r="M66" s="783"/>
      <c r="N66" s="783"/>
      <c r="O66" s="783"/>
      <c r="P66" s="784"/>
      <c r="Q66" s="759" t="s">
        <v>408</v>
      </c>
      <c r="R66" s="760"/>
      <c r="S66" s="760"/>
      <c r="T66" s="760"/>
      <c r="U66" s="761"/>
      <c r="V66" s="759" t="s">
        <v>409</v>
      </c>
      <c r="W66" s="760"/>
      <c r="X66" s="760"/>
      <c r="Y66" s="760"/>
      <c r="Z66" s="761"/>
      <c r="AA66" s="759" t="s">
        <v>410</v>
      </c>
      <c r="AB66" s="760"/>
      <c r="AC66" s="760"/>
      <c r="AD66" s="760"/>
      <c r="AE66" s="761"/>
      <c r="AF66" s="894" t="s">
        <v>393</v>
      </c>
      <c r="AG66" s="855"/>
      <c r="AH66" s="855"/>
      <c r="AI66" s="855"/>
      <c r="AJ66" s="895"/>
      <c r="AK66" s="759" t="s">
        <v>411</v>
      </c>
      <c r="AL66" s="783"/>
      <c r="AM66" s="783"/>
      <c r="AN66" s="783"/>
      <c r="AO66" s="784"/>
      <c r="AP66" s="759" t="s">
        <v>412</v>
      </c>
      <c r="AQ66" s="760"/>
      <c r="AR66" s="760"/>
      <c r="AS66" s="760"/>
      <c r="AT66" s="761"/>
      <c r="AU66" s="759" t="s">
        <v>413</v>
      </c>
      <c r="AV66" s="760"/>
      <c r="AW66" s="760"/>
      <c r="AX66" s="760"/>
      <c r="AY66" s="761"/>
      <c r="AZ66" s="759" t="s">
        <v>372</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579</v>
      </c>
      <c r="C68" s="912"/>
      <c r="D68" s="912"/>
      <c r="E68" s="912"/>
      <c r="F68" s="912"/>
      <c r="G68" s="912"/>
      <c r="H68" s="912"/>
      <c r="I68" s="912"/>
      <c r="J68" s="912"/>
      <c r="K68" s="912"/>
      <c r="L68" s="912"/>
      <c r="M68" s="912"/>
      <c r="N68" s="912"/>
      <c r="O68" s="912"/>
      <c r="P68" s="913"/>
      <c r="Q68" s="914">
        <v>24333</v>
      </c>
      <c r="R68" s="908"/>
      <c r="S68" s="908"/>
      <c r="T68" s="908"/>
      <c r="U68" s="908"/>
      <c r="V68" s="908">
        <v>23280</v>
      </c>
      <c r="W68" s="908"/>
      <c r="X68" s="908"/>
      <c r="Y68" s="908"/>
      <c r="Z68" s="908"/>
      <c r="AA68" s="908">
        <v>1053</v>
      </c>
      <c r="AB68" s="908"/>
      <c r="AC68" s="908"/>
      <c r="AD68" s="908"/>
      <c r="AE68" s="908"/>
      <c r="AF68" s="908">
        <v>1053</v>
      </c>
      <c r="AG68" s="908"/>
      <c r="AH68" s="908"/>
      <c r="AI68" s="908"/>
      <c r="AJ68" s="908"/>
      <c r="AK68" s="908">
        <v>30</v>
      </c>
      <c r="AL68" s="908"/>
      <c r="AM68" s="908"/>
      <c r="AN68" s="908"/>
      <c r="AO68" s="908"/>
      <c r="AP68" s="908" t="s">
        <v>578</v>
      </c>
      <c r="AQ68" s="908"/>
      <c r="AR68" s="908"/>
      <c r="AS68" s="908"/>
      <c r="AT68" s="908"/>
      <c r="AU68" s="908" t="s">
        <v>578</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580</v>
      </c>
      <c r="C69" s="916"/>
      <c r="D69" s="916"/>
      <c r="E69" s="916"/>
      <c r="F69" s="916"/>
      <c r="G69" s="916"/>
      <c r="H69" s="916"/>
      <c r="I69" s="916"/>
      <c r="J69" s="916"/>
      <c r="K69" s="916"/>
      <c r="L69" s="916"/>
      <c r="M69" s="916"/>
      <c r="N69" s="916"/>
      <c r="O69" s="916"/>
      <c r="P69" s="917"/>
      <c r="Q69" s="918">
        <v>180</v>
      </c>
      <c r="R69" s="873"/>
      <c r="S69" s="873"/>
      <c r="T69" s="873"/>
      <c r="U69" s="873"/>
      <c r="V69" s="873">
        <v>132</v>
      </c>
      <c r="W69" s="873"/>
      <c r="X69" s="873"/>
      <c r="Y69" s="873"/>
      <c r="Z69" s="873"/>
      <c r="AA69" s="873">
        <v>48</v>
      </c>
      <c r="AB69" s="873"/>
      <c r="AC69" s="873"/>
      <c r="AD69" s="873"/>
      <c r="AE69" s="873"/>
      <c r="AF69" s="873">
        <v>48</v>
      </c>
      <c r="AG69" s="873"/>
      <c r="AH69" s="873"/>
      <c r="AI69" s="873"/>
      <c r="AJ69" s="873"/>
      <c r="AK69" s="873" t="s">
        <v>578</v>
      </c>
      <c r="AL69" s="873"/>
      <c r="AM69" s="873"/>
      <c r="AN69" s="873"/>
      <c r="AO69" s="873"/>
      <c r="AP69" s="873" t="s">
        <v>585</v>
      </c>
      <c r="AQ69" s="873"/>
      <c r="AR69" s="873"/>
      <c r="AS69" s="873"/>
      <c r="AT69" s="873"/>
      <c r="AU69" s="873" t="s">
        <v>585</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581</v>
      </c>
      <c r="C70" s="916"/>
      <c r="D70" s="916"/>
      <c r="E70" s="916"/>
      <c r="F70" s="916"/>
      <c r="G70" s="916"/>
      <c r="H70" s="916"/>
      <c r="I70" s="916"/>
      <c r="J70" s="916"/>
      <c r="K70" s="916"/>
      <c r="L70" s="916"/>
      <c r="M70" s="916"/>
      <c r="N70" s="916"/>
      <c r="O70" s="916"/>
      <c r="P70" s="917"/>
      <c r="Q70" s="918">
        <v>109</v>
      </c>
      <c r="R70" s="873"/>
      <c r="S70" s="873"/>
      <c r="T70" s="873"/>
      <c r="U70" s="873"/>
      <c r="V70" s="873">
        <v>98</v>
      </c>
      <c r="W70" s="873"/>
      <c r="X70" s="873"/>
      <c r="Y70" s="873"/>
      <c r="Z70" s="873"/>
      <c r="AA70" s="873">
        <v>10</v>
      </c>
      <c r="AB70" s="873"/>
      <c r="AC70" s="873"/>
      <c r="AD70" s="873"/>
      <c r="AE70" s="873"/>
      <c r="AF70" s="873">
        <v>10</v>
      </c>
      <c r="AG70" s="873"/>
      <c r="AH70" s="873"/>
      <c r="AI70" s="873"/>
      <c r="AJ70" s="873"/>
      <c r="AK70" s="873">
        <v>2</v>
      </c>
      <c r="AL70" s="873"/>
      <c r="AM70" s="873"/>
      <c r="AN70" s="873"/>
      <c r="AO70" s="873"/>
      <c r="AP70" s="873" t="s">
        <v>578</v>
      </c>
      <c r="AQ70" s="873"/>
      <c r="AR70" s="873"/>
      <c r="AS70" s="873"/>
      <c r="AT70" s="873"/>
      <c r="AU70" s="873" t="s">
        <v>585</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582</v>
      </c>
      <c r="C71" s="916"/>
      <c r="D71" s="916"/>
      <c r="E71" s="916"/>
      <c r="F71" s="916"/>
      <c r="G71" s="916"/>
      <c r="H71" s="916"/>
      <c r="I71" s="916"/>
      <c r="J71" s="916"/>
      <c r="K71" s="916"/>
      <c r="L71" s="916"/>
      <c r="M71" s="916"/>
      <c r="N71" s="916"/>
      <c r="O71" s="916"/>
      <c r="P71" s="917"/>
      <c r="Q71" s="918">
        <v>110</v>
      </c>
      <c r="R71" s="873"/>
      <c r="S71" s="873"/>
      <c r="T71" s="873"/>
      <c r="U71" s="873"/>
      <c r="V71" s="873">
        <v>81</v>
      </c>
      <c r="W71" s="873"/>
      <c r="X71" s="873"/>
      <c r="Y71" s="873"/>
      <c r="Z71" s="873"/>
      <c r="AA71" s="873">
        <v>29</v>
      </c>
      <c r="AB71" s="873"/>
      <c r="AC71" s="873"/>
      <c r="AD71" s="873"/>
      <c r="AE71" s="873"/>
      <c r="AF71" s="873">
        <v>29</v>
      </c>
      <c r="AG71" s="873"/>
      <c r="AH71" s="873"/>
      <c r="AI71" s="873"/>
      <c r="AJ71" s="873"/>
      <c r="AK71" s="873" t="s">
        <v>578</v>
      </c>
      <c r="AL71" s="873"/>
      <c r="AM71" s="873"/>
      <c r="AN71" s="873"/>
      <c r="AO71" s="873"/>
      <c r="AP71" s="873" t="s">
        <v>585</v>
      </c>
      <c r="AQ71" s="873"/>
      <c r="AR71" s="873"/>
      <c r="AS71" s="873"/>
      <c r="AT71" s="873"/>
      <c r="AU71" s="873" t="s">
        <v>585</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583</v>
      </c>
      <c r="C72" s="916"/>
      <c r="D72" s="916"/>
      <c r="E72" s="916"/>
      <c r="F72" s="916"/>
      <c r="G72" s="916"/>
      <c r="H72" s="916"/>
      <c r="I72" s="916"/>
      <c r="J72" s="916"/>
      <c r="K72" s="916"/>
      <c r="L72" s="916"/>
      <c r="M72" s="916"/>
      <c r="N72" s="916"/>
      <c r="O72" s="916"/>
      <c r="P72" s="917"/>
      <c r="Q72" s="918">
        <v>2810</v>
      </c>
      <c r="R72" s="873"/>
      <c r="S72" s="873"/>
      <c r="T72" s="873"/>
      <c r="U72" s="873"/>
      <c r="V72" s="873">
        <v>2577</v>
      </c>
      <c r="W72" s="873"/>
      <c r="X72" s="873"/>
      <c r="Y72" s="873"/>
      <c r="Z72" s="873"/>
      <c r="AA72" s="873">
        <v>233</v>
      </c>
      <c r="AB72" s="873"/>
      <c r="AC72" s="873"/>
      <c r="AD72" s="873"/>
      <c r="AE72" s="873"/>
      <c r="AF72" s="873">
        <v>233</v>
      </c>
      <c r="AG72" s="873"/>
      <c r="AH72" s="873"/>
      <c r="AI72" s="873"/>
      <c r="AJ72" s="873"/>
      <c r="AK72" s="873">
        <v>317</v>
      </c>
      <c r="AL72" s="873"/>
      <c r="AM72" s="873"/>
      <c r="AN72" s="873"/>
      <c r="AO72" s="873"/>
      <c r="AP72" s="873" t="s">
        <v>585</v>
      </c>
      <c r="AQ72" s="873"/>
      <c r="AR72" s="873"/>
      <c r="AS72" s="873"/>
      <c r="AT72" s="873"/>
      <c r="AU72" s="873" t="s">
        <v>578</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584</v>
      </c>
      <c r="C73" s="916"/>
      <c r="D73" s="916"/>
      <c r="E73" s="916"/>
      <c r="F73" s="916"/>
      <c r="G73" s="916"/>
      <c r="H73" s="916"/>
      <c r="I73" s="916"/>
      <c r="J73" s="916"/>
      <c r="K73" s="916"/>
      <c r="L73" s="916"/>
      <c r="M73" s="916"/>
      <c r="N73" s="916"/>
      <c r="O73" s="916"/>
      <c r="P73" s="917"/>
      <c r="Q73" s="918">
        <v>620140</v>
      </c>
      <c r="R73" s="873"/>
      <c r="S73" s="873"/>
      <c r="T73" s="873"/>
      <c r="U73" s="873"/>
      <c r="V73" s="873">
        <v>610214</v>
      </c>
      <c r="W73" s="873"/>
      <c r="X73" s="873"/>
      <c r="Y73" s="873"/>
      <c r="Z73" s="873"/>
      <c r="AA73" s="873">
        <v>9926</v>
      </c>
      <c r="AB73" s="873"/>
      <c r="AC73" s="873"/>
      <c r="AD73" s="873"/>
      <c r="AE73" s="873"/>
      <c r="AF73" s="873">
        <v>9926</v>
      </c>
      <c r="AG73" s="873"/>
      <c r="AH73" s="873"/>
      <c r="AI73" s="873"/>
      <c r="AJ73" s="873"/>
      <c r="AK73" s="873">
        <v>3973</v>
      </c>
      <c r="AL73" s="873"/>
      <c r="AM73" s="873"/>
      <c r="AN73" s="873"/>
      <c r="AO73" s="873"/>
      <c r="AP73" s="873" t="s">
        <v>585</v>
      </c>
      <c r="AQ73" s="873"/>
      <c r="AR73" s="873"/>
      <c r="AS73" s="873"/>
      <c r="AT73" s="873"/>
      <c r="AU73" s="873" t="s">
        <v>585</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385</v>
      </c>
      <c r="B88" s="832" t="s">
        <v>414</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11299</v>
      </c>
      <c r="AG88" s="884"/>
      <c r="AH88" s="884"/>
      <c r="AI88" s="884"/>
      <c r="AJ88" s="884"/>
      <c r="AK88" s="881"/>
      <c r="AL88" s="881"/>
      <c r="AM88" s="881"/>
      <c r="AN88" s="881"/>
      <c r="AO88" s="881"/>
      <c r="AP88" s="884"/>
      <c r="AQ88" s="884"/>
      <c r="AR88" s="884"/>
      <c r="AS88" s="884"/>
      <c r="AT88" s="884"/>
      <c r="AU88" s="884"/>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32" t="s">
        <v>415</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210</v>
      </c>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416</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417</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420</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421</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422</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423</v>
      </c>
      <c r="AB109" s="937"/>
      <c r="AC109" s="937"/>
      <c r="AD109" s="937"/>
      <c r="AE109" s="938"/>
      <c r="AF109" s="936" t="s">
        <v>304</v>
      </c>
      <c r="AG109" s="937"/>
      <c r="AH109" s="937"/>
      <c r="AI109" s="937"/>
      <c r="AJ109" s="938"/>
      <c r="AK109" s="936" t="s">
        <v>303</v>
      </c>
      <c r="AL109" s="937"/>
      <c r="AM109" s="937"/>
      <c r="AN109" s="937"/>
      <c r="AO109" s="938"/>
      <c r="AP109" s="936" t="s">
        <v>424</v>
      </c>
      <c r="AQ109" s="937"/>
      <c r="AR109" s="937"/>
      <c r="AS109" s="937"/>
      <c r="AT109" s="939"/>
      <c r="AU109" s="956" t="s">
        <v>422</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423</v>
      </c>
      <c r="BR109" s="937"/>
      <c r="BS109" s="937"/>
      <c r="BT109" s="937"/>
      <c r="BU109" s="938"/>
      <c r="BV109" s="936" t="s">
        <v>304</v>
      </c>
      <c r="BW109" s="937"/>
      <c r="BX109" s="937"/>
      <c r="BY109" s="937"/>
      <c r="BZ109" s="938"/>
      <c r="CA109" s="936" t="s">
        <v>303</v>
      </c>
      <c r="CB109" s="937"/>
      <c r="CC109" s="937"/>
      <c r="CD109" s="937"/>
      <c r="CE109" s="938"/>
      <c r="CF109" s="957" t="s">
        <v>424</v>
      </c>
      <c r="CG109" s="957"/>
      <c r="CH109" s="957"/>
      <c r="CI109" s="957"/>
      <c r="CJ109" s="957"/>
      <c r="CK109" s="936" t="s">
        <v>425</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423</v>
      </c>
      <c r="DH109" s="937"/>
      <c r="DI109" s="937"/>
      <c r="DJ109" s="937"/>
      <c r="DK109" s="938"/>
      <c r="DL109" s="936" t="s">
        <v>304</v>
      </c>
      <c r="DM109" s="937"/>
      <c r="DN109" s="937"/>
      <c r="DO109" s="937"/>
      <c r="DP109" s="938"/>
      <c r="DQ109" s="936" t="s">
        <v>303</v>
      </c>
      <c r="DR109" s="937"/>
      <c r="DS109" s="937"/>
      <c r="DT109" s="937"/>
      <c r="DU109" s="938"/>
      <c r="DV109" s="936" t="s">
        <v>424</v>
      </c>
      <c r="DW109" s="937"/>
      <c r="DX109" s="937"/>
      <c r="DY109" s="937"/>
      <c r="DZ109" s="939"/>
    </row>
    <row r="110" spans="1:131" s="246" customFormat="1" ht="26.25" customHeight="1" x14ac:dyDescent="0.15">
      <c r="A110" s="940" t="s">
        <v>426</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3020292</v>
      </c>
      <c r="AB110" s="944"/>
      <c r="AC110" s="944"/>
      <c r="AD110" s="944"/>
      <c r="AE110" s="945"/>
      <c r="AF110" s="946">
        <v>3556730</v>
      </c>
      <c r="AG110" s="944"/>
      <c r="AH110" s="944"/>
      <c r="AI110" s="944"/>
      <c r="AJ110" s="945"/>
      <c r="AK110" s="946">
        <v>3515323</v>
      </c>
      <c r="AL110" s="944"/>
      <c r="AM110" s="944"/>
      <c r="AN110" s="944"/>
      <c r="AO110" s="945"/>
      <c r="AP110" s="947">
        <v>8.1999999999999993</v>
      </c>
      <c r="AQ110" s="948"/>
      <c r="AR110" s="948"/>
      <c r="AS110" s="948"/>
      <c r="AT110" s="949"/>
      <c r="AU110" s="950" t="s">
        <v>73</v>
      </c>
      <c r="AV110" s="951"/>
      <c r="AW110" s="951"/>
      <c r="AX110" s="951"/>
      <c r="AY110" s="951"/>
      <c r="AZ110" s="992" t="s">
        <v>427</v>
      </c>
      <c r="BA110" s="941"/>
      <c r="BB110" s="941"/>
      <c r="BC110" s="941"/>
      <c r="BD110" s="941"/>
      <c r="BE110" s="941"/>
      <c r="BF110" s="941"/>
      <c r="BG110" s="941"/>
      <c r="BH110" s="941"/>
      <c r="BI110" s="941"/>
      <c r="BJ110" s="941"/>
      <c r="BK110" s="941"/>
      <c r="BL110" s="941"/>
      <c r="BM110" s="941"/>
      <c r="BN110" s="941"/>
      <c r="BO110" s="941"/>
      <c r="BP110" s="942"/>
      <c r="BQ110" s="978">
        <v>24238420</v>
      </c>
      <c r="BR110" s="979"/>
      <c r="BS110" s="979"/>
      <c r="BT110" s="979"/>
      <c r="BU110" s="979"/>
      <c r="BV110" s="979">
        <v>23309550</v>
      </c>
      <c r="BW110" s="979"/>
      <c r="BX110" s="979"/>
      <c r="BY110" s="979"/>
      <c r="BZ110" s="979"/>
      <c r="CA110" s="979">
        <v>26388304</v>
      </c>
      <c r="CB110" s="979"/>
      <c r="CC110" s="979"/>
      <c r="CD110" s="979"/>
      <c r="CE110" s="979"/>
      <c r="CF110" s="993">
        <v>61.6</v>
      </c>
      <c r="CG110" s="994"/>
      <c r="CH110" s="994"/>
      <c r="CI110" s="994"/>
      <c r="CJ110" s="994"/>
      <c r="CK110" s="995" t="s">
        <v>428</v>
      </c>
      <c r="CL110" s="996"/>
      <c r="CM110" s="975" t="s">
        <v>429</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v>2390967</v>
      </c>
      <c r="DH110" s="979"/>
      <c r="DI110" s="979"/>
      <c r="DJ110" s="979"/>
      <c r="DK110" s="979"/>
      <c r="DL110" s="979">
        <v>2081774</v>
      </c>
      <c r="DM110" s="979"/>
      <c r="DN110" s="979"/>
      <c r="DO110" s="979"/>
      <c r="DP110" s="979"/>
      <c r="DQ110" s="979">
        <v>1724553</v>
      </c>
      <c r="DR110" s="979"/>
      <c r="DS110" s="979"/>
      <c r="DT110" s="979"/>
      <c r="DU110" s="979"/>
      <c r="DV110" s="980">
        <v>4</v>
      </c>
      <c r="DW110" s="980"/>
      <c r="DX110" s="980"/>
      <c r="DY110" s="980"/>
      <c r="DZ110" s="981"/>
    </row>
    <row r="111" spans="1:131" s="246" customFormat="1" ht="26.25" customHeight="1" x14ac:dyDescent="0.15">
      <c r="A111" s="982" t="s">
        <v>430</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128</v>
      </c>
      <c r="AB111" s="986"/>
      <c r="AC111" s="986"/>
      <c r="AD111" s="986"/>
      <c r="AE111" s="987"/>
      <c r="AF111" s="988" t="s">
        <v>431</v>
      </c>
      <c r="AG111" s="986"/>
      <c r="AH111" s="986"/>
      <c r="AI111" s="986"/>
      <c r="AJ111" s="987"/>
      <c r="AK111" s="988" t="s">
        <v>432</v>
      </c>
      <c r="AL111" s="986"/>
      <c r="AM111" s="986"/>
      <c r="AN111" s="986"/>
      <c r="AO111" s="987"/>
      <c r="AP111" s="989" t="s">
        <v>128</v>
      </c>
      <c r="AQ111" s="990"/>
      <c r="AR111" s="990"/>
      <c r="AS111" s="990"/>
      <c r="AT111" s="991"/>
      <c r="AU111" s="952"/>
      <c r="AV111" s="953"/>
      <c r="AW111" s="953"/>
      <c r="AX111" s="953"/>
      <c r="AY111" s="953"/>
      <c r="AZ111" s="1001" t="s">
        <v>433</v>
      </c>
      <c r="BA111" s="1002"/>
      <c r="BB111" s="1002"/>
      <c r="BC111" s="1002"/>
      <c r="BD111" s="1002"/>
      <c r="BE111" s="1002"/>
      <c r="BF111" s="1002"/>
      <c r="BG111" s="1002"/>
      <c r="BH111" s="1002"/>
      <c r="BI111" s="1002"/>
      <c r="BJ111" s="1002"/>
      <c r="BK111" s="1002"/>
      <c r="BL111" s="1002"/>
      <c r="BM111" s="1002"/>
      <c r="BN111" s="1002"/>
      <c r="BO111" s="1002"/>
      <c r="BP111" s="1003"/>
      <c r="BQ111" s="971">
        <v>4029148</v>
      </c>
      <c r="BR111" s="972"/>
      <c r="BS111" s="972"/>
      <c r="BT111" s="972"/>
      <c r="BU111" s="972"/>
      <c r="BV111" s="972">
        <v>2775586</v>
      </c>
      <c r="BW111" s="972"/>
      <c r="BX111" s="972"/>
      <c r="BY111" s="972"/>
      <c r="BZ111" s="972"/>
      <c r="CA111" s="972">
        <v>2310482</v>
      </c>
      <c r="CB111" s="972"/>
      <c r="CC111" s="972"/>
      <c r="CD111" s="972"/>
      <c r="CE111" s="972"/>
      <c r="CF111" s="966">
        <v>5.4</v>
      </c>
      <c r="CG111" s="967"/>
      <c r="CH111" s="967"/>
      <c r="CI111" s="967"/>
      <c r="CJ111" s="967"/>
      <c r="CK111" s="997"/>
      <c r="CL111" s="998"/>
      <c r="CM111" s="968" t="s">
        <v>434</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v>846866</v>
      </c>
      <c r="DH111" s="972"/>
      <c r="DI111" s="972"/>
      <c r="DJ111" s="972"/>
      <c r="DK111" s="972"/>
      <c r="DL111" s="972">
        <v>693812</v>
      </c>
      <c r="DM111" s="972"/>
      <c r="DN111" s="972"/>
      <c r="DO111" s="972"/>
      <c r="DP111" s="972"/>
      <c r="DQ111" s="972">
        <v>585929</v>
      </c>
      <c r="DR111" s="972"/>
      <c r="DS111" s="972"/>
      <c r="DT111" s="972"/>
      <c r="DU111" s="972"/>
      <c r="DV111" s="973">
        <v>1.4</v>
      </c>
      <c r="DW111" s="973"/>
      <c r="DX111" s="973"/>
      <c r="DY111" s="973"/>
      <c r="DZ111" s="974"/>
    </row>
    <row r="112" spans="1:131" s="246" customFormat="1" ht="26.25" customHeight="1" x14ac:dyDescent="0.15">
      <c r="A112" s="1004" t="s">
        <v>435</v>
      </c>
      <c r="B112" s="1005"/>
      <c r="C112" s="1002" t="s">
        <v>436</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432</v>
      </c>
      <c r="AB112" s="1011"/>
      <c r="AC112" s="1011"/>
      <c r="AD112" s="1011"/>
      <c r="AE112" s="1012"/>
      <c r="AF112" s="1013" t="s">
        <v>128</v>
      </c>
      <c r="AG112" s="1011"/>
      <c r="AH112" s="1011"/>
      <c r="AI112" s="1011"/>
      <c r="AJ112" s="1012"/>
      <c r="AK112" s="1013" t="s">
        <v>128</v>
      </c>
      <c r="AL112" s="1011"/>
      <c r="AM112" s="1011"/>
      <c r="AN112" s="1011"/>
      <c r="AO112" s="1012"/>
      <c r="AP112" s="1014" t="s">
        <v>432</v>
      </c>
      <c r="AQ112" s="1015"/>
      <c r="AR112" s="1015"/>
      <c r="AS112" s="1015"/>
      <c r="AT112" s="1016"/>
      <c r="AU112" s="952"/>
      <c r="AV112" s="953"/>
      <c r="AW112" s="953"/>
      <c r="AX112" s="953"/>
      <c r="AY112" s="953"/>
      <c r="AZ112" s="1001" t="s">
        <v>437</v>
      </c>
      <c r="BA112" s="1002"/>
      <c r="BB112" s="1002"/>
      <c r="BC112" s="1002"/>
      <c r="BD112" s="1002"/>
      <c r="BE112" s="1002"/>
      <c r="BF112" s="1002"/>
      <c r="BG112" s="1002"/>
      <c r="BH112" s="1002"/>
      <c r="BI112" s="1002"/>
      <c r="BJ112" s="1002"/>
      <c r="BK112" s="1002"/>
      <c r="BL112" s="1002"/>
      <c r="BM112" s="1002"/>
      <c r="BN112" s="1002"/>
      <c r="BO112" s="1002"/>
      <c r="BP112" s="1003"/>
      <c r="BQ112" s="971">
        <v>5080152</v>
      </c>
      <c r="BR112" s="972"/>
      <c r="BS112" s="972"/>
      <c r="BT112" s="972"/>
      <c r="BU112" s="972"/>
      <c r="BV112" s="972">
        <v>4495754</v>
      </c>
      <c r="BW112" s="972"/>
      <c r="BX112" s="972"/>
      <c r="BY112" s="972"/>
      <c r="BZ112" s="972"/>
      <c r="CA112" s="972">
        <v>4220096</v>
      </c>
      <c r="CB112" s="972"/>
      <c r="CC112" s="972"/>
      <c r="CD112" s="972"/>
      <c r="CE112" s="972"/>
      <c r="CF112" s="966">
        <v>9.9</v>
      </c>
      <c r="CG112" s="967"/>
      <c r="CH112" s="967"/>
      <c r="CI112" s="967"/>
      <c r="CJ112" s="967"/>
      <c r="CK112" s="997"/>
      <c r="CL112" s="998"/>
      <c r="CM112" s="968" t="s">
        <v>438</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432</v>
      </c>
      <c r="DH112" s="972"/>
      <c r="DI112" s="972"/>
      <c r="DJ112" s="972"/>
      <c r="DK112" s="972"/>
      <c r="DL112" s="972" t="s">
        <v>432</v>
      </c>
      <c r="DM112" s="972"/>
      <c r="DN112" s="972"/>
      <c r="DO112" s="972"/>
      <c r="DP112" s="972"/>
      <c r="DQ112" s="972" t="s">
        <v>432</v>
      </c>
      <c r="DR112" s="972"/>
      <c r="DS112" s="972"/>
      <c r="DT112" s="972"/>
      <c r="DU112" s="972"/>
      <c r="DV112" s="973" t="s">
        <v>432</v>
      </c>
      <c r="DW112" s="973"/>
      <c r="DX112" s="973"/>
      <c r="DY112" s="973"/>
      <c r="DZ112" s="974"/>
    </row>
    <row r="113" spans="1:130" s="246" customFormat="1" ht="26.25" customHeight="1" x14ac:dyDescent="0.15">
      <c r="A113" s="1006"/>
      <c r="B113" s="1007"/>
      <c r="C113" s="1002" t="s">
        <v>439</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688271</v>
      </c>
      <c r="AB113" s="986"/>
      <c r="AC113" s="986"/>
      <c r="AD113" s="986"/>
      <c r="AE113" s="987"/>
      <c r="AF113" s="988">
        <v>553471</v>
      </c>
      <c r="AG113" s="986"/>
      <c r="AH113" s="986"/>
      <c r="AI113" s="986"/>
      <c r="AJ113" s="987"/>
      <c r="AK113" s="988">
        <v>598140</v>
      </c>
      <c r="AL113" s="986"/>
      <c r="AM113" s="986"/>
      <c r="AN113" s="986"/>
      <c r="AO113" s="987"/>
      <c r="AP113" s="989">
        <v>1.4</v>
      </c>
      <c r="AQ113" s="990"/>
      <c r="AR113" s="990"/>
      <c r="AS113" s="990"/>
      <c r="AT113" s="991"/>
      <c r="AU113" s="952"/>
      <c r="AV113" s="953"/>
      <c r="AW113" s="953"/>
      <c r="AX113" s="953"/>
      <c r="AY113" s="953"/>
      <c r="AZ113" s="1001" t="s">
        <v>440</v>
      </c>
      <c r="BA113" s="1002"/>
      <c r="BB113" s="1002"/>
      <c r="BC113" s="1002"/>
      <c r="BD113" s="1002"/>
      <c r="BE113" s="1002"/>
      <c r="BF113" s="1002"/>
      <c r="BG113" s="1002"/>
      <c r="BH113" s="1002"/>
      <c r="BI113" s="1002"/>
      <c r="BJ113" s="1002"/>
      <c r="BK113" s="1002"/>
      <c r="BL113" s="1002"/>
      <c r="BM113" s="1002"/>
      <c r="BN113" s="1002"/>
      <c r="BO113" s="1002"/>
      <c r="BP113" s="1003"/>
      <c r="BQ113" s="971" t="s">
        <v>432</v>
      </c>
      <c r="BR113" s="972"/>
      <c r="BS113" s="972"/>
      <c r="BT113" s="972"/>
      <c r="BU113" s="972"/>
      <c r="BV113" s="972" t="s">
        <v>431</v>
      </c>
      <c r="BW113" s="972"/>
      <c r="BX113" s="972"/>
      <c r="BY113" s="972"/>
      <c r="BZ113" s="972"/>
      <c r="CA113" s="972" t="s">
        <v>432</v>
      </c>
      <c r="CB113" s="972"/>
      <c r="CC113" s="972"/>
      <c r="CD113" s="972"/>
      <c r="CE113" s="972"/>
      <c r="CF113" s="966" t="s">
        <v>432</v>
      </c>
      <c r="CG113" s="967"/>
      <c r="CH113" s="967"/>
      <c r="CI113" s="967"/>
      <c r="CJ113" s="967"/>
      <c r="CK113" s="997"/>
      <c r="CL113" s="998"/>
      <c r="CM113" s="968" t="s">
        <v>441</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432</v>
      </c>
      <c r="DH113" s="1011"/>
      <c r="DI113" s="1011"/>
      <c r="DJ113" s="1011"/>
      <c r="DK113" s="1012"/>
      <c r="DL113" s="1013" t="s">
        <v>128</v>
      </c>
      <c r="DM113" s="1011"/>
      <c r="DN113" s="1011"/>
      <c r="DO113" s="1011"/>
      <c r="DP113" s="1012"/>
      <c r="DQ113" s="1013" t="s">
        <v>432</v>
      </c>
      <c r="DR113" s="1011"/>
      <c r="DS113" s="1011"/>
      <c r="DT113" s="1011"/>
      <c r="DU113" s="1012"/>
      <c r="DV113" s="1014" t="s">
        <v>432</v>
      </c>
      <c r="DW113" s="1015"/>
      <c r="DX113" s="1015"/>
      <c r="DY113" s="1015"/>
      <c r="DZ113" s="1016"/>
    </row>
    <row r="114" spans="1:130" s="246" customFormat="1" ht="26.25" customHeight="1" x14ac:dyDescent="0.15">
      <c r="A114" s="1006"/>
      <c r="B114" s="1007"/>
      <c r="C114" s="1002" t="s">
        <v>442</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t="s">
        <v>128</v>
      </c>
      <c r="AB114" s="1011"/>
      <c r="AC114" s="1011"/>
      <c r="AD114" s="1011"/>
      <c r="AE114" s="1012"/>
      <c r="AF114" s="1013" t="s">
        <v>128</v>
      </c>
      <c r="AG114" s="1011"/>
      <c r="AH114" s="1011"/>
      <c r="AI114" s="1011"/>
      <c r="AJ114" s="1012"/>
      <c r="AK114" s="1013" t="s">
        <v>128</v>
      </c>
      <c r="AL114" s="1011"/>
      <c r="AM114" s="1011"/>
      <c r="AN114" s="1011"/>
      <c r="AO114" s="1012"/>
      <c r="AP114" s="1014" t="s">
        <v>128</v>
      </c>
      <c r="AQ114" s="1015"/>
      <c r="AR114" s="1015"/>
      <c r="AS114" s="1015"/>
      <c r="AT114" s="1016"/>
      <c r="AU114" s="952"/>
      <c r="AV114" s="953"/>
      <c r="AW114" s="953"/>
      <c r="AX114" s="953"/>
      <c r="AY114" s="953"/>
      <c r="AZ114" s="1001" t="s">
        <v>443</v>
      </c>
      <c r="BA114" s="1002"/>
      <c r="BB114" s="1002"/>
      <c r="BC114" s="1002"/>
      <c r="BD114" s="1002"/>
      <c r="BE114" s="1002"/>
      <c r="BF114" s="1002"/>
      <c r="BG114" s="1002"/>
      <c r="BH114" s="1002"/>
      <c r="BI114" s="1002"/>
      <c r="BJ114" s="1002"/>
      <c r="BK114" s="1002"/>
      <c r="BL114" s="1002"/>
      <c r="BM114" s="1002"/>
      <c r="BN114" s="1002"/>
      <c r="BO114" s="1002"/>
      <c r="BP114" s="1003"/>
      <c r="BQ114" s="971">
        <v>6491098</v>
      </c>
      <c r="BR114" s="972"/>
      <c r="BS114" s="972"/>
      <c r="BT114" s="972"/>
      <c r="BU114" s="972"/>
      <c r="BV114" s="972">
        <v>7780267</v>
      </c>
      <c r="BW114" s="972"/>
      <c r="BX114" s="972"/>
      <c r="BY114" s="972"/>
      <c r="BZ114" s="972"/>
      <c r="CA114" s="972">
        <v>8560766</v>
      </c>
      <c r="CB114" s="972"/>
      <c r="CC114" s="972"/>
      <c r="CD114" s="972"/>
      <c r="CE114" s="972"/>
      <c r="CF114" s="966">
        <v>20</v>
      </c>
      <c r="CG114" s="967"/>
      <c r="CH114" s="967"/>
      <c r="CI114" s="967"/>
      <c r="CJ114" s="967"/>
      <c r="CK114" s="997"/>
      <c r="CL114" s="998"/>
      <c r="CM114" s="968" t="s">
        <v>444</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432</v>
      </c>
      <c r="DH114" s="1011"/>
      <c r="DI114" s="1011"/>
      <c r="DJ114" s="1011"/>
      <c r="DK114" s="1012"/>
      <c r="DL114" s="1013" t="s">
        <v>432</v>
      </c>
      <c r="DM114" s="1011"/>
      <c r="DN114" s="1011"/>
      <c r="DO114" s="1011"/>
      <c r="DP114" s="1012"/>
      <c r="DQ114" s="1013" t="s">
        <v>432</v>
      </c>
      <c r="DR114" s="1011"/>
      <c r="DS114" s="1011"/>
      <c r="DT114" s="1011"/>
      <c r="DU114" s="1012"/>
      <c r="DV114" s="1014" t="s">
        <v>432</v>
      </c>
      <c r="DW114" s="1015"/>
      <c r="DX114" s="1015"/>
      <c r="DY114" s="1015"/>
      <c r="DZ114" s="1016"/>
    </row>
    <row r="115" spans="1:130" s="246" customFormat="1" ht="26.25" customHeight="1" x14ac:dyDescent="0.15">
      <c r="A115" s="1006"/>
      <c r="B115" s="1007"/>
      <c r="C115" s="1002" t="s">
        <v>445</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1104262</v>
      </c>
      <c r="AB115" s="986"/>
      <c r="AC115" s="986"/>
      <c r="AD115" s="986"/>
      <c r="AE115" s="987"/>
      <c r="AF115" s="988">
        <v>1705448</v>
      </c>
      <c r="AG115" s="986"/>
      <c r="AH115" s="986"/>
      <c r="AI115" s="986"/>
      <c r="AJ115" s="987"/>
      <c r="AK115" s="988">
        <v>1000472</v>
      </c>
      <c r="AL115" s="986"/>
      <c r="AM115" s="986"/>
      <c r="AN115" s="986"/>
      <c r="AO115" s="987"/>
      <c r="AP115" s="989">
        <v>2.2999999999999998</v>
      </c>
      <c r="AQ115" s="990"/>
      <c r="AR115" s="990"/>
      <c r="AS115" s="990"/>
      <c r="AT115" s="991"/>
      <c r="AU115" s="952"/>
      <c r="AV115" s="953"/>
      <c r="AW115" s="953"/>
      <c r="AX115" s="953"/>
      <c r="AY115" s="953"/>
      <c r="AZ115" s="1001" t="s">
        <v>446</v>
      </c>
      <c r="BA115" s="1002"/>
      <c r="BB115" s="1002"/>
      <c r="BC115" s="1002"/>
      <c r="BD115" s="1002"/>
      <c r="BE115" s="1002"/>
      <c r="BF115" s="1002"/>
      <c r="BG115" s="1002"/>
      <c r="BH115" s="1002"/>
      <c r="BI115" s="1002"/>
      <c r="BJ115" s="1002"/>
      <c r="BK115" s="1002"/>
      <c r="BL115" s="1002"/>
      <c r="BM115" s="1002"/>
      <c r="BN115" s="1002"/>
      <c r="BO115" s="1002"/>
      <c r="BP115" s="1003"/>
      <c r="BQ115" s="971" t="s">
        <v>128</v>
      </c>
      <c r="BR115" s="972"/>
      <c r="BS115" s="972"/>
      <c r="BT115" s="972"/>
      <c r="BU115" s="972"/>
      <c r="BV115" s="972" t="s">
        <v>432</v>
      </c>
      <c r="BW115" s="972"/>
      <c r="BX115" s="972"/>
      <c r="BY115" s="972"/>
      <c r="BZ115" s="972"/>
      <c r="CA115" s="972" t="s">
        <v>432</v>
      </c>
      <c r="CB115" s="972"/>
      <c r="CC115" s="972"/>
      <c r="CD115" s="972"/>
      <c r="CE115" s="972"/>
      <c r="CF115" s="966" t="s">
        <v>432</v>
      </c>
      <c r="CG115" s="967"/>
      <c r="CH115" s="967"/>
      <c r="CI115" s="967"/>
      <c r="CJ115" s="967"/>
      <c r="CK115" s="997"/>
      <c r="CL115" s="998"/>
      <c r="CM115" s="1001" t="s">
        <v>447</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v>791315</v>
      </c>
      <c r="DH115" s="1011"/>
      <c r="DI115" s="1011"/>
      <c r="DJ115" s="1011"/>
      <c r="DK115" s="1012"/>
      <c r="DL115" s="1013" t="s">
        <v>432</v>
      </c>
      <c r="DM115" s="1011"/>
      <c r="DN115" s="1011"/>
      <c r="DO115" s="1011"/>
      <c r="DP115" s="1012"/>
      <c r="DQ115" s="1013" t="s">
        <v>432</v>
      </c>
      <c r="DR115" s="1011"/>
      <c r="DS115" s="1011"/>
      <c r="DT115" s="1011"/>
      <c r="DU115" s="1012"/>
      <c r="DV115" s="1014" t="s">
        <v>128</v>
      </c>
      <c r="DW115" s="1015"/>
      <c r="DX115" s="1015"/>
      <c r="DY115" s="1015"/>
      <c r="DZ115" s="1016"/>
    </row>
    <row r="116" spans="1:130" s="246" customFormat="1" ht="26.25" customHeight="1" x14ac:dyDescent="0.15">
      <c r="A116" s="1008"/>
      <c r="B116" s="1009"/>
      <c r="C116" s="1017" t="s">
        <v>448</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432</v>
      </c>
      <c r="AB116" s="1011"/>
      <c r="AC116" s="1011"/>
      <c r="AD116" s="1011"/>
      <c r="AE116" s="1012"/>
      <c r="AF116" s="1013" t="s">
        <v>432</v>
      </c>
      <c r="AG116" s="1011"/>
      <c r="AH116" s="1011"/>
      <c r="AI116" s="1011"/>
      <c r="AJ116" s="1012"/>
      <c r="AK116" s="1013" t="s">
        <v>432</v>
      </c>
      <c r="AL116" s="1011"/>
      <c r="AM116" s="1011"/>
      <c r="AN116" s="1011"/>
      <c r="AO116" s="1012"/>
      <c r="AP116" s="1014" t="s">
        <v>128</v>
      </c>
      <c r="AQ116" s="1015"/>
      <c r="AR116" s="1015"/>
      <c r="AS116" s="1015"/>
      <c r="AT116" s="1016"/>
      <c r="AU116" s="952"/>
      <c r="AV116" s="953"/>
      <c r="AW116" s="953"/>
      <c r="AX116" s="953"/>
      <c r="AY116" s="953"/>
      <c r="AZ116" s="1019" t="s">
        <v>449</v>
      </c>
      <c r="BA116" s="1020"/>
      <c r="BB116" s="1020"/>
      <c r="BC116" s="1020"/>
      <c r="BD116" s="1020"/>
      <c r="BE116" s="1020"/>
      <c r="BF116" s="1020"/>
      <c r="BG116" s="1020"/>
      <c r="BH116" s="1020"/>
      <c r="BI116" s="1020"/>
      <c r="BJ116" s="1020"/>
      <c r="BK116" s="1020"/>
      <c r="BL116" s="1020"/>
      <c r="BM116" s="1020"/>
      <c r="BN116" s="1020"/>
      <c r="BO116" s="1020"/>
      <c r="BP116" s="1021"/>
      <c r="BQ116" s="971" t="s">
        <v>432</v>
      </c>
      <c r="BR116" s="972"/>
      <c r="BS116" s="972"/>
      <c r="BT116" s="972"/>
      <c r="BU116" s="972"/>
      <c r="BV116" s="972" t="s">
        <v>432</v>
      </c>
      <c r="BW116" s="972"/>
      <c r="BX116" s="972"/>
      <c r="BY116" s="972"/>
      <c r="BZ116" s="972"/>
      <c r="CA116" s="972" t="s">
        <v>128</v>
      </c>
      <c r="CB116" s="972"/>
      <c r="CC116" s="972"/>
      <c r="CD116" s="972"/>
      <c r="CE116" s="972"/>
      <c r="CF116" s="966" t="s">
        <v>432</v>
      </c>
      <c r="CG116" s="967"/>
      <c r="CH116" s="967"/>
      <c r="CI116" s="967"/>
      <c r="CJ116" s="967"/>
      <c r="CK116" s="997"/>
      <c r="CL116" s="998"/>
      <c r="CM116" s="968" t="s">
        <v>450</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128</v>
      </c>
      <c r="DH116" s="1011"/>
      <c r="DI116" s="1011"/>
      <c r="DJ116" s="1011"/>
      <c r="DK116" s="1012"/>
      <c r="DL116" s="1013" t="s">
        <v>128</v>
      </c>
      <c r="DM116" s="1011"/>
      <c r="DN116" s="1011"/>
      <c r="DO116" s="1011"/>
      <c r="DP116" s="1012"/>
      <c r="DQ116" s="1013" t="s">
        <v>432</v>
      </c>
      <c r="DR116" s="1011"/>
      <c r="DS116" s="1011"/>
      <c r="DT116" s="1011"/>
      <c r="DU116" s="1012"/>
      <c r="DV116" s="1014" t="s">
        <v>432</v>
      </c>
      <c r="DW116" s="1015"/>
      <c r="DX116" s="1015"/>
      <c r="DY116" s="1015"/>
      <c r="DZ116" s="1016"/>
    </row>
    <row r="117" spans="1:130" s="246" customFormat="1" ht="26.25" customHeight="1" x14ac:dyDescent="0.15">
      <c r="A117" s="956" t="s">
        <v>185</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451</v>
      </c>
      <c r="Z117" s="938"/>
      <c r="AA117" s="1028">
        <v>4812825</v>
      </c>
      <c r="AB117" s="1029"/>
      <c r="AC117" s="1029"/>
      <c r="AD117" s="1029"/>
      <c r="AE117" s="1030"/>
      <c r="AF117" s="1031">
        <v>5815649</v>
      </c>
      <c r="AG117" s="1029"/>
      <c r="AH117" s="1029"/>
      <c r="AI117" s="1029"/>
      <c r="AJ117" s="1030"/>
      <c r="AK117" s="1031">
        <v>5113935</v>
      </c>
      <c r="AL117" s="1029"/>
      <c r="AM117" s="1029"/>
      <c r="AN117" s="1029"/>
      <c r="AO117" s="1030"/>
      <c r="AP117" s="1032"/>
      <c r="AQ117" s="1033"/>
      <c r="AR117" s="1033"/>
      <c r="AS117" s="1033"/>
      <c r="AT117" s="1034"/>
      <c r="AU117" s="952"/>
      <c r="AV117" s="953"/>
      <c r="AW117" s="953"/>
      <c r="AX117" s="953"/>
      <c r="AY117" s="953"/>
      <c r="AZ117" s="1019" t="s">
        <v>452</v>
      </c>
      <c r="BA117" s="1020"/>
      <c r="BB117" s="1020"/>
      <c r="BC117" s="1020"/>
      <c r="BD117" s="1020"/>
      <c r="BE117" s="1020"/>
      <c r="BF117" s="1020"/>
      <c r="BG117" s="1020"/>
      <c r="BH117" s="1020"/>
      <c r="BI117" s="1020"/>
      <c r="BJ117" s="1020"/>
      <c r="BK117" s="1020"/>
      <c r="BL117" s="1020"/>
      <c r="BM117" s="1020"/>
      <c r="BN117" s="1020"/>
      <c r="BO117" s="1020"/>
      <c r="BP117" s="1021"/>
      <c r="BQ117" s="971" t="s">
        <v>387</v>
      </c>
      <c r="BR117" s="972"/>
      <c r="BS117" s="972"/>
      <c r="BT117" s="972"/>
      <c r="BU117" s="972"/>
      <c r="BV117" s="972" t="s">
        <v>128</v>
      </c>
      <c r="BW117" s="972"/>
      <c r="BX117" s="972"/>
      <c r="BY117" s="972"/>
      <c r="BZ117" s="972"/>
      <c r="CA117" s="972" t="s">
        <v>387</v>
      </c>
      <c r="CB117" s="972"/>
      <c r="CC117" s="972"/>
      <c r="CD117" s="972"/>
      <c r="CE117" s="972"/>
      <c r="CF117" s="966" t="s">
        <v>387</v>
      </c>
      <c r="CG117" s="967"/>
      <c r="CH117" s="967"/>
      <c r="CI117" s="967"/>
      <c r="CJ117" s="967"/>
      <c r="CK117" s="997"/>
      <c r="CL117" s="998"/>
      <c r="CM117" s="968" t="s">
        <v>453</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387</v>
      </c>
      <c r="DH117" s="1011"/>
      <c r="DI117" s="1011"/>
      <c r="DJ117" s="1011"/>
      <c r="DK117" s="1012"/>
      <c r="DL117" s="1013" t="s">
        <v>387</v>
      </c>
      <c r="DM117" s="1011"/>
      <c r="DN117" s="1011"/>
      <c r="DO117" s="1011"/>
      <c r="DP117" s="1012"/>
      <c r="DQ117" s="1013" t="s">
        <v>128</v>
      </c>
      <c r="DR117" s="1011"/>
      <c r="DS117" s="1011"/>
      <c r="DT117" s="1011"/>
      <c r="DU117" s="1012"/>
      <c r="DV117" s="1014" t="s">
        <v>387</v>
      </c>
      <c r="DW117" s="1015"/>
      <c r="DX117" s="1015"/>
      <c r="DY117" s="1015"/>
      <c r="DZ117" s="1016"/>
    </row>
    <row r="118" spans="1:130" s="246" customFormat="1" ht="26.25" customHeight="1" x14ac:dyDescent="0.15">
      <c r="A118" s="956" t="s">
        <v>425</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423</v>
      </c>
      <c r="AB118" s="937"/>
      <c r="AC118" s="937"/>
      <c r="AD118" s="937"/>
      <c r="AE118" s="938"/>
      <c r="AF118" s="936" t="s">
        <v>304</v>
      </c>
      <c r="AG118" s="937"/>
      <c r="AH118" s="937"/>
      <c r="AI118" s="937"/>
      <c r="AJ118" s="938"/>
      <c r="AK118" s="936" t="s">
        <v>303</v>
      </c>
      <c r="AL118" s="937"/>
      <c r="AM118" s="937"/>
      <c r="AN118" s="937"/>
      <c r="AO118" s="938"/>
      <c r="AP118" s="1023" t="s">
        <v>424</v>
      </c>
      <c r="AQ118" s="1024"/>
      <c r="AR118" s="1024"/>
      <c r="AS118" s="1024"/>
      <c r="AT118" s="1025"/>
      <c r="AU118" s="952"/>
      <c r="AV118" s="953"/>
      <c r="AW118" s="953"/>
      <c r="AX118" s="953"/>
      <c r="AY118" s="953"/>
      <c r="AZ118" s="1026" t="s">
        <v>454</v>
      </c>
      <c r="BA118" s="1017"/>
      <c r="BB118" s="1017"/>
      <c r="BC118" s="1017"/>
      <c r="BD118" s="1017"/>
      <c r="BE118" s="1017"/>
      <c r="BF118" s="1017"/>
      <c r="BG118" s="1017"/>
      <c r="BH118" s="1017"/>
      <c r="BI118" s="1017"/>
      <c r="BJ118" s="1017"/>
      <c r="BK118" s="1017"/>
      <c r="BL118" s="1017"/>
      <c r="BM118" s="1017"/>
      <c r="BN118" s="1017"/>
      <c r="BO118" s="1017"/>
      <c r="BP118" s="1018"/>
      <c r="BQ118" s="1049" t="s">
        <v>128</v>
      </c>
      <c r="BR118" s="1050"/>
      <c r="BS118" s="1050"/>
      <c r="BT118" s="1050"/>
      <c r="BU118" s="1050"/>
      <c r="BV118" s="1050" t="s">
        <v>387</v>
      </c>
      <c r="BW118" s="1050"/>
      <c r="BX118" s="1050"/>
      <c r="BY118" s="1050"/>
      <c r="BZ118" s="1050"/>
      <c r="CA118" s="1050" t="s">
        <v>128</v>
      </c>
      <c r="CB118" s="1050"/>
      <c r="CC118" s="1050"/>
      <c r="CD118" s="1050"/>
      <c r="CE118" s="1050"/>
      <c r="CF118" s="966" t="s">
        <v>128</v>
      </c>
      <c r="CG118" s="967"/>
      <c r="CH118" s="967"/>
      <c r="CI118" s="967"/>
      <c r="CJ118" s="967"/>
      <c r="CK118" s="997"/>
      <c r="CL118" s="998"/>
      <c r="CM118" s="968" t="s">
        <v>455</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387</v>
      </c>
      <c r="DH118" s="1011"/>
      <c r="DI118" s="1011"/>
      <c r="DJ118" s="1011"/>
      <c r="DK118" s="1012"/>
      <c r="DL118" s="1013" t="s">
        <v>387</v>
      </c>
      <c r="DM118" s="1011"/>
      <c r="DN118" s="1011"/>
      <c r="DO118" s="1011"/>
      <c r="DP118" s="1012"/>
      <c r="DQ118" s="1013" t="s">
        <v>387</v>
      </c>
      <c r="DR118" s="1011"/>
      <c r="DS118" s="1011"/>
      <c r="DT118" s="1011"/>
      <c r="DU118" s="1012"/>
      <c r="DV118" s="1014" t="s">
        <v>387</v>
      </c>
      <c r="DW118" s="1015"/>
      <c r="DX118" s="1015"/>
      <c r="DY118" s="1015"/>
      <c r="DZ118" s="1016"/>
    </row>
    <row r="119" spans="1:130" s="246" customFormat="1" ht="26.25" customHeight="1" x14ac:dyDescent="0.15">
      <c r="A119" s="1110" t="s">
        <v>428</v>
      </c>
      <c r="B119" s="996"/>
      <c r="C119" s="975" t="s">
        <v>429</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v>376834</v>
      </c>
      <c r="AB119" s="944"/>
      <c r="AC119" s="944"/>
      <c r="AD119" s="944"/>
      <c r="AE119" s="945"/>
      <c r="AF119" s="946">
        <v>377302</v>
      </c>
      <c r="AG119" s="944"/>
      <c r="AH119" s="944"/>
      <c r="AI119" s="944"/>
      <c r="AJ119" s="945"/>
      <c r="AK119" s="946">
        <v>377786</v>
      </c>
      <c r="AL119" s="944"/>
      <c r="AM119" s="944"/>
      <c r="AN119" s="944"/>
      <c r="AO119" s="945"/>
      <c r="AP119" s="947">
        <v>0.9</v>
      </c>
      <c r="AQ119" s="948"/>
      <c r="AR119" s="948"/>
      <c r="AS119" s="948"/>
      <c r="AT119" s="949"/>
      <c r="AU119" s="954"/>
      <c r="AV119" s="955"/>
      <c r="AW119" s="955"/>
      <c r="AX119" s="955"/>
      <c r="AY119" s="955"/>
      <c r="AZ119" s="277" t="s">
        <v>185</v>
      </c>
      <c r="BA119" s="277"/>
      <c r="BB119" s="277"/>
      <c r="BC119" s="277"/>
      <c r="BD119" s="277"/>
      <c r="BE119" s="277"/>
      <c r="BF119" s="277"/>
      <c r="BG119" s="277"/>
      <c r="BH119" s="277"/>
      <c r="BI119" s="277"/>
      <c r="BJ119" s="277"/>
      <c r="BK119" s="277"/>
      <c r="BL119" s="277"/>
      <c r="BM119" s="277"/>
      <c r="BN119" s="277"/>
      <c r="BO119" s="1027" t="s">
        <v>456</v>
      </c>
      <c r="BP119" s="1058"/>
      <c r="BQ119" s="1049">
        <v>39838818</v>
      </c>
      <c r="BR119" s="1050"/>
      <c r="BS119" s="1050"/>
      <c r="BT119" s="1050"/>
      <c r="BU119" s="1050"/>
      <c r="BV119" s="1050">
        <v>38361157</v>
      </c>
      <c r="BW119" s="1050"/>
      <c r="BX119" s="1050"/>
      <c r="BY119" s="1050"/>
      <c r="BZ119" s="1050"/>
      <c r="CA119" s="1050">
        <v>41479648</v>
      </c>
      <c r="CB119" s="1050"/>
      <c r="CC119" s="1050"/>
      <c r="CD119" s="1050"/>
      <c r="CE119" s="1050"/>
      <c r="CF119" s="1051"/>
      <c r="CG119" s="1052"/>
      <c r="CH119" s="1052"/>
      <c r="CI119" s="1052"/>
      <c r="CJ119" s="1053"/>
      <c r="CK119" s="999"/>
      <c r="CL119" s="1000"/>
      <c r="CM119" s="1054" t="s">
        <v>457</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128</v>
      </c>
      <c r="DH119" s="1036"/>
      <c r="DI119" s="1036"/>
      <c r="DJ119" s="1036"/>
      <c r="DK119" s="1037"/>
      <c r="DL119" s="1035" t="s">
        <v>387</v>
      </c>
      <c r="DM119" s="1036"/>
      <c r="DN119" s="1036"/>
      <c r="DO119" s="1036"/>
      <c r="DP119" s="1037"/>
      <c r="DQ119" s="1035" t="s">
        <v>128</v>
      </c>
      <c r="DR119" s="1036"/>
      <c r="DS119" s="1036"/>
      <c r="DT119" s="1036"/>
      <c r="DU119" s="1037"/>
      <c r="DV119" s="1038" t="s">
        <v>128</v>
      </c>
      <c r="DW119" s="1039"/>
      <c r="DX119" s="1039"/>
      <c r="DY119" s="1039"/>
      <c r="DZ119" s="1040"/>
    </row>
    <row r="120" spans="1:130" s="246" customFormat="1" ht="26.25" customHeight="1" x14ac:dyDescent="0.15">
      <c r="A120" s="1111"/>
      <c r="B120" s="998"/>
      <c r="C120" s="968" t="s">
        <v>434</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v>188963</v>
      </c>
      <c r="AB120" s="1011"/>
      <c r="AC120" s="1011"/>
      <c r="AD120" s="1011"/>
      <c r="AE120" s="1012"/>
      <c r="AF120" s="1013">
        <v>186652</v>
      </c>
      <c r="AG120" s="1011"/>
      <c r="AH120" s="1011"/>
      <c r="AI120" s="1011"/>
      <c r="AJ120" s="1012"/>
      <c r="AK120" s="1013">
        <v>137491</v>
      </c>
      <c r="AL120" s="1011"/>
      <c r="AM120" s="1011"/>
      <c r="AN120" s="1011"/>
      <c r="AO120" s="1012"/>
      <c r="AP120" s="1014">
        <v>0.3</v>
      </c>
      <c r="AQ120" s="1015"/>
      <c r="AR120" s="1015"/>
      <c r="AS120" s="1015"/>
      <c r="AT120" s="1016"/>
      <c r="AU120" s="1041" t="s">
        <v>458</v>
      </c>
      <c r="AV120" s="1042"/>
      <c r="AW120" s="1042"/>
      <c r="AX120" s="1042"/>
      <c r="AY120" s="1043"/>
      <c r="AZ120" s="992" t="s">
        <v>459</v>
      </c>
      <c r="BA120" s="941"/>
      <c r="BB120" s="941"/>
      <c r="BC120" s="941"/>
      <c r="BD120" s="941"/>
      <c r="BE120" s="941"/>
      <c r="BF120" s="941"/>
      <c r="BG120" s="941"/>
      <c r="BH120" s="941"/>
      <c r="BI120" s="941"/>
      <c r="BJ120" s="941"/>
      <c r="BK120" s="941"/>
      <c r="BL120" s="941"/>
      <c r="BM120" s="941"/>
      <c r="BN120" s="941"/>
      <c r="BO120" s="941"/>
      <c r="BP120" s="942"/>
      <c r="BQ120" s="978">
        <v>16816249</v>
      </c>
      <c r="BR120" s="979"/>
      <c r="BS120" s="979"/>
      <c r="BT120" s="979"/>
      <c r="BU120" s="979"/>
      <c r="BV120" s="979">
        <v>19916957</v>
      </c>
      <c r="BW120" s="979"/>
      <c r="BX120" s="979"/>
      <c r="BY120" s="979"/>
      <c r="BZ120" s="979"/>
      <c r="CA120" s="979">
        <v>18798478</v>
      </c>
      <c r="CB120" s="979"/>
      <c r="CC120" s="979"/>
      <c r="CD120" s="979"/>
      <c r="CE120" s="979"/>
      <c r="CF120" s="993">
        <v>43.9</v>
      </c>
      <c r="CG120" s="994"/>
      <c r="CH120" s="994"/>
      <c r="CI120" s="994"/>
      <c r="CJ120" s="994"/>
      <c r="CK120" s="1059" t="s">
        <v>460</v>
      </c>
      <c r="CL120" s="1060"/>
      <c r="CM120" s="1060"/>
      <c r="CN120" s="1060"/>
      <c r="CO120" s="1061"/>
      <c r="CP120" s="1067" t="s">
        <v>461</v>
      </c>
      <c r="CQ120" s="1068"/>
      <c r="CR120" s="1068"/>
      <c r="CS120" s="1068"/>
      <c r="CT120" s="1068"/>
      <c r="CU120" s="1068"/>
      <c r="CV120" s="1068"/>
      <c r="CW120" s="1068"/>
      <c r="CX120" s="1068"/>
      <c r="CY120" s="1068"/>
      <c r="CZ120" s="1068"/>
      <c r="DA120" s="1068"/>
      <c r="DB120" s="1068"/>
      <c r="DC120" s="1068"/>
      <c r="DD120" s="1068"/>
      <c r="DE120" s="1068"/>
      <c r="DF120" s="1069"/>
      <c r="DG120" s="978">
        <v>4873578</v>
      </c>
      <c r="DH120" s="979"/>
      <c r="DI120" s="979"/>
      <c r="DJ120" s="979"/>
      <c r="DK120" s="979"/>
      <c r="DL120" s="979">
        <v>4370761</v>
      </c>
      <c r="DM120" s="979"/>
      <c r="DN120" s="979"/>
      <c r="DO120" s="979"/>
      <c r="DP120" s="979"/>
      <c r="DQ120" s="979">
        <v>4172112</v>
      </c>
      <c r="DR120" s="979"/>
      <c r="DS120" s="979"/>
      <c r="DT120" s="979"/>
      <c r="DU120" s="979"/>
      <c r="DV120" s="980">
        <v>9.6999999999999993</v>
      </c>
      <c r="DW120" s="980"/>
      <c r="DX120" s="980"/>
      <c r="DY120" s="980"/>
      <c r="DZ120" s="981"/>
    </row>
    <row r="121" spans="1:130" s="246" customFormat="1" ht="26.25" customHeight="1" x14ac:dyDescent="0.15">
      <c r="A121" s="1111"/>
      <c r="B121" s="998"/>
      <c r="C121" s="1019" t="s">
        <v>462</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387</v>
      </c>
      <c r="AB121" s="1011"/>
      <c r="AC121" s="1011"/>
      <c r="AD121" s="1011"/>
      <c r="AE121" s="1012"/>
      <c r="AF121" s="1013" t="s">
        <v>128</v>
      </c>
      <c r="AG121" s="1011"/>
      <c r="AH121" s="1011"/>
      <c r="AI121" s="1011"/>
      <c r="AJ121" s="1012"/>
      <c r="AK121" s="1013" t="s">
        <v>387</v>
      </c>
      <c r="AL121" s="1011"/>
      <c r="AM121" s="1011"/>
      <c r="AN121" s="1011"/>
      <c r="AO121" s="1012"/>
      <c r="AP121" s="1014" t="s">
        <v>128</v>
      </c>
      <c r="AQ121" s="1015"/>
      <c r="AR121" s="1015"/>
      <c r="AS121" s="1015"/>
      <c r="AT121" s="1016"/>
      <c r="AU121" s="1044"/>
      <c r="AV121" s="1045"/>
      <c r="AW121" s="1045"/>
      <c r="AX121" s="1045"/>
      <c r="AY121" s="1046"/>
      <c r="AZ121" s="1001" t="s">
        <v>463</v>
      </c>
      <c r="BA121" s="1002"/>
      <c r="BB121" s="1002"/>
      <c r="BC121" s="1002"/>
      <c r="BD121" s="1002"/>
      <c r="BE121" s="1002"/>
      <c r="BF121" s="1002"/>
      <c r="BG121" s="1002"/>
      <c r="BH121" s="1002"/>
      <c r="BI121" s="1002"/>
      <c r="BJ121" s="1002"/>
      <c r="BK121" s="1002"/>
      <c r="BL121" s="1002"/>
      <c r="BM121" s="1002"/>
      <c r="BN121" s="1002"/>
      <c r="BO121" s="1002"/>
      <c r="BP121" s="1003"/>
      <c r="BQ121" s="971" t="s">
        <v>387</v>
      </c>
      <c r="BR121" s="972"/>
      <c r="BS121" s="972"/>
      <c r="BT121" s="972"/>
      <c r="BU121" s="972"/>
      <c r="BV121" s="972" t="s">
        <v>128</v>
      </c>
      <c r="BW121" s="972"/>
      <c r="BX121" s="972"/>
      <c r="BY121" s="972"/>
      <c r="BZ121" s="972"/>
      <c r="CA121" s="972" t="s">
        <v>387</v>
      </c>
      <c r="CB121" s="972"/>
      <c r="CC121" s="972"/>
      <c r="CD121" s="972"/>
      <c r="CE121" s="972"/>
      <c r="CF121" s="966" t="s">
        <v>387</v>
      </c>
      <c r="CG121" s="967"/>
      <c r="CH121" s="967"/>
      <c r="CI121" s="967"/>
      <c r="CJ121" s="967"/>
      <c r="CK121" s="1062"/>
      <c r="CL121" s="1063"/>
      <c r="CM121" s="1063"/>
      <c r="CN121" s="1063"/>
      <c r="CO121" s="1064"/>
      <c r="CP121" s="1072" t="s">
        <v>464</v>
      </c>
      <c r="CQ121" s="1073"/>
      <c r="CR121" s="1073"/>
      <c r="CS121" s="1073"/>
      <c r="CT121" s="1073"/>
      <c r="CU121" s="1073"/>
      <c r="CV121" s="1073"/>
      <c r="CW121" s="1073"/>
      <c r="CX121" s="1073"/>
      <c r="CY121" s="1073"/>
      <c r="CZ121" s="1073"/>
      <c r="DA121" s="1073"/>
      <c r="DB121" s="1073"/>
      <c r="DC121" s="1073"/>
      <c r="DD121" s="1073"/>
      <c r="DE121" s="1073"/>
      <c r="DF121" s="1074"/>
      <c r="DG121" s="971">
        <v>206574</v>
      </c>
      <c r="DH121" s="972"/>
      <c r="DI121" s="972"/>
      <c r="DJ121" s="972"/>
      <c r="DK121" s="972"/>
      <c r="DL121" s="972">
        <v>124993</v>
      </c>
      <c r="DM121" s="972"/>
      <c r="DN121" s="972"/>
      <c r="DO121" s="972"/>
      <c r="DP121" s="972"/>
      <c r="DQ121" s="972">
        <v>47984</v>
      </c>
      <c r="DR121" s="972"/>
      <c r="DS121" s="972"/>
      <c r="DT121" s="972"/>
      <c r="DU121" s="972"/>
      <c r="DV121" s="973">
        <v>0.1</v>
      </c>
      <c r="DW121" s="973"/>
      <c r="DX121" s="973"/>
      <c r="DY121" s="973"/>
      <c r="DZ121" s="974"/>
    </row>
    <row r="122" spans="1:130" s="246" customFormat="1" ht="26.25" customHeight="1" x14ac:dyDescent="0.15">
      <c r="A122" s="1111"/>
      <c r="B122" s="998"/>
      <c r="C122" s="968" t="s">
        <v>444</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387</v>
      </c>
      <c r="AB122" s="1011"/>
      <c r="AC122" s="1011"/>
      <c r="AD122" s="1011"/>
      <c r="AE122" s="1012"/>
      <c r="AF122" s="1013" t="s">
        <v>387</v>
      </c>
      <c r="AG122" s="1011"/>
      <c r="AH122" s="1011"/>
      <c r="AI122" s="1011"/>
      <c r="AJ122" s="1012"/>
      <c r="AK122" s="1013" t="s">
        <v>387</v>
      </c>
      <c r="AL122" s="1011"/>
      <c r="AM122" s="1011"/>
      <c r="AN122" s="1011"/>
      <c r="AO122" s="1012"/>
      <c r="AP122" s="1014" t="s">
        <v>128</v>
      </c>
      <c r="AQ122" s="1015"/>
      <c r="AR122" s="1015"/>
      <c r="AS122" s="1015"/>
      <c r="AT122" s="1016"/>
      <c r="AU122" s="1044"/>
      <c r="AV122" s="1045"/>
      <c r="AW122" s="1045"/>
      <c r="AX122" s="1045"/>
      <c r="AY122" s="1046"/>
      <c r="AZ122" s="1026" t="s">
        <v>465</v>
      </c>
      <c r="BA122" s="1017"/>
      <c r="BB122" s="1017"/>
      <c r="BC122" s="1017"/>
      <c r="BD122" s="1017"/>
      <c r="BE122" s="1017"/>
      <c r="BF122" s="1017"/>
      <c r="BG122" s="1017"/>
      <c r="BH122" s="1017"/>
      <c r="BI122" s="1017"/>
      <c r="BJ122" s="1017"/>
      <c r="BK122" s="1017"/>
      <c r="BL122" s="1017"/>
      <c r="BM122" s="1017"/>
      <c r="BN122" s="1017"/>
      <c r="BO122" s="1017"/>
      <c r="BP122" s="1018"/>
      <c r="BQ122" s="1049">
        <v>17632851</v>
      </c>
      <c r="BR122" s="1050"/>
      <c r="BS122" s="1050"/>
      <c r="BT122" s="1050"/>
      <c r="BU122" s="1050"/>
      <c r="BV122" s="1050">
        <v>16440915</v>
      </c>
      <c r="BW122" s="1050"/>
      <c r="BX122" s="1050"/>
      <c r="BY122" s="1050"/>
      <c r="BZ122" s="1050"/>
      <c r="CA122" s="1050">
        <v>15850630</v>
      </c>
      <c r="CB122" s="1050"/>
      <c r="CC122" s="1050"/>
      <c r="CD122" s="1050"/>
      <c r="CE122" s="1050"/>
      <c r="CF122" s="1070">
        <v>37</v>
      </c>
      <c r="CG122" s="1071"/>
      <c r="CH122" s="1071"/>
      <c r="CI122" s="1071"/>
      <c r="CJ122" s="1071"/>
      <c r="CK122" s="1062"/>
      <c r="CL122" s="1063"/>
      <c r="CM122" s="1063"/>
      <c r="CN122" s="1063"/>
      <c r="CO122" s="1064"/>
      <c r="CP122" s="1072" t="s">
        <v>466</v>
      </c>
      <c r="CQ122" s="1073"/>
      <c r="CR122" s="1073"/>
      <c r="CS122" s="1073"/>
      <c r="CT122" s="1073"/>
      <c r="CU122" s="1073"/>
      <c r="CV122" s="1073"/>
      <c r="CW122" s="1073"/>
      <c r="CX122" s="1073"/>
      <c r="CY122" s="1073"/>
      <c r="CZ122" s="1073"/>
      <c r="DA122" s="1073"/>
      <c r="DB122" s="1073"/>
      <c r="DC122" s="1073"/>
      <c r="DD122" s="1073"/>
      <c r="DE122" s="1073"/>
      <c r="DF122" s="1074"/>
      <c r="DG122" s="971" t="s">
        <v>387</v>
      </c>
      <c r="DH122" s="972"/>
      <c r="DI122" s="972"/>
      <c r="DJ122" s="972"/>
      <c r="DK122" s="972"/>
      <c r="DL122" s="972" t="s">
        <v>128</v>
      </c>
      <c r="DM122" s="972"/>
      <c r="DN122" s="972"/>
      <c r="DO122" s="972"/>
      <c r="DP122" s="972"/>
      <c r="DQ122" s="972" t="s">
        <v>387</v>
      </c>
      <c r="DR122" s="972"/>
      <c r="DS122" s="972"/>
      <c r="DT122" s="972"/>
      <c r="DU122" s="972"/>
      <c r="DV122" s="973" t="s">
        <v>387</v>
      </c>
      <c r="DW122" s="973"/>
      <c r="DX122" s="973"/>
      <c r="DY122" s="973"/>
      <c r="DZ122" s="974"/>
    </row>
    <row r="123" spans="1:130" s="246" customFormat="1" ht="26.25" customHeight="1" x14ac:dyDescent="0.15">
      <c r="A123" s="1111"/>
      <c r="B123" s="998"/>
      <c r="C123" s="968" t="s">
        <v>450</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128</v>
      </c>
      <c r="AB123" s="1011"/>
      <c r="AC123" s="1011"/>
      <c r="AD123" s="1011"/>
      <c r="AE123" s="1012"/>
      <c r="AF123" s="1013" t="s">
        <v>387</v>
      </c>
      <c r="AG123" s="1011"/>
      <c r="AH123" s="1011"/>
      <c r="AI123" s="1011"/>
      <c r="AJ123" s="1012"/>
      <c r="AK123" s="1013" t="s">
        <v>387</v>
      </c>
      <c r="AL123" s="1011"/>
      <c r="AM123" s="1011"/>
      <c r="AN123" s="1011"/>
      <c r="AO123" s="1012"/>
      <c r="AP123" s="1014" t="s">
        <v>387</v>
      </c>
      <c r="AQ123" s="1015"/>
      <c r="AR123" s="1015"/>
      <c r="AS123" s="1015"/>
      <c r="AT123" s="1016"/>
      <c r="AU123" s="1047"/>
      <c r="AV123" s="1048"/>
      <c r="AW123" s="1048"/>
      <c r="AX123" s="1048"/>
      <c r="AY123" s="1048"/>
      <c r="AZ123" s="277" t="s">
        <v>185</v>
      </c>
      <c r="BA123" s="277"/>
      <c r="BB123" s="277"/>
      <c r="BC123" s="277"/>
      <c r="BD123" s="277"/>
      <c r="BE123" s="277"/>
      <c r="BF123" s="277"/>
      <c r="BG123" s="277"/>
      <c r="BH123" s="277"/>
      <c r="BI123" s="277"/>
      <c r="BJ123" s="277"/>
      <c r="BK123" s="277"/>
      <c r="BL123" s="277"/>
      <c r="BM123" s="277"/>
      <c r="BN123" s="277"/>
      <c r="BO123" s="1027" t="s">
        <v>467</v>
      </c>
      <c r="BP123" s="1058"/>
      <c r="BQ123" s="1117">
        <v>34449100</v>
      </c>
      <c r="BR123" s="1118"/>
      <c r="BS123" s="1118"/>
      <c r="BT123" s="1118"/>
      <c r="BU123" s="1118"/>
      <c r="BV123" s="1118">
        <v>36357872</v>
      </c>
      <c r="BW123" s="1118"/>
      <c r="BX123" s="1118"/>
      <c r="BY123" s="1118"/>
      <c r="BZ123" s="1118"/>
      <c r="CA123" s="1118">
        <v>34649108</v>
      </c>
      <c r="CB123" s="1118"/>
      <c r="CC123" s="1118"/>
      <c r="CD123" s="1118"/>
      <c r="CE123" s="1118"/>
      <c r="CF123" s="1051"/>
      <c r="CG123" s="1052"/>
      <c r="CH123" s="1052"/>
      <c r="CI123" s="1052"/>
      <c r="CJ123" s="1053"/>
      <c r="CK123" s="1062"/>
      <c r="CL123" s="1063"/>
      <c r="CM123" s="1063"/>
      <c r="CN123" s="1063"/>
      <c r="CO123" s="1064"/>
      <c r="CP123" s="1072" t="s">
        <v>468</v>
      </c>
      <c r="CQ123" s="1073"/>
      <c r="CR123" s="1073"/>
      <c r="CS123" s="1073"/>
      <c r="CT123" s="1073"/>
      <c r="CU123" s="1073"/>
      <c r="CV123" s="1073"/>
      <c r="CW123" s="1073"/>
      <c r="CX123" s="1073"/>
      <c r="CY123" s="1073"/>
      <c r="CZ123" s="1073"/>
      <c r="DA123" s="1073"/>
      <c r="DB123" s="1073"/>
      <c r="DC123" s="1073"/>
      <c r="DD123" s="1073"/>
      <c r="DE123" s="1073"/>
      <c r="DF123" s="1074"/>
      <c r="DG123" s="1010" t="s">
        <v>128</v>
      </c>
      <c r="DH123" s="1011"/>
      <c r="DI123" s="1011"/>
      <c r="DJ123" s="1011"/>
      <c r="DK123" s="1012"/>
      <c r="DL123" s="1013" t="s">
        <v>128</v>
      </c>
      <c r="DM123" s="1011"/>
      <c r="DN123" s="1011"/>
      <c r="DO123" s="1011"/>
      <c r="DP123" s="1012"/>
      <c r="DQ123" s="1013" t="s">
        <v>387</v>
      </c>
      <c r="DR123" s="1011"/>
      <c r="DS123" s="1011"/>
      <c r="DT123" s="1011"/>
      <c r="DU123" s="1012"/>
      <c r="DV123" s="1014" t="s">
        <v>387</v>
      </c>
      <c r="DW123" s="1015"/>
      <c r="DX123" s="1015"/>
      <c r="DY123" s="1015"/>
      <c r="DZ123" s="1016"/>
    </row>
    <row r="124" spans="1:130" s="246" customFormat="1" ht="26.25" customHeight="1" thickBot="1" x14ac:dyDescent="0.2">
      <c r="A124" s="1111"/>
      <c r="B124" s="998"/>
      <c r="C124" s="968" t="s">
        <v>453</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387</v>
      </c>
      <c r="AB124" s="1011"/>
      <c r="AC124" s="1011"/>
      <c r="AD124" s="1011"/>
      <c r="AE124" s="1012"/>
      <c r="AF124" s="1013" t="s">
        <v>128</v>
      </c>
      <c r="AG124" s="1011"/>
      <c r="AH124" s="1011"/>
      <c r="AI124" s="1011"/>
      <c r="AJ124" s="1012"/>
      <c r="AK124" s="1013" t="s">
        <v>128</v>
      </c>
      <c r="AL124" s="1011"/>
      <c r="AM124" s="1011"/>
      <c r="AN124" s="1011"/>
      <c r="AO124" s="1012"/>
      <c r="AP124" s="1014" t="s">
        <v>387</v>
      </c>
      <c r="AQ124" s="1015"/>
      <c r="AR124" s="1015"/>
      <c r="AS124" s="1015"/>
      <c r="AT124" s="1016"/>
      <c r="AU124" s="1113" t="s">
        <v>469</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12.9</v>
      </c>
      <c r="BR124" s="1080"/>
      <c r="BS124" s="1080"/>
      <c r="BT124" s="1080"/>
      <c r="BU124" s="1080"/>
      <c r="BV124" s="1080">
        <v>4.8</v>
      </c>
      <c r="BW124" s="1080"/>
      <c r="BX124" s="1080"/>
      <c r="BY124" s="1080"/>
      <c r="BZ124" s="1080"/>
      <c r="CA124" s="1080">
        <v>15.9</v>
      </c>
      <c r="CB124" s="1080"/>
      <c r="CC124" s="1080"/>
      <c r="CD124" s="1080"/>
      <c r="CE124" s="1080"/>
      <c r="CF124" s="1081"/>
      <c r="CG124" s="1082"/>
      <c r="CH124" s="1082"/>
      <c r="CI124" s="1082"/>
      <c r="CJ124" s="1083"/>
      <c r="CK124" s="1065"/>
      <c r="CL124" s="1065"/>
      <c r="CM124" s="1065"/>
      <c r="CN124" s="1065"/>
      <c r="CO124" s="1066"/>
      <c r="CP124" s="1072" t="s">
        <v>470</v>
      </c>
      <c r="CQ124" s="1073"/>
      <c r="CR124" s="1073"/>
      <c r="CS124" s="1073"/>
      <c r="CT124" s="1073"/>
      <c r="CU124" s="1073"/>
      <c r="CV124" s="1073"/>
      <c r="CW124" s="1073"/>
      <c r="CX124" s="1073"/>
      <c r="CY124" s="1073"/>
      <c r="CZ124" s="1073"/>
      <c r="DA124" s="1073"/>
      <c r="DB124" s="1073"/>
      <c r="DC124" s="1073"/>
      <c r="DD124" s="1073"/>
      <c r="DE124" s="1073"/>
      <c r="DF124" s="1074"/>
      <c r="DG124" s="1057" t="s">
        <v>128</v>
      </c>
      <c r="DH124" s="1036"/>
      <c r="DI124" s="1036"/>
      <c r="DJ124" s="1036"/>
      <c r="DK124" s="1037"/>
      <c r="DL124" s="1035" t="s">
        <v>128</v>
      </c>
      <c r="DM124" s="1036"/>
      <c r="DN124" s="1036"/>
      <c r="DO124" s="1036"/>
      <c r="DP124" s="1037"/>
      <c r="DQ124" s="1035" t="s">
        <v>387</v>
      </c>
      <c r="DR124" s="1036"/>
      <c r="DS124" s="1036"/>
      <c r="DT124" s="1036"/>
      <c r="DU124" s="1037"/>
      <c r="DV124" s="1038" t="s">
        <v>128</v>
      </c>
      <c r="DW124" s="1039"/>
      <c r="DX124" s="1039"/>
      <c r="DY124" s="1039"/>
      <c r="DZ124" s="1040"/>
    </row>
    <row r="125" spans="1:130" s="246" customFormat="1" ht="26.25" customHeight="1" x14ac:dyDescent="0.15">
      <c r="A125" s="1111"/>
      <c r="B125" s="998"/>
      <c r="C125" s="968" t="s">
        <v>455</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387</v>
      </c>
      <c r="AB125" s="1011"/>
      <c r="AC125" s="1011"/>
      <c r="AD125" s="1011"/>
      <c r="AE125" s="1012"/>
      <c r="AF125" s="1013" t="s">
        <v>128</v>
      </c>
      <c r="AG125" s="1011"/>
      <c r="AH125" s="1011"/>
      <c r="AI125" s="1011"/>
      <c r="AJ125" s="1012"/>
      <c r="AK125" s="1013" t="s">
        <v>128</v>
      </c>
      <c r="AL125" s="1011"/>
      <c r="AM125" s="1011"/>
      <c r="AN125" s="1011"/>
      <c r="AO125" s="1012"/>
      <c r="AP125" s="1014" t="s">
        <v>128</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471</v>
      </c>
      <c r="CL125" s="1060"/>
      <c r="CM125" s="1060"/>
      <c r="CN125" s="1060"/>
      <c r="CO125" s="1061"/>
      <c r="CP125" s="992" t="s">
        <v>472</v>
      </c>
      <c r="CQ125" s="941"/>
      <c r="CR125" s="941"/>
      <c r="CS125" s="941"/>
      <c r="CT125" s="941"/>
      <c r="CU125" s="941"/>
      <c r="CV125" s="941"/>
      <c r="CW125" s="941"/>
      <c r="CX125" s="941"/>
      <c r="CY125" s="941"/>
      <c r="CZ125" s="941"/>
      <c r="DA125" s="941"/>
      <c r="DB125" s="941"/>
      <c r="DC125" s="941"/>
      <c r="DD125" s="941"/>
      <c r="DE125" s="941"/>
      <c r="DF125" s="942"/>
      <c r="DG125" s="978" t="s">
        <v>128</v>
      </c>
      <c r="DH125" s="979"/>
      <c r="DI125" s="979"/>
      <c r="DJ125" s="979"/>
      <c r="DK125" s="979"/>
      <c r="DL125" s="979" t="s">
        <v>387</v>
      </c>
      <c r="DM125" s="979"/>
      <c r="DN125" s="979"/>
      <c r="DO125" s="979"/>
      <c r="DP125" s="979"/>
      <c r="DQ125" s="979" t="s">
        <v>387</v>
      </c>
      <c r="DR125" s="979"/>
      <c r="DS125" s="979"/>
      <c r="DT125" s="979"/>
      <c r="DU125" s="979"/>
      <c r="DV125" s="980" t="s">
        <v>387</v>
      </c>
      <c r="DW125" s="980"/>
      <c r="DX125" s="980"/>
      <c r="DY125" s="980"/>
      <c r="DZ125" s="981"/>
    </row>
    <row r="126" spans="1:130" s="246" customFormat="1" ht="26.25" customHeight="1" thickBot="1" x14ac:dyDescent="0.2">
      <c r="A126" s="1111"/>
      <c r="B126" s="998"/>
      <c r="C126" s="968" t="s">
        <v>457</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538465</v>
      </c>
      <c r="AB126" s="1011"/>
      <c r="AC126" s="1011"/>
      <c r="AD126" s="1011"/>
      <c r="AE126" s="1012"/>
      <c r="AF126" s="1013">
        <v>1141494</v>
      </c>
      <c r="AG126" s="1011"/>
      <c r="AH126" s="1011"/>
      <c r="AI126" s="1011"/>
      <c r="AJ126" s="1012"/>
      <c r="AK126" s="1013">
        <v>485195</v>
      </c>
      <c r="AL126" s="1011"/>
      <c r="AM126" s="1011"/>
      <c r="AN126" s="1011"/>
      <c r="AO126" s="1012"/>
      <c r="AP126" s="1014">
        <v>1.1000000000000001</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473</v>
      </c>
      <c r="CQ126" s="1002"/>
      <c r="CR126" s="1002"/>
      <c r="CS126" s="1002"/>
      <c r="CT126" s="1002"/>
      <c r="CU126" s="1002"/>
      <c r="CV126" s="1002"/>
      <c r="CW126" s="1002"/>
      <c r="CX126" s="1002"/>
      <c r="CY126" s="1002"/>
      <c r="CZ126" s="1002"/>
      <c r="DA126" s="1002"/>
      <c r="DB126" s="1002"/>
      <c r="DC126" s="1002"/>
      <c r="DD126" s="1002"/>
      <c r="DE126" s="1002"/>
      <c r="DF126" s="1003"/>
      <c r="DG126" s="971" t="s">
        <v>128</v>
      </c>
      <c r="DH126" s="972"/>
      <c r="DI126" s="972"/>
      <c r="DJ126" s="972"/>
      <c r="DK126" s="972"/>
      <c r="DL126" s="972" t="s">
        <v>128</v>
      </c>
      <c r="DM126" s="972"/>
      <c r="DN126" s="972"/>
      <c r="DO126" s="972"/>
      <c r="DP126" s="972"/>
      <c r="DQ126" s="972" t="s">
        <v>128</v>
      </c>
      <c r="DR126" s="972"/>
      <c r="DS126" s="972"/>
      <c r="DT126" s="972"/>
      <c r="DU126" s="972"/>
      <c r="DV126" s="973" t="s">
        <v>128</v>
      </c>
      <c r="DW126" s="973"/>
      <c r="DX126" s="973"/>
      <c r="DY126" s="973"/>
      <c r="DZ126" s="974"/>
    </row>
    <row r="127" spans="1:130" s="246" customFormat="1" ht="26.25" customHeight="1" x14ac:dyDescent="0.15">
      <c r="A127" s="1112"/>
      <c r="B127" s="1000"/>
      <c r="C127" s="1054" t="s">
        <v>474</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128</v>
      </c>
      <c r="AB127" s="1011"/>
      <c r="AC127" s="1011"/>
      <c r="AD127" s="1011"/>
      <c r="AE127" s="1012"/>
      <c r="AF127" s="1013" t="s">
        <v>128</v>
      </c>
      <c r="AG127" s="1011"/>
      <c r="AH127" s="1011"/>
      <c r="AI127" s="1011"/>
      <c r="AJ127" s="1012"/>
      <c r="AK127" s="1013" t="s">
        <v>128</v>
      </c>
      <c r="AL127" s="1011"/>
      <c r="AM127" s="1011"/>
      <c r="AN127" s="1011"/>
      <c r="AO127" s="1012"/>
      <c r="AP127" s="1014" t="s">
        <v>128</v>
      </c>
      <c r="AQ127" s="1015"/>
      <c r="AR127" s="1015"/>
      <c r="AS127" s="1015"/>
      <c r="AT127" s="1016"/>
      <c r="AU127" s="282"/>
      <c r="AV127" s="282"/>
      <c r="AW127" s="282"/>
      <c r="AX127" s="1084" t="s">
        <v>475</v>
      </c>
      <c r="AY127" s="1085"/>
      <c r="AZ127" s="1085"/>
      <c r="BA127" s="1085"/>
      <c r="BB127" s="1085"/>
      <c r="BC127" s="1085"/>
      <c r="BD127" s="1085"/>
      <c r="BE127" s="1086"/>
      <c r="BF127" s="1087" t="s">
        <v>476</v>
      </c>
      <c r="BG127" s="1085"/>
      <c r="BH127" s="1085"/>
      <c r="BI127" s="1085"/>
      <c r="BJ127" s="1085"/>
      <c r="BK127" s="1085"/>
      <c r="BL127" s="1086"/>
      <c r="BM127" s="1087" t="s">
        <v>477</v>
      </c>
      <c r="BN127" s="1085"/>
      <c r="BO127" s="1085"/>
      <c r="BP127" s="1085"/>
      <c r="BQ127" s="1085"/>
      <c r="BR127" s="1085"/>
      <c r="BS127" s="1086"/>
      <c r="BT127" s="1087" t="s">
        <v>478</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479</v>
      </c>
      <c r="CQ127" s="1002"/>
      <c r="CR127" s="1002"/>
      <c r="CS127" s="1002"/>
      <c r="CT127" s="1002"/>
      <c r="CU127" s="1002"/>
      <c r="CV127" s="1002"/>
      <c r="CW127" s="1002"/>
      <c r="CX127" s="1002"/>
      <c r="CY127" s="1002"/>
      <c r="CZ127" s="1002"/>
      <c r="DA127" s="1002"/>
      <c r="DB127" s="1002"/>
      <c r="DC127" s="1002"/>
      <c r="DD127" s="1002"/>
      <c r="DE127" s="1002"/>
      <c r="DF127" s="1003"/>
      <c r="DG127" s="971" t="s">
        <v>387</v>
      </c>
      <c r="DH127" s="972"/>
      <c r="DI127" s="972"/>
      <c r="DJ127" s="972"/>
      <c r="DK127" s="972"/>
      <c r="DL127" s="972" t="s">
        <v>387</v>
      </c>
      <c r="DM127" s="972"/>
      <c r="DN127" s="972"/>
      <c r="DO127" s="972"/>
      <c r="DP127" s="972"/>
      <c r="DQ127" s="972" t="s">
        <v>128</v>
      </c>
      <c r="DR127" s="972"/>
      <c r="DS127" s="972"/>
      <c r="DT127" s="972"/>
      <c r="DU127" s="972"/>
      <c r="DV127" s="973" t="s">
        <v>128</v>
      </c>
      <c r="DW127" s="973"/>
      <c r="DX127" s="973"/>
      <c r="DY127" s="973"/>
      <c r="DZ127" s="974"/>
    </row>
    <row r="128" spans="1:130" s="246" customFormat="1" ht="26.25" customHeight="1" thickBot="1" x14ac:dyDescent="0.2">
      <c r="A128" s="1095" t="s">
        <v>480</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481</v>
      </c>
      <c r="X128" s="1097"/>
      <c r="Y128" s="1097"/>
      <c r="Z128" s="1098"/>
      <c r="AA128" s="1099" t="s">
        <v>387</v>
      </c>
      <c r="AB128" s="1100"/>
      <c r="AC128" s="1100"/>
      <c r="AD128" s="1100"/>
      <c r="AE128" s="1101"/>
      <c r="AF128" s="1102" t="s">
        <v>128</v>
      </c>
      <c r="AG128" s="1100"/>
      <c r="AH128" s="1100"/>
      <c r="AI128" s="1100"/>
      <c r="AJ128" s="1101"/>
      <c r="AK128" s="1102" t="s">
        <v>128</v>
      </c>
      <c r="AL128" s="1100"/>
      <c r="AM128" s="1100"/>
      <c r="AN128" s="1100"/>
      <c r="AO128" s="1101"/>
      <c r="AP128" s="1103"/>
      <c r="AQ128" s="1104"/>
      <c r="AR128" s="1104"/>
      <c r="AS128" s="1104"/>
      <c r="AT128" s="1105"/>
      <c r="AU128" s="282"/>
      <c r="AV128" s="282"/>
      <c r="AW128" s="282"/>
      <c r="AX128" s="940" t="s">
        <v>482</v>
      </c>
      <c r="AY128" s="941"/>
      <c r="AZ128" s="941"/>
      <c r="BA128" s="941"/>
      <c r="BB128" s="941"/>
      <c r="BC128" s="941"/>
      <c r="BD128" s="941"/>
      <c r="BE128" s="942"/>
      <c r="BF128" s="1106" t="s">
        <v>387</v>
      </c>
      <c r="BG128" s="1107"/>
      <c r="BH128" s="1107"/>
      <c r="BI128" s="1107"/>
      <c r="BJ128" s="1107"/>
      <c r="BK128" s="1107"/>
      <c r="BL128" s="1108"/>
      <c r="BM128" s="1106">
        <v>11.35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483</v>
      </c>
      <c r="CQ128" s="1089"/>
      <c r="CR128" s="1089"/>
      <c r="CS128" s="1089"/>
      <c r="CT128" s="1089"/>
      <c r="CU128" s="1089"/>
      <c r="CV128" s="1089"/>
      <c r="CW128" s="1089"/>
      <c r="CX128" s="1089"/>
      <c r="CY128" s="1089"/>
      <c r="CZ128" s="1089"/>
      <c r="DA128" s="1089"/>
      <c r="DB128" s="1089"/>
      <c r="DC128" s="1089"/>
      <c r="DD128" s="1089"/>
      <c r="DE128" s="1089"/>
      <c r="DF128" s="1090"/>
      <c r="DG128" s="1091" t="s">
        <v>387</v>
      </c>
      <c r="DH128" s="1092"/>
      <c r="DI128" s="1092"/>
      <c r="DJ128" s="1092"/>
      <c r="DK128" s="1092"/>
      <c r="DL128" s="1092" t="s">
        <v>387</v>
      </c>
      <c r="DM128" s="1092"/>
      <c r="DN128" s="1092"/>
      <c r="DO128" s="1092"/>
      <c r="DP128" s="1092"/>
      <c r="DQ128" s="1092" t="s">
        <v>387</v>
      </c>
      <c r="DR128" s="1092"/>
      <c r="DS128" s="1092"/>
      <c r="DT128" s="1092"/>
      <c r="DU128" s="1092"/>
      <c r="DV128" s="1093" t="s">
        <v>128</v>
      </c>
      <c r="DW128" s="1093"/>
      <c r="DX128" s="1093"/>
      <c r="DY128" s="1093"/>
      <c r="DZ128" s="1094"/>
    </row>
    <row r="129" spans="1:131" s="246"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484</v>
      </c>
      <c r="X129" s="1126"/>
      <c r="Y129" s="1126"/>
      <c r="Z129" s="1127"/>
      <c r="AA129" s="1010">
        <v>43826839</v>
      </c>
      <c r="AB129" s="1011"/>
      <c r="AC129" s="1011"/>
      <c r="AD129" s="1011"/>
      <c r="AE129" s="1012"/>
      <c r="AF129" s="1013">
        <v>43749688</v>
      </c>
      <c r="AG129" s="1011"/>
      <c r="AH129" s="1011"/>
      <c r="AI129" s="1011"/>
      <c r="AJ129" s="1012"/>
      <c r="AK129" s="1013">
        <v>44858853</v>
      </c>
      <c r="AL129" s="1011"/>
      <c r="AM129" s="1011"/>
      <c r="AN129" s="1011"/>
      <c r="AO129" s="1012"/>
      <c r="AP129" s="1128"/>
      <c r="AQ129" s="1129"/>
      <c r="AR129" s="1129"/>
      <c r="AS129" s="1129"/>
      <c r="AT129" s="1130"/>
      <c r="AU129" s="284"/>
      <c r="AV129" s="284"/>
      <c r="AW129" s="284"/>
      <c r="AX129" s="1119" t="s">
        <v>485</v>
      </c>
      <c r="AY129" s="1002"/>
      <c r="AZ129" s="1002"/>
      <c r="BA129" s="1002"/>
      <c r="BB129" s="1002"/>
      <c r="BC129" s="1002"/>
      <c r="BD129" s="1002"/>
      <c r="BE129" s="1003"/>
      <c r="BF129" s="1120" t="s">
        <v>387</v>
      </c>
      <c r="BG129" s="1121"/>
      <c r="BH129" s="1121"/>
      <c r="BI129" s="1121"/>
      <c r="BJ129" s="1121"/>
      <c r="BK129" s="1121"/>
      <c r="BL129" s="1122"/>
      <c r="BM129" s="1120">
        <v>16.350000000000001</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486</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487</v>
      </c>
      <c r="X130" s="1126"/>
      <c r="Y130" s="1126"/>
      <c r="Z130" s="1127"/>
      <c r="AA130" s="1010">
        <v>2212714</v>
      </c>
      <c r="AB130" s="1011"/>
      <c r="AC130" s="1011"/>
      <c r="AD130" s="1011"/>
      <c r="AE130" s="1012"/>
      <c r="AF130" s="1013">
        <v>2150899</v>
      </c>
      <c r="AG130" s="1011"/>
      <c r="AH130" s="1011"/>
      <c r="AI130" s="1011"/>
      <c r="AJ130" s="1012"/>
      <c r="AK130" s="1013">
        <v>2041329</v>
      </c>
      <c r="AL130" s="1011"/>
      <c r="AM130" s="1011"/>
      <c r="AN130" s="1011"/>
      <c r="AO130" s="1012"/>
      <c r="AP130" s="1128"/>
      <c r="AQ130" s="1129"/>
      <c r="AR130" s="1129"/>
      <c r="AS130" s="1129"/>
      <c r="AT130" s="1130"/>
      <c r="AU130" s="284"/>
      <c r="AV130" s="284"/>
      <c r="AW130" s="284"/>
      <c r="AX130" s="1119" t="s">
        <v>488</v>
      </c>
      <c r="AY130" s="1002"/>
      <c r="AZ130" s="1002"/>
      <c r="BA130" s="1002"/>
      <c r="BB130" s="1002"/>
      <c r="BC130" s="1002"/>
      <c r="BD130" s="1002"/>
      <c r="BE130" s="1003"/>
      <c r="BF130" s="1156">
        <v>7.4</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489</v>
      </c>
      <c r="X131" s="1164"/>
      <c r="Y131" s="1164"/>
      <c r="Z131" s="1165"/>
      <c r="AA131" s="1057">
        <v>41614125</v>
      </c>
      <c r="AB131" s="1036"/>
      <c r="AC131" s="1036"/>
      <c r="AD131" s="1036"/>
      <c r="AE131" s="1037"/>
      <c r="AF131" s="1035">
        <v>41598789</v>
      </c>
      <c r="AG131" s="1036"/>
      <c r="AH131" s="1036"/>
      <c r="AI131" s="1036"/>
      <c r="AJ131" s="1037"/>
      <c r="AK131" s="1035">
        <v>42817524</v>
      </c>
      <c r="AL131" s="1036"/>
      <c r="AM131" s="1036"/>
      <c r="AN131" s="1036"/>
      <c r="AO131" s="1037"/>
      <c r="AP131" s="1166"/>
      <c r="AQ131" s="1167"/>
      <c r="AR131" s="1167"/>
      <c r="AS131" s="1167"/>
      <c r="AT131" s="1168"/>
      <c r="AU131" s="284"/>
      <c r="AV131" s="284"/>
      <c r="AW131" s="284"/>
      <c r="AX131" s="1138" t="s">
        <v>490</v>
      </c>
      <c r="AY131" s="1089"/>
      <c r="AZ131" s="1089"/>
      <c r="BA131" s="1089"/>
      <c r="BB131" s="1089"/>
      <c r="BC131" s="1089"/>
      <c r="BD131" s="1089"/>
      <c r="BE131" s="1090"/>
      <c r="BF131" s="1139">
        <v>15.9</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491</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492</v>
      </c>
      <c r="W132" s="1149"/>
      <c r="X132" s="1149"/>
      <c r="Y132" s="1149"/>
      <c r="Z132" s="1150"/>
      <c r="AA132" s="1151">
        <v>6.248145311</v>
      </c>
      <c r="AB132" s="1152"/>
      <c r="AC132" s="1152"/>
      <c r="AD132" s="1152"/>
      <c r="AE132" s="1153"/>
      <c r="AF132" s="1154">
        <v>8.8097516490000007</v>
      </c>
      <c r="AG132" s="1152"/>
      <c r="AH132" s="1152"/>
      <c r="AI132" s="1152"/>
      <c r="AJ132" s="1153"/>
      <c r="AK132" s="1154">
        <v>7.1760478259999996</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493</v>
      </c>
      <c r="W133" s="1132"/>
      <c r="X133" s="1132"/>
      <c r="Y133" s="1132"/>
      <c r="Z133" s="1133"/>
      <c r="AA133" s="1134">
        <v>5.2</v>
      </c>
      <c r="AB133" s="1135"/>
      <c r="AC133" s="1135"/>
      <c r="AD133" s="1135"/>
      <c r="AE133" s="1136"/>
      <c r="AF133" s="1134">
        <v>6.6</v>
      </c>
      <c r="AG133" s="1135"/>
      <c r="AH133" s="1135"/>
      <c r="AI133" s="1135"/>
      <c r="AJ133" s="1136"/>
      <c r="AK133" s="1134">
        <v>7.4</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E7MT8A8VBBJiTRnCJ4JXgMEFMtLA4IxWwtu0mElLUoD+bvqAdY7jAWZaBMfaz5d95CQBEcWY9drV1ISQECA/PQ==" saltValue="sjHJqPlz3T1NaGSJrsUeV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eside5/iPttrV/IwOjpCyUb86bk5ySs9Ay54urSg9Cw/eQgr7wK0GyDJngXtC5rbIVYRqP0bPZuM2su2FQIB4Q==" saltValue="ClhN+ol0vqtowii6sj9q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0rWTE7e8b92NWafteJDRKFF2IDgQ2+hM4Ah7g7RZvLoMbe93283TEgRCIDCrkPBNe77nHqRHrQjuuU0xgrMng==" saltValue="LKg6pu/WBNK8ZFoMU7mvo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497</v>
      </c>
      <c r="AP7" s="303"/>
      <c r="AQ7" s="304" t="s">
        <v>498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499</v>
      </c>
      <c r="AQ8" s="310" t="s">
        <v>500</v>
      </c>
      <c r="AR8" s="311" t="s">
        <v>501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502</v>
      </c>
      <c r="AL9" s="1175"/>
      <c r="AM9" s="1175"/>
      <c r="AN9" s="1176"/>
      <c r="AO9" s="312">
        <v>10987789</v>
      </c>
      <c r="AP9" s="312">
        <v>64847</v>
      </c>
      <c r="AQ9" s="313">
        <v>56078</v>
      </c>
      <c r="AR9" s="314">
        <v>15.6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503</v>
      </c>
      <c r="AL10" s="1175"/>
      <c r="AM10" s="1175"/>
      <c r="AN10" s="1176"/>
      <c r="AO10" s="315">
        <v>1994158</v>
      </c>
      <c r="AP10" s="315">
        <v>11769</v>
      </c>
      <c r="AQ10" s="316">
        <v>3491</v>
      </c>
      <c r="AR10" s="317">
        <v>237.1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504</v>
      </c>
      <c r="AL11" s="1175"/>
      <c r="AM11" s="1175"/>
      <c r="AN11" s="1176"/>
      <c r="AO11" s="315">
        <v>6567</v>
      </c>
      <c r="AP11" s="315">
        <v>39</v>
      </c>
      <c r="AQ11" s="316">
        <v>1563</v>
      </c>
      <c r="AR11" s="317">
        <v>-97.5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505</v>
      </c>
      <c r="AL12" s="1175"/>
      <c r="AM12" s="1175"/>
      <c r="AN12" s="1176"/>
      <c r="AO12" s="315" t="s">
        <v>506</v>
      </c>
      <c r="AP12" s="315" t="s">
        <v>506</v>
      </c>
      <c r="AQ12" s="316">
        <v>910</v>
      </c>
      <c r="AR12" s="317" t="s">
        <v>506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507</v>
      </c>
      <c r="AL13" s="1175"/>
      <c r="AM13" s="1175"/>
      <c r="AN13" s="1176"/>
      <c r="AO13" s="315" t="s">
        <v>506</v>
      </c>
      <c r="AP13" s="315" t="s">
        <v>506</v>
      </c>
      <c r="AQ13" s="316" t="s">
        <v>506</v>
      </c>
      <c r="AR13" s="317" t="s">
        <v>506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508</v>
      </c>
      <c r="AL14" s="1175"/>
      <c r="AM14" s="1175"/>
      <c r="AN14" s="1176"/>
      <c r="AO14" s="315">
        <v>500423</v>
      </c>
      <c r="AP14" s="315">
        <v>2953</v>
      </c>
      <c r="AQ14" s="316">
        <v>2138</v>
      </c>
      <c r="AR14" s="317">
        <v>38.1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509</v>
      </c>
      <c r="AL15" s="1175"/>
      <c r="AM15" s="1175"/>
      <c r="AN15" s="1176"/>
      <c r="AO15" s="315">
        <v>375969</v>
      </c>
      <c r="AP15" s="315">
        <v>2219</v>
      </c>
      <c r="AQ15" s="316">
        <v>1243</v>
      </c>
      <c r="AR15" s="317">
        <v>78.5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510</v>
      </c>
      <c r="AL16" s="1178"/>
      <c r="AM16" s="1178"/>
      <c r="AN16" s="1179"/>
      <c r="AO16" s="315">
        <v>-30</v>
      </c>
      <c r="AP16" s="315">
        <v>0</v>
      </c>
      <c r="AQ16" s="316">
        <v>-4219</v>
      </c>
      <c r="AR16" s="317">
        <v>-100</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185</v>
      </c>
      <c r="AL17" s="1178"/>
      <c r="AM17" s="1178"/>
      <c r="AN17" s="1179"/>
      <c r="AO17" s="315">
        <v>13864876</v>
      </c>
      <c r="AP17" s="315">
        <v>81826</v>
      </c>
      <c r="AQ17" s="316">
        <v>61203</v>
      </c>
      <c r="AR17" s="317">
        <v>33.700000000000003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515</v>
      </c>
      <c r="AL21" s="1170"/>
      <c r="AM21" s="1170"/>
      <c r="AN21" s="1171"/>
      <c r="AO21" s="327">
        <v>7.82</v>
      </c>
      <c r="AP21" s="328">
        <v>6.02</v>
      </c>
      <c r="AQ21" s="329">
        <v>1.8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516</v>
      </c>
      <c r="AL22" s="1170"/>
      <c r="AM22" s="1170"/>
      <c r="AN22" s="1171"/>
      <c r="AO22" s="332">
        <v>101.5</v>
      </c>
      <c r="AP22" s="333">
        <v>100.1</v>
      </c>
      <c r="AQ22" s="334">
        <v>1.4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497</v>
      </c>
      <c r="AP30" s="303"/>
      <c r="AQ30" s="304" t="s">
        <v>498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499</v>
      </c>
      <c r="AQ31" s="310" t="s">
        <v>500</v>
      </c>
      <c r="AR31" s="311" t="s">
        <v>501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520</v>
      </c>
      <c r="AL32" s="1186"/>
      <c r="AM32" s="1186"/>
      <c r="AN32" s="1187"/>
      <c r="AO32" s="342">
        <v>3515323</v>
      </c>
      <c r="AP32" s="342">
        <v>20746</v>
      </c>
      <c r="AQ32" s="343">
        <v>27020</v>
      </c>
      <c r="AR32" s="344">
        <v>-23.2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521</v>
      </c>
      <c r="AL33" s="1186"/>
      <c r="AM33" s="1186"/>
      <c r="AN33" s="1187"/>
      <c r="AO33" s="342" t="s">
        <v>506</v>
      </c>
      <c r="AP33" s="342" t="s">
        <v>506</v>
      </c>
      <c r="AQ33" s="343" t="s">
        <v>506</v>
      </c>
      <c r="AR33" s="344" t="s">
        <v>506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522</v>
      </c>
      <c r="AL34" s="1186"/>
      <c r="AM34" s="1186"/>
      <c r="AN34" s="1187"/>
      <c r="AO34" s="342" t="s">
        <v>506</v>
      </c>
      <c r="AP34" s="342" t="s">
        <v>506</v>
      </c>
      <c r="AQ34" s="343">
        <v>28</v>
      </c>
      <c r="AR34" s="344" t="s">
        <v>506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523</v>
      </c>
      <c r="AL35" s="1186"/>
      <c r="AM35" s="1186"/>
      <c r="AN35" s="1187"/>
      <c r="AO35" s="342">
        <v>598140</v>
      </c>
      <c r="AP35" s="342">
        <v>3530</v>
      </c>
      <c r="AQ35" s="343">
        <v>6255</v>
      </c>
      <c r="AR35" s="344">
        <v>-43.6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524</v>
      </c>
      <c r="AL36" s="1186"/>
      <c r="AM36" s="1186"/>
      <c r="AN36" s="1187"/>
      <c r="AO36" s="342" t="s">
        <v>506</v>
      </c>
      <c r="AP36" s="342" t="s">
        <v>506</v>
      </c>
      <c r="AQ36" s="343">
        <v>683</v>
      </c>
      <c r="AR36" s="344" t="s">
        <v>506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525</v>
      </c>
      <c r="AL37" s="1186"/>
      <c r="AM37" s="1186"/>
      <c r="AN37" s="1187"/>
      <c r="AO37" s="342">
        <v>1000472</v>
      </c>
      <c r="AP37" s="342">
        <v>5904</v>
      </c>
      <c r="AQ37" s="343">
        <v>1461</v>
      </c>
      <c r="AR37" s="344">
        <v>304.10000000000002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526</v>
      </c>
      <c r="AL38" s="1189"/>
      <c r="AM38" s="1189"/>
      <c r="AN38" s="1190"/>
      <c r="AO38" s="345" t="s">
        <v>506</v>
      </c>
      <c r="AP38" s="345" t="s">
        <v>506</v>
      </c>
      <c r="AQ38" s="346">
        <v>0</v>
      </c>
      <c r="AR38" s="334" t="s">
        <v>506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527</v>
      </c>
      <c r="AL39" s="1189"/>
      <c r="AM39" s="1189"/>
      <c r="AN39" s="1190"/>
      <c r="AO39" s="342" t="s">
        <v>506</v>
      </c>
      <c r="AP39" s="342" t="s">
        <v>506</v>
      </c>
      <c r="AQ39" s="343">
        <v>-7551</v>
      </c>
      <c r="AR39" s="344" t="s">
        <v>506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528</v>
      </c>
      <c r="AL40" s="1186"/>
      <c r="AM40" s="1186"/>
      <c r="AN40" s="1187"/>
      <c r="AO40" s="342">
        <v>-2041329</v>
      </c>
      <c r="AP40" s="342">
        <v>-12047</v>
      </c>
      <c r="AQ40" s="343">
        <v>-21721</v>
      </c>
      <c r="AR40" s="344">
        <v>-44.5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298</v>
      </c>
      <c r="AL41" s="1192"/>
      <c r="AM41" s="1192"/>
      <c r="AN41" s="1193"/>
      <c r="AO41" s="342">
        <v>3072606</v>
      </c>
      <c r="AP41" s="342">
        <v>18134</v>
      </c>
      <c r="AQ41" s="343">
        <v>6176</v>
      </c>
      <c r="AR41" s="344">
        <v>193.6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497</v>
      </c>
      <c r="AN49" s="1182" t="s">
        <v>532</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533</v>
      </c>
      <c r="AO50" s="359" t="s">
        <v>534</v>
      </c>
      <c r="AP50" s="360" t="s">
        <v>535</v>
      </c>
      <c r="AQ50" s="361" t="s">
        <v>536</v>
      </c>
      <c r="AR50" s="362" t="s">
        <v>537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12511439</v>
      </c>
      <c r="AN51" s="364">
        <v>76798</v>
      </c>
      <c r="AO51" s="365">
        <v>151.80000000000001</v>
      </c>
      <c r="AP51" s="366">
        <v>45117</v>
      </c>
      <c r="AQ51" s="367">
        <v>4.5999999999999996</v>
      </c>
      <c r="AR51" s="368">
        <v>147.19999999999999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10659694</v>
      </c>
      <c r="AN52" s="372">
        <v>65431</v>
      </c>
      <c r="AO52" s="373">
        <v>200.4</v>
      </c>
      <c r="AP52" s="374">
        <v>25589</v>
      </c>
      <c r="AQ52" s="375">
        <v>16.899999999999999</v>
      </c>
      <c r="AR52" s="376">
        <v>183.5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9987782</v>
      </c>
      <c r="AN53" s="364">
        <v>60888</v>
      </c>
      <c r="AO53" s="365">
        <v>-20.7</v>
      </c>
      <c r="AP53" s="366">
        <v>39951</v>
      </c>
      <c r="AQ53" s="367">
        <v>-11.5</v>
      </c>
      <c r="AR53" s="368">
        <v>-9.1999999999999993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9437730</v>
      </c>
      <c r="AN54" s="372">
        <v>57535</v>
      </c>
      <c r="AO54" s="373">
        <v>-12.1</v>
      </c>
      <c r="AP54" s="374">
        <v>22555</v>
      </c>
      <c r="AQ54" s="375">
        <v>-11.9</v>
      </c>
      <c r="AR54" s="376">
        <v>-0.2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17181347</v>
      </c>
      <c r="AN55" s="364">
        <v>103160</v>
      </c>
      <c r="AO55" s="365">
        <v>69.400000000000006</v>
      </c>
      <c r="AP55" s="366">
        <v>39893</v>
      </c>
      <c r="AQ55" s="367">
        <v>-0.1</v>
      </c>
      <c r="AR55" s="368">
        <v>69.5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16638119</v>
      </c>
      <c r="AN56" s="372">
        <v>99898</v>
      </c>
      <c r="AO56" s="373">
        <v>73.599999999999994</v>
      </c>
      <c r="AP56" s="374">
        <v>26170</v>
      </c>
      <c r="AQ56" s="375">
        <v>16</v>
      </c>
      <c r="AR56" s="376">
        <v>57.6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7713624</v>
      </c>
      <c r="AN57" s="364">
        <v>45931</v>
      </c>
      <c r="AO57" s="365">
        <v>-55.5</v>
      </c>
      <c r="AP57" s="366">
        <v>41080</v>
      </c>
      <c r="AQ57" s="367">
        <v>3</v>
      </c>
      <c r="AR57" s="368">
        <v>-58.5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6778756</v>
      </c>
      <c r="AN58" s="372">
        <v>40365</v>
      </c>
      <c r="AO58" s="373">
        <v>-59.6</v>
      </c>
      <c r="AP58" s="374">
        <v>27265</v>
      </c>
      <c r="AQ58" s="375">
        <v>4.2</v>
      </c>
      <c r="AR58" s="376">
        <v>-63.8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10883682</v>
      </c>
      <c r="AN59" s="364">
        <v>64232</v>
      </c>
      <c r="AO59" s="365">
        <v>39.799999999999997</v>
      </c>
      <c r="AP59" s="366">
        <v>33173</v>
      </c>
      <c r="AQ59" s="367">
        <v>-19.2</v>
      </c>
      <c r="AR59" s="368">
        <v>59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9172420</v>
      </c>
      <c r="AN60" s="372">
        <v>54133</v>
      </c>
      <c r="AO60" s="373">
        <v>34.1</v>
      </c>
      <c r="AP60" s="374">
        <v>20353</v>
      </c>
      <c r="AQ60" s="375">
        <v>-25.4</v>
      </c>
      <c r="AR60" s="376">
        <v>59.5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11655575</v>
      </c>
      <c r="AN61" s="379">
        <v>70202</v>
      </c>
      <c r="AO61" s="380">
        <v>37</v>
      </c>
      <c r="AP61" s="381">
        <v>39843</v>
      </c>
      <c r="AQ61" s="382">
        <v>-4.5999999999999996</v>
      </c>
      <c r="AR61" s="368">
        <v>41.6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10537344</v>
      </c>
      <c r="AN62" s="372">
        <v>63472</v>
      </c>
      <c r="AO62" s="373">
        <v>47.3</v>
      </c>
      <c r="AP62" s="374">
        <v>24386</v>
      </c>
      <c r="AQ62" s="375">
        <v>0</v>
      </c>
      <c r="AR62" s="376">
        <v>47.3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K8upfVmwBAyZ2l2vP6sfyPVpfcMBIWqST3qv/q1Uj9ofqMo84aHDnX8tl1N/PHYUQovvl7Rz7Bho23FpoHEwHA==" saltValue="jtvX7xsB5VkvY2ZstxyLG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PQA/57Ky/jUxl645GyVQt9uqVorQEeuMlklDXUWXGi793PZrx9SRHaZv9lib2NOWTSikpwgFVY8IPmv74C7Jg==" saltValue="LRyRAeqjNWqbGsQiTHCS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14Zmxb2GElTLOvbT9FVr4umx6UrVGJlRffx2YG45iH6P8QiQ7cJz42Z//dqQzAMR+FhHB2unj2TNeqB4Pw8mw==" saltValue="VOW1ytAMezTJlYnESWcvg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94" t="s">
        <v>3</v>
      </c>
      <c r="D47" s="1194"/>
      <c r="E47" s="1195"/>
      <c r="F47" s="11">
        <v>33.340000000000003</v>
      </c>
      <c r="G47" s="12">
        <v>27</v>
      </c>
      <c r="H47" s="12">
        <v>24.96</v>
      </c>
      <c r="I47" s="12">
        <v>32.29</v>
      </c>
      <c r="J47" s="13">
        <v>29.82</v>
      </c>
    </row>
    <row r="48" spans="2:10" ht="57.75" customHeight="1" x14ac:dyDescent="0.15">
      <c r="B48" s="14"/>
      <c r="C48" s="1196" t="s">
        <v>4</v>
      </c>
      <c r="D48" s="1196"/>
      <c r="E48" s="1197"/>
      <c r="F48" s="15">
        <v>2.97</v>
      </c>
      <c r="G48" s="16">
        <v>5.48</v>
      </c>
      <c r="H48" s="16">
        <v>14.35</v>
      </c>
      <c r="I48" s="16">
        <v>6.96</v>
      </c>
      <c r="J48" s="17">
        <v>1.42</v>
      </c>
    </row>
    <row r="49" spans="2:10" ht="57.75" customHeight="1" thickBot="1" x14ac:dyDescent="0.2">
      <c r="B49" s="18"/>
      <c r="C49" s="1198" t="s">
        <v>5</v>
      </c>
      <c r="D49" s="1198"/>
      <c r="E49" s="1199"/>
      <c r="F49" s="19" t="s">
        <v>553</v>
      </c>
      <c r="G49" s="20" t="s">
        <v>554</v>
      </c>
      <c r="H49" s="20">
        <v>3.61</v>
      </c>
      <c r="I49" s="20" t="s">
        <v>555</v>
      </c>
      <c r="J49" s="21" t="s">
        <v>556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kajhLzUrnEbVcSJqPTwkhZLyOpG7MyjUNv4t1p8/SalCWebp9mgFZ+k55DSBoKSl45sG0RaTjsEwRaIHoLUeQ==" saltValue="u6FPb/jfTLueam04EIQRJA==" spinCount="100000" sheet="1" objects="1" scenarios="1"/>
  <mergeCells count="3">
    <mergeCell ref="C47:E47"/>
    <mergeCell ref="C48:E48"/>
    <mergeCell ref="C49:E49"/>
  </mergeCells>
  <phoneticPr fontId="2"/>
  <printOptions horizontalCentered="1" verticalCentered="1"/>
  <pageMargins left="0" right="0" top="0.19685039370078741" bottom="0" header="0.39370078740157483"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t-shino</cp:lastModifiedBy>
  <cp:lastPrinted>2020-03-19T01:32:19Z</cp:lastPrinted>
  <dcterms:created xsi:type="dcterms:W3CDTF">2020-02-10T03:13:44Z</dcterms:created>
  <dcterms:modified xsi:type="dcterms:W3CDTF">2020-09-14T07:58:25Z</dcterms:modified>
  <cp:category/>
</cp:coreProperties>
</file>