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係\他団体･庁内照会\千葉県\H30\30.10.16平成２８年度財政状況資料集の再作成及び再提出について\提出様式\"/>
    </mc:Choice>
  </mc:AlternateContent>
  <bookViews>
    <workbookView xWindow="0" yWindow="0" windowWidth="24000" windowHeight="9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s="1"/>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<sst xmlns="http://schemas.openxmlformats.org/spreadsheetml/2006/main" count="1062" uniqueCount="563">
  <si>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</si>
  <si>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</si>
  <si>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</si>
  <si>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</si>
  <si>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</si>
  <si>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</si>
  <si>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</si>
  <si>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</si>
  <si>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</si>
  <si>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</si>
  <si>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</si>
  <si>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</si>
  <si>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</si>
  <si>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</si>
  <si>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</si>
  <si>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</si>
  <si>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</si>
  <si>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</si>
  <si>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</si>
  <si>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</si>
  <si>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</si>
  <si>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</si>
  <si>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</si>
  <si>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</si>
  <si>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</si>
  <si>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</si>
  <si>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</si>
  <si>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</si>
  <si>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</si>
  <si>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</si>
  <si>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</si>
  <si>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</si>
  <si>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</si>
  <si>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</si>
  <si>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</si>
  <si>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</si>
  <si>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</si>
  <si>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</si>
  <si>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</si>
  <si>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</si>
  <si>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</si>
  <si>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</si>
  <si>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</si>
  <si>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</si>
  <si>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</si>
  <si>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</si>
  <si>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</si>
  <si>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</si>
  <si>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</si>
  <si>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</si>
  <si>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</si>
  <si>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</si>
  <si>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</si>
  <si>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</si>
  <si>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</si>
  <si>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</si>
  <si>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</si>
  <si>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</si>
  <si>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</si>
  <si>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</si>
  <si>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</si>
  <si>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</si>
  <si>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</si>
  <si>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</si>
  <si>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</si>
  <si>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</si>
  <si>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</si>
  <si>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</si>
  <si>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</si>
  <si>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</si>
  <si>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</si>
  <si>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</si>
  <si>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</si>
  <si>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</si>
  <si>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</si>
  <si>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</si>
  <si>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</si>
  <si>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</si>
  <si>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</si>
  <si>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</si>
  <si>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</si>
  <si>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</si>
  <si>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</si>
  <si>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</si>
  <si>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</si>
  <si>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</si>
  <si>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</si>
  <si>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</si>
  <si>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</si>
  <si>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</si>
  <si>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</si>
  <si>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</si>
  <si>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</si>
  <si>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</si>
  <si>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</si>
  <si>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</si>
  <si>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</si>
  <si>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</si>
  <si>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</si>
  <si>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</si>
  <si>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</si>
  <si>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</si>
  <si>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</si>
  <si>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</si>
  <si>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</si>
  <si>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</si>
  <si>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</si>
  <si>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</si>
  <si>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</si>
  <si>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</si>
  <si>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</si>
  <si>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</si>
  <si>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</si>
  <si>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</si>
  <si>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</si>
  <si>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</si>
  <si>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</si>
  <si>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</si>
  <si>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</si>
  <si>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</si>
  <si>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</si>
  <si>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</si>
  <si>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</si>
  <si>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</si>
  <si>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</si>
  <si>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</si>
  <si>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</si>
  <si>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</si>
  <si>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</si>
  <si>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</si>
  <si>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</si>
  <si>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</si>
  <si>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</si>
  <si>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</si>
  <si>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</si>
  <si>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</si>
  <si>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</si>
  <si>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</si>
  <si>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</si>
  <si>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</si>
  <si>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</si>
  <si>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</si>
  <si>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</si>
  <si>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</si>
  <si>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</si>
  <si>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</si>
  <si>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</si>
  <si>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</si>
  <si>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</si>
  <si>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</si>
  <si>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</si>
  <si>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</si>
  <si>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</si>
  <si>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</si>
  <si>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</si>
  <si>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</si>
  <si>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</si>
  <si>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</si>
  <si>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</si>
  <si>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</si>
  <si>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</si>
  <si>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</si>
  <si>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</si>
  <si>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</si>
  <si>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</si>
  <si>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</si>
  <si>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</si>
  <si>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</si>
  <si>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</si>
  <si>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</si>
  <si>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</si>
  <si>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</si>
  <si>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</si>
  <si>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</si>
  <si>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</si>
  <si>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</si>
  <si>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</si>
  <si>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</si>
  <si>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</si>
  <si>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</si>
  <si>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</si>
  <si>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</si>
  <si>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</si>
  <si>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</si>
  <si>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</si>
  <si>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</si>
  <si>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</si>
  <si>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</si>
  <si>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</si>
  <si>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</si>
  <si>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</si>
  <si>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</si>
  <si>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</si>
  <si>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</si>
  <si>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</si>
  <si>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</si>
  <si>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</si>
  <si>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</si>
  <si>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</si>
  <si>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</si>
  <si>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</si>
  <si>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</si>
  <si>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</si>
  <si>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</si>
  <si>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</si>
  <si>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</si>
  <si>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</si>
  <si>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</si>
  <si>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</si>
  <si>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</si>
  <si>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</si>
  <si>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</si>
  <si>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</si>
  <si>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</si>
  <si>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</si>
  <si>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</si>
  <si>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</si>
  <si>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</si>
  <si>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</si>
  <si>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</si>
  <si>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</si>
  <si>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</si>
  <si>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</si>
  <si>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</si>
  <si>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</si>
  <si>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</si>
  <si>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</si>
  <si>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</si>
  <si>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</si>
  <si>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</si>
  <si>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</si>
  <si>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</si>
  <si>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</si>
  <si>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</si>
  <si>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</si>
  <si>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</si>
  <si>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</si>
  <si>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</si>
  <si>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</si>
  <si>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</si>
  <si>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</si>
  <si>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</si>
  <si>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</si>
  <si>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</si>
  <si>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</si>
  <si>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</si>
  <si>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</si>
  <si>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</si>
  <si>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</si>
  <si>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</si>
  <si>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</si>
  <si>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</si>
  <si>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</si>
  <si>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</si>
  <si>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</si>
  <si>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</si>
  <si>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</si>
  <si>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</si>
  <si>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</si>
  <si>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</si>
  <si>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</si>
  <si>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</si>
  <si>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</si>
  <si>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</si>
  <si>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</si>
  <si>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</si>
  <si>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</si>
  <si>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</si>
  <si>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</si>
  <si>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</si>
  <si>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</si>
  <si>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</si>
  <si>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</si>
  <si>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</si>
  <si>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</si>
  <si>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</si>
  <si>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</si>
  <si>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</si>
  <si>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</si>
  <si>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</si>
  <si>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</si>
  <si>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</si>
  <si>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</si>
  <si>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</si>
  <si>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</si>
  <si>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</si>
  <si>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</si>
  <si>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</si>
  <si>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</si>
  <si>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</si>
  <si>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</si>
  <si>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</si>
  <si>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</si>
  <si>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</si>
  <si>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</si>
  <si>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</si>
  <si>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</si>
  <si>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</si>
  <si>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</si>
  <si>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</si>
  <si>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</si>
  <si>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</si>
  <si>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</si>
  <si>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</si>
  <si>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</si>
  <si>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</si>
  <si>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</si>
  <si>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</si>
  <si>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</si>
  <si>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</si>
  <si>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</si>
  <si>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</si>
  <si>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</si>
  <si>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</si>
  <si>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</si>
  <si>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</si>
  <si>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</si>
  <si>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</si>
  <si>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</si>
  <si>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</si>
  <si>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</si>
  <si>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</si>
  <si>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</si>
  <si>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</si>
  <si>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</si>
  <si>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</si>
  <si>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</si>
  <si>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</si>
  <si>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</si>
  <si>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</si>
  <si>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</si>
  <si>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</si>
  <si>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</si>
  <si>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</si>
  <si>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</si>
  <si>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</si>
  <si>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</si>
  <si>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</si>
  <si>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</si>
  <si>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</si>
  <si>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</si>
  <si>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</si>
  <si>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</si>
  <si>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</si>
  <si>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</si>
  <si>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</si>
  <si>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</si>
  <si>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</si>
  <si>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</si>
  <si>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</si>
  <si>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</si>
  <si>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</si>
  <si>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</si>
  <si>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</si>
  <si>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</si>
  <si>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</si>
  <si>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</si>
  <si>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</si>
  <si>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</si>
  <si>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</si>
  <si>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</si>
  <si>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</si>
  <si>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</si>
  <si>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</si>
  <si>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</si>
  <si>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</si>
  <si>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</si>
  <si>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</si>
  <si>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</si>
  <si>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</si>
  <si>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</si>
  <si>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</si>
  <si>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</si>
  <si>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</si>
  <si>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</si>
  <si>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</si>
  <si>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</si>
  <si>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</si>
  <si>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</si>
  <si>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</si>
  <si>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</si>
  <si>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</si>
  <si>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</si>
  <si>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</si>
  <si>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</si>
  <si>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</si>
  <si>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</si>
  <si>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</si>
  <si>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</si>
  <si>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</si>
  <si>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</si>
  <si>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</si>
  <si>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</si>
  <si>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</si>
  <si>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</si>
  <si>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</si>
  <si>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</si>
  <si>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</si>
  <si>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</si>
  <si>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</si>
  <si>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</si>
  <si>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</si>
  <si>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</si>
  <si>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</si>
  <si>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</si>
  <si>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</si>
  <si>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</si>
  <si>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</si>
  <si>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</si>
  <si>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</si>
  <si>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</si>
  <si>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</si>
  <si>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</si>
  <si>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</si>
  <si>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</si>
  <si>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</si>
  <si>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</si>
  <si>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</si>
  <si>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</si>
  <si>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</si>
  <si>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</si>
  <si>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</si>
  <si>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</si>
  <si>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</si>
  <si>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</si>
  <si>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</si>
  <si>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</si>
  <si>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</si>
  <si>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</si>
  <si>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</si>
  <si>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</si>
  <si>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</si>
  <si>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</si>
  <si>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</si>
  <si>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</si>
  <si>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</si>
  <si>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</si>
  <si>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温泉供給事業特別会計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</si>
  <si>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</si>
  <si>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</si>
  <si>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</si>
  <si>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</si>
  <si>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</si>
  <si>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</si>
  <si>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</si>
  <si>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</si>
  <si>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</si>
  <si>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</si>
  <si>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</si>
  <si>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</si>
  <si>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</si>
  <si>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</si>
  <si>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</si>
  <si>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</si>
  <si>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</si>
  <si>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</si>
  <si>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</si>
  <si>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</si>
  <si>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</si>
  <si>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</si>
  <si>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</si>
  <si>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</si>
  <si>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</si>
  <si>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</si>
  <si>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</si>
  <si>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</si>
  <si>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</si>
  <si>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</si>
  <si>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</si>
  <si>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</si>
  <si>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</si>
  <si>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</si>
  <si>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</si>
  <si>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</si>
  <si>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</si>
  <si>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</si>
  <si>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</si>
  <si>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</si>
  <si>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</si>
  <si>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</si>
  <si>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</si>
  <si>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</si>
  <si>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</si>
  <si>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</si>
  <si>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</si>
  <si>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</si>
  <si>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</si>
  <si>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</si>
  <si>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</si>
  <si>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</si>
  <si>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</si>
  <si>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</si>
  <si>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</si>
  <si>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</si>
  <si>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</si>
  <si>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</si>
  <si>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</si>
  <si>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</si>
  <si>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</si>
  <si>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</si>
  <si>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</si>
  <si>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</si>
  <si>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</si>
  <si>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</si>
  <si>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</si>
  <si>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</si>
  <si>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</si>
  <si>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</si>
  <si>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</si>
  <si>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</si>
  <si>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</si>
  <si>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</si>
  <si>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</si>
  <si>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</si>
  <si>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</si>
  <si>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</si>
  <si>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</si>
  <si>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</si>
  <si>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</si>
  <si>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</si>
  <si>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</si>
  <si>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</si>
  <si>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</si>
  <si>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2.94</t>
  </si>
  <si>
    <t>▲ 0.90</t>
  </si>
  <si>
    <t>水道事業会計</t>
  </si>
  <si>
    <t>一般会計</t>
  </si>
  <si>
    <t>介護保険事業</t>
  </si>
  <si>
    <t>国民健康保険事業</t>
  </si>
  <si>
    <t>温泉供給事業特別会計</t>
  </si>
  <si>
    <t>後期高齢者医療</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</si>
  <si>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</si>
  <si>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</si>
  <si>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</si>
  <si>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</si>
  <si>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</si>
  <si>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</si>
  <si>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</si>
  <si>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</si>
  <si>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</si>
  <si>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</si>
  <si>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</si>
  <si>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</si>
  <si>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</si>
  <si>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</si>
  <si>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</si>
  <si>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</si>
  <si>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</si>
  <si>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</si>
  <si>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</si>
  <si>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</si>
  <si>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</si>
  <si>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</si>
  <si>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将来負担比率、有形固定資産減価償却率ともに類似団体内平均と比較し高い水準になっている。
　将来負担比率については、、財政調整基金の積立により充当可能基金が増加したこと、発行抑制により地方債の現在高が減少したことなどにより低下傾向にあるが、
　有形固定資産減価償却率については、類似団体内平均を大きく上回っているため、今後は公共施設再配置推進計画及び個別施設計画を策定し、公共施設の再配置を進め、比率の改善を図る。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</si>
  <si>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</si>
  <si>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</si>
  <si>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</si>
  <si>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</si>
  <si>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</si>
  <si>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</si>
  <si>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将来負担比率、実質公債費比率ともに、類似団体内平均と比較し高い水準にある。
　将来負担比率は低下傾向にあり、主な要因としては、財政調整基金の積立により充当可能基金が増加したこと、発行抑制により地方債の現在高が減少したことが挙げられる。
　実質公債費比率は増加傾向にあり、主な要因としては、地方債に係る元利償還金の増加が挙げられる。
　今後は臨時財政対策債等の発行抑制など、適正な公債費管理により比率の改善の改善を図る。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</si>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</sst>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E7DC-4D3F-8A50-D2533156EF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56585</c:v>
                </c:pt>
                <c:pt idx="1">
                  <c:v>18657</c:v>
                </c:pt>
                <c:pt idx="2">
                  <c:v>13707</c:v>
                </c:pt>
                <c:pt idx="3">
                  <c:v>19382</c:v>
                </c:pt>
                <c:pt idx="4">
                  <c:v>27074</c:v>
                </c:pt>
              </c:numCache>
            </c:numRef>
          </c:val>
          <c:smooth val="0"/>
          <c:extLst xmlns:c16r2="http://schemas.microsoft.com/office/drawing/2015/06/chart">
            <c:ext xmlns:c16="http://schemas.microsoft.com/office/drawing/2014/chart" uri="{C3380CC4-5D6E-409C-BE32-E72D297353CC}">
              <c16:uniqueId val="{00000001-E7DC-4D3F-8A50-D2533156EFCF}"/>
            </c:ext>
          </c:extLst>
        </c:ser>
        <c:dLbls>
          <c:showLegendKey val="0"/>
          <c:showVal val="0"/>
          <c:showCatName val="0"/>
          <c:showSerName val="0"/>
          <c:showPercent val="0"/>
          <c:showBubbleSize val="0"/>
        </c:dLbls>
        <c:marker val="1"/>
        <c:smooth val="0"/>
        <c:axId val="486457688"/>
        <c:axId val="486457296"/>
      </c:lineChart>
      <c:catAx>
        <c:axId val="486457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57296"/>
        <c:crosses val="autoZero"/>
        <c:auto val="1"/>
        <c:lblAlgn val="ctr"/>
        <c:lblOffset val="100"/>
        <c:tickLblSkip val="1"/>
        <c:tickMarkSkip val="1"/>
        <c:noMultiLvlLbl val="0"/>
      </c:catAx>
      <c:valAx>
        <c:axId val="486457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57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3.21</c:v>
                </c:pt>
                <c:pt idx="1">
                  <c:v>4.1399999999999997</c:v>
                </c:pt>
                <c:pt idx="2">
                  <c:v>5.66</c:v>
                </c:pt>
                <c:pt idx="3">
                  <c:v>6.88</c:v>
                </c:pt>
                <c:pt idx="4">
                  <c:v>6.94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3.65</c:v>
                </c:pt>
                <c:pt idx="1">
                  <c:v>1.84</c:v>
                </c:pt>
                <c:pt idx="2">
                  <c:v>6.07</c:v>
                </c:pt>
                <c:pt idx="3">
                  <c:v>8.7100000000000009</c:v>
                </c:pt>
                <c:pt idx="4">
                  <c:v>13.38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6455728"/>
        <c:axId val="486455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-2.94</c:v>
                </c:pt>
                <c:pt idx="1">
                  <c:v>-0.9</c:v>
                </c:pt>
                <c:pt idx="2">
                  <c:v>5.66</c:v>
                </c:pt>
                <c:pt idx="3">
                  <c:v>1.37</c:v>
                </c:pt>
                <c:pt idx="4">
                  <c:v>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6455728"/>
        <c:axId val="486455336"/>
      </c:lineChart>
      <c:catAx>
        <c:axId val="48645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455336"/>
        <c:crosses val="autoZero"/>
        <c:auto val="1"/>
        <c:lblAlgn val="ctr"/>
        <c:lblOffset val="100"/>
        <c:tickLblSkip val="1"/>
        <c:tickMarkSkip val="1"/>
        <c:noMultiLvlLbl val="0"/>
      </c:catAx>
      <c:valAx>
        <c:axId val="48645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5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2.09</c:v>
                </c:pt>
                <c:pt idx="2">
                  <c:v>#N/A</c:v>
                </c:pt>
                <c:pt idx="3">
                  <c:v>1.81</c:v>
                </c:pt>
                <c:pt idx="4">
                  <c:v>#N/A</c:v>
                </c:pt>
                <c:pt idx="5">
                  <c:v>0.87</c:v>
                </c:pt>
                <c:pt idx="6">
                  <c:v>#N/A</c:v>
                </c:pt>
                <c:pt idx="7">
                  <c:v>2.52</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c:v>
                </c:pt>
                <c:pt idx="2">
                  <c:v>#N/A</c:v>
                </c:pt>
                <c:pt idx="3">
                  <c:v>0.37</c:v>
                </c:pt>
                <c:pt idx="4">
                  <c:v>#N/A</c:v>
                </c:pt>
                <c:pt idx="5">
                  <c:v>1.28</c:v>
                </c:pt>
                <c:pt idx="6">
                  <c:v>#N/A</c:v>
                </c:pt>
                <c:pt idx="7">
                  <c:v>0.92</c:v>
                </c:pt>
                <c:pt idx="8">
                  <c:v>#N/A</c:v>
                </c:pt>
                <c:pt idx="9">
                  <c:v>1.36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c:v>
                </c:pt>
                <c:pt idx="2">
                  <c:v>#N/A</c:v>
                </c:pt>
                <c:pt idx="3">
                  <c:v>4.1399999999999997</c:v>
                </c:pt>
                <c:pt idx="4">
                  <c:v>#N/A</c:v>
                </c:pt>
                <c:pt idx="5">
                  <c:v>5.65</c:v>
                </c:pt>
                <c:pt idx="6">
                  <c:v>#N/A</c:v>
                </c:pt>
                <c:pt idx="7">
                  <c:v>6.88</c:v>
                </c:pt>
                <c:pt idx="8">
                  <c:v>#N/A</c:v>
                </c:pt>
                <c:pt idx="9">
                  <c:v>6.93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8.3699999999999992</c:v>
                </c:pt>
                <c:pt idx="2">
                  <c:v>#N/A</c:v>
                </c:pt>
                <c:pt idx="3">
                  <c:v>8.91</c:v>
                </c:pt>
                <c:pt idx="4">
                  <c:v>#N/A</c:v>
                </c:pt>
                <c:pt idx="5">
                  <c:v>9.9499999999999993</c:v>
                </c:pt>
                <c:pt idx="6">
                  <c:v>#N/A</c:v>
                </c:pt>
                <c:pt idx="7">
                  <c:v>9.6</c:v>
                </c:pt>
                <c:pt idx="8">
                  <c:v>#N/A</c:v>
                </c:pt>
                <c:pt idx="9">
                  <c:v>10.64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6454552"/>
        <c:axId val="486454160"/>
      </c:barChart>
      <c:catAx>
        <c:axId val="48645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454160"/>
        <c:crosses val="autoZero"/>
        <c:auto val="1"/>
        <c:lblAlgn val="ctr"/>
        <c:lblOffset val="100"/>
        <c:tickLblSkip val="1"/>
        <c:tickMarkSkip val="1"/>
        <c:noMultiLvlLbl val="0"/>
      </c:catAx>
      <c:valAx>
        <c:axId val="48645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5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1066</c:v>
                </c:pt>
                <c:pt idx="5">
                  <c:v>1084</c:v>
                </c:pt>
                <c:pt idx="8">
                  <c:v>1146</c:v>
                </c:pt>
                <c:pt idx="11">
                  <c:v>1079</c:v>
                </c:pt>
                <c:pt idx="14">
                  <c:v>1078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181</c:v>
                </c:pt>
                <c:pt idx="3">
                  <c:v>159</c:v>
                </c:pt>
                <c:pt idx="6">
                  <c:v>159</c:v>
                </c:pt>
                <c:pt idx="9">
                  <c:v>155</c:v>
                </c:pt>
                <c:pt idx="12">
                  <c:v>158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429</c:v>
                </c:pt>
                <c:pt idx="3">
                  <c:v>411</c:v>
                </c:pt>
                <c:pt idx="6">
                  <c:v>417</c:v>
                </c:pt>
                <c:pt idx="9">
                  <c:v>371</c:v>
                </c:pt>
                <c:pt idx="12">
                  <c:v>360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c:v>
                </c:pt>
                <c:pt idx="3">
                  <c:v>11</c:v>
                </c:pt>
                <c:pt idx="6">
                  <c:v>10</c:v>
                </c:pt>
                <c:pt idx="9">
                  <c:v>1</c:v>
                </c:pt>
                <c:pt idx="12">
                  <c:v>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1418</c:v>
                </c:pt>
                <c:pt idx="3">
                  <c:v>1477</c:v>
                </c:pt>
                <c:pt idx="6">
                  <c:v>1543</c:v>
                </c:pt>
                <c:pt idx="9">
                  <c:v>1560</c:v>
                </c:pt>
                <c:pt idx="12">
                  <c:v>1630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6453376"/>
        <c:axId val="486452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973</c:v>
                </c:pt>
                <c:pt idx="2">
                  <c:v>#N/A</c:v>
                </c:pt>
                <c:pt idx="3">
                  <c:v>#N/A</c:v>
                </c:pt>
                <c:pt idx="4">
                  <c:v>974</c:v>
                </c:pt>
                <c:pt idx="5">
                  <c:v>#N/A</c:v>
                </c:pt>
                <c:pt idx="6">
                  <c:v>#N/A</c:v>
                </c:pt>
                <c:pt idx="7">
                  <c:v>983</c:v>
                </c:pt>
                <c:pt idx="8">
                  <c:v>#N/A</c:v>
                </c:pt>
                <c:pt idx="9">
                  <c:v>#N/A</c:v>
                </c:pt>
                <c:pt idx="10">
                  <c:v>1009</c:v>
                </c:pt>
                <c:pt idx="11">
                  <c:v>#N/A</c:v>
                </c:pt>
                <c:pt idx="12">
                  <c:v>#N/A</c:v>
                </c:pt>
                <c:pt idx="13">
                  <c:v>1071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6453376"/>
        <c:axId val="486452984"/>
      </c:lineChart>
      <c:catAx>
        <c:axId val="4864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452984"/>
        <c:crosses val="autoZero"/>
        <c:auto val="1"/>
        <c:lblAlgn val="ctr"/>
        <c:lblOffset val="100"/>
        <c:tickLblSkip val="1"/>
        <c:tickMarkSkip val="1"/>
        <c:noMultiLvlLbl val="0"/>
      </c:catAx>
      <c:valAx>
        <c:axId val="48645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12244</c:v>
                </c:pt>
                <c:pt idx="5">
                  <c:v>12367</c:v>
                </c:pt>
                <c:pt idx="8">
                  <c:v>12573</c:v>
                </c:pt>
                <c:pt idx="11">
                  <c:v>12902</c:v>
                </c:pt>
                <c:pt idx="14">
                  <c:v>12823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1734</c:v>
                </c:pt>
                <c:pt idx="5">
                  <c:v>1522</c:v>
                </c:pt>
                <c:pt idx="8">
                  <c:v>1814</c:v>
                </c:pt>
                <c:pt idx="11">
                  <c:v>2359</c:v>
                </c:pt>
                <c:pt idx="14">
                  <c:v>3042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7278</c:v>
                </c:pt>
                <c:pt idx="3">
                  <c:v>6701</c:v>
                </c:pt>
                <c:pt idx="6">
                  <c:v>6246</c:v>
                </c:pt>
                <c:pt idx="9">
                  <c:v>5918</c:v>
                </c:pt>
                <c:pt idx="12">
                  <c:v>5537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5136</c:v>
                </c:pt>
                <c:pt idx="3">
                  <c:v>4990</c:v>
                </c:pt>
                <c:pt idx="6">
                  <c:v>4780</c:v>
                </c:pt>
                <c:pt idx="9">
                  <c:v>4650</c:v>
                </c:pt>
                <c:pt idx="12">
                  <c:v>4316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c:v>
                </c:pt>
                <c:pt idx="3">
                  <c:v>149</c:v>
                </c:pt>
                <c:pt idx="6">
                  <c:v>151</c:v>
                </c:pt>
                <c:pt idx="9">
                  <c:v>112</c:v>
                </c:pt>
                <c:pt idx="12">
                  <c:v>65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1453</c:v>
                </c:pt>
                <c:pt idx="3">
                  <c:v>1404</c:v>
                </c:pt>
                <c:pt idx="6">
                  <c:v>1287</c:v>
                </c:pt>
                <c:pt idx="9">
                  <c:v>1158</c:v>
                </c:pt>
                <c:pt idx="12">
                  <c:v>942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15016</c:v>
                </c:pt>
                <c:pt idx="3">
                  <c:v>14990</c:v>
                </c:pt>
                <c:pt idx="6">
                  <c:v>15265</c:v>
                </c:pt>
                <c:pt idx="9">
                  <c:v>14962</c:v>
                </c:pt>
                <c:pt idx="12">
                  <c:v>14556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6452592"/>
        <c:axId val="48645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15075</c:v>
                </c:pt>
                <c:pt idx="2">
                  <c:v>#N/A</c:v>
                </c:pt>
                <c:pt idx="3">
                  <c:v>#N/A</c:v>
                </c:pt>
                <c:pt idx="4">
                  <c:v>14345</c:v>
                </c:pt>
                <c:pt idx="5">
                  <c:v>#N/A</c:v>
                </c:pt>
                <c:pt idx="6">
                  <c:v>#N/A</c:v>
                </c:pt>
                <c:pt idx="7">
                  <c:v>13342</c:v>
                </c:pt>
                <c:pt idx="8">
                  <c:v>#N/A</c:v>
                </c:pt>
                <c:pt idx="9">
                  <c:v>#N/A</c:v>
                </c:pt>
                <c:pt idx="10">
                  <c:v>11539</c:v>
                </c:pt>
                <c:pt idx="11">
                  <c:v>#N/A</c:v>
                </c:pt>
                <c:pt idx="12">
                  <c:v>#N/A</c:v>
                </c:pt>
                <c:pt idx="13">
                  <c:v>9551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6452592"/>
        <c:axId val="486451808"/>
      </c:lineChart>
      <c:catAx>
        <c:axId val="48645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451808"/>
        <c:crosses val="autoZero"/>
        <c:auto val="1"/>
        <c:lblAlgn val="ctr"/>
        <c:lblOffset val="100"/>
        <c:tickLblSkip val="1"/>
        <c:tickMarkSkip val="1"/>
        <c:noMultiLvlLbl val="0"/>
      </c:catAx>
      <c:valAx>
        <c:axId val="4864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5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{27CA30B1-7F22-4895-AFCF-0671B0A3DD66}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{B531E9AD-E594-4088-BEC4-C4AB5B5B5153}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{3E525859-21E7-46A9-B4B7-590409891CB7}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{2B5AD597-8DBF-497F-BECA-2EA6A4951048}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{8A652C0D-28E0-43DF-9235-B049F1FB3D8B}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c:v>
                </c:pt>
              </c:numCache>
            </c:numRef>
          </c:xVal>
          <c:yVal>
            <c:numRef>
              <c:f>公会計指標分析・財政指標組合せ分析表!$K$51:$O$51</c:f>
              <c:numCache>
                <c:formatCode>#,##0.0;"▲ "#,##0.0</c:formatCode>
                <c:ptCount val="5"/>
                <c:pt idx="3">
                  <c:v>115.1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{9D71F3C8-D030-4152-A3CB-7463520C2D00}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{7551985A-F990-4BD0-9649-8F354A35A93B}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{35102BDC-9F42-4BB2-8C49-0D3A90D6988C}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{992CB88C-3A94-4AC3-B80D-B6677F1CDACF}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{3A30B7D8-9E92-4488-9797-120355FD30EA}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6451024"/>
        <c:axId val="486450632"/>
      </c:scatterChart>
      <c:valAx>
        <c:axId val="486451024"/>
        <c:scaling>
          <c:orientation val="minMax"/>
          <c:max val="72"/>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450632"/>
        <c:crosses val="autoZero"/>
        <c:crossBetween val="midCat"/>
      </c:valAx>
      <c:valAx>
        <c:axId val="486450632"/>
        <c:scaling>
          <c:orientation val="minMax"/>
          <c:max val="125"/>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45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{E130C578-3826-4550-957D-FB511C48CD6B}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{F54E31C8-2B00-4CFF-85CA-3728FE3C9F91}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{5FDD40A0-D15E-4557-BC39-4684AE1D7B1E}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{FEEDE823-5F00-445E-8326-B37BCAACA3FC}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{D0CE30C9-48D3-4178-A081-D84A5307F73E}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9.9</c:v>
                </c:pt>
                <c:pt idx="2">
                  <c:v>9.9</c:v>
                </c:pt>
                <c:pt idx="3">
                  <c:v>10</c:v>
                </c:pt>
                <c:pt idx="4">
                  <c:v>10.3</c:v>
                </c:pt>
              </c:numCache>
            </c:numRef>
          </c:xVal>
          <c:yVal>
            <c:numRef>
              <c:f>公会計指標分析・財政指標組合せ分析表!$K$73:$O$73</c:f>
              <c:numCache>
                <c:formatCode>#,##0.0;"▲ "#,##0.0</c:formatCode>
                <c:ptCount val="5"/>
                <c:pt idx="0">
                  <c:v>151.69999999999999</c:v>
                </c:pt>
                <c:pt idx="1">
                  <c:v>145.30000000000001</c:v>
                </c:pt>
                <c:pt idx="2">
                  <c:v>137.9</c:v>
                </c:pt>
                <c:pt idx="3">
                  <c:v>115.1</c:v>
                </c:pt>
                <c:pt idx="4">
                  <c:v>96.8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{E036DB9B-FBED-47EB-B98D-CCE075175AD7}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{B745663B-3040-40A6-ADD4-F5A84EF7DE22}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{F06CDF89-D072-4BB9-B6D7-FE8B8A98C11F}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{21419BCA-46E5-4CFF-8F7B-D7466CA06007}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{1C66DA42-0903-4239-88F7-6122A650B0D0}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6449848"/>
        <c:axId val="486449456"/>
      </c:scatterChart>
      <c:valAx>
        <c:axId val="486449848"/>
        <c:scaling>
          <c:orientation val="minMax"/>
          <c:max val="13.1"/>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449456"/>
        <c:crosses val="autoZero"/>
        <c:crossBetween val="midCat"/>
      </c:valAx>
      <c:valAx>
        <c:axId val="486449456"/>
        <c:scaling>
          <c:orientation val="minMax"/>
          <c:max val="168"/>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449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元利償還金について、据え置き分の元金償還が開始されたことにより増加している。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今度も、臨時財政対策債などに係る地方債償還額の増加が見込まれることから、地方債の発行にあたっては十分に検討していく必要がある。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将来負担比率（分子）は大きく改善しており、その要因は以下のとおりである。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将来負担額の減要因は、発行の抑制などによる地方債現在高の減少、定員適正化計画に基づく職員数削減による退職手当負担見込額の減少などが挙げられる。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また、財政調整基金の積立による充当可能基金の増も大きな改善要因である。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結果、将来負担比率（分子）の数値は、年々改善しているが、今後も定員適正化計画に基づく職員数の適正管理、財政調整基金の積立を行い、更なる改善を図る。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有形固定資産減価償却率は類似団体内平均を大きく上回る</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学校施設については、富津市小・中学校再配置計画に基づく再配置を行うことにより、今後は比率の改善が見込まれるが、その他の施設についても公共施設再配置推進計画及び個別施設計画を策定し、公共施設の再配置を進め、比率の改善を図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148590</xdr:rowOff>
    </xdr:from>
    <xdr:to>
      <xdr:col>3</xdr:col>
      <xdr:colOff>1170940</xdr:colOff>
      <xdr:row>33</xdr:row>
      <xdr:rowOff>38354</xdr:rowOff>
    </xdr:to>
    <xdr:cxnSp macro="">
      <xdr:nvCxnSpPr>
        <xdr:cNvPr id="62" name="直線コネクタ 61"/>
        <xdr:cNvCxnSpPr/>
      </xdr:nvCxnSpPr>
      <xdr:spPr>
        <a:xfrm flipV="1">
          <a:off x="4760595" y="5730240"/>
          <a:ext cx="1270" cy="74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42181</xdr:rowOff>
    </xdr:from>
    <xdr:ext cx="405111" cy="259045"/>
    <xdr:sp macro="" textlink="">
      <xdr:nvSpPr>
        <xdr:cNvPr id="63" name="有形固定資産減価償却率最小値テキスト"/>
        <xdr:cNvSpPr txBox="1"/>
      </xdr:nvSpPr>
      <xdr:spPr>
        <a:xfrm>
          <a:off x="4813300" y="648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33</xdr:row>
      <xdr:rowOff>38354</xdr:rowOff>
    </xdr:from>
    <xdr:to>
      <xdr:col>3</xdr:col>
      <xdr:colOff>1260475</xdr:colOff>
      <xdr:row>33</xdr:row>
      <xdr:rowOff>38354</xdr:rowOff>
    </xdr:to>
    <xdr:cxnSp macro="">
      <xdr:nvCxnSpPr>
        <xdr:cNvPr id="64" name="直線コネクタ 63"/>
        <xdr:cNvCxnSpPr/>
      </xdr:nvCxnSpPr>
      <xdr:spPr>
        <a:xfrm>
          <a:off x="4673600" y="647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95267</xdr:rowOff>
    </xdr:from>
    <xdr:ext cx="405111" cy="259045"/>
    <xdr:sp macro="" textlink="">
      <xdr:nvSpPr>
        <xdr:cNvPr id="65" name="有形固定資産減価償却率最大値テキスト"/>
        <xdr:cNvSpPr txBox="1"/>
      </xdr:nvSpPr>
      <xdr:spPr>
        <a:xfrm>
          <a:off x="48133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28</xdr:row>
      <xdr:rowOff>148590</xdr:rowOff>
    </xdr:from>
    <xdr:to>
      <xdr:col>3</xdr:col>
      <xdr:colOff>1260475</xdr:colOff>
      <xdr:row>28</xdr:row>
      <xdr:rowOff>148590</xdr:rowOff>
    </xdr:to>
    <xdr:cxnSp macro="">
      <xdr:nvCxnSpPr>
        <xdr:cNvPr id="66" name="直線コネクタ 65"/>
        <xdr:cNvCxnSpPr/>
      </xdr:nvCxnSpPr>
      <xdr:spPr>
        <a:xfrm>
          <a:off x="4673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31259</xdr:rowOff>
    </xdr:from>
    <xdr:ext cx="405111" cy="259045"/>
    <xdr:sp macro="" textlink="">
      <xdr:nvSpPr>
        <xdr:cNvPr id="67" name="有形固定資産減価償却率平均値テキスト"/>
        <xdr:cNvSpPr txBox="1"/>
      </xdr:nvSpPr>
      <xdr:spPr>
        <a:xfrm>
          <a:off x="4813300" y="5955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52832</xdr:rowOff>
    </xdr:from>
    <xdr:to>
      <xdr:col>3</xdr:col>
      <xdr:colOff>1222375</xdr:colOff>
      <xdr:row>30</xdr:row>
      <xdr:rowOff>154432</xdr:rowOff>
    </xdr:to>
    <xdr:sp macro="" textlink="">
      <xdr:nvSpPr>
        <xdr:cNvPr id="68" name="フローチャート : 判断 67"/>
        <xdr:cNvSpPr/>
      </xdr:nvSpPr>
      <xdr:spPr>
        <a:xfrm>
          <a:off x="47117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147828</xdr:rowOff>
    </xdr:from>
    <xdr:to>
      <xdr:col>3</xdr:col>
      <xdr:colOff>511175</xdr:colOff>
      <xdr:row>31</xdr:row>
      <xdr:rowOff>77978</xdr:rowOff>
    </xdr:to>
    <xdr:sp macro="" textlink="">
      <xdr:nvSpPr>
        <xdr:cNvPr id="69" name="フローチャート : 判断 68"/>
        <xdr:cNvSpPr/>
      </xdr:nvSpPr>
      <xdr:spPr>
        <a:xfrm>
          <a:off x="40005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95250</xdr:rowOff>
    </xdr:from>
    <xdr:to>
      <xdr:col>3</xdr:col>
      <xdr:colOff>511175</xdr:colOff>
      <xdr:row>27</xdr:row>
      <xdr:rowOff>25400</xdr:rowOff>
    </xdr:to>
    <xdr:sp macro="" textlink="">
      <xdr:nvSpPr>
        <xdr:cNvPr id="75" name="円/楕円 74"/>
        <xdr:cNvSpPr/>
      </xdr:nvSpPr>
      <xdr:spPr>
        <a:xfrm>
          <a:off x="4000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69105</xdr:rowOff>
    </xdr:from>
    <xdr:ext cx="405111" cy="259045"/>
    <xdr:sp macro="" textlink="">
      <xdr:nvSpPr>
        <xdr:cNvPr id="76" name="n_1aveValue有形固定資産減価償却率"/>
        <xdr:cNvSpPr txBox="1"/>
      </xdr:nvSpPr>
      <xdr:spPr>
        <a:xfrm>
          <a:off x="3836043"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41927</xdr:rowOff>
    </xdr:from>
    <xdr:ext cx="405111" cy="259045"/>
    <xdr:sp macro="" textlink="">
      <xdr:nvSpPr>
        <xdr:cNvPr id="77" name="n_1mainValue有形固定資産減価償却率"/>
        <xdr:cNvSpPr txBox="1"/>
      </xdr:nvSpPr>
      <xdr:spPr>
        <a:xfrm>
          <a:off x="3836043"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153416</xdr:rowOff>
    </xdr:from>
    <xdr:to>
      <xdr:col>5</xdr:col>
      <xdr:colOff>409575</xdr:colOff>
      <xdr:row>39</xdr:row>
      <xdr:rowOff>83566</xdr:rowOff>
    </xdr:to>
    <xdr:sp macro="" textlink="">
      <xdr:nvSpPr>
        <xdr:cNvPr id="62" name="フローチャート : 判断 61"/>
        <xdr:cNvSpPr/>
      </xdr:nvSpPr>
      <xdr:spPr>
        <a:xfrm>
          <a:off x="3746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23114</xdr:rowOff>
    </xdr:from>
    <xdr:to>
      <xdr:col>5</xdr:col>
      <xdr:colOff>409575</xdr:colOff>
      <xdr:row>33</xdr:row>
      <xdr:rowOff>124714</xdr:rowOff>
    </xdr:to>
    <xdr:sp macro="" textlink="">
      <xdr:nvSpPr>
        <xdr:cNvPr id="68" name="円/楕円 67"/>
        <xdr:cNvSpPr/>
      </xdr:nvSpPr>
      <xdr:spPr>
        <a:xfrm>
          <a:off x="3746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74693</xdr:rowOff>
    </xdr:from>
    <xdr:ext cx="405111" cy="259045"/>
    <xdr:sp macro="" textlink="">
      <xdr:nvSpPr>
        <xdr:cNvPr id="69" name="n_1aveValue【道路】&#10;有形固定資産減価償却率"/>
        <xdr:cNvSpPr txBox="1"/>
      </xdr:nvSpPr>
      <xdr:spPr>
        <a:xfrm>
          <a:off x="3582043"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141241</xdr:rowOff>
    </xdr:from>
    <xdr:ext cx="405111" cy="259045"/>
    <xdr:sp macro="" textlink="">
      <xdr:nvSpPr>
        <xdr:cNvPr id="70" name="n_1mainValue【道路】&#10;有形固定資産減価償却率"/>
        <xdr:cNvSpPr txBox="1"/>
      </xdr:nvSpPr>
      <xdr:spPr>
        <a:xfrm>
          <a:off x="3582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32555</xdr:rowOff>
    </xdr:from>
    <xdr:to>
      <xdr:col>14</xdr:col>
      <xdr:colOff>79375</xdr:colOff>
      <xdr:row>40</xdr:row>
      <xdr:rowOff>134155</xdr:rowOff>
    </xdr:to>
    <xdr:sp macro="" textlink="">
      <xdr:nvSpPr>
        <xdr:cNvPr id="105" name="円/楕円 104"/>
        <xdr:cNvSpPr/>
      </xdr:nvSpPr>
      <xdr:spPr>
        <a:xfrm>
          <a:off x="9588500" y="68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6"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125282</xdr:rowOff>
    </xdr:from>
    <xdr:ext cx="469744" cy="259045"/>
    <xdr:sp macro="" textlink="">
      <xdr:nvSpPr>
        <xdr:cNvPr id="107" name="n_1mainValue【道路】&#10;一人当たり延長"/>
        <xdr:cNvSpPr txBox="1"/>
      </xdr:nvSpPr>
      <xdr:spPr>
        <a:xfrm>
          <a:off x="9391727" y="69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9" name="フローチャート : 判断 138"/>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90170</xdr:rowOff>
    </xdr:from>
    <xdr:to>
      <xdr:col>5</xdr:col>
      <xdr:colOff>409575</xdr:colOff>
      <xdr:row>58</xdr:row>
      <xdr:rowOff>20320</xdr:rowOff>
    </xdr:to>
    <xdr:sp macro="" textlink="">
      <xdr:nvSpPr>
        <xdr:cNvPr id="145" name="円/楕円 144"/>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6"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36847</xdr:rowOff>
    </xdr:from>
    <xdr:ext cx="405111" cy="259045"/>
    <xdr:sp macro="" textlink="">
      <xdr:nvSpPr>
        <xdr:cNvPr id="147" name="n_1mainValue【橋りょう・トンネル】&#10;有形固定資産減価償却率"/>
        <xdr:cNvSpPr txBox="1"/>
      </xdr:nvSpPr>
      <xdr:spPr>
        <a:xfrm>
          <a:off x="3582043"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118014</xdr:rowOff>
    </xdr:from>
    <xdr:to>
      <xdr:col>14</xdr:col>
      <xdr:colOff>79375</xdr:colOff>
      <xdr:row>62</xdr:row>
      <xdr:rowOff>48164</xdr:rowOff>
    </xdr:to>
    <xdr:sp macro="" textlink="">
      <xdr:nvSpPr>
        <xdr:cNvPr id="184" name="円/楕円 183"/>
        <xdr:cNvSpPr/>
      </xdr:nvSpPr>
      <xdr:spPr>
        <a:xfrm>
          <a:off x="9588500" y="105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39291</xdr:rowOff>
    </xdr:from>
    <xdr:ext cx="599010" cy="259045"/>
    <xdr:sp macro="" textlink="">
      <xdr:nvSpPr>
        <xdr:cNvPr id="186" name="n_1mainValue【橋りょう・トンネル】&#10;一人当たり有形固定資産（償却資産）額"/>
        <xdr:cNvSpPr txBox="1"/>
      </xdr:nvSpPr>
      <xdr:spPr>
        <a:xfrm>
          <a:off x="9327094" y="106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110744</xdr:rowOff>
    </xdr:from>
    <xdr:to>
      <xdr:col>5</xdr:col>
      <xdr:colOff>409575</xdr:colOff>
      <xdr:row>79</xdr:row>
      <xdr:rowOff>40894</xdr:rowOff>
    </xdr:to>
    <xdr:sp macro="" textlink="">
      <xdr:nvSpPr>
        <xdr:cNvPr id="222" name="円/楕円 221"/>
        <xdr:cNvSpPr/>
      </xdr:nvSpPr>
      <xdr:spPr>
        <a:xfrm>
          <a:off x="3746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57421</xdr:rowOff>
    </xdr:from>
    <xdr:ext cx="405111" cy="259045"/>
    <xdr:sp macro="" textlink="">
      <xdr:nvSpPr>
        <xdr:cNvPr id="224" name="n_1mainValue【公営住宅】&#10;有形固定資産減価償却率"/>
        <xdr:cNvSpPr txBox="1"/>
      </xdr:nvSpPr>
      <xdr:spPr>
        <a:xfrm>
          <a:off x="3582043"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82855</xdr:rowOff>
    </xdr:from>
    <xdr:to>
      <xdr:col>14</xdr:col>
      <xdr:colOff>79375</xdr:colOff>
      <xdr:row>86</xdr:row>
      <xdr:rowOff>13005</xdr:rowOff>
    </xdr:to>
    <xdr:sp macro="" textlink="">
      <xdr:nvSpPr>
        <xdr:cNvPr id="259" name="円/楕円 258"/>
        <xdr:cNvSpPr/>
      </xdr:nvSpPr>
      <xdr:spPr>
        <a:xfrm>
          <a:off x="9588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4132</xdr:rowOff>
    </xdr:from>
    <xdr:ext cx="469744" cy="259045"/>
    <xdr:sp macro="" textlink="">
      <xdr:nvSpPr>
        <xdr:cNvPr id="261" name="n_1mainValue【公営住宅】&#10;一人当たり面積"/>
        <xdr:cNvSpPr txBox="1"/>
      </xdr:nvSpPr>
      <xdr:spPr>
        <a:xfrm>
          <a:off x="93917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3" name="テキスト ボックス 27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22861</xdr:rowOff>
    </xdr:from>
    <xdr:to>
      <xdr:col>6</xdr:col>
      <xdr:colOff>510540</xdr:colOff>
      <xdr:row>108</xdr:row>
      <xdr:rowOff>133350</xdr:rowOff>
    </xdr:to>
    <xdr:cxnSp macro="">
      <xdr:nvCxnSpPr>
        <xdr:cNvPr id="285" name="直線コネクタ 284"/>
        <xdr:cNvCxnSpPr/>
      </xdr:nvCxnSpPr>
      <xdr:spPr>
        <a:xfrm flipV="1">
          <a:off x="4634865" y="17510761"/>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137177</xdr:rowOff>
    </xdr:from>
    <xdr:ext cx="340478" cy="259045"/>
    <xdr:sp macro="" textlink="">
      <xdr:nvSpPr>
        <xdr:cNvPr id="286" name="【港湾・漁港】&#10;有形固定資産減価償却率最小値テキスト"/>
        <xdr:cNvSpPr txBox="1"/>
      </xdr:nvSpPr>
      <xdr:spPr>
        <a:xfrm>
          <a:off x="4724400" y="1865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133350</xdr:rowOff>
    </xdr:from>
    <xdr:to>
      <xdr:col>6</xdr:col>
      <xdr:colOff>600075</xdr:colOff>
      <xdr:row>108</xdr:row>
      <xdr:rowOff>133350</xdr:rowOff>
    </xdr:to>
    <xdr:cxnSp macro="">
      <xdr:nvCxnSpPr>
        <xdr:cNvPr id="287" name="直線コネクタ 286"/>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140988</xdr:rowOff>
    </xdr:from>
    <xdr:ext cx="405111" cy="259045"/>
    <xdr:sp macro="" textlink="">
      <xdr:nvSpPr>
        <xdr:cNvPr id="288" name="【港湾・漁港】&#10;有形固定資産減価償却率最大値テキスト"/>
        <xdr:cNvSpPr txBox="1"/>
      </xdr:nvSpPr>
      <xdr:spPr>
        <a:xfrm>
          <a:off x="472440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102</xdr:row>
      <xdr:rowOff>22861</xdr:rowOff>
    </xdr:from>
    <xdr:to>
      <xdr:col>6</xdr:col>
      <xdr:colOff>600075</xdr:colOff>
      <xdr:row>102</xdr:row>
      <xdr:rowOff>22861</xdr:rowOff>
    </xdr:to>
    <xdr:cxnSp macro="">
      <xdr:nvCxnSpPr>
        <xdr:cNvPr id="289" name="直線コネクタ 288"/>
        <xdr:cNvCxnSpPr/>
      </xdr:nvCxnSpPr>
      <xdr:spPr>
        <a:xfrm>
          <a:off x="4546600" y="1751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11447</xdr:rowOff>
    </xdr:from>
    <xdr:ext cx="405111" cy="259045"/>
    <xdr:sp macro="" textlink="">
      <xdr:nvSpPr>
        <xdr:cNvPr id="290" name="【港湾・漁港】&#10;有形固定資産減価償却率平均値テキスト"/>
        <xdr:cNvSpPr txBox="1"/>
      </xdr:nvSpPr>
      <xdr:spPr>
        <a:xfrm>
          <a:off x="47244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33020</xdr:rowOff>
    </xdr:from>
    <xdr:to>
      <xdr:col>6</xdr:col>
      <xdr:colOff>561975</xdr:colOff>
      <xdr:row>103</xdr:row>
      <xdr:rowOff>134620</xdr:rowOff>
    </xdr:to>
    <xdr:sp macro="" textlink="">
      <xdr:nvSpPr>
        <xdr:cNvPr id="291" name="フローチャート : 判断 290"/>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133986</xdr:rowOff>
    </xdr:from>
    <xdr:to>
      <xdr:col>5</xdr:col>
      <xdr:colOff>409575</xdr:colOff>
      <xdr:row>103</xdr:row>
      <xdr:rowOff>64136</xdr:rowOff>
    </xdr:to>
    <xdr:sp macro="" textlink="">
      <xdr:nvSpPr>
        <xdr:cNvPr id="292" name="フローチャート : 判断 291"/>
        <xdr:cNvSpPr/>
      </xdr:nvSpPr>
      <xdr:spPr>
        <a:xfrm>
          <a:off x="3746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84455</xdr:rowOff>
    </xdr:from>
    <xdr:to>
      <xdr:col>5</xdr:col>
      <xdr:colOff>409575</xdr:colOff>
      <xdr:row>101</xdr:row>
      <xdr:rowOff>14605</xdr:rowOff>
    </xdr:to>
    <xdr:sp macro="" textlink="">
      <xdr:nvSpPr>
        <xdr:cNvPr id="298" name="円/楕円 297"/>
        <xdr:cNvSpPr/>
      </xdr:nvSpPr>
      <xdr:spPr>
        <a:xfrm>
          <a:off x="3746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55263</xdr:rowOff>
    </xdr:from>
    <xdr:ext cx="405111" cy="259045"/>
    <xdr:sp macro="" textlink="">
      <xdr:nvSpPr>
        <xdr:cNvPr id="299" name="n_1aveValue【港湾・漁港】&#10;有形固定資産減価償却率"/>
        <xdr:cNvSpPr txBox="1"/>
      </xdr:nvSpPr>
      <xdr:spPr>
        <a:xfrm>
          <a:off x="3582043"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31132</xdr:rowOff>
    </xdr:from>
    <xdr:ext cx="405111" cy="259045"/>
    <xdr:sp macro="" textlink="">
      <xdr:nvSpPr>
        <xdr:cNvPr id="300" name="n_1mainValue【港湾・漁港】&#10;有形固定資産減価償却率"/>
        <xdr:cNvSpPr txBox="1"/>
      </xdr:nvSpPr>
      <xdr:spPr>
        <a:xfrm>
          <a:off x="3582043"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4" name="テキスト ボックス 31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8" name="テキスト ボックス 317"/>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4" name="直線コネクタ 323"/>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5"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6" name="直線コネクタ 325"/>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7"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8" name="直線コネクタ 327"/>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9"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30" name="フローチャート : 判断 329"/>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31" name="フローチャート : 判断 330"/>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93244</xdr:rowOff>
    </xdr:from>
    <xdr:to>
      <xdr:col>14</xdr:col>
      <xdr:colOff>79375</xdr:colOff>
      <xdr:row>107</xdr:row>
      <xdr:rowOff>23394</xdr:rowOff>
    </xdr:to>
    <xdr:sp macro="" textlink="">
      <xdr:nvSpPr>
        <xdr:cNvPr id="337" name="円/楕円 336"/>
        <xdr:cNvSpPr/>
      </xdr:nvSpPr>
      <xdr:spPr>
        <a:xfrm>
          <a:off x="9588500" y="182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8"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14521</xdr:rowOff>
    </xdr:from>
    <xdr:ext cx="534377" cy="259045"/>
    <xdr:sp macro="" textlink="">
      <xdr:nvSpPr>
        <xdr:cNvPr id="339" name="n_1mainValue【港湾・漁港】&#10;一人当たり有形固定資産（償却資産）額"/>
        <xdr:cNvSpPr txBox="1"/>
      </xdr:nvSpPr>
      <xdr:spPr>
        <a:xfrm>
          <a:off x="9359411" y="183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4" name="直線コネクタ 36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6" name="直線コネクタ 36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8" name="直線コネクタ 36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70" name="フローチャート : 判断 36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71" name="フローチャート : 判断 37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31115</xdr:rowOff>
    </xdr:from>
    <xdr:to>
      <xdr:col>22</xdr:col>
      <xdr:colOff>415925</xdr:colOff>
      <xdr:row>36</xdr:row>
      <xdr:rowOff>132715</xdr:rowOff>
    </xdr:to>
    <xdr:sp macro="" textlink="">
      <xdr:nvSpPr>
        <xdr:cNvPr id="377" name="円/楕円 376"/>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8"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149242</xdr:rowOff>
    </xdr:from>
    <xdr:ext cx="405111" cy="259045"/>
    <xdr:sp macro="" textlink="">
      <xdr:nvSpPr>
        <xdr:cNvPr id="379" name="n_1mainValue【認定こども園・幼稚園・保育所】&#10;有形固定資産減価償却率"/>
        <xdr:cNvSpPr txBox="1"/>
      </xdr:nvSpPr>
      <xdr:spPr>
        <a:xfrm>
          <a:off x="15266043"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01" name="直線コネクタ 40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3" name="直線コネクタ 40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5" name="直線コネクタ 40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7" name="フローチャート : 判断 40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8" name="フローチャート : 判断 40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4826</xdr:rowOff>
    </xdr:from>
    <xdr:to>
      <xdr:col>31</xdr:col>
      <xdr:colOff>85725</xdr:colOff>
      <xdr:row>40</xdr:row>
      <xdr:rowOff>106426</xdr:rowOff>
    </xdr:to>
    <xdr:sp macro="" textlink="">
      <xdr:nvSpPr>
        <xdr:cNvPr id="414" name="円/楕円 413"/>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15"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97553</xdr:rowOff>
    </xdr:from>
    <xdr:ext cx="469744" cy="259045"/>
    <xdr:sp macro="" textlink="">
      <xdr:nvSpPr>
        <xdr:cNvPr id="416" name="n_1mainValue【認定こども園・幼稚園・保育所】&#10;一人当たり面積"/>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7" name="テキスト ボックス 42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9" name="直線コネクタ 43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4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41" name="直線コネクタ 44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3" name="直線コネクタ 44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5" name="フローチャート : 判断 44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6" name="フローチャート : 判断 44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120650</xdr:rowOff>
    </xdr:from>
    <xdr:to>
      <xdr:col>22</xdr:col>
      <xdr:colOff>415925</xdr:colOff>
      <xdr:row>57</xdr:row>
      <xdr:rowOff>50800</xdr:rowOff>
    </xdr:to>
    <xdr:sp macro="" textlink="">
      <xdr:nvSpPr>
        <xdr:cNvPr id="452" name="円/楕円 451"/>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3"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67327</xdr:rowOff>
    </xdr:from>
    <xdr:ext cx="405111" cy="259045"/>
    <xdr:sp macro="" textlink="">
      <xdr:nvSpPr>
        <xdr:cNvPr id="454" name="n_1mainValue【学校施設】&#10;有形固定資産減価償却率"/>
        <xdr:cNvSpPr txBox="1"/>
      </xdr:nvSpPr>
      <xdr:spPr>
        <a:xfrm>
          <a:off x="15266043"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6" name="テキスト ボックス 47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8" name="直線コネクタ 47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80" name="直線コネクタ 47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8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2" name="直線コネクタ 48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4" name="フローチャート : 判断 48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5" name="フローチャート : 判断 484"/>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146748</xdr:rowOff>
    </xdr:from>
    <xdr:to>
      <xdr:col>31</xdr:col>
      <xdr:colOff>85725</xdr:colOff>
      <xdr:row>59</xdr:row>
      <xdr:rowOff>76898</xdr:rowOff>
    </xdr:to>
    <xdr:sp macro="" textlink="">
      <xdr:nvSpPr>
        <xdr:cNvPr id="491" name="円/楕円 490"/>
        <xdr:cNvSpPr/>
      </xdr:nvSpPr>
      <xdr:spPr>
        <a:xfrm>
          <a:off x="21272500" y="100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2"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93425</xdr:rowOff>
    </xdr:from>
    <xdr:ext cx="469744" cy="259045"/>
    <xdr:sp macro="" textlink="">
      <xdr:nvSpPr>
        <xdr:cNvPr id="493" name="n_1mainValue【学校施設】&#10;一人当たり面積"/>
        <xdr:cNvSpPr txBox="1"/>
      </xdr:nvSpPr>
      <xdr:spPr>
        <a:xfrm>
          <a:off x="21075727" y="98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2" name="テキスト ボックス 52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2" name="テキスト ボックス 53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6" name="直線コネクタ 535"/>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7"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8" name="直線コネクタ 537"/>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9"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0" name="直線コネクタ 539"/>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1"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2" name="フローチャート : 判断 541"/>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3" name="フローチャート : 判断 542"/>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48261</xdr:rowOff>
    </xdr:from>
    <xdr:to>
      <xdr:col>22</xdr:col>
      <xdr:colOff>415925</xdr:colOff>
      <xdr:row>102</xdr:row>
      <xdr:rowOff>149861</xdr:rowOff>
    </xdr:to>
    <xdr:sp macro="" textlink="">
      <xdr:nvSpPr>
        <xdr:cNvPr id="549" name="円/楕円 548"/>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50"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166388</xdr:rowOff>
    </xdr:from>
    <xdr:ext cx="405111" cy="259045"/>
    <xdr:sp macro="" textlink="">
      <xdr:nvSpPr>
        <xdr:cNvPr id="551" name="n_1mainValue【公民館】&#10;有形固定資産減価償却率"/>
        <xdr:cNvSpPr txBox="1"/>
      </xdr:nvSpPr>
      <xdr:spPr>
        <a:xfrm>
          <a:off x="15266043"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3" name="直線コネクタ 572"/>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4"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5" name="直線コネクタ 57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6"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7" name="直線コネクタ 57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8"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9" name="フローチャート : 判断 578"/>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80" name="フローチャート : 判断 579"/>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1" name="テキスト ボックス 5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2" name="テキスト ボックス 5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3" name="テキスト ボックス 5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4" name="テキスト ボックス 5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5" name="テキスト ボックス 5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73406</xdr:rowOff>
    </xdr:from>
    <xdr:to>
      <xdr:col>31</xdr:col>
      <xdr:colOff>85725</xdr:colOff>
      <xdr:row>107</xdr:row>
      <xdr:rowOff>3556</xdr:rowOff>
    </xdr:to>
    <xdr:sp macro="" textlink="">
      <xdr:nvSpPr>
        <xdr:cNvPr id="586" name="円/楕円 585"/>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7"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166133</xdr:rowOff>
    </xdr:from>
    <xdr:ext cx="469744" cy="259045"/>
    <xdr:sp macro="" textlink="">
      <xdr:nvSpPr>
        <xdr:cNvPr id="588" name="n_1main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施設類型別ストック情報分析表①では、公営住宅、公民館の有形固定資産減価償却率が比較的高くなっている。</a:t>
          </a:r>
          <a:endParaRPr lang="ja-JP" altLang="ja-JP" sz="1300">
            <a:effectLst/>
          </a:endParaRPr>
        </a:p>
        <a:p>
          <a:r>
            <a:rPr kumimoji="1" lang="ja-JP" altLang="ja-JP" sz="1300">
              <a:solidFill>
                <a:schemeClr val="dk1"/>
              </a:solidFill>
              <a:effectLst/>
              <a:latin typeface="+mn-lt"/>
              <a:ea typeface="+mn-ea"/>
              <a:cs typeface="+mn-cs"/>
            </a:rPr>
            <a:t>公営住宅については、建築後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年以上経過しているものが多いため、今後は、適切な修繕を行いつつ、老朽化した住宅については、順次解体していく。</a:t>
          </a:r>
          <a:endParaRPr lang="ja-JP" altLang="ja-JP" sz="1300">
            <a:effectLst/>
          </a:endParaRPr>
        </a:p>
        <a:p>
          <a:r>
            <a:rPr kumimoji="1" lang="ja-JP" altLang="ja-JP" sz="1300">
              <a:solidFill>
                <a:schemeClr val="dk1"/>
              </a:solidFill>
              <a:effectLst/>
              <a:latin typeface="+mn-lt"/>
              <a:ea typeface="+mn-ea"/>
              <a:cs typeface="+mn-cs"/>
            </a:rPr>
            <a:t>公民館については、施設の老朽化や利用状況を踏まえ、必要な機能の見直しを行い、統廃合や多機能化を検討していく。</a:t>
          </a:r>
          <a:endParaRPr lang="ja-JP" altLang="ja-JP" sz="13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80" name="フローチャート : 判断 79"/>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8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44450</xdr:rowOff>
    </xdr:from>
    <xdr:to>
      <xdr:col>5</xdr:col>
      <xdr:colOff>409575</xdr:colOff>
      <xdr:row>60</xdr:row>
      <xdr:rowOff>146050</xdr:rowOff>
    </xdr:to>
    <xdr:sp macro="" textlink="">
      <xdr:nvSpPr>
        <xdr:cNvPr id="87" name="円/楕円 86"/>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137177</xdr:rowOff>
    </xdr:from>
    <xdr:ext cx="405111" cy="259045"/>
    <xdr:sp macro="" textlink="">
      <xdr:nvSpPr>
        <xdr:cNvPr id="88" name="n_1mainValue【体育館・プール】&#10;有形固定資産減価償却率"/>
        <xdr:cNvSpPr txBox="1"/>
      </xdr:nvSpPr>
      <xdr:spPr>
        <a:xfrm>
          <a:off x="3582043"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2" name="直線コネクタ 111"/>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3"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4" name="直線コネクタ 113"/>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5"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6" name="直線コネクタ 115"/>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17"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18" name="フローチャート : 判断 117"/>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19" name="フローチャート : 判断 118"/>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20"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8255</xdr:rowOff>
    </xdr:from>
    <xdr:to>
      <xdr:col>14</xdr:col>
      <xdr:colOff>79375</xdr:colOff>
      <xdr:row>63</xdr:row>
      <xdr:rowOff>109855</xdr:rowOff>
    </xdr:to>
    <xdr:sp macro="" textlink="">
      <xdr:nvSpPr>
        <xdr:cNvPr id="126" name="円/楕円 125"/>
        <xdr:cNvSpPr/>
      </xdr:nvSpPr>
      <xdr:spPr>
        <a:xfrm>
          <a:off x="958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100982</xdr:rowOff>
    </xdr:from>
    <xdr:ext cx="469744" cy="259045"/>
    <xdr:sp macro="" textlink="">
      <xdr:nvSpPr>
        <xdr:cNvPr id="127" name="n_1mainValue【体育館・プール】&#10;一人当たり面積"/>
        <xdr:cNvSpPr txBox="1"/>
      </xdr:nvSpPr>
      <xdr:spPr>
        <a:xfrm>
          <a:off x="9391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8" name="テキスト ボックス 1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0" name="テキスト ボックス 1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2" name="直線コネクタ 151"/>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3"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4" name="直線コネクタ 153"/>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5"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6" name="直線コネクタ 155"/>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7"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58" name="フローチャート : 判断 157"/>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59" name="フローチャート : 判断 158"/>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160"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132080</xdr:rowOff>
    </xdr:from>
    <xdr:to>
      <xdr:col>5</xdr:col>
      <xdr:colOff>409575</xdr:colOff>
      <xdr:row>79</xdr:row>
      <xdr:rowOff>62230</xdr:rowOff>
    </xdr:to>
    <xdr:sp macro="" textlink="">
      <xdr:nvSpPr>
        <xdr:cNvPr id="166" name="円/楕円 165"/>
        <xdr:cNvSpPr/>
      </xdr:nvSpPr>
      <xdr:spPr>
        <a:xfrm>
          <a:off x="3746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78757</xdr:rowOff>
    </xdr:from>
    <xdr:ext cx="405111" cy="259045"/>
    <xdr:sp macro="" textlink="">
      <xdr:nvSpPr>
        <xdr:cNvPr id="167" name="n_1mainValue【福祉施設】&#10;有形固定資産減価償却率"/>
        <xdr:cNvSpPr txBox="1"/>
      </xdr:nvSpPr>
      <xdr:spPr>
        <a:xfrm>
          <a:off x="3582043"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8" name="直線コネクタ 1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9" name="テキスト ボックス 1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0" name="直線コネクタ 1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1" name="テキスト ボックス 1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2" name="直線コネクタ 1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3" name="テキスト ボックス 1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4" name="直線コネクタ 1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5" name="テキスト ボックス 1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6" name="直線コネクタ 1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7" name="テキスト ボックス 1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8" name="直線コネクタ 1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9" name="テキスト ボックス 1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193" name="直線コネクタ 19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19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195" name="直線コネクタ 19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19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197" name="直線コネクタ 19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19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199" name="フローチャート : 判断 19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00" name="フローチャート : 判断 19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01"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2" name="テキスト ボックス 2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3" name="テキスト ボックス 2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4" name="テキスト ボックス 2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5" name="テキスト ボックス 2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6" name="テキスト ボックス 2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152219</xdr:rowOff>
    </xdr:from>
    <xdr:to>
      <xdr:col>14</xdr:col>
      <xdr:colOff>79375</xdr:colOff>
      <xdr:row>86</xdr:row>
      <xdr:rowOff>82369</xdr:rowOff>
    </xdr:to>
    <xdr:sp macro="" textlink="">
      <xdr:nvSpPr>
        <xdr:cNvPr id="207" name="円/楕円 206"/>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73496</xdr:rowOff>
    </xdr:from>
    <xdr:ext cx="469744" cy="259045"/>
    <xdr:sp macro="" textlink="">
      <xdr:nvSpPr>
        <xdr:cNvPr id="208" name="n_1mainValue【福祉施設】&#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159294</xdr:rowOff>
    </xdr:from>
    <xdr:to>
      <xdr:col>5</xdr:col>
      <xdr:colOff>409575</xdr:colOff>
      <xdr:row>104</xdr:row>
      <xdr:rowOff>89444</xdr:rowOff>
    </xdr:to>
    <xdr:sp macro="" textlink="">
      <xdr:nvSpPr>
        <xdr:cNvPr id="248" name="円/楕円 247"/>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105971</xdr:rowOff>
    </xdr:from>
    <xdr:ext cx="405111" cy="259045"/>
    <xdr:sp macro="" textlink="">
      <xdr:nvSpPr>
        <xdr:cNvPr id="249" name="n_1mainValue【市民会館】&#10;有形固定資産減価償却率"/>
        <xdr:cNvSpPr txBox="1"/>
      </xdr:nvSpPr>
      <xdr:spPr>
        <a:xfrm>
          <a:off x="3582043"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1"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120650</xdr:rowOff>
    </xdr:from>
    <xdr:to>
      <xdr:col>14</xdr:col>
      <xdr:colOff>79375</xdr:colOff>
      <xdr:row>108</xdr:row>
      <xdr:rowOff>50800</xdr:rowOff>
    </xdr:to>
    <xdr:sp macro="" textlink="">
      <xdr:nvSpPr>
        <xdr:cNvPr id="287" name="円/楕円 286"/>
        <xdr:cNvSpPr/>
      </xdr:nvSpPr>
      <xdr:spPr>
        <a:xfrm>
          <a:off x="9588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41927</xdr:rowOff>
    </xdr:from>
    <xdr:ext cx="469744" cy="259045"/>
    <xdr:sp macro="" textlink="">
      <xdr:nvSpPr>
        <xdr:cNvPr id="288" name="n_1mainValue【市民会館】&#10;一人当たり面積"/>
        <xdr:cNvSpPr txBox="1"/>
      </xdr:nvSpPr>
      <xdr:spPr>
        <a:xfrm>
          <a:off x="9391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0" name="フローチャート : 判断 319"/>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1"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156845</xdr:rowOff>
    </xdr:from>
    <xdr:to>
      <xdr:col>22</xdr:col>
      <xdr:colOff>415925</xdr:colOff>
      <xdr:row>37</xdr:row>
      <xdr:rowOff>86995</xdr:rowOff>
    </xdr:to>
    <xdr:sp macro="" textlink="">
      <xdr:nvSpPr>
        <xdr:cNvPr id="327" name="円/楕円 326"/>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103522</xdr:rowOff>
    </xdr:from>
    <xdr:ext cx="405111" cy="259045"/>
    <xdr:sp macro="" textlink="">
      <xdr:nvSpPr>
        <xdr:cNvPr id="328" name="n_1mainValue【一般廃棄物処理施設】&#10;有形固定資産減価償却率"/>
        <xdr:cNvSpPr txBox="1"/>
      </xdr:nvSpPr>
      <xdr:spPr>
        <a:xfrm>
          <a:off x="15266043"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7" name="フローチャート : 判断 356"/>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358"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53255</xdr:rowOff>
    </xdr:from>
    <xdr:to>
      <xdr:col>31</xdr:col>
      <xdr:colOff>85725</xdr:colOff>
      <xdr:row>40</xdr:row>
      <xdr:rowOff>154855</xdr:rowOff>
    </xdr:to>
    <xdr:sp macro="" textlink="">
      <xdr:nvSpPr>
        <xdr:cNvPr id="364" name="円/楕円 363"/>
        <xdr:cNvSpPr/>
      </xdr:nvSpPr>
      <xdr:spPr>
        <a:xfrm>
          <a:off x="21272500" y="69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171382</xdr:rowOff>
    </xdr:from>
    <xdr:ext cx="534377" cy="259045"/>
    <xdr:sp macro="" textlink="">
      <xdr:nvSpPr>
        <xdr:cNvPr id="365" name="n_1mainValue【一般廃棄物処理施設】&#10;一人当たり有形固定資産（償却資産）額"/>
        <xdr:cNvSpPr txBox="1"/>
      </xdr:nvSpPr>
      <xdr:spPr>
        <a:xfrm>
          <a:off x="21043411" y="66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1" name="正方形/長方形 38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0" name="テキスト ボックス 3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1" name="直線コネクタ 3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2" name="直線コネクタ 3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3" name="テキスト ボックス 39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4" name="直線コネクタ 3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5" name="テキスト ボックス 3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6" name="直線コネクタ 3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7" name="テキスト ボックス 3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8" name="直線コネクタ 3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9" name="テキスト ボックス 3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0" name="直線コネクタ 3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1" name="テキスト ボックス 4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05" name="直線コネクタ 40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0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07" name="直線コネクタ 40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0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09" name="直線コネクタ 40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10"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11" name="フローチャート : 判断 41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12" name="フローチャート : 判断 41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13"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113030</xdr:rowOff>
    </xdr:from>
    <xdr:to>
      <xdr:col>22</xdr:col>
      <xdr:colOff>415925</xdr:colOff>
      <xdr:row>82</xdr:row>
      <xdr:rowOff>43180</xdr:rowOff>
    </xdr:to>
    <xdr:sp macro="" textlink="">
      <xdr:nvSpPr>
        <xdr:cNvPr id="419" name="円/楕円 418"/>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34307</xdr:rowOff>
    </xdr:from>
    <xdr:ext cx="405111" cy="259045"/>
    <xdr:sp macro="" textlink="">
      <xdr:nvSpPr>
        <xdr:cNvPr id="420" name="n_1mainValue【消防施設】&#10;有形固定資産減価償却率"/>
        <xdr:cNvSpPr txBox="1"/>
      </xdr:nvSpPr>
      <xdr:spPr>
        <a:xfrm>
          <a:off x="15266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1" name="直線コネクタ 4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2" name="テキスト ボックス 4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3" name="直線コネクタ 4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4" name="テキスト ボックス 4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5" name="直線コネクタ 4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6" name="テキスト ボックス 4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7" name="直線コネクタ 4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8" name="テキスト ボックス 4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9" name="直線コネクタ 4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0" name="テキスト ボックス 4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1" name="直線コネクタ 4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2" name="テキスト ボックス 4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46" name="直線コネクタ 44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4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48" name="直線コネクタ 44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4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50" name="直線コネクタ 44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451"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52" name="フローチャート : 判断 45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53" name="フローチャート : 判断 45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454"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134257</xdr:rowOff>
    </xdr:from>
    <xdr:to>
      <xdr:col>31</xdr:col>
      <xdr:colOff>85725</xdr:colOff>
      <xdr:row>81</xdr:row>
      <xdr:rowOff>64407</xdr:rowOff>
    </xdr:to>
    <xdr:sp macro="" textlink="">
      <xdr:nvSpPr>
        <xdr:cNvPr id="460" name="円/楕円 459"/>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80934</xdr:rowOff>
    </xdr:from>
    <xdr:ext cx="469744" cy="259045"/>
    <xdr:sp macro="" textlink="">
      <xdr:nvSpPr>
        <xdr:cNvPr id="461" name="n_1mainValue【消防施設】&#10;一人当たり面積"/>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73" name="テキスト ボックス 4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1" name="テキスト ボックス 4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85" name="直線コネクタ 48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8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87" name="直線コネクタ 48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8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89" name="直線コネクタ 48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90"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91" name="フローチャート : 判断 49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492" name="フローチャート : 判断 49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493"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6350</xdr:rowOff>
    </xdr:from>
    <xdr:to>
      <xdr:col>22</xdr:col>
      <xdr:colOff>415925</xdr:colOff>
      <xdr:row>103</xdr:row>
      <xdr:rowOff>107950</xdr:rowOff>
    </xdr:to>
    <xdr:sp macro="" textlink="">
      <xdr:nvSpPr>
        <xdr:cNvPr id="499" name="円/楕円 498"/>
        <xdr:cNvSpPr/>
      </xdr:nvSpPr>
      <xdr:spPr>
        <a:xfrm>
          <a:off x="15430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99077</xdr:rowOff>
    </xdr:from>
    <xdr:ext cx="405111" cy="259045"/>
    <xdr:sp macro="" textlink="">
      <xdr:nvSpPr>
        <xdr:cNvPr id="500" name="n_1mainValue【庁舎】&#10;有形固定資産減価償却率"/>
        <xdr:cNvSpPr txBox="1"/>
      </xdr:nvSpPr>
      <xdr:spPr>
        <a:xfrm>
          <a:off x="15266043"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25" name="直線コネクタ 52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2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27" name="直線コネクタ 52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2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29" name="直線コネクタ 52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3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31" name="フローチャート : 判断 53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32" name="フローチャート : 判断 531"/>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33"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74930</xdr:rowOff>
    </xdr:from>
    <xdr:to>
      <xdr:col>31</xdr:col>
      <xdr:colOff>85725</xdr:colOff>
      <xdr:row>103</xdr:row>
      <xdr:rowOff>5080</xdr:rowOff>
    </xdr:to>
    <xdr:sp macro="" textlink="">
      <xdr:nvSpPr>
        <xdr:cNvPr id="539" name="円/楕円 538"/>
        <xdr:cNvSpPr/>
      </xdr:nvSpPr>
      <xdr:spPr>
        <a:xfrm>
          <a:off x="21272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21607</xdr:rowOff>
    </xdr:from>
    <xdr:ext cx="469744" cy="259045"/>
    <xdr:sp macro="" textlink="">
      <xdr:nvSpPr>
        <xdr:cNvPr id="540" name="n_1mainValue【庁舎】&#10;一人当たり面積"/>
        <xdr:cNvSpPr txBox="1"/>
      </xdr:nvSpPr>
      <xdr:spPr>
        <a:xfrm>
          <a:off x="21075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施設類型別ストック情報分析表②では、</a:t>
          </a:r>
          <a:r>
            <a:rPr kumimoji="1" lang="ja-JP" altLang="en-US" sz="1300">
              <a:solidFill>
                <a:schemeClr val="dk1"/>
              </a:solidFill>
              <a:effectLst/>
              <a:latin typeface="+mn-lt"/>
              <a:ea typeface="+mn-ea"/>
              <a:cs typeface="+mn-cs"/>
            </a:rPr>
            <a:t>一般廃棄物処理施設、体育館</a:t>
          </a:r>
          <a:r>
            <a:rPr kumimoji="1" lang="ja-JP" altLang="ja-JP" sz="1300">
              <a:solidFill>
                <a:schemeClr val="dk1"/>
              </a:solidFill>
              <a:effectLst/>
              <a:latin typeface="+mn-lt"/>
              <a:ea typeface="+mn-ea"/>
              <a:cs typeface="+mn-cs"/>
            </a:rPr>
            <a:t>の有形固定資産減価償却率が比較的高くなっている。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一般廃棄物処理施設については、近隣自治体との広域化も見据え、統廃合を検討していく。</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体育館については、施設の老朽化や利用状況を踏まえ、必要な機能の見直しを行うとともに、近隣自治体との施設の相互利用や施設運営への民間活用を検討していく。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電力事業に係る大規模償却資産の税収により、財政力指数は類似団体内平均を大きく上回る</a:t>
          </a:r>
          <a:r>
            <a:rPr kumimoji="1" lang="en-US" altLang="ja-JP" sz="1300">
              <a:latin typeface="ＭＳ Ｐゴシック"/>
            </a:rPr>
            <a:t>0.92</a:t>
          </a:r>
          <a:r>
            <a:rPr kumimoji="1" lang="ja-JP" altLang="en-US" sz="1300">
              <a:latin typeface="ＭＳ Ｐゴシック"/>
            </a:rPr>
            <a:t>となっているが、年々減少しているため、税の徴収強化等による歳入確保に努める。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149225</xdr:rowOff>
    </xdr:from>
    <xdr:to>
      <xdr:col>7</xdr:col>
      <xdr:colOff>152400</xdr:colOff>
      <xdr:row>36</xdr:row>
      <xdr:rowOff>169333</xdr:rowOff>
    </xdr:to>
    <xdr:cxnSp macro="">
      <xdr:nvCxnSpPr>
        <xdr:cNvPr id="68" name="直線コネクタ 67"/>
        <xdr:cNvCxnSpPr/>
      </xdr:nvCxnSpPr>
      <xdr:spPr>
        <a:xfrm>
          <a:off x="4114800" y="63214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129117</xdr:rowOff>
    </xdr:from>
    <xdr:to>
      <xdr:col>6</xdr:col>
      <xdr:colOff>0</xdr:colOff>
      <xdr:row>36</xdr:row>
      <xdr:rowOff>149225</xdr:rowOff>
    </xdr:to>
    <xdr:cxnSp macro="">
      <xdr:nvCxnSpPr>
        <xdr:cNvPr id="71" name="直線コネクタ 70"/>
        <xdr:cNvCxnSpPr/>
      </xdr:nvCxnSpPr>
      <xdr:spPr>
        <a:xfrm>
          <a:off x="3225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109008</xdr:rowOff>
    </xdr:from>
    <xdr:to>
      <xdr:col>4</xdr:col>
      <xdr:colOff>482600</xdr:colOff>
      <xdr:row>36</xdr:row>
      <xdr:rowOff>129117</xdr:rowOff>
    </xdr:to>
    <xdr:cxnSp macro="">
      <xdr:nvCxnSpPr>
        <xdr:cNvPr id="74" name="直線コネクタ 73"/>
        <xdr:cNvCxnSpPr/>
      </xdr:nvCxnSpPr>
      <xdr:spPr>
        <a:xfrm>
          <a:off x="2336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109008</xdr:rowOff>
    </xdr:to>
    <xdr:cxnSp macro="">
      <xdr:nvCxnSpPr>
        <xdr:cNvPr id="77" name="直線コネクタ 76"/>
        <xdr:cNvCxnSpPr/>
      </xdr:nvCxnSpPr>
      <xdr:spPr>
        <a:xfrm>
          <a:off x="1447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118533</xdr:rowOff>
    </xdr:from>
    <xdr:to>
      <xdr:col>7</xdr:col>
      <xdr:colOff>203200</xdr:colOff>
      <xdr:row>37</xdr:row>
      <xdr:rowOff>48683</xdr:rowOff>
    </xdr:to>
    <xdr:sp macro="" textlink="">
      <xdr:nvSpPr>
        <xdr:cNvPr id="87" name="円/楕円 86"/>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39810</xdr:rowOff>
    </xdr:from>
    <xdr:ext cx="762000" cy="259045"/>
    <xdr:sp macro="" textlink="">
      <xdr:nvSpPr>
        <xdr:cNvPr id="88"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98425</xdr:rowOff>
    </xdr:from>
    <xdr:to>
      <xdr:col>6</xdr:col>
      <xdr:colOff>50800</xdr:colOff>
      <xdr:row>37</xdr:row>
      <xdr:rowOff>28575</xdr:rowOff>
    </xdr:to>
    <xdr:sp macro="" textlink="">
      <xdr:nvSpPr>
        <xdr:cNvPr id="89" name="円/楕円 88"/>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38752</xdr:rowOff>
    </xdr:from>
    <xdr:ext cx="736600" cy="259045"/>
    <xdr:sp macro="" textlink="">
      <xdr:nvSpPr>
        <xdr:cNvPr id="90" name="テキスト ボックス 89"/>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78317</xdr:rowOff>
    </xdr:from>
    <xdr:to>
      <xdr:col>4</xdr:col>
      <xdr:colOff>533400</xdr:colOff>
      <xdr:row>37</xdr:row>
      <xdr:rowOff>8467</xdr:rowOff>
    </xdr:to>
    <xdr:sp macro="" textlink="">
      <xdr:nvSpPr>
        <xdr:cNvPr id="91" name="円/楕円 90"/>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18644</xdr:rowOff>
    </xdr:from>
    <xdr:ext cx="762000" cy="259045"/>
    <xdr:sp macro="" textlink="">
      <xdr:nvSpPr>
        <xdr:cNvPr id="92" name="テキスト ボックス 91"/>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58208</xdr:rowOff>
    </xdr:from>
    <xdr:to>
      <xdr:col>3</xdr:col>
      <xdr:colOff>330200</xdr:colOff>
      <xdr:row>36</xdr:row>
      <xdr:rowOff>159808</xdr:rowOff>
    </xdr:to>
    <xdr:sp macro="" textlink="">
      <xdr:nvSpPr>
        <xdr:cNvPr id="93" name="円/楕円 92"/>
        <xdr:cNvSpPr/>
      </xdr:nvSpPr>
      <xdr:spPr>
        <a:xfrm>
          <a:off x="2286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169985</xdr:rowOff>
    </xdr:from>
    <xdr:ext cx="762000" cy="259045"/>
    <xdr:sp macro="" textlink="">
      <xdr:nvSpPr>
        <xdr:cNvPr id="94" name="テキスト ボックス 93"/>
        <xdr:cNvSpPr txBox="1"/>
      </xdr:nvSpPr>
      <xdr:spPr>
        <a:xfrm>
          <a:off x="1955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5" name="円/楕円 94"/>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6" name="テキスト ボックス 95"/>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年度に退職手当債の</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a:t>
          </a:r>
          <a:r>
            <a:rPr kumimoji="1" lang="en-US" altLang="ja-JP" sz="1300">
              <a:latin typeface="ＭＳ Ｐゴシック"/>
            </a:rPr>
            <a:t>7</a:t>
          </a:r>
          <a:r>
            <a:rPr kumimoji="1" lang="ja-JP" altLang="en-US" sz="1300">
              <a:latin typeface="ＭＳ Ｐゴシック"/>
            </a:rPr>
            <a:t>百万を人件費に充当したこと、地域手当の支給を平成</a:t>
          </a:r>
          <a:r>
            <a:rPr kumimoji="1" lang="en-US" altLang="ja-JP" sz="1300">
              <a:latin typeface="ＭＳ Ｐゴシック"/>
            </a:rPr>
            <a:t>26</a:t>
          </a:r>
          <a:r>
            <a:rPr kumimoji="1" lang="ja-JP" altLang="en-US" sz="1300">
              <a:latin typeface="ＭＳ Ｐゴシック"/>
            </a:rPr>
            <a:t>年度以降緊急的に支給しないこととしたことや定員適正化計画の推進によって、人件費をはじめとした経常的経費の抑制が図れたことにより改善傾向にあった。しかし、臨時財政対策債の発行抑制や、平成</a:t>
          </a:r>
          <a:r>
            <a:rPr kumimoji="1" lang="en-US" altLang="ja-JP" sz="1300">
              <a:latin typeface="ＭＳ Ｐゴシック"/>
            </a:rPr>
            <a:t>26</a:t>
          </a:r>
          <a:r>
            <a:rPr kumimoji="1" lang="ja-JP" altLang="en-US" sz="1300">
              <a:latin typeface="ＭＳ Ｐゴシック"/>
            </a:rPr>
            <a:t>年度から支給していなかった地域手当を平成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月から支給を復活したことなどにより、前年度比で</a:t>
          </a:r>
          <a:r>
            <a:rPr kumimoji="1" lang="en-US" altLang="ja-JP" sz="1300">
              <a:latin typeface="ＭＳ Ｐゴシック"/>
            </a:rPr>
            <a:t>3.5</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今後は、富津市経営改革プランの着実な推進に努め、税の徴収強化等による歳入確保、事務事業の見直し等により比率の改善を図る。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69306</xdr:rowOff>
    </xdr:from>
    <xdr:to>
      <xdr:col>7</xdr:col>
      <xdr:colOff>152400</xdr:colOff>
      <xdr:row>60</xdr:row>
      <xdr:rowOff>18506</xdr:rowOff>
    </xdr:to>
    <xdr:cxnSp macro="">
      <xdr:nvCxnSpPr>
        <xdr:cNvPr id="133" name="直線コネクタ 132"/>
        <xdr:cNvCxnSpPr/>
      </xdr:nvCxnSpPr>
      <xdr:spPr>
        <a:xfrm>
          <a:off x="4114800" y="101848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69306</xdr:rowOff>
    </xdr:from>
    <xdr:to>
      <xdr:col>6</xdr:col>
      <xdr:colOff>0</xdr:colOff>
      <xdr:row>59</xdr:row>
      <xdr:rowOff>131354</xdr:rowOff>
    </xdr:to>
    <xdr:cxnSp macro="">
      <xdr:nvCxnSpPr>
        <xdr:cNvPr id="136" name="直線コネクタ 135"/>
        <xdr:cNvCxnSpPr/>
      </xdr:nvCxnSpPr>
      <xdr:spPr>
        <a:xfrm flipV="1">
          <a:off x="3225800" y="101848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131354</xdr:rowOff>
    </xdr:from>
    <xdr:to>
      <xdr:col>4</xdr:col>
      <xdr:colOff>482600</xdr:colOff>
      <xdr:row>60</xdr:row>
      <xdr:rowOff>97790</xdr:rowOff>
    </xdr:to>
    <xdr:cxnSp macro="">
      <xdr:nvCxnSpPr>
        <xdr:cNvPr id="139" name="直線コネクタ 138"/>
        <xdr:cNvCxnSpPr/>
      </xdr:nvCxnSpPr>
      <xdr:spPr>
        <a:xfrm flipV="1">
          <a:off x="2336800" y="1024690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84001</xdr:rowOff>
    </xdr:from>
    <xdr:to>
      <xdr:col>3</xdr:col>
      <xdr:colOff>279400</xdr:colOff>
      <xdr:row>60</xdr:row>
      <xdr:rowOff>97790</xdr:rowOff>
    </xdr:to>
    <xdr:cxnSp macro="">
      <xdr:nvCxnSpPr>
        <xdr:cNvPr id="142" name="直線コネクタ 141"/>
        <xdr:cNvCxnSpPr/>
      </xdr:nvCxnSpPr>
      <xdr:spPr>
        <a:xfrm>
          <a:off x="1447800" y="103710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139156</xdr:rowOff>
    </xdr:from>
    <xdr:to>
      <xdr:col>7</xdr:col>
      <xdr:colOff>203200</xdr:colOff>
      <xdr:row>60</xdr:row>
      <xdr:rowOff>69306</xdr:rowOff>
    </xdr:to>
    <xdr:sp macro="" textlink="">
      <xdr:nvSpPr>
        <xdr:cNvPr id="152" name="円/楕円 151"/>
        <xdr:cNvSpPr/>
      </xdr:nvSpPr>
      <xdr:spPr>
        <a:xfrm>
          <a:off x="4902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155683</xdr:rowOff>
    </xdr:from>
    <xdr:ext cx="762000" cy="259045"/>
    <xdr:sp macro="" textlink="">
      <xdr:nvSpPr>
        <xdr:cNvPr id="153" name="財政構造の弾力性該当値テキスト"/>
        <xdr:cNvSpPr txBox="1"/>
      </xdr:nvSpPr>
      <xdr:spPr>
        <a:xfrm>
          <a:off x="5041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18506</xdr:rowOff>
    </xdr:from>
    <xdr:to>
      <xdr:col>6</xdr:col>
      <xdr:colOff>50800</xdr:colOff>
      <xdr:row>59</xdr:row>
      <xdr:rowOff>120106</xdr:rowOff>
    </xdr:to>
    <xdr:sp macro="" textlink="">
      <xdr:nvSpPr>
        <xdr:cNvPr id="154" name="円/楕円 153"/>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130283</xdr:rowOff>
    </xdr:from>
    <xdr:ext cx="736600" cy="259045"/>
    <xdr:sp macro="" textlink="">
      <xdr:nvSpPr>
        <xdr:cNvPr id="155" name="テキスト ボックス 154"/>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80554</xdr:rowOff>
    </xdr:from>
    <xdr:to>
      <xdr:col>4</xdr:col>
      <xdr:colOff>533400</xdr:colOff>
      <xdr:row>60</xdr:row>
      <xdr:rowOff>10704</xdr:rowOff>
    </xdr:to>
    <xdr:sp macro="" textlink="">
      <xdr:nvSpPr>
        <xdr:cNvPr id="156" name="円/楕円 155"/>
        <xdr:cNvSpPr/>
      </xdr:nvSpPr>
      <xdr:spPr>
        <a:xfrm>
          <a:off x="3175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20881</xdr:rowOff>
    </xdr:from>
    <xdr:ext cx="762000" cy="259045"/>
    <xdr:sp macro="" textlink="">
      <xdr:nvSpPr>
        <xdr:cNvPr id="157" name="テキスト ボックス 156"/>
        <xdr:cNvSpPr txBox="1"/>
      </xdr:nvSpPr>
      <xdr:spPr>
        <a:xfrm>
          <a:off x="2844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8" name="円/楕円 157"/>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59" name="テキスト ボックス 158"/>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33201</xdr:rowOff>
    </xdr:from>
    <xdr:to>
      <xdr:col>2</xdr:col>
      <xdr:colOff>127000</xdr:colOff>
      <xdr:row>60</xdr:row>
      <xdr:rowOff>134801</xdr:rowOff>
    </xdr:to>
    <xdr:sp macro="" textlink="">
      <xdr:nvSpPr>
        <xdr:cNvPr id="160" name="円/楕円 159"/>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119578</xdr:rowOff>
    </xdr:from>
    <xdr:ext cx="762000" cy="259045"/>
    <xdr:sp macro="" textlink="">
      <xdr:nvSpPr>
        <xdr:cNvPr id="161" name="テキスト ボックス 160"/>
        <xdr:cNvSpPr txBox="1"/>
      </xdr:nvSpPr>
      <xdr:spPr>
        <a:xfrm>
          <a:off x="1066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[130,769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消防庁舎等の解体工事などにより物件費が増加したことで、前年度比で</a:t>
          </a:r>
          <a:r>
            <a:rPr kumimoji="1" lang="en-US" altLang="ja-JP" sz="1300">
              <a:latin typeface="ＭＳ Ｐゴシック"/>
            </a:rPr>
            <a:t>6,670</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類似団体内平均を下回っているが、全国平均、県内平均を上回っている状況であるため、定員適正化計画の推進による適正な定員管理を行うこと、また、</a:t>
          </a:r>
          <a:r>
            <a:rPr kumimoji="1" lang="ja-JP" altLang="en-US" sz="1300">
              <a:solidFill>
                <a:schemeClr val="dk1"/>
              </a:solidFill>
              <a:effectLst/>
              <a:latin typeface="+mn-lt"/>
              <a:ea typeface="+mn-ea"/>
              <a:cs typeface="+mn-cs"/>
            </a:rPr>
            <a:t>公共施設等総合管理計画に基づく公共施設の再配置を進め、維持管理コストを縮減することなどにより、人件費・物件費等の削減に努める。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107052</xdr:rowOff>
    </xdr:from>
    <xdr:to>
      <xdr:col>7</xdr:col>
      <xdr:colOff>152400</xdr:colOff>
      <xdr:row>81</xdr:row>
      <xdr:rowOff>160702</xdr:rowOff>
    </xdr:to>
    <xdr:cxnSp macro="">
      <xdr:nvCxnSpPr>
        <xdr:cNvPr id="196" name="直線コネクタ 195"/>
        <xdr:cNvCxnSpPr/>
      </xdr:nvCxnSpPr>
      <xdr:spPr>
        <a:xfrm>
          <a:off x="4114800" y="13994502"/>
          <a:ext cx="838200" cy="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107052</xdr:rowOff>
    </xdr:from>
    <xdr:to>
      <xdr:col>6</xdr:col>
      <xdr:colOff>0</xdr:colOff>
      <xdr:row>81</xdr:row>
      <xdr:rowOff>137119</xdr:rowOff>
    </xdr:to>
    <xdr:cxnSp macro="">
      <xdr:nvCxnSpPr>
        <xdr:cNvPr id="199" name="直線コネクタ 198"/>
        <xdr:cNvCxnSpPr/>
      </xdr:nvCxnSpPr>
      <xdr:spPr>
        <a:xfrm flipV="1">
          <a:off x="3225800" y="13994502"/>
          <a:ext cx="889000" cy="3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137119</xdr:rowOff>
    </xdr:from>
    <xdr:to>
      <xdr:col>4</xdr:col>
      <xdr:colOff>482600</xdr:colOff>
      <xdr:row>82</xdr:row>
      <xdr:rowOff>231</xdr:rowOff>
    </xdr:to>
    <xdr:cxnSp macro="">
      <xdr:nvCxnSpPr>
        <xdr:cNvPr id="202" name="直線コネクタ 201"/>
        <xdr:cNvCxnSpPr/>
      </xdr:nvCxnSpPr>
      <xdr:spPr>
        <a:xfrm flipV="1">
          <a:off x="2336800" y="14024569"/>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231</xdr:rowOff>
    </xdr:from>
    <xdr:to>
      <xdr:col>3</xdr:col>
      <xdr:colOff>279400</xdr:colOff>
      <xdr:row>82</xdr:row>
      <xdr:rowOff>16326</xdr:rowOff>
    </xdr:to>
    <xdr:cxnSp macro="">
      <xdr:nvCxnSpPr>
        <xdr:cNvPr id="205" name="直線コネクタ 204"/>
        <xdr:cNvCxnSpPr/>
      </xdr:nvCxnSpPr>
      <xdr:spPr>
        <a:xfrm flipV="1">
          <a:off x="1447800" y="14059131"/>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109902</xdr:rowOff>
    </xdr:from>
    <xdr:to>
      <xdr:col>7</xdr:col>
      <xdr:colOff>203200</xdr:colOff>
      <xdr:row>82</xdr:row>
      <xdr:rowOff>40052</xdr:rowOff>
    </xdr:to>
    <xdr:sp macro="" textlink="">
      <xdr:nvSpPr>
        <xdr:cNvPr id="215" name="円/楕円 214"/>
        <xdr:cNvSpPr/>
      </xdr:nvSpPr>
      <xdr:spPr>
        <a:xfrm>
          <a:off x="4902200" y="13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126429</xdr:rowOff>
    </xdr:from>
    <xdr:ext cx="762000" cy="259045"/>
    <xdr:sp macro="" textlink="">
      <xdr:nvSpPr>
        <xdr:cNvPr id="216" name="人件費・物件費等の状況該当値テキスト"/>
        <xdr:cNvSpPr txBox="1"/>
      </xdr:nvSpPr>
      <xdr:spPr>
        <a:xfrm>
          <a:off x="5041900" y="138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130,769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56252</xdr:rowOff>
    </xdr:from>
    <xdr:to>
      <xdr:col>6</xdr:col>
      <xdr:colOff>50800</xdr:colOff>
      <xdr:row>81</xdr:row>
      <xdr:rowOff>157852</xdr:rowOff>
    </xdr:to>
    <xdr:sp macro="" textlink="">
      <xdr:nvSpPr>
        <xdr:cNvPr id="217" name="円/楕円 216"/>
        <xdr:cNvSpPr/>
      </xdr:nvSpPr>
      <xdr:spPr>
        <a:xfrm>
          <a:off x="4064000" y="139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168029</xdr:rowOff>
    </xdr:from>
    <xdr:ext cx="736600" cy="259045"/>
    <xdr:sp macro="" textlink="">
      <xdr:nvSpPr>
        <xdr:cNvPr id="218" name="テキスト ボックス 217"/>
        <xdr:cNvSpPr txBox="1"/>
      </xdr:nvSpPr>
      <xdr:spPr>
        <a:xfrm>
          <a:off x="3733800" y="13712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86319</xdr:rowOff>
    </xdr:from>
    <xdr:to>
      <xdr:col>4</xdr:col>
      <xdr:colOff>533400</xdr:colOff>
      <xdr:row>82</xdr:row>
      <xdr:rowOff>16469</xdr:rowOff>
    </xdr:to>
    <xdr:sp macro="" textlink="">
      <xdr:nvSpPr>
        <xdr:cNvPr id="219" name="円/楕円 218"/>
        <xdr:cNvSpPr/>
      </xdr:nvSpPr>
      <xdr:spPr>
        <a:xfrm>
          <a:off x="3175000" y="139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26646</xdr:rowOff>
    </xdr:from>
    <xdr:ext cx="762000" cy="259045"/>
    <xdr:sp macro="" textlink="">
      <xdr:nvSpPr>
        <xdr:cNvPr id="220" name="テキスト ボックス 219"/>
        <xdr:cNvSpPr txBox="1"/>
      </xdr:nvSpPr>
      <xdr:spPr>
        <a:xfrm>
          <a:off x="2844800" y="1374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120881</xdr:rowOff>
    </xdr:from>
    <xdr:to>
      <xdr:col>3</xdr:col>
      <xdr:colOff>330200</xdr:colOff>
      <xdr:row>82</xdr:row>
      <xdr:rowOff>51031</xdr:rowOff>
    </xdr:to>
    <xdr:sp macro="" textlink="">
      <xdr:nvSpPr>
        <xdr:cNvPr id="221" name="円/楕円 220"/>
        <xdr:cNvSpPr/>
      </xdr:nvSpPr>
      <xdr:spPr>
        <a:xfrm>
          <a:off x="2286000" y="140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61208</xdr:rowOff>
    </xdr:from>
    <xdr:ext cx="762000" cy="259045"/>
    <xdr:sp macro="" textlink="">
      <xdr:nvSpPr>
        <xdr:cNvPr id="222" name="テキスト ボックス 221"/>
        <xdr:cNvSpPr txBox="1"/>
      </xdr:nvSpPr>
      <xdr:spPr>
        <a:xfrm>
          <a:off x="1955800" y="1377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136976</xdr:rowOff>
    </xdr:from>
    <xdr:to>
      <xdr:col>2</xdr:col>
      <xdr:colOff>127000</xdr:colOff>
      <xdr:row>82</xdr:row>
      <xdr:rowOff>67126</xdr:rowOff>
    </xdr:to>
    <xdr:sp macro="" textlink="">
      <xdr:nvSpPr>
        <xdr:cNvPr id="223" name="円/楕円 222"/>
        <xdr:cNvSpPr/>
      </xdr:nvSpPr>
      <xdr:spPr>
        <a:xfrm>
          <a:off x="1397000" y="140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77303</xdr:rowOff>
    </xdr:from>
    <xdr:ext cx="762000" cy="259045"/>
    <xdr:sp macro="" textlink="">
      <xdr:nvSpPr>
        <xdr:cNvPr id="224" name="テキスト ボックス 223"/>
        <xdr:cNvSpPr txBox="1"/>
      </xdr:nvSpPr>
      <xdr:spPr>
        <a:xfrm>
          <a:off x="1066800" y="1379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財政健全化計画に基づき、平成</a:t>
          </a:r>
          <a:r>
            <a:rPr lang="en-US" altLang="ja-JP" sz="1300">
              <a:solidFill>
                <a:schemeClr val="dk1"/>
              </a:solidFill>
              <a:effectLst/>
              <a:latin typeface="+mn-ea"/>
              <a:ea typeface="+mn-ea"/>
              <a:cs typeface="+mn-cs"/>
            </a:rPr>
            <a:t>12</a:t>
          </a:r>
          <a:r>
            <a:rPr lang="ja-JP" altLang="ja-JP" sz="1300">
              <a:solidFill>
                <a:schemeClr val="dk1"/>
              </a:solidFill>
              <a:effectLst/>
              <a:latin typeface="+mn-ea"/>
              <a:ea typeface="+mn-ea"/>
              <a:cs typeface="+mn-cs"/>
            </a:rPr>
            <a:t>年度から全職員の</a:t>
          </a:r>
          <a:r>
            <a:rPr lang="en-US" altLang="ja-JP" sz="1300">
              <a:solidFill>
                <a:schemeClr val="dk1"/>
              </a:solidFill>
              <a:effectLst/>
              <a:latin typeface="+mn-ea"/>
              <a:ea typeface="+mn-ea"/>
              <a:cs typeface="+mn-cs"/>
            </a:rPr>
            <a:t>6</a:t>
          </a:r>
          <a:r>
            <a:rPr lang="ja-JP" altLang="ja-JP" sz="1300">
              <a:solidFill>
                <a:schemeClr val="dk1"/>
              </a:solidFill>
              <a:effectLst/>
              <a:latin typeface="+mn-ea"/>
              <a:ea typeface="+mn-ea"/>
              <a:cs typeface="+mn-cs"/>
            </a:rPr>
            <a:t>か月昇給延伸、諸手当等の見直し等を行い人件費の抑制を図ってきたが、平成</a:t>
          </a:r>
          <a:r>
            <a:rPr lang="en-US" altLang="ja-JP" sz="1300">
              <a:solidFill>
                <a:schemeClr val="dk1"/>
              </a:solidFill>
              <a:effectLst/>
              <a:latin typeface="+mn-ea"/>
              <a:ea typeface="+mn-ea"/>
              <a:cs typeface="+mn-cs"/>
            </a:rPr>
            <a:t>25</a:t>
          </a:r>
          <a:r>
            <a:rPr lang="ja-JP" altLang="ja-JP" sz="1300">
              <a:solidFill>
                <a:schemeClr val="dk1"/>
              </a:solidFill>
              <a:effectLst/>
              <a:latin typeface="+mn-ea"/>
              <a:ea typeface="+mn-ea"/>
              <a:cs typeface="+mn-cs"/>
            </a:rPr>
            <a:t>年度から指数は高くなっている。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要因としては、国と比較して初任給が高いことや</a:t>
          </a:r>
          <a:r>
            <a:rPr lang="en-US" altLang="ja-JP" sz="1300">
              <a:solidFill>
                <a:schemeClr val="dk1"/>
              </a:solidFill>
              <a:effectLst/>
              <a:latin typeface="+mn-ea"/>
              <a:ea typeface="+mn-ea"/>
              <a:cs typeface="+mn-cs"/>
            </a:rPr>
            <a:t>55</a:t>
          </a:r>
          <a:r>
            <a:rPr lang="ja-JP" altLang="ja-JP" sz="1300">
              <a:solidFill>
                <a:schemeClr val="dk1"/>
              </a:solidFill>
              <a:effectLst/>
              <a:latin typeface="+mn-ea"/>
              <a:ea typeface="+mn-ea"/>
              <a:cs typeface="+mn-cs"/>
            </a:rPr>
            <a:t>歳以上の職員の昇給停止を実施していないことなどが挙げられる。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富津市の地域手当補正後のラスパイレス指数は</a:t>
          </a:r>
          <a:r>
            <a:rPr lang="en-US" altLang="ja-JP" sz="1300">
              <a:solidFill>
                <a:schemeClr val="dk1"/>
              </a:solidFill>
              <a:effectLst/>
              <a:latin typeface="+mn-ea"/>
              <a:ea typeface="+mn-ea"/>
              <a:cs typeface="+mn-cs"/>
            </a:rPr>
            <a:t>97.3</a:t>
          </a:r>
          <a:r>
            <a:rPr lang="ja-JP" altLang="ja-JP" sz="1300">
              <a:solidFill>
                <a:schemeClr val="dk1"/>
              </a:solidFill>
              <a:effectLst/>
              <a:latin typeface="+mn-ea"/>
              <a:ea typeface="+mn-ea"/>
              <a:cs typeface="+mn-cs"/>
            </a:rPr>
            <a:t>であるが、補正前の指数は類似団体内平均と比較しても高いことから、今後は適正な</a:t>
          </a:r>
          <a:r>
            <a:rPr lang="ja-JP" altLang="en-US" sz="1300">
              <a:solidFill>
                <a:schemeClr val="dk1"/>
              </a:solidFill>
              <a:effectLst/>
              <a:latin typeface="+mn-ea"/>
              <a:ea typeface="+mn-ea"/>
              <a:cs typeface="+mn-cs"/>
            </a:rPr>
            <a:t>給与</a:t>
          </a:r>
          <a:r>
            <a:rPr lang="ja-JP" altLang="ja-JP" sz="1300">
              <a:solidFill>
                <a:schemeClr val="dk1"/>
              </a:solidFill>
              <a:effectLst/>
              <a:latin typeface="+mn-ea"/>
              <a:ea typeface="+mn-ea"/>
              <a:cs typeface="+mn-cs"/>
            </a:rPr>
            <a:t>水準の確立に努める。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129177</xdr:rowOff>
    </xdr:from>
    <xdr:to>
      <xdr:col>24</xdr:col>
      <xdr:colOff>558800</xdr:colOff>
      <xdr:row>87</xdr:row>
      <xdr:rowOff>61142</xdr:rowOff>
    </xdr:to>
    <xdr:cxnSp macro="">
      <xdr:nvCxnSpPr>
        <xdr:cNvPr id="260" name="直線コネクタ 259"/>
        <xdr:cNvCxnSpPr/>
      </xdr:nvCxnSpPr>
      <xdr:spPr>
        <a:xfrm>
          <a:off x="16179800" y="1487387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162742</xdr:rowOff>
    </xdr:from>
    <xdr:to>
      <xdr:col>23</xdr:col>
      <xdr:colOff>406400</xdr:colOff>
      <xdr:row>86</xdr:row>
      <xdr:rowOff>129177</xdr:rowOff>
    </xdr:to>
    <xdr:cxnSp macro="">
      <xdr:nvCxnSpPr>
        <xdr:cNvPr id="263" name="直線コネクタ 262"/>
        <xdr:cNvCxnSpPr/>
      </xdr:nvCxnSpPr>
      <xdr:spPr>
        <a:xfrm>
          <a:off x="15290800" y="1473599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85</xdr:row>
      <xdr:rowOff>162742</xdr:rowOff>
    </xdr:to>
    <xdr:cxnSp macro="">
      <xdr:nvCxnSpPr>
        <xdr:cNvPr id="266" name="直線コネクタ 265"/>
        <xdr:cNvCxnSpPr/>
      </xdr:nvCxnSpPr>
      <xdr:spPr>
        <a:xfrm>
          <a:off x="14401800" y="1467394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89</xdr:row>
      <xdr:rowOff>14695</xdr:rowOff>
    </xdr:to>
    <xdr:cxnSp macro="">
      <xdr:nvCxnSpPr>
        <xdr:cNvPr id="269" name="直線コネクタ 268"/>
        <xdr:cNvCxnSpPr/>
      </xdr:nvCxnSpPr>
      <xdr:spPr>
        <a:xfrm flipV="1">
          <a:off x="13512800" y="14673943"/>
          <a:ext cx="889000" cy="5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10342</xdr:rowOff>
    </xdr:from>
    <xdr:to>
      <xdr:col>24</xdr:col>
      <xdr:colOff>609600</xdr:colOff>
      <xdr:row>87</xdr:row>
      <xdr:rowOff>111942</xdr:rowOff>
    </xdr:to>
    <xdr:sp macro="" textlink="">
      <xdr:nvSpPr>
        <xdr:cNvPr id="279" name="円/楕円 278"/>
        <xdr:cNvSpPr/>
      </xdr:nvSpPr>
      <xdr:spPr>
        <a:xfrm>
          <a:off x="16967200" y="149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77669</xdr:rowOff>
    </xdr:from>
    <xdr:ext cx="762000" cy="259045"/>
    <xdr:sp macro="" textlink="">
      <xdr:nvSpPr>
        <xdr:cNvPr id="280" name="給与水準   （国との比較）該当値テキスト"/>
        <xdr:cNvSpPr txBox="1"/>
      </xdr:nvSpPr>
      <xdr:spPr>
        <a:xfrm>
          <a:off x="17106900" y="148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78377</xdr:rowOff>
    </xdr:from>
    <xdr:to>
      <xdr:col>23</xdr:col>
      <xdr:colOff>457200</xdr:colOff>
      <xdr:row>87</xdr:row>
      <xdr:rowOff>8527</xdr:rowOff>
    </xdr:to>
    <xdr:sp macro="" textlink="">
      <xdr:nvSpPr>
        <xdr:cNvPr id="281" name="円/楕円 280"/>
        <xdr:cNvSpPr/>
      </xdr:nvSpPr>
      <xdr:spPr>
        <a:xfrm>
          <a:off x="16129000" y="148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164754</xdr:rowOff>
    </xdr:from>
    <xdr:ext cx="736600" cy="259045"/>
    <xdr:sp macro="" textlink="">
      <xdr:nvSpPr>
        <xdr:cNvPr id="282" name="テキスト ボックス 281"/>
        <xdr:cNvSpPr txBox="1"/>
      </xdr:nvSpPr>
      <xdr:spPr>
        <a:xfrm>
          <a:off x="15798800" y="1490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111942</xdr:rowOff>
    </xdr:from>
    <xdr:to>
      <xdr:col>22</xdr:col>
      <xdr:colOff>254000</xdr:colOff>
      <xdr:row>86</xdr:row>
      <xdr:rowOff>42092</xdr:rowOff>
    </xdr:to>
    <xdr:sp macro="" textlink="">
      <xdr:nvSpPr>
        <xdr:cNvPr id="283" name="円/楕円 282"/>
        <xdr:cNvSpPr/>
      </xdr:nvSpPr>
      <xdr:spPr>
        <a:xfrm>
          <a:off x="15240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26869</xdr:rowOff>
    </xdr:from>
    <xdr:ext cx="762000" cy="259045"/>
    <xdr:sp macro="" textlink="">
      <xdr:nvSpPr>
        <xdr:cNvPr id="284" name="テキスト ボックス 283"/>
        <xdr:cNvSpPr txBox="1"/>
      </xdr:nvSpPr>
      <xdr:spPr>
        <a:xfrm>
          <a:off x="14909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5" name="円/楕円 284"/>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6" name="テキスト ボックス 285"/>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135345</xdr:rowOff>
    </xdr:from>
    <xdr:to>
      <xdr:col>19</xdr:col>
      <xdr:colOff>533400</xdr:colOff>
      <xdr:row>89</xdr:row>
      <xdr:rowOff>65495</xdr:rowOff>
    </xdr:to>
    <xdr:sp macro="" textlink="">
      <xdr:nvSpPr>
        <xdr:cNvPr id="287" name="円/楕円 286"/>
        <xdr:cNvSpPr/>
      </xdr:nvSpPr>
      <xdr:spPr>
        <a:xfrm>
          <a:off x="13462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50272</xdr:rowOff>
    </xdr:from>
    <xdr:ext cx="762000" cy="259045"/>
    <xdr:sp macro="" textlink="">
      <xdr:nvSpPr>
        <xdr:cNvPr id="288" name="テキスト ボックス 287"/>
        <xdr:cNvSpPr txBox="1"/>
      </xdr:nvSpPr>
      <xdr:spPr>
        <a:xfrm>
          <a:off x="13131800" y="153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定員適正化計画の実施に伴い、職員数は減少しているが、それを上回る人口の減少により、人口千人当たり職員数は前年度比で</a:t>
          </a:r>
          <a:r>
            <a:rPr kumimoji="1" lang="en-US" altLang="ja-JP" sz="1300">
              <a:latin typeface="ＭＳ Ｐゴシック"/>
            </a:rPr>
            <a:t>0.01</a:t>
          </a:r>
          <a:r>
            <a:rPr kumimoji="1" lang="ja-JP" altLang="en-US" sz="1300">
              <a:latin typeface="ＭＳ Ｐゴシック"/>
            </a:rPr>
            <a:t>人増加している。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508</a:t>
          </a:r>
          <a:r>
            <a:rPr kumimoji="1" lang="ja-JP" altLang="en-US" sz="1300">
              <a:latin typeface="ＭＳ Ｐゴシック"/>
            </a:rPr>
            <a:t>人から平成</a:t>
          </a:r>
          <a:r>
            <a:rPr kumimoji="1" lang="en-US" altLang="ja-JP" sz="1300">
              <a:latin typeface="ＭＳ Ｐゴシック"/>
            </a:rPr>
            <a:t>31</a:t>
          </a:r>
          <a:r>
            <a:rPr kumimoji="1" lang="ja-JP" altLang="en-US" sz="1300">
              <a:latin typeface="ＭＳ Ｐゴシック"/>
            </a:rPr>
            <a:t>年度を</a:t>
          </a:r>
          <a:r>
            <a:rPr kumimoji="1" lang="en-US" altLang="ja-JP" sz="1300">
              <a:latin typeface="ＭＳ Ｐゴシック"/>
            </a:rPr>
            <a:t>420</a:t>
          </a:r>
          <a:r>
            <a:rPr kumimoji="1" lang="ja-JP" altLang="en-US" sz="1300">
              <a:latin typeface="ＭＳ Ｐゴシック"/>
            </a:rPr>
            <a:t>人とする目標達成へ向けて、今度も適正な定員管理を行う。</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115933</xdr:rowOff>
    </xdr:from>
    <xdr:to>
      <xdr:col>24</xdr:col>
      <xdr:colOff>558800</xdr:colOff>
      <xdr:row>61</xdr:row>
      <xdr:rowOff>117082</xdr:rowOff>
    </xdr:to>
    <xdr:cxnSp macro="">
      <xdr:nvCxnSpPr>
        <xdr:cNvPr id="325" name="直線コネクタ 324"/>
        <xdr:cNvCxnSpPr/>
      </xdr:nvCxnSpPr>
      <xdr:spPr>
        <a:xfrm>
          <a:off x="16179800" y="1057438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115933</xdr:rowOff>
    </xdr:from>
    <xdr:to>
      <xdr:col>23</xdr:col>
      <xdr:colOff>406400</xdr:colOff>
      <xdr:row>61</xdr:row>
      <xdr:rowOff>125125</xdr:rowOff>
    </xdr:to>
    <xdr:cxnSp macro="">
      <xdr:nvCxnSpPr>
        <xdr:cNvPr id="328" name="直線コネクタ 327"/>
        <xdr:cNvCxnSpPr/>
      </xdr:nvCxnSpPr>
      <xdr:spPr>
        <a:xfrm flipV="1">
          <a:off x="15290800" y="105743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30" name="テキスト ボックス 329"/>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125125</xdr:rowOff>
    </xdr:from>
    <xdr:to>
      <xdr:col>22</xdr:col>
      <xdr:colOff>203200</xdr:colOff>
      <xdr:row>62</xdr:row>
      <xdr:rowOff>36406</xdr:rowOff>
    </xdr:to>
    <xdr:cxnSp macro="">
      <xdr:nvCxnSpPr>
        <xdr:cNvPr id="331" name="直線コネクタ 330"/>
        <xdr:cNvCxnSpPr/>
      </xdr:nvCxnSpPr>
      <xdr:spPr>
        <a:xfrm flipV="1">
          <a:off x="14401800" y="1058357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3" name="テキスト ボックス 332"/>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36406</xdr:rowOff>
    </xdr:to>
    <xdr:cxnSp macro="">
      <xdr:nvCxnSpPr>
        <xdr:cNvPr id="334" name="直線コネクタ 333"/>
        <xdr:cNvCxnSpPr/>
      </xdr:nvCxnSpPr>
      <xdr:spPr>
        <a:xfrm>
          <a:off x="13512800" y="1066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6" name="テキスト ボックス 335"/>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8" name="テキスト ボックス 337"/>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66282</xdr:rowOff>
    </xdr:from>
    <xdr:to>
      <xdr:col>24</xdr:col>
      <xdr:colOff>609600</xdr:colOff>
      <xdr:row>61</xdr:row>
      <xdr:rowOff>167882</xdr:rowOff>
    </xdr:to>
    <xdr:sp macro="" textlink="">
      <xdr:nvSpPr>
        <xdr:cNvPr id="344" name="円/楕円 343"/>
        <xdr:cNvSpPr/>
      </xdr:nvSpPr>
      <xdr:spPr>
        <a:xfrm>
          <a:off x="169672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82809</xdr:rowOff>
    </xdr:from>
    <xdr:ext cx="762000" cy="259045"/>
    <xdr:sp macro="" textlink="">
      <xdr:nvSpPr>
        <xdr:cNvPr id="345" name="定員管理の状況該当値テキスト"/>
        <xdr:cNvSpPr txBox="1"/>
      </xdr:nvSpPr>
      <xdr:spPr>
        <a:xfrm>
          <a:off x="17106900" y="103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65133</xdr:rowOff>
    </xdr:from>
    <xdr:to>
      <xdr:col>23</xdr:col>
      <xdr:colOff>457200</xdr:colOff>
      <xdr:row>61</xdr:row>
      <xdr:rowOff>166733</xdr:rowOff>
    </xdr:to>
    <xdr:sp macro="" textlink="">
      <xdr:nvSpPr>
        <xdr:cNvPr id="346" name="円/楕円 345"/>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5460</xdr:rowOff>
    </xdr:from>
    <xdr:ext cx="736600" cy="259045"/>
    <xdr:sp macro="" textlink="">
      <xdr:nvSpPr>
        <xdr:cNvPr id="347" name="テキスト ボックス 346"/>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74325</xdr:rowOff>
    </xdr:from>
    <xdr:to>
      <xdr:col>22</xdr:col>
      <xdr:colOff>254000</xdr:colOff>
      <xdr:row>62</xdr:row>
      <xdr:rowOff>4475</xdr:rowOff>
    </xdr:to>
    <xdr:sp macro="" textlink="">
      <xdr:nvSpPr>
        <xdr:cNvPr id="348" name="円/楕円 347"/>
        <xdr:cNvSpPr/>
      </xdr:nvSpPr>
      <xdr:spPr>
        <a:xfrm>
          <a:off x="15240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14652</xdr:rowOff>
    </xdr:from>
    <xdr:ext cx="762000" cy="259045"/>
    <xdr:sp macro="" textlink="">
      <xdr:nvSpPr>
        <xdr:cNvPr id="349" name="テキスト ボックス 348"/>
        <xdr:cNvSpPr txBox="1"/>
      </xdr:nvSpPr>
      <xdr:spPr>
        <a:xfrm>
          <a:off x="14909800" y="103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50" name="円/楕円 349"/>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51" name="テキスト ボックス 350"/>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157056</xdr:rowOff>
    </xdr:from>
    <xdr:to>
      <xdr:col>19</xdr:col>
      <xdr:colOff>533400</xdr:colOff>
      <xdr:row>62</xdr:row>
      <xdr:rowOff>87206</xdr:rowOff>
    </xdr:to>
    <xdr:sp macro="" textlink="">
      <xdr:nvSpPr>
        <xdr:cNvPr id="352" name="円/楕円 351"/>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97383</xdr:rowOff>
    </xdr:from>
    <xdr:ext cx="762000" cy="259045"/>
    <xdr:sp macro="" textlink="">
      <xdr:nvSpPr>
        <xdr:cNvPr id="353" name="テキスト ボックス 352"/>
        <xdr:cNvSpPr txBox="1"/>
      </xdr:nvSpPr>
      <xdr:spPr>
        <a:xfrm>
          <a:off x="13131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地方債に係る元利償還金が増額になっていることが、実質公債費比率増加の要因となっている。</a:t>
          </a:r>
          <a:endParaRPr kumimoji="1" lang="en-US" altLang="ja-JP" sz="1300">
            <a:latin typeface="ＭＳ Ｐゴシック"/>
          </a:endParaRP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類似団体内平均を上回っていることから、臨時財政対策債等の発行抑制など、適正な公債費管理により比率の改善を図る。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44133</xdr:rowOff>
    </xdr:to>
    <xdr:cxnSp macro="">
      <xdr:nvCxnSpPr>
        <xdr:cNvPr id="387" name="直線コネクタ 386"/>
        <xdr:cNvCxnSpPr/>
      </xdr:nvCxnSpPr>
      <xdr:spPr>
        <a:xfrm>
          <a:off x="16179800" y="638175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8"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36089</xdr:rowOff>
    </xdr:from>
    <xdr:to>
      <xdr:col>23</xdr:col>
      <xdr:colOff>406400</xdr:colOff>
      <xdr:row>37</xdr:row>
      <xdr:rowOff>38100</xdr:rowOff>
    </xdr:to>
    <xdr:cxnSp macro="">
      <xdr:nvCxnSpPr>
        <xdr:cNvPr id="390" name="直線コネクタ 389"/>
        <xdr:cNvCxnSpPr/>
      </xdr:nvCxnSpPr>
      <xdr:spPr>
        <a:xfrm>
          <a:off x="15290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36089</xdr:rowOff>
    </xdr:from>
    <xdr:to>
      <xdr:col>22</xdr:col>
      <xdr:colOff>203200</xdr:colOff>
      <xdr:row>37</xdr:row>
      <xdr:rowOff>36089</xdr:rowOff>
    </xdr:to>
    <xdr:cxnSp macro="">
      <xdr:nvCxnSpPr>
        <xdr:cNvPr id="393" name="直線コネクタ 392"/>
        <xdr:cNvCxnSpPr/>
      </xdr:nvCxnSpPr>
      <xdr:spPr>
        <a:xfrm>
          <a:off x="14401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5" name="テキスト ボックス 394"/>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36089</xdr:rowOff>
    </xdr:from>
    <xdr:to>
      <xdr:col>21</xdr:col>
      <xdr:colOff>0</xdr:colOff>
      <xdr:row>37</xdr:row>
      <xdr:rowOff>38100</xdr:rowOff>
    </xdr:to>
    <xdr:cxnSp macro="">
      <xdr:nvCxnSpPr>
        <xdr:cNvPr id="396" name="直線コネクタ 395"/>
        <xdr:cNvCxnSpPr/>
      </xdr:nvCxnSpPr>
      <xdr:spPr>
        <a:xfrm flipV="1">
          <a:off x="13512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8" name="テキスト ボックス 397"/>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00" name="テキスト ボックス 399"/>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164783</xdr:rowOff>
    </xdr:from>
    <xdr:to>
      <xdr:col>24</xdr:col>
      <xdr:colOff>609600</xdr:colOff>
      <xdr:row>37</xdr:row>
      <xdr:rowOff>94933</xdr:rowOff>
    </xdr:to>
    <xdr:sp macro="" textlink="">
      <xdr:nvSpPr>
        <xdr:cNvPr id="406" name="円/楕円 405"/>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136860</xdr:rowOff>
    </xdr:from>
    <xdr:ext cx="762000" cy="259045"/>
    <xdr:sp macro="" textlink="">
      <xdr:nvSpPr>
        <xdr:cNvPr id="407" name="公債費負担の状況該当値テキスト"/>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8" name="円/楕円 407"/>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9" name="テキスト ボックス 40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156739</xdr:rowOff>
    </xdr:from>
    <xdr:to>
      <xdr:col>22</xdr:col>
      <xdr:colOff>254000</xdr:colOff>
      <xdr:row>37</xdr:row>
      <xdr:rowOff>86889</xdr:rowOff>
    </xdr:to>
    <xdr:sp macro="" textlink="">
      <xdr:nvSpPr>
        <xdr:cNvPr id="410" name="円/楕円 409"/>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97066</xdr:rowOff>
    </xdr:from>
    <xdr:ext cx="762000" cy="259045"/>
    <xdr:sp macro="" textlink="">
      <xdr:nvSpPr>
        <xdr:cNvPr id="411" name="テキスト ボックス 410"/>
        <xdr:cNvSpPr txBox="1"/>
      </xdr:nvSpPr>
      <xdr:spPr>
        <a:xfrm>
          <a:off x="14909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156739</xdr:rowOff>
    </xdr:from>
    <xdr:to>
      <xdr:col>21</xdr:col>
      <xdr:colOff>50800</xdr:colOff>
      <xdr:row>37</xdr:row>
      <xdr:rowOff>86889</xdr:rowOff>
    </xdr:to>
    <xdr:sp macro="" textlink="">
      <xdr:nvSpPr>
        <xdr:cNvPr id="412" name="円/楕円 411"/>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97066</xdr:rowOff>
    </xdr:from>
    <xdr:ext cx="762000" cy="259045"/>
    <xdr:sp macro="" textlink="">
      <xdr:nvSpPr>
        <xdr:cNvPr id="413" name="テキスト ボックス 412"/>
        <xdr:cNvSpPr txBox="1"/>
      </xdr:nvSpPr>
      <xdr:spPr>
        <a:xfrm>
          <a:off x="14020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158750</xdr:rowOff>
    </xdr:from>
    <xdr:to>
      <xdr:col>19</xdr:col>
      <xdr:colOff>533400</xdr:colOff>
      <xdr:row>37</xdr:row>
      <xdr:rowOff>88900</xdr:rowOff>
    </xdr:to>
    <xdr:sp macro="" textlink="">
      <xdr:nvSpPr>
        <xdr:cNvPr id="414" name="円/楕円 413"/>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99077</xdr:rowOff>
    </xdr:from>
    <xdr:ext cx="762000" cy="259045"/>
    <xdr:sp macro="" textlink="">
      <xdr:nvSpPr>
        <xdr:cNvPr id="415" name="テキスト ボックス 414"/>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将来負担比率は、財政調整基金の積立により充当可能基金が増加したこと、発行抑制により地方債の現在高が減少したことなどにより前年度比で</a:t>
          </a:r>
          <a:r>
            <a:rPr kumimoji="1" lang="en-US" altLang="ja-JP" sz="1300">
              <a:latin typeface="ＭＳ Ｐゴシック"/>
            </a:rPr>
            <a:t>18.3</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　しかし、依然として類似団体内平均を上回っている状況であるので、財政調整基金の積立をはじめとした富津市経営改革プランの着実な推進に努め、比率の更なる改善を図る。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112928</xdr:rowOff>
    </xdr:from>
    <xdr:to>
      <xdr:col>24</xdr:col>
      <xdr:colOff>558800</xdr:colOff>
      <xdr:row>15</xdr:row>
      <xdr:rowOff>157086</xdr:rowOff>
    </xdr:to>
    <xdr:cxnSp macro="">
      <xdr:nvCxnSpPr>
        <xdr:cNvPr id="447" name="直線コネクタ 446"/>
        <xdr:cNvCxnSpPr/>
      </xdr:nvCxnSpPr>
      <xdr:spPr>
        <a:xfrm flipV="1">
          <a:off x="16179800" y="2684678"/>
          <a:ext cx="8382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8"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157086</xdr:rowOff>
    </xdr:from>
    <xdr:to>
      <xdr:col>23</xdr:col>
      <xdr:colOff>406400</xdr:colOff>
      <xdr:row>16</xdr:row>
      <xdr:rowOff>40653</xdr:rowOff>
    </xdr:to>
    <xdr:cxnSp macro="">
      <xdr:nvCxnSpPr>
        <xdr:cNvPr id="450" name="直線コネクタ 449"/>
        <xdr:cNvCxnSpPr/>
      </xdr:nvCxnSpPr>
      <xdr:spPr>
        <a:xfrm flipV="1">
          <a:off x="15290800" y="2728836"/>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2" name="テキスト ボックス 451"/>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40653</xdr:rowOff>
    </xdr:from>
    <xdr:to>
      <xdr:col>22</xdr:col>
      <xdr:colOff>203200</xdr:colOff>
      <xdr:row>16</xdr:row>
      <xdr:rowOff>58509</xdr:rowOff>
    </xdr:to>
    <xdr:cxnSp macro="">
      <xdr:nvCxnSpPr>
        <xdr:cNvPr id="453" name="直線コネクタ 452"/>
        <xdr:cNvCxnSpPr/>
      </xdr:nvCxnSpPr>
      <xdr:spPr>
        <a:xfrm flipV="1">
          <a:off x="14401800" y="27838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4" name="フローチャート : 判断 453"/>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5" name="テキスト ボックス 454"/>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58509</xdr:rowOff>
    </xdr:from>
    <xdr:to>
      <xdr:col>21</xdr:col>
      <xdr:colOff>0</xdr:colOff>
      <xdr:row>16</xdr:row>
      <xdr:rowOff>73952</xdr:rowOff>
    </xdr:to>
    <xdr:cxnSp macro="">
      <xdr:nvCxnSpPr>
        <xdr:cNvPr id="456" name="直線コネクタ 455"/>
        <xdr:cNvCxnSpPr/>
      </xdr:nvCxnSpPr>
      <xdr:spPr>
        <a:xfrm flipV="1">
          <a:off x="13512800" y="280170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7" name="フローチャート : 判断 45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8" name="テキスト ボックス 45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9" name="フローチャート : 判断 45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60" name="テキスト ボックス 45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62128</xdr:rowOff>
    </xdr:from>
    <xdr:to>
      <xdr:col>24</xdr:col>
      <xdr:colOff>609600</xdr:colOff>
      <xdr:row>15</xdr:row>
      <xdr:rowOff>163728</xdr:rowOff>
    </xdr:to>
    <xdr:sp macro="" textlink="">
      <xdr:nvSpPr>
        <xdr:cNvPr id="466" name="円/楕円 465"/>
        <xdr:cNvSpPr/>
      </xdr:nvSpPr>
      <xdr:spPr>
        <a:xfrm>
          <a:off x="169672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34205</xdr:rowOff>
    </xdr:from>
    <xdr:ext cx="762000" cy="259045"/>
    <xdr:sp macro="" textlink="">
      <xdr:nvSpPr>
        <xdr:cNvPr id="467" name="将来負担の状況該当値テキスト"/>
        <xdr:cNvSpPr txBox="1"/>
      </xdr:nvSpPr>
      <xdr:spPr>
        <a:xfrm>
          <a:off x="17106900" y="26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106286</xdr:rowOff>
    </xdr:from>
    <xdr:to>
      <xdr:col>23</xdr:col>
      <xdr:colOff>457200</xdr:colOff>
      <xdr:row>16</xdr:row>
      <xdr:rowOff>36436</xdr:rowOff>
    </xdr:to>
    <xdr:sp macro="" textlink="">
      <xdr:nvSpPr>
        <xdr:cNvPr id="468" name="円/楕円 467"/>
        <xdr:cNvSpPr/>
      </xdr:nvSpPr>
      <xdr:spPr>
        <a:xfrm>
          <a:off x="16129000" y="26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21213</xdr:rowOff>
    </xdr:from>
    <xdr:ext cx="736600" cy="259045"/>
    <xdr:sp macro="" textlink="">
      <xdr:nvSpPr>
        <xdr:cNvPr id="469" name="テキスト ボックス 468"/>
        <xdr:cNvSpPr txBox="1"/>
      </xdr:nvSpPr>
      <xdr:spPr>
        <a:xfrm>
          <a:off x="15798800" y="276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161303</xdr:rowOff>
    </xdr:from>
    <xdr:to>
      <xdr:col>22</xdr:col>
      <xdr:colOff>254000</xdr:colOff>
      <xdr:row>16</xdr:row>
      <xdr:rowOff>91453</xdr:rowOff>
    </xdr:to>
    <xdr:sp macro="" textlink="">
      <xdr:nvSpPr>
        <xdr:cNvPr id="470" name="円/楕円 469"/>
        <xdr:cNvSpPr/>
      </xdr:nvSpPr>
      <xdr:spPr>
        <a:xfrm>
          <a:off x="15240000" y="27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76230</xdr:rowOff>
    </xdr:from>
    <xdr:ext cx="762000" cy="259045"/>
    <xdr:sp macro="" textlink="">
      <xdr:nvSpPr>
        <xdr:cNvPr id="471" name="テキスト ボックス 470"/>
        <xdr:cNvSpPr txBox="1"/>
      </xdr:nvSpPr>
      <xdr:spPr>
        <a:xfrm>
          <a:off x="14909800" y="281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7709</xdr:rowOff>
    </xdr:from>
    <xdr:to>
      <xdr:col>21</xdr:col>
      <xdr:colOff>50800</xdr:colOff>
      <xdr:row>16</xdr:row>
      <xdr:rowOff>109309</xdr:rowOff>
    </xdr:to>
    <xdr:sp macro="" textlink="">
      <xdr:nvSpPr>
        <xdr:cNvPr id="472" name="円/楕円 471"/>
        <xdr:cNvSpPr/>
      </xdr:nvSpPr>
      <xdr:spPr>
        <a:xfrm>
          <a:off x="14351000" y="27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94086</xdr:rowOff>
    </xdr:from>
    <xdr:ext cx="762000" cy="259045"/>
    <xdr:sp macro="" textlink="">
      <xdr:nvSpPr>
        <xdr:cNvPr id="473" name="テキスト ボックス 472"/>
        <xdr:cNvSpPr txBox="1"/>
      </xdr:nvSpPr>
      <xdr:spPr>
        <a:xfrm>
          <a:off x="14020800" y="283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23152</xdr:rowOff>
    </xdr:from>
    <xdr:to>
      <xdr:col>19</xdr:col>
      <xdr:colOff>533400</xdr:colOff>
      <xdr:row>16</xdr:row>
      <xdr:rowOff>124752</xdr:rowOff>
    </xdr:to>
    <xdr:sp macro="" textlink="">
      <xdr:nvSpPr>
        <xdr:cNvPr id="474" name="円/楕円 473"/>
        <xdr:cNvSpPr/>
      </xdr:nvSpPr>
      <xdr:spPr>
        <a:xfrm>
          <a:off x="13462000" y="27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109529</xdr:rowOff>
    </xdr:from>
    <xdr:ext cx="762000" cy="259045"/>
    <xdr:sp macro="" textlink="">
      <xdr:nvSpPr>
        <xdr:cNvPr id="475" name="テキスト ボックス 474"/>
        <xdr:cNvSpPr txBox="1"/>
      </xdr:nvSpPr>
      <xdr:spPr>
        <a:xfrm>
          <a:off x="13131800" y="28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年度から支給</a:t>
          </a:r>
          <a:r>
            <a:rPr kumimoji="1" lang="ja-JP" altLang="en-US" sz="1300">
              <a:solidFill>
                <a:schemeClr val="dk1"/>
              </a:solidFill>
              <a:effectLst/>
              <a:latin typeface="+mn-lt"/>
              <a:ea typeface="+mn-ea"/>
              <a:cs typeface="+mn-cs"/>
            </a:rPr>
            <a:t>していなかった</a:t>
          </a:r>
          <a:r>
            <a:rPr kumimoji="1" lang="ja-JP" altLang="ja-JP" sz="1300">
              <a:solidFill>
                <a:schemeClr val="dk1"/>
              </a:solidFill>
              <a:effectLst/>
              <a:latin typeface="+mn-lt"/>
              <a:ea typeface="+mn-ea"/>
              <a:cs typeface="+mn-cs"/>
            </a:rPr>
            <a:t>地域手当を平成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月から職員の意欲向上や人材確保の見地から</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％支給することとしたため、前年度比で</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組織機構のコンパクト化や事務事業の見直しなど、職員数の適正管理に努めることにより比率の改善を図る。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39</xdr:row>
      <xdr:rowOff>101854</xdr:rowOff>
    </xdr:to>
    <xdr:cxnSp macro="">
      <xdr:nvCxnSpPr>
        <xdr:cNvPr id="59" name="直線コネクタ 58"/>
        <xdr:cNvCxnSpPr/>
      </xdr:nvCxnSpPr>
      <xdr:spPr>
        <a:xfrm flipV="1">
          <a:off x="4826000" y="5901436"/>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73931</xdr:rowOff>
    </xdr:from>
    <xdr:ext cx="762000" cy="259045"/>
    <xdr:sp macro="" textlink="">
      <xdr:nvSpPr>
        <xdr:cNvPr id="60" name="人件費最小値テキスト"/>
        <xdr:cNvSpPr txBox="1"/>
      </xdr:nvSpPr>
      <xdr:spPr>
        <a:xfrm>
          <a:off x="4914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39</xdr:row>
      <xdr:rowOff>101854</xdr:rowOff>
    </xdr:from>
    <xdr:to>
      <xdr:col>7</xdr:col>
      <xdr:colOff>104775</xdr:colOff>
      <xdr:row>39</xdr:row>
      <xdr:rowOff>101854</xdr:rowOff>
    </xdr:to>
    <xdr:cxnSp macro="">
      <xdr:nvCxnSpPr>
        <xdr:cNvPr id="61" name="直線コネクタ 60"/>
        <xdr:cNvCxnSpPr/>
      </xdr:nvCxnSpPr>
      <xdr:spPr>
        <a:xfrm>
          <a:off x="4737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67564</xdr:rowOff>
    </xdr:from>
    <xdr:to>
      <xdr:col>7</xdr:col>
      <xdr:colOff>15875</xdr:colOff>
      <xdr:row>38</xdr:row>
      <xdr:rowOff>131572</xdr:rowOff>
    </xdr:to>
    <xdr:cxnSp macro="">
      <xdr:nvCxnSpPr>
        <xdr:cNvPr id="64" name="直線コネクタ 63"/>
        <xdr:cNvCxnSpPr/>
      </xdr:nvCxnSpPr>
      <xdr:spPr>
        <a:xfrm>
          <a:off x="3987800" y="65826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66" name="フローチャート :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94996</xdr:rowOff>
    </xdr:to>
    <xdr:cxnSp macro="">
      <xdr:nvCxnSpPr>
        <xdr:cNvPr id="67" name="直線コネクタ 66"/>
        <xdr:cNvCxnSpPr/>
      </xdr:nvCxnSpPr>
      <xdr:spPr>
        <a:xfrm flipV="1">
          <a:off x="3098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39</xdr:row>
      <xdr:rowOff>170434</xdr:rowOff>
    </xdr:to>
    <xdr:cxnSp macro="">
      <xdr:nvCxnSpPr>
        <xdr:cNvPr id="70" name="直線コネクタ 69"/>
        <xdr:cNvCxnSpPr/>
      </xdr:nvCxnSpPr>
      <xdr:spPr>
        <a:xfrm flipV="1">
          <a:off x="2209800" y="661009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170434</xdr:rowOff>
    </xdr:from>
    <xdr:to>
      <xdr:col>3</xdr:col>
      <xdr:colOff>142875</xdr:colOff>
      <xdr:row>40</xdr:row>
      <xdr:rowOff>44704</xdr:rowOff>
    </xdr:to>
    <xdr:cxnSp macro="">
      <xdr:nvCxnSpPr>
        <xdr:cNvPr id="73" name="直線コネクタ 72"/>
        <xdr:cNvCxnSpPr/>
      </xdr:nvCxnSpPr>
      <xdr:spPr>
        <a:xfrm flipV="1">
          <a:off x="1320800" y="68569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6" name="フローチャート : 判断 75"/>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7" name="テキスト ボックス 76"/>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3" name="円/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xdr:rowOff>
    </xdr:from>
    <xdr:to>
      <xdr:col>5</xdr:col>
      <xdr:colOff>600075</xdr:colOff>
      <xdr:row>38</xdr:row>
      <xdr:rowOff>118364</xdr:rowOff>
    </xdr:to>
    <xdr:sp macro="" textlink="">
      <xdr:nvSpPr>
        <xdr:cNvPr id="85" name="円/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7" name="円/楕円 86"/>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8" name="テキスト ボックス 87"/>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119634</xdr:rowOff>
    </xdr:from>
    <xdr:to>
      <xdr:col>3</xdr:col>
      <xdr:colOff>193675</xdr:colOff>
      <xdr:row>40</xdr:row>
      <xdr:rowOff>49784</xdr:rowOff>
    </xdr:to>
    <xdr:sp macro="" textlink="">
      <xdr:nvSpPr>
        <xdr:cNvPr id="89" name="円/楕円 88"/>
        <xdr:cNvSpPr/>
      </xdr:nvSpPr>
      <xdr:spPr>
        <a:xfrm>
          <a:off x="2159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34561</xdr:rowOff>
    </xdr:from>
    <xdr:ext cx="762000" cy="259045"/>
    <xdr:sp macro="" textlink="">
      <xdr:nvSpPr>
        <xdr:cNvPr id="90" name="テキスト ボックス 89"/>
        <xdr:cNvSpPr txBox="1"/>
      </xdr:nvSpPr>
      <xdr:spPr>
        <a:xfrm>
          <a:off x="1828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165354</xdr:rowOff>
    </xdr:from>
    <xdr:to>
      <xdr:col>1</xdr:col>
      <xdr:colOff>676275</xdr:colOff>
      <xdr:row>40</xdr:row>
      <xdr:rowOff>95504</xdr:rowOff>
    </xdr:to>
    <xdr:sp macro="" textlink="">
      <xdr:nvSpPr>
        <xdr:cNvPr id="91" name="円/楕円 90"/>
        <xdr:cNvSpPr/>
      </xdr:nvSpPr>
      <xdr:spPr>
        <a:xfrm>
          <a:off x="1270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80281</xdr:rowOff>
    </xdr:from>
    <xdr:ext cx="762000" cy="259045"/>
    <xdr:sp macro="" textlink="">
      <xdr:nvSpPr>
        <xdr:cNvPr id="92" name="テキスト ボックス 91"/>
        <xdr:cNvSpPr txBox="1"/>
      </xdr:nvSpPr>
      <xdr:spPr>
        <a:xfrm>
          <a:off x="939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物件費に係る経常収支比率は、前年度比で</a:t>
          </a:r>
          <a:r>
            <a:rPr kumimoji="1" lang="en-US" altLang="ja-JP" sz="1300">
              <a:latin typeface="ＭＳ Ｐゴシック"/>
            </a:rPr>
            <a:t>0.3</a:t>
          </a:r>
          <a:r>
            <a:rPr kumimoji="1" lang="ja-JP" altLang="en-US" sz="1300">
              <a:latin typeface="ＭＳ Ｐゴシック"/>
            </a:rPr>
            <a:t>％の増加であり、</a:t>
          </a:r>
          <a:r>
            <a:rPr kumimoji="1" lang="ja-JP" altLang="en-US" sz="1300">
              <a:solidFill>
                <a:schemeClr val="dk1"/>
              </a:solidFill>
              <a:effectLst/>
              <a:latin typeface="ＭＳ Ｐゴシック"/>
              <a:ea typeface="+mn-ea"/>
              <a:cs typeface="+mn-cs"/>
            </a:rPr>
            <a:t>その要因としては、平成</a:t>
          </a:r>
          <a:r>
            <a:rPr kumimoji="1" lang="en-US" altLang="ja-JP" sz="1300">
              <a:solidFill>
                <a:schemeClr val="dk1"/>
              </a:solidFill>
              <a:effectLst/>
              <a:latin typeface="ＭＳ Ｐゴシック"/>
              <a:ea typeface="+mn-ea"/>
              <a:cs typeface="+mn-cs"/>
            </a:rPr>
            <a:t>28</a:t>
          </a:r>
          <a:r>
            <a:rPr kumimoji="1" lang="ja-JP" altLang="en-US" sz="1300">
              <a:solidFill>
                <a:schemeClr val="dk1"/>
              </a:solidFill>
              <a:effectLst/>
              <a:latin typeface="ＭＳ Ｐゴシック"/>
              <a:ea typeface="+mn-ea"/>
              <a:cs typeface="+mn-cs"/>
            </a:rPr>
            <a:t>年度に実施した消防庁舎等の解体工事が挙げられる。</a:t>
          </a: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また、君津地域</a:t>
          </a:r>
          <a:r>
            <a:rPr kumimoji="1" lang="en-US" altLang="ja-JP" sz="1300">
              <a:solidFill>
                <a:schemeClr val="dk1"/>
              </a:solidFill>
              <a:effectLst/>
              <a:latin typeface="ＭＳ Ｐゴシック"/>
              <a:ea typeface="+mn-ea"/>
              <a:cs typeface="+mn-cs"/>
            </a:rPr>
            <a:t>4</a:t>
          </a:r>
          <a:r>
            <a:rPr kumimoji="1" lang="ja-JP" altLang="en-US" sz="1300">
              <a:solidFill>
                <a:schemeClr val="dk1"/>
              </a:solidFill>
              <a:effectLst/>
              <a:latin typeface="ＭＳ Ｐゴシック"/>
              <a:ea typeface="+mn-ea"/>
              <a:cs typeface="+mn-cs"/>
            </a:rPr>
            <a:t>市で運営している廃棄物処理事業の委託料が多額になっていることから、類似団体内平均を上回っている。</a:t>
          </a:r>
          <a:endParaRPr lang="ja-JP" altLang="ja-JP" sz="1300">
            <a:effectLst/>
          </a:endParaRPr>
        </a:p>
        <a:p>
          <a:r>
            <a:rPr kumimoji="1" lang="ja-JP" altLang="en-US" sz="1300">
              <a:latin typeface="ＭＳ Ｐゴシック"/>
            </a:rPr>
            <a:t>　今後は、業務委託の見直しや、その他の物件費についても更なる経費削減に努める。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2" name="直線コネクタ 121"/>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3"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4" name="直線コネクタ 123"/>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5"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6" name="直線コネクタ 125"/>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116114</xdr:rowOff>
    </xdr:from>
    <xdr:to>
      <xdr:col>24</xdr:col>
      <xdr:colOff>31750</xdr:colOff>
      <xdr:row>18</xdr:row>
      <xdr:rowOff>148771</xdr:rowOff>
    </xdr:to>
    <xdr:cxnSp macro="">
      <xdr:nvCxnSpPr>
        <xdr:cNvPr id="127" name="直線コネクタ 126"/>
        <xdr:cNvCxnSpPr/>
      </xdr:nvCxnSpPr>
      <xdr:spPr>
        <a:xfrm>
          <a:off x="15671800" y="3202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28"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29" name="フローチャート : 判断 128"/>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105229</xdr:rowOff>
    </xdr:from>
    <xdr:to>
      <xdr:col>22</xdr:col>
      <xdr:colOff>565150</xdr:colOff>
      <xdr:row>18</xdr:row>
      <xdr:rowOff>116114</xdr:rowOff>
    </xdr:to>
    <xdr:cxnSp macro="">
      <xdr:nvCxnSpPr>
        <xdr:cNvPr id="130" name="直線コネクタ 129"/>
        <xdr:cNvCxnSpPr/>
      </xdr:nvCxnSpPr>
      <xdr:spPr>
        <a:xfrm>
          <a:off x="14782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1" name="フローチャート : 判断 130"/>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2" name="テキスト ボックス 131"/>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105229</xdr:rowOff>
    </xdr:from>
    <xdr:to>
      <xdr:col>21</xdr:col>
      <xdr:colOff>361950</xdr:colOff>
      <xdr:row>18</xdr:row>
      <xdr:rowOff>159657</xdr:rowOff>
    </xdr:to>
    <xdr:cxnSp macro="">
      <xdr:nvCxnSpPr>
        <xdr:cNvPr id="133" name="直線コネクタ 132"/>
        <xdr:cNvCxnSpPr/>
      </xdr:nvCxnSpPr>
      <xdr:spPr>
        <a:xfrm flipV="1">
          <a:off x="13893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4" name="フローチャート : 判断 133"/>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5" name="テキスト ボックス 134"/>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159657</xdr:rowOff>
    </xdr:from>
    <xdr:to>
      <xdr:col>20</xdr:col>
      <xdr:colOff>158750</xdr:colOff>
      <xdr:row>18</xdr:row>
      <xdr:rowOff>170543</xdr:rowOff>
    </xdr:to>
    <xdr:cxnSp macro="">
      <xdr:nvCxnSpPr>
        <xdr:cNvPr id="136" name="直線コネクタ 135"/>
        <xdr:cNvCxnSpPr/>
      </xdr:nvCxnSpPr>
      <xdr:spPr>
        <a:xfrm flipV="1">
          <a:off x="13004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7" name="フローチャート : 判断 136"/>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38" name="テキスト ボックス 137"/>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39" name="フローチャート : 判断 138"/>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0" name="テキスト ボックス 139"/>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6" name="円/楕円 145"/>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7"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65314</xdr:rowOff>
    </xdr:from>
    <xdr:to>
      <xdr:col>22</xdr:col>
      <xdr:colOff>615950</xdr:colOff>
      <xdr:row>18</xdr:row>
      <xdr:rowOff>166914</xdr:rowOff>
    </xdr:to>
    <xdr:sp macro="" textlink="">
      <xdr:nvSpPr>
        <xdr:cNvPr id="148" name="円/楕円 147"/>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151691</xdr:rowOff>
    </xdr:from>
    <xdr:ext cx="736600" cy="259045"/>
    <xdr:sp macro="" textlink="">
      <xdr:nvSpPr>
        <xdr:cNvPr id="149" name="テキスト ボックス 148"/>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54429</xdr:rowOff>
    </xdr:from>
    <xdr:to>
      <xdr:col>21</xdr:col>
      <xdr:colOff>412750</xdr:colOff>
      <xdr:row>18</xdr:row>
      <xdr:rowOff>156029</xdr:rowOff>
    </xdr:to>
    <xdr:sp macro="" textlink="">
      <xdr:nvSpPr>
        <xdr:cNvPr id="150" name="円/楕円 149"/>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140805</xdr:rowOff>
    </xdr:from>
    <xdr:ext cx="762000" cy="259045"/>
    <xdr:sp macro="" textlink="">
      <xdr:nvSpPr>
        <xdr:cNvPr id="151" name="テキスト ボックス 150"/>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108857</xdr:rowOff>
    </xdr:from>
    <xdr:to>
      <xdr:col>20</xdr:col>
      <xdr:colOff>209550</xdr:colOff>
      <xdr:row>19</xdr:row>
      <xdr:rowOff>39007</xdr:rowOff>
    </xdr:to>
    <xdr:sp macro="" textlink="">
      <xdr:nvSpPr>
        <xdr:cNvPr id="152" name="円/楕円 151"/>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23784</xdr:rowOff>
    </xdr:from>
    <xdr:ext cx="762000" cy="259045"/>
    <xdr:sp macro="" textlink="">
      <xdr:nvSpPr>
        <xdr:cNvPr id="153" name="テキスト ボックス 152"/>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119743</xdr:rowOff>
    </xdr:from>
    <xdr:to>
      <xdr:col>19</xdr:col>
      <xdr:colOff>6350</xdr:colOff>
      <xdr:row>19</xdr:row>
      <xdr:rowOff>49893</xdr:rowOff>
    </xdr:to>
    <xdr:sp macro="" textlink="">
      <xdr:nvSpPr>
        <xdr:cNvPr id="154" name="円/楕円 153"/>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34670</xdr:rowOff>
    </xdr:from>
    <xdr:ext cx="762000" cy="259045"/>
    <xdr:sp macro="" textlink="">
      <xdr:nvSpPr>
        <xdr:cNvPr id="155" name="テキスト ボックス 154"/>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扶助費に係る経常収支比率が、前年度比で</a:t>
          </a:r>
          <a:r>
            <a:rPr kumimoji="1" lang="en-US" altLang="ja-JP" sz="1300">
              <a:latin typeface="ＭＳ Ｐゴシック"/>
            </a:rPr>
            <a:t>0.5</a:t>
          </a:r>
          <a:r>
            <a:rPr kumimoji="1" lang="ja-JP" altLang="en-US" sz="1300">
              <a:latin typeface="ＭＳ Ｐゴシック"/>
            </a:rPr>
            <a:t>％の改善が見られる要因は、生活困窮者自立支援事業の活用等による生活保護費の削減などが挙げられる。</a:t>
          </a:r>
          <a:endParaRPr kumimoji="1" lang="en-US" altLang="ja-JP" sz="1300">
            <a:latin typeface="ＭＳ Ｐゴシック"/>
          </a:endParaRPr>
        </a:p>
        <a:p>
          <a:r>
            <a:rPr kumimoji="1" lang="ja-JP" altLang="en-US" sz="1300">
              <a:latin typeface="ＭＳ Ｐゴシック"/>
            </a:rPr>
            <a:t>　しかし、依然として類似団体内平均よりも高い水準にあるため、単独扶助費の見直しなどにより、扶助費の抑制に努める。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5" name="直線コネクタ 184"/>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121557</xdr:rowOff>
    </xdr:to>
    <xdr:cxnSp macro="">
      <xdr:nvCxnSpPr>
        <xdr:cNvPr id="190" name="直線コネクタ 189"/>
        <xdr:cNvCxnSpPr/>
      </xdr:nvCxnSpPr>
      <xdr:spPr>
        <a:xfrm flipV="1">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2" name="フローチャート :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56</xdr:row>
      <xdr:rowOff>143328</xdr:rowOff>
    </xdr:to>
    <xdr:cxnSp macro="">
      <xdr:nvCxnSpPr>
        <xdr:cNvPr id="193" name="直線コネクタ 192"/>
        <xdr:cNvCxnSpPr/>
      </xdr:nvCxnSpPr>
      <xdr:spPr>
        <a:xfrm flipV="1">
          <a:off x="3098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4" name="フローチャート : 判断 193"/>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5" name="テキスト ボックス 194"/>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143328</xdr:rowOff>
    </xdr:to>
    <xdr:cxnSp macro="">
      <xdr:nvCxnSpPr>
        <xdr:cNvPr id="196" name="直線コネクタ 195"/>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7" name="フローチャート : 判断 196"/>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8" name="テキスト ボックス 197"/>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78015</xdr:rowOff>
    </xdr:to>
    <xdr:cxnSp macro="">
      <xdr:nvCxnSpPr>
        <xdr:cNvPr id="199" name="直線コネクタ 198"/>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4" name="テキスト ボックス 213"/>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その他に係る経常収支比率は、繰出金の増加により、前年度比で</a:t>
          </a:r>
          <a:r>
            <a:rPr kumimoji="1" lang="en-US" altLang="ja-JP" sz="1300">
              <a:latin typeface="ＭＳ Ｐゴシック"/>
            </a:rPr>
            <a:t>1.1</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繰出金増加の主な要因としては、君津富津広域下水道組合負担金に対する基金充当額を減額したことにより、一般財源が増加したことが挙げられる。</a:t>
          </a:r>
          <a:endParaRPr kumimoji="1" lang="en-US" altLang="ja-JP" sz="1300">
            <a:latin typeface="ＭＳ Ｐゴシック"/>
          </a:endParaRPr>
        </a:p>
        <a:p>
          <a:r>
            <a:rPr kumimoji="1" lang="ja-JP" altLang="en-US" sz="1300">
              <a:latin typeface="ＭＳ Ｐゴシック"/>
            </a:rPr>
            <a:t>　類似団体内平均とはほぼ同水準で推移しているが、今後は特別会計等への繰出金について、徴収強化や経費削減を図り、普通会計の負担額を減らしていくよう努める。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6" name="直線コネクタ 245"/>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7"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8" name="直線コネクタ 247"/>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69850</xdr:rowOff>
    </xdr:to>
    <xdr:cxnSp macro="">
      <xdr:nvCxnSpPr>
        <xdr:cNvPr id="251" name="直線コネクタ 250"/>
        <xdr:cNvCxnSpPr/>
      </xdr:nvCxnSpPr>
      <xdr:spPr>
        <a:xfrm>
          <a:off x="15671800" y="9415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2"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3" name="フローチャート : 判断 252"/>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16510</xdr:rowOff>
    </xdr:to>
    <xdr:cxnSp macro="">
      <xdr:nvCxnSpPr>
        <xdr:cNvPr id="254" name="直線コネクタ 253"/>
        <xdr:cNvCxnSpPr/>
      </xdr:nvCxnSpPr>
      <xdr:spPr>
        <a:xfrm flipV="1">
          <a:off x="14782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16510</xdr:rowOff>
    </xdr:to>
    <xdr:cxnSp macro="">
      <xdr:nvCxnSpPr>
        <xdr:cNvPr id="257" name="直線コネクタ 256"/>
        <xdr:cNvCxnSpPr/>
      </xdr:nvCxnSpPr>
      <xdr:spPr>
        <a:xfrm>
          <a:off x="13893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58" name="フローチャート : 判断 257"/>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59" name="テキスト ボックス 258"/>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8890</xdr:rowOff>
    </xdr:to>
    <xdr:cxnSp macro="">
      <xdr:nvCxnSpPr>
        <xdr:cNvPr id="260" name="直線コネクタ 259"/>
        <xdr:cNvCxnSpPr/>
      </xdr:nvCxnSpPr>
      <xdr:spPr>
        <a:xfrm>
          <a:off x="13004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1" name="フローチャート : 判断 260"/>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2" name="テキスト ボックス 261"/>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4" name="テキスト ボックス 263"/>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0" name="円/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1"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2" name="円/楕円 271"/>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3" name="テキスト ボックス 272"/>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52087</xdr:rowOff>
    </xdr:from>
    <xdr:ext cx="762000" cy="259045"/>
    <xdr:sp macro="" textlink="">
      <xdr:nvSpPr>
        <xdr:cNvPr id="275" name="テキスト ボックス 274"/>
        <xdr:cNvSpPr txBox="1"/>
      </xdr:nvSpPr>
      <xdr:spPr>
        <a:xfrm>
          <a:off x="14401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6" name="円/楕円 275"/>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77" name="テキスト ボックス 276"/>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8" name="円/楕円 277"/>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9" name="テキスト ボックス 278"/>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補助費等に係る経常収支比率は、君津中央病院企業団負担金の増加により、前年度比で</a:t>
          </a:r>
          <a:r>
            <a:rPr kumimoji="1" lang="en-US" altLang="ja-JP" sz="1300">
              <a:latin typeface="ＭＳ Ｐゴシック"/>
            </a:rPr>
            <a:t>0.3</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消防業務を直営で行っているため、類似団体内平均を下回っているが、今後も引き続き経費削減に努める。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4" name="直線コネクタ 303"/>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149860</xdr:rowOff>
    </xdr:to>
    <xdr:cxnSp macro="">
      <xdr:nvCxnSpPr>
        <xdr:cNvPr id="309" name="直線コネクタ 308"/>
        <xdr:cNvCxnSpPr/>
      </xdr:nvCxnSpPr>
      <xdr:spPr>
        <a:xfrm>
          <a:off x="15671800" y="5965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0"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1" name="フローチャート : 判断 310"/>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163576</xdr:rowOff>
    </xdr:to>
    <xdr:cxnSp macro="">
      <xdr:nvCxnSpPr>
        <xdr:cNvPr id="312" name="直線コネクタ 311"/>
        <xdr:cNvCxnSpPr/>
      </xdr:nvCxnSpPr>
      <xdr:spPr>
        <a:xfrm flipV="1">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3" name="フローチャート : 判断 312"/>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4" name="テキスト ボックス 313"/>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163576</xdr:rowOff>
    </xdr:to>
    <xdr:cxnSp macro="">
      <xdr:nvCxnSpPr>
        <xdr:cNvPr id="315" name="直線コネクタ 314"/>
        <xdr:cNvCxnSpPr/>
      </xdr:nvCxnSpPr>
      <xdr:spPr>
        <a:xfrm>
          <a:off x="13893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6" name="フローチャート : 判断 315"/>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7" name="テキスト ボックス 316"/>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34</xdr:row>
      <xdr:rowOff>145288</xdr:rowOff>
    </xdr:to>
    <xdr:cxnSp macro="">
      <xdr:nvCxnSpPr>
        <xdr:cNvPr id="318" name="直線コネクタ 317"/>
        <xdr:cNvCxnSpPr/>
      </xdr:nvCxnSpPr>
      <xdr:spPr>
        <a:xfrm>
          <a:off x="13004800" y="5960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9" name="フローチャート : 判断 318"/>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0" name="テキスト ボックス 319"/>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8" name="円/楕円 327"/>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9"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0" name="円/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112776</xdr:rowOff>
    </xdr:from>
    <xdr:to>
      <xdr:col>21</xdr:col>
      <xdr:colOff>412750</xdr:colOff>
      <xdr:row>35</xdr:row>
      <xdr:rowOff>42926</xdr:rowOff>
    </xdr:to>
    <xdr:sp macro="" textlink="">
      <xdr:nvSpPr>
        <xdr:cNvPr id="332" name="円/楕円 331"/>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53103</xdr:rowOff>
    </xdr:from>
    <xdr:ext cx="762000" cy="259045"/>
    <xdr:sp macro="" textlink="">
      <xdr:nvSpPr>
        <xdr:cNvPr id="333" name="テキスト ボックス 332"/>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据え置き分の元金償還が開始されたことによ</a:t>
          </a:r>
          <a:r>
            <a:rPr kumimoji="1" lang="ja-JP" altLang="en-US" sz="1300">
              <a:solidFill>
                <a:schemeClr val="dk1"/>
              </a:solidFill>
              <a:effectLst/>
              <a:latin typeface="+mn-lt"/>
              <a:ea typeface="+mn-ea"/>
              <a:cs typeface="+mn-cs"/>
            </a:rPr>
            <a:t>り、前年度比で</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度も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4" name="直線コネクタ 363"/>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5"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6" name="直線コネクタ 365"/>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7"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68" name="直線コネクタ 367"/>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107950</xdr:rowOff>
    </xdr:to>
    <xdr:cxnSp macro="">
      <xdr:nvCxnSpPr>
        <xdr:cNvPr id="369" name="直線コネクタ 368"/>
        <xdr:cNvCxnSpPr/>
      </xdr:nvCxnSpPr>
      <xdr:spPr>
        <a:xfrm>
          <a:off x="3987800" y="127781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90805</xdr:rowOff>
    </xdr:from>
    <xdr:to>
      <xdr:col>5</xdr:col>
      <xdr:colOff>549275</xdr:colOff>
      <xdr:row>74</xdr:row>
      <xdr:rowOff>92710</xdr:rowOff>
    </xdr:to>
    <xdr:cxnSp macro="">
      <xdr:nvCxnSpPr>
        <xdr:cNvPr id="372" name="直線コネクタ 371"/>
        <xdr:cNvCxnSpPr/>
      </xdr:nvCxnSpPr>
      <xdr:spPr>
        <a:xfrm flipV="1">
          <a:off x="3098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3" name="フローチャート : 判断 372"/>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4" name="テキスト ボックス 373"/>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77470</xdr:rowOff>
    </xdr:from>
    <xdr:to>
      <xdr:col>4</xdr:col>
      <xdr:colOff>346075</xdr:colOff>
      <xdr:row>74</xdr:row>
      <xdr:rowOff>92710</xdr:rowOff>
    </xdr:to>
    <xdr:cxnSp macro="">
      <xdr:nvCxnSpPr>
        <xdr:cNvPr id="375" name="直線コネクタ 374"/>
        <xdr:cNvCxnSpPr/>
      </xdr:nvCxnSpPr>
      <xdr:spPr>
        <a:xfrm>
          <a:off x="2209800" y="12764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6" name="フローチャート : 判断 375"/>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7" name="テキスト ボックス 376"/>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67945</xdr:rowOff>
    </xdr:from>
    <xdr:to>
      <xdr:col>3</xdr:col>
      <xdr:colOff>142875</xdr:colOff>
      <xdr:row>74</xdr:row>
      <xdr:rowOff>77470</xdr:rowOff>
    </xdr:to>
    <xdr:cxnSp macro="">
      <xdr:nvCxnSpPr>
        <xdr:cNvPr id="378" name="直線コネクタ 377"/>
        <xdr:cNvCxnSpPr/>
      </xdr:nvCxnSpPr>
      <xdr:spPr>
        <a:xfrm>
          <a:off x="1320800" y="12755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79" name="フローチャート : 判断 378"/>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0" name="テキスト ボックス 379"/>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1" name="フローチャート : 判断 380"/>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2" name="テキスト ボックス 381"/>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57150</xdr:rowOff>
    </xdr:from>
    <xdr:to>
      <xdr:col>7</xdr:col>
      <xdr:colOff>66675</xdr:colOff>
      <xdr:row>74</xdr:row>
      <xdr:rowOff>158750</xdr:rowOff>
    </xdr:to>
    <xdr:sp macro="" textlink="">
      <xdr:nvSpPr>
        <xdr:cNvPr id="388" name="円/楕円 387"/>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137177</xdr:rowOff>
    </xdr:from>
    <xdr:ext cx="762000" cy="259045"/>
    <xdr:sp macro="" textlink="">
      <xdr:nvSpPr>
        <xdr:cNvPr id="389" name="公債費該当値テキスト"/>
        <xdr:cNvSpPr txBox="1"/>
      </xdr:nvSpPr>
      <xdr:spPr>
        <a:xfrm>
          <a:off x="4914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40005</xdr:rowOff>
    </xdr:from>
    <xdr:to>
      <xdr:col>5</xdr:col>
      <xdr:colOff>600075</xdr:colOff>
      <xdr:row>74</xdr:row>
      <xdr:rowOff>141605</xdr:rowOff>
    </xdr:to>
    <xdr:sp macro="" textlink="">
      <xdr:nvSpPr>
        <xdr:cNvPr id="390" name="円/楕円 389"/>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151782</xdr:rowOff>
    </xdr:from>
    <xdr:ext cx="736600" cy="259045"/>
    <xdr:sp macro="" textlink="">
      <xdr:nvSpPr>
        <xdr:cNvPr id="391" name="テキスト ボックス 390"/>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41910</xdr:rowOff>
    </xdr:from>
    <xdr:to>
      <xdr:col>4</xdr:col>
      <xdr:colOff>396875</xdr:colOff>
      <xdr:row>74</xdr:row>
      <xdr:rowOff>143510</xdr:rowOff>
    </xdr:to>
    <xdr:sp macro="" textlink="">
      <xdr:nvSpPr>
        <xdr:cNvPr id="392" name="円/楕円 391"/>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153687</xdr:rowOff>
    </xdr:from>
    <xdr:ext cx="762000" cy="259045"/>
    <xdr:sp macro="" textlink="">
      <xdr:nvSpPr>
        <xdr:cNvPr id="393" name="テキスト ボックス 392"/>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26670</xdr:rowOff>
    </xdr:from>
    <xdr:to>
      <xdr:col>3</xdr:col>
      <xdr:colOff>193675</xdr:colOff>
      <xdr:row>74</xdr:row>
      <xdr:rowOff>128270</xdr:rowOff>
    </xdr:to>
    <xdr:sp macro="" textlink="">
      <xdr:nvSpPr>
        <xdr:cNvPr id="394" name="円/楕円 393"/>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138447</xdr:rowOff>
    </xdr:from>
    <xdr:ext cx="762000" cy="259045"/>
    <xdr:sp macro="" textlink="">
      <xdr:nvSpPr>
        <xdr:cNvPr id="395" name="テキスト ボックス 394"/>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17145</xdr:rowOff>
    </xdr:from>
    <xdr:to>
      <xdr:col>1</xdr:col>
      <xdr:colOff>676275</xdr:colOff>
      <xdr:row>74</xdr:row>
      <xdr:rowOff>118745</xdr:rowOff>
    </xdr:to>
    <xdr:sp macro="" textlink="">
      <xdr:nvSpPr>
        <xdr:cNvPr id="396" name="円/楕円 395"/>
        <xdr:cNvSpPr/>
      </xdr:nvSpPr>
      <xdr:spPr>
        <a:xfrm>
          <a:off x="1270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128922</xdr:rowOff>
    </xdr:from>
    <xdr:ext cx="762000" cy="259045"/>
    <xdr:sp macro="" textlink="">
      <xdr:nvSpPr>
        <xdr:cNvPr id="397" name="テキスト ボックス 396"/>
        <xdr:cNvSpPr txBox="1"/>
      </xdr:nvSpPr>
      <xdr:spPr>
        <a:xfrm>
          <a:off x="939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公債費以外に係る経常収支比率は、前年度比で</a:t>
          </a:r>
          <a:r>
            <a:rPr kumimoji="1" lang="en-US" altLang="ja-JP" sz="1300">
              <a:latin typeface="ＭＳ Ｐゴシック"/>
            </a:rPr>
            <a:t>2.6</a:t>
          </a:r>
          <a:r>
            <a:rPr kumimoji="1" lang="ja-JP" altLang="en-US" sz="1300">
              <a:latin typeface="ＭＳ Ｐゴシック"/>
            </a:rPr>
            <a:t>％増加であり、前述の人件費、繰出金の増加が主な要因として挙げられる。</a:t>
          </a:r>
          <a:endParaRPr kumimoji="1" lang="en-US" altLang="ja-JP" sz="1300">
            <a:latin typeface="ＭＳ Ｐゴシック"/>
          </a:endParaRPr>
        </a:p>
        <a:p>
          <a:r>
            <a:rPr kumimoji="1" lang="ja-JP" altLang="en-US" sz="1300">
              <a:latin typeface="ＭＳ Ｐゴシック"/>
            </a:rPr>
            <a:t>　今後は、定員適正化計画に基づく職員数の適正管理、繰出金等の経費削減に加え、地方税の徴収強化等による経常一般財源の確保により、比率の改善を図る。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5" name="直線コネクタ 424"/>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6"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7" name="直線コネクタ 426"/>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28"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29" name="直線コネクタ 428"/>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119380</xdr:rowOff>
    </xdr:to>
    <xdr:cxnSp macro="">
      <xdr:nvCxnSpPr>
        <xdr:cNvPr id="430" name="直線コネクタ 429"/>
        <xdr:cNvCxnSpPr/>
      </xdr:nvCxnSpPr>
      <xdr:spPr>
        <a:xfrm>
          <a:off x="15671800" y="13393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1"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2" name="フローチャート : 判断 431"/>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85089</xdr:rowOff>
    </xdr:to>
    <xdr:cxnSp macro="">
      <xdr:nvCxnSpPr>
        <xdr:cNvPr id="433" name="直線コネクタ 432"/>
        <xdr:cNvCxnSpPr/>
      </xdr:nvCxnSpPr>
      <xdr:spPr>
        <a:xfrm flipV="1">
          <a:off x="14782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4" name="フローチャート : 判断 43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5" name="テキスト ボックス 43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79</xdr:row>
      <xdr:rowOff>96520</xdr:rowOff>
    </xdr:to>
    <xdr:cxnSp macro="">
      <xdr:nvCxnSpPr>
        <xdr:cNvPr id="436" name="直線コネクタ 435"/>
        <xdr:cNvCxnSpPr/>
      </xdr:nvCxnSpPr>
      <xdr:spPr>
        <a:xfrm flipV="1">
          <a:off x="13893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96520</xdr:rowOff>
    </xdr:from>
    <xdr:to>
      <xdr:col>20</xdr:col>
      <xdr:colOff>158750</xdr:colOff>
      <xdr:row>79</xdr:row>
      <xdr:rowOff>100330</xdr:rowOff>
    </xdr:to>
    <xdr:cxnSp macro="">
      <xdr:nvCxnSpPr>
        <xdr:cNvPr id="439" name="直線コネクタ 438"/>
        <xdr:cNvCxnSpPr/>
      </xdr:nvCxnSpPr>
      <xdr:spPr>
        <a:xfrm flipV="1">
          <a:off x="13004800" y="13641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49" name="円/楕円 448"/>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50"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1" name="円/楕円 450"/>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2" name="テキスト ボックス 451"/>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34289</xdr:rowOff>
    </xdr:from>
    <xdr:to>
      <xdr:col>21</xdr:col>
      <xdr:colOff>412750</xdr:colOff>
      <xdr:row>78</xdr:row>
      <xdr:rowOff>135889</xdr:rowOff>
    </xdr:to>
    <xdr:sp macro="" textlink="">
      <xdr:nvSpPr>
        <xdr:cNvPr id="453" name="円/楕円 452"/>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120666</xdr:rowOff>
    </xdr:from>
    <xdr:ext cx="762000" cy="259045"/>
    <xdr:sp macro="" textlink="">
      <xdr:nvSpPr>
        <xdr:cNvPr id="454" name="テキスト ボックス 453"/>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45720</xdr:rowOff>
    </xdr:from>
    <xdr:to>
      <xdr:col>20</xdr:col>
      <xdr:colOff>209550</xdr:colOff>
      <xdr:row>79</xdr:row>
      <xdr:rowOff>147320</xdr:rowOff>
    </xdr:to>
    <xdr:sp macro="" textlink="">
      <xdr:nvSpPr>
        <xdr:cNvPr id="455" name="円/楕円 454"/>
        <xdr:cNvSpPr/>
      </xdr:nvSpPr>
      <xdr:spPr>
        <a:xfrm>
          <a:off x="13843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132097</xdr:rowOff>
    </xdr:from>
    <xdr:ext cx="762000" cy="259045"/>
    <xdr:sp macro="" textlink="">
      <xdr:nvSpPr>
        <xdr:cNvPr id="456" name="テキスト ボックス 455"/>
        <xdr:cNvSpPr txBox="1"/>
      </xdr:nvSpPr>
      <xdr:spPr>
        <a:xfrm>
          <a:off x="13512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57" name="円/楕円 456"/>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58" name="テキスト ボックス 457"/>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23419</xdr:rowOff>
    </xdr:from>
    <xdr:to>
      <xdr:col>4</xdr:col>
      <xdr:colOff>1117600</xdr:colOff>
      <xdr:row>19</xdr:row>
      <xdr:rowOff>37617</xdr:rowOff>
    </xdr:to>
    <xdr:cxnSp macro="">
      <xdr:nvCxnSpPr>
        <xdr:cNvPr id="50" name="直線コネクタ 49"/>
        <xdr:cNvCxnSpPr/>
      </xdr:nvCxnSpPr>
      <xdr:spPr bwMode="auto">
        <a:xfrm flipV="1">
          <a:off x="5003800" y="3328594"/>
          <a:ext cx="6477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145923</xdr:rowOff>
    </xdr:from>
    <xdr:to>
      <xdr:col>4</xdr:col>
      <xdr:colOff>469900</xdr:colOff>
      <xdr:row>19</xdr:row>
      <xdr:rowOff>37617</xdr:rowOff>
    </xdr:to>
    <xdr:cxnSp macro="">
      <xdr:nvCxnSpPr>
        <xdr:cNvPr id="53" name="直線コネクタ 52"/>
        <xdr:cNvCxnSpPr/>
      </xdr:nvCxnSpPr>
      <xdr:spPr bwMode="auto">
        <a:xfrm>
          <a:off x="4305300" y="3279648"/>
          <a:ext cx="698500" cy="6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98933</xdr:rowOff>
    </xdr:from>
    <xdr:to>
      <xdr:col>3</xdr:col>
      <xdr:colOff>904875</xdr:colOff>
      <xdr:row>18</xdr:row>
      <xdr:rowOff>145923</xdr:rowOff>
    </xdr:to>
    <xdr:cxnSp macro="">
      <xdr:nvCxnSpPr>
        <xdr:cNvPr id="56" name="直線コネクタ 55"/>
        <xdr:cNvCxnSpPr/>
      </xdr:nvCxnSpPr>
      <xdr:spPr bwMode="auto">
        <a:xfrm>
          <a:off x="3606800" y="3232658"/>
          <a:ext cx="698500" cy="4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84506</xdr:rowOff>
    </xdr:from>
    <xdr:to>
      <xdr:col>3</xdr:col>
      <xdr:colOff>206375</xdr:colOff>
      <xdr:row>18</xdr:row>
      <xdr:rowOff>98933</xdr:rowOff>
    </xdr:to>
    <xdr:cxnSp macro="">
      <xdr:nvCxnSpPr>
        <xdr:cNvPr id="59" name="直線コネクタ 58"/>
        <xdr:cNvCxnSpPr/>
      </xdr:nvCxnSpPr>
      <xdr:spPr bwMode="auto">
        <a:xfrm>
          <a:off x="2908300" y="3218231"/>
          <a:ext cx="698500" cy="1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144069</xdr:rowOff>
    </xdr:from>
    <xdr:to>
      <xdr:col>5</xdr:col>
      <xdr:colOff>34925</xdr:colOff>
      <xdr:row>19</xdr:row>
      <xdr:rowOff>74219</xdr:rowOff>
    </xdr:to>
    <xdr:sp macro="" textlink="">
      <xdr:nvSpPr>
        <xdr:cNvPr id="69" name="円/楕円 68"/>
        <xdr:cNvSpPr/>
      </xdr:nvSpPr>
      <xdr:spPr bwMode="auto">
        <a:xfrm>
          <a:off x="56007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116146</xdr:rowOff>
    </xdr:from>
    <xdr:ext cx="762000" cy="259045"/>
    <xdr:sp macro="" textlink="">
      <xdr:nvSpPr>
        <xdr:cNvPr id="70" name="人口1人当たり決算額の推移該当値テキスト130"/>
        <xdr:cNvSpPr txBox="1"/>
      </xdr:nvSpPr>
      <xdr:spPr>
        <a:xfrm>
          <a:off x="5740400" y="324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158267</xdr:rowOff>
    </xdr:from>
    <xdr:to>
      <xdr:col>4</xdr:col>
      <xdr:colOff>520700</xdr:colOff>
      <xdr:row>19</xdr:row>
      <xdr:rowOff>88417</xdr:rowOff>
    </xdr:to>
    <xdr:sp macro="" textlink="">
      <xdr:nvSpPr>
        <xdr:cNvPr id="71" name="円/楕円 70"/>
        <xdr:cNvSpPr/>
      </xdr:nvSpPr>
      <xdr:spPr bwMode="auto">
        <a:xfrm>
          <a:off x="49530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73194</xdr:rowOff>
    </xdr:from>
    <xdr:ext cx="736600" cy="259045"/>
    <xdr:sp macro="" textlink="">
      <xdr:nvSpPr>
        <xdr:cNvPr id="72" name="テキスト ボックス 71"/>
        <xdr:cNvSpPr txBox="1"/>
      </xdr:nvSpPr>
      <xdr:spPr>
        <a:xfrm>
          <a:off x="4622800" y="337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95123</xdr:rowOff>
    </xdr:from>
    <xdr:to>
      <xdr:col>3</xdr:col>
      <xdr:colOff>955675</xdr:colOff>
      <xdr:row>19</xdr:row>
      <xdr:rowOff>25273</xdr:rowOff>
    </xdr:to>
    <xdr:sp macro="" textlink="">
      <xdr:nvSpPr>
        <xdr:cNvPr id="73" name="円/楕円 72"/>
        <xdr:cNvSpPr/>
      </xdr:nvSpPr>
      <xdr:spPr bwMode="auto">
        <a:xfrm>
          <a:off x="42545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10050</xdr:rowOff>
    </xdr:from>
    <xdr:ext cx="762000" cy="259045"/>
    <xdr:sp macro="" textlink="">
      <xdr:nvSpPr>
        <xdr:cNvPr id="74" name="テキスト ボックス 73"/>
        <xdr:cNvSpPr txBox="1"/>
      </xdr:nvSpPr>
      <xdr:spPr>
        <a:xfrm>
          <a:off x="3924300" y="331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48133</xdr:rowOff>
    </xdr:from>
    <xdr:to>
      <xdr:col>3</xdr:col>
      <xdr:colOff>257175</xdr:colOff>
      <xdr:row>18</xdr:row>
      <xdr:rowOff>149733</xdr:rowOff>
    </xdr:to>
    <xdr:sp macro="" textlink="">
      <xdr:nvSpPr>
        <xdr:cNvPr id="75" name="円/楕円 74"/>
        <xdr:cNvSpPr/>
      </xdr:nvSpPr>
      <xdr:spPr bwMode="auto">
        <a:xfrm>
          <a:off x="3556000" y="318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134510</xdr:rowOff>
    </xdr:from>
    <xdr:ext cx="762000" cy="259045"/>
    <xdr:sp macro="" textlink="">
      <xdr:nvSpPr>
        <xdr:cNvPr id="76" name="テキスト ボックス 75"/>
        <xdr:cNvSpPr txBox="1"/>
      </xdr:nvSpPr>
      <xdr:spPr>
        <a:xfrm>
          <a:off x="3225800" y="32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33706</xdr:rowOff>
    </xdr:from>
    <xdr:to>
      <xdr:col>2</xdr:col>
      <xdr:colOff>692150</xdr:colOff>
      <xdr:row>18</xdr:row>
      <xdr:rowOff>135306</xdr:rowOff>
    </xdr:to>
    <xdr:sp macro="" textlink="">
      <xdr:nvSpPr>
        <xdr:cNvPr id="77" name="円/楕円 76"/>
        <xdr:cNvSpPr/>
      </xdr:nvSpPr>
      <xdr:spPr bwMode="auto">
        <a:xfrm>
          <a:off x="2857500" y="316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120083</xdr:rowOff>
    </xdr:from>
    <xdr:ext cx="762000" cy="259045"/>
    <xdr:sp macro="" textlink="">
      <xdr:nvSpPr>
        <xdr:cNvPr id="78" name="テキスト ボックス 77"/>
        <xdr:cNvSpPr txBox="1"/>
      </xdr:nvSpPr>
      <xdr:spPr>
        <a:xfrm>
          <a:off x="2527300" y="32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108</xdr:rowOff>
    </xdr:from>
    <xdr:to>
      <xdr:col>4</xdr:col>
      <xdr:colOff>1117600</xdr:colOff>
      <xdr:row>38</xdr:row>
      <xdr:rowOff>6193</xdr:rowOff>
    </xdr:to>
    <xdr:cxnSp macro="">
      <xdr:nvCxnSpPr>
        <xdr:cNvPr id="112" name="直線コネクタ 111"/>
        <xdr:cNvCxnSpPr/>
      </xdr:nvCxnSpPr>
      <xdr:spPr bwMode="auto">
        <a:xfrm flipV="1">
          <a:off x="5003800" y="7467708"/>
          <a:ext cx="647700" cy="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6193</xdr:rowOff>
    </xdr:from>
    <xdr:to>
      <xdr:col>4</xdr:col>
      <xdr:colOff>469900</xdr:colOff>
      <xdr:row>38</xdr:row>
      <xdr:rowOff>9454</xdr:rowOff>
    </xdr:to>
    <xdr:cxnSp macro="">
      <xdr:nvCxnSpPr>
        <xdr:cNvPr id="115" name="直線コネクタ 114"/>
        <xdr:cNvCxnSpPr/>
      </xdr:nvCxnSpPr>
      <xdr:spPr bwMode="auto">
        <a:xfrm flipV="1">
          <a:off x="4305300" y="7473793"/>
          <a:ext cx="698500" cy="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9454</xdr:rowOff>
    </xdr:from>
    <xdr:to>
      <xdr:col>3</xdr:col>
      <xdr:colOff>904875</xdr:colOff>
      <xdr:row>38</xdr:row>
      <xdr:rowOff>11096</xdr:rowOff>
    </xdr:to>
    <xdr:cxnSp macro="">
      <xdr:nvCxnSpPr>
        <xdr:cNvPr id="118" name="直線コネクタ 117"/>
        <xdr:cNvCxnSpPr/>
      </xdr:nvCxnSpPr>
      <xdr:spPr bwMode="auto">
        <a:xfrm flipV="1">
          <a:off x="3606800" y="7477054"/>
          <a:ext cx="698500" cy="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11096</xdr:rowOff>
    </xdr:from>
    <xdr:to>
      <xdr:col>3</xdr:col>
      <xdr:colOff>206375</xdr:colOff>
      <xdr:row>38</xdr:row>
      <xdr:rowOff>11554</xdr:rowOff>
    </xdr:to>
    <xdr:cxnSp macro="">
      <xdr:nvCxnSpPr>
        <xdr:cNvPr id="121" name="直線コネクタ 120"/>
        <xdr:cNvCxnSpPr/>
      </xdr:nvCxnSpPr>
      <xdr:spPr bwMode="auto">
        <a:xfrm flipV="1">
          <a:off x="2908300" y="7478696"/>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292208</xdr:rowOff>
    </xdr:from>
    <xdr:to>
      <xdr:col>5</xdr:col>
      <xdr:colOff>34925</xdr:colOff>
      <xdr:row>38</xdr:row>
      <xdr:rowOff>50908</xdr:rowOff>
    </xdr:to>
    <xdr:sp macro="" textlink="">
      <xdr:nvSpPr>
        <xdr:cNvPr id="131" name="円/楕円 130"/>
        <xdr:cNvSpPr/>
      </xdr:nvSpPr>
      <xdr:spPr bwMode="auto">
        <a:xfrm>
          <a:off x="56007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298293</xdr:rowOff>
    </xdr:from>
    <xdr:to>
      <xdr:col>4</xdr:col>
      <xdr:colOff>520700</xdr:colOff>
      <xdr:row>38</xdr:row>
      <xdr:rowOff>56993</xdr:rowOff>
    </xdr:to>
    <xdr:sp macro="" textlink="">
      <xdr:nvSpPr>
        <xdr:cNvPr id="133" name="円/楕円 132"/>
        <xdr:cNvSpPr/>
      </xdr:nvSpPr>
      <xdr:spPr bwMode="auto">
        <a:xfrm>
          <a:off x="49530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41770</xdr:rowOff>
    </xdr:from>
    <xdr:ext cx="736600" cy="259045"/>
    <xdr:sp macro="" textlink="">
      <xdr:nvSpPr>
        <xdr:cNvPr id="134" name="テキスト ボックス 133"/>
        <xdr:cNvSpPr txBox="1"/>
      </xdr:nvSpPr>
      <xdr:spPr>
        <a:xfrm>
          <a:off x="4622800" y="750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301554</xdr:rowOff>
    </xdr:from>
    <xdr:to>
      <xdr:col>3</xdr:col>
      <xdr:colOff>955675</xdr:colOff>
      <xdr:row>38</xdr:row>
      <xdr:rowOff>60254</xdr:rowOff>
    </xdr:to>
    <xdr:sp macro="" textlink="">
      <xdr:nvSpPr>
        <xdr:cNvPr id="135" name="円/楕円 134"/>
        <xdr:cNvSpPr/>
      </xdr:nvSpPr>
      <xdr:spPr bwMode="auto">
        <a:xfrm>
          <a:off x="4254500" y="74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45031</xdr:rowOff>
    </xdr:from>
    <xdr:ext cx="762000" cy="259045"/>
    <xdr:sp macro="" textlink="">
      <xdr:nvSpPr>
        <xdr:cNvPr id="136" name="テキスト ボックス 135"/>
        <xdr:cNvSpPr txBox="1"/>
      </xdr:nvSpPr>
      <xdr:spPr>
        <a:xfrm>
          <a:off x="3924300" y="75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303196</xdr:rowOff>
    </xdr:from>
    <xdr:to>
      <xdr:col>3</xdr:col>
      <xdr:colOff>257175</xdr:colOff>
      <xdr:row>38</xdr:row>
      <xdr:rowOff>61896</xdr:rowOff>
    </xdr:to>
    <xdr:sp macro="" textlink="">
      <xdr:nvSpPr>
        <xdr:cNvPr id="137" name="円/楕円 136"/>
        <xdr:cNvSpPr/>
      </xdr:nvSpPr>
      <xdr:spPr bwMode="auto">
        <a:xfrm>
          <a:off x="3556000" y="74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46673</xdr:rowOff>
    </xdr:from>
    <xdr:ext cx="762000" cy="259045"/>
    <xdr:sp macro="" textlink="">
      <xdr:nvSpPr>
        <xdr:cNvPr id="138" name="テキスト ボックス 137"/>
        <xdr:cNvSpPr txBox="1"/>
      </xdr:nvSpPr>
      <xdr:spPr>
        <a:xfrm>
          <a:off x="3225800" y="75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303654</xdr:rowOff>
    </xdr:from>
    <xdr:to>
      <xdr:col>2</xdr:col>
      <xdr:colOff>692150</xdr:colOff>
      <xdr:row>38</xdr:row>
      <xdr:rowOff>62354</xdr:rowOff>
    </xdr:to>
    <xdr:sp macro="" textlink="">
      <xdr:nvSpPr>
        <xdr:cNvPr id="139" name="円/楕円 138"/>
        <xdr:cNvSpPr/>
      </xdr:nvSpPr>
      <xdr:spPr bwMode="auto">
        <a:xfrm>
          <a:off x="2857500" y="742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47131</xdr:rowOff>
    </xdr:from>
    <xdr:ext cx="762000" cy="259045"/>
    <xdr:sp macro="" textlink="">
      <xdr:nvSpPr>
        <xdr:cNvPr id="140" name="テキスト ボックス 139"/>
        <xdr:cNvSpPr txBox="1"/>
      </xdr:nvSpPr>
      <xdr:spPr>
        <a:xfrm>
          <a:off x="2527300" y="751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138100</xdr:rowOff>
    </xdr:from>
    <xdr:to>
      <xdr:col>6</xdr:col>
      <xdr:colOff>511175</xdr:colOff>
      <xdr:row>35</xdr:row>
      <xdr:rowOff>142227</xdr:rowOff>
    </xdr:to>
    <xdr:cxnSp macro="">
      <xdr:nvCxnSpPr>
        <xdr:cNvPr id="61" name="直線コネクタ 60"/>
        <xdr:cNvCxnSpPr/>
      </xdr:nvCxnSpPr>
      <xdr:spPr>
        <a:xfrm>
          <a:off x="3797300" y="6138850"/>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92062</xdr:rowOff>
    </xdr:from>
    <xdr:to>
      <xdr:col>5</xdr:col>
      <xdr:colOff>358775</xdr:colOff>
      <xdr:row>35</xdr:row>
      <xdr:rowOff>138100</xdr:rowOff>
    </xdr:to>
    <xdr:cxnSp macro="">
      <xdr:nvCxnSpPr>
        <xdr:cNvPr id="64" name="直線コネクタ 63"/>
        <xdr:cNvCxnSpPr/>
      </xdr:nvCxnSpPr>
      <xdr:spPr>
        <a:xfrm>
          <a:off x="2908300" y="6092812"/>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58331</xdr:rowOff>
    </xdr:from>
    <xdr:to>
      <xdr:col>4</xdr:col>
      <xdr:colOff>155575</xdr:colOff>
      <xdr:row>35</xdr:row>
      <xdr:rowOff>92062</xdr:rowOff>
    </xdr:to>
    <xdr:cxnSp macro="">
      <xdr:nvCxnSpPr>
        <xdr:cNvPr id="67" name="直線コネクタ 66"/>
        <xdr:cNvCxnSpPr/>
      </xdr:nvCxnSpPr>
      <xdr:spPr>
        <a:xfrm>
          <a:off x="2019300" y="6059081"/>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39065</xdr:rowOff>
    </xdr:from>
    <xdr:to>
      <xdr:col>2</xdr:col>
      <xdr:colOff>638175</xdr:colOff>
      <xdr:row>35</xdr:row>
      <xdr:rowOff>58331</xdr:rowOff>
    </xdr:to>
    <xdr:cxnSp macro="">
      <xdr:nvCxnSpPr>
        <xdr:cNvPr id="70" name="直線コネクタ 69"/>
        <xdr:cNvCxnSpPr/>
      </xdr:nvCxnSpPr>
      <xdr:spPr>
        <a:xfrm>
          <a:off x="1130300" y="6039815"/>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91427</xdr:rowOff>
    </xdr:from>
    <xdr:to>
      <xdr:col>6</xdr:col>
      <xdr:colOff>561975</xdr:colOff>
      <xdr:row>36</xdr:row>
      <xdr:rowOff>21577</xdr:rowOff>
    </xdr:to>
    <xdr:sp macro="" textlink="">
      <xdr:nvSpPr>
        <xdr:cNvPr id="80" name="円/楕円 79"/>
        <xdr:cNvSpPr/>
      </xdr:nvSpPr>
      <xdr:spPr>
        <a:xfrm>
          <a:off x="4584700" y="60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69854</xdr:rowOff>
    </xdr:from>
    <xdr:ext cx="534377" cy="259045"/>
    <xdr:sp macro="" textlink="">
      <xdr:nvSpPr>
        <xdr:cNvPr id="81" name="人件費該当値テキスト"/>
        <xdr:cNvSpPr txBox="1"/>
      </xdr:nvSpPr>
      <xdr:spPr>
        <a:xfrm>
          <a:off x="4686300" y="60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87300</xdr:rowOff>
    </xdr:from>
    <xdr:to>
      <xdr:col>5</xdr:col>
      <xdr:colOff>409575</xdr:colOff>
      <xdr:row>36</xdr:row>
      <xdr:rowOff>17450</xdr:rowOff>
    </xdr:to>
    <xdr:sp macro="" textlink="">
      <xdr:nvSpPr>
        <xdr:cNvPr id="82" name="円/楕円 81"/>
        <xdr:cNvSpPr/>
      </xdr:nvSpPr>
      <xdr:spPr>
        <a:xfrm>
          <a:off x="3746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8577</xdr:rowOff>
    </xdr:from>
    <xdr:ext cx="534377" cy="259045"/>
    <xdr:sp macro="" textlink="">
      <xdr:nvSpPr>
        <xdr:cNvPr id="83" name="テキスト ボックス 82"/>
        <xdr:cNvSpPr txBox="1"/>
      </xdr:nvSpPr>
      <xdr:spPr>
        <a:xfrm>
          <a:off x="3530111"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41262</xdr:rowOff>
    </xdr:from>
    <xdr:to>
      <xdr:col>4</xdr:col>
      <xdr:colOff>206375</xdr:colOff>
      <xdr:row>35</xdr:row>
      <xdr:rowOff>142862</xdr:rowOff>
    </xdr:to>
    <xdr:sp macro="" textlink="">
      <xdr:nvSpPr>
        <xdr:cNvPr id="84" name="円/楕円 83"/>
        <xdr:cNvSpPr/>
      </xdr:nvSpPr>
      <xdr:spPr>
        <a:xfrm>
          <a:off x="2857500" y="6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133989</xdr:rowOff>
    </xdr:from>
    <xdr:ext cx="534377" cy="259045"/>
    <xdr:sp macro="" textlink="">
      <xdr:nvSpPr>
        <xdr:cNvPr id="85" name="テキスト ボックス 84"/>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7531</xdr:rowOff>
    </xdr:from>
    <xdr:to>
      <xdr:col>3</xdr:col>
      <xdr:colOff>3175</xdr:colOff>
      <xdr:row>35</xdr:row>
      <xdr:rowOff>109131</xdr:rowOff>
    </xdr:to>
    <xdr:sp macro="" textlink="">
      <xdr:nvSpPr>
        <xdr:cNvPr id="86" name="円/楕円 85"/>
        <xdr:cNvSpPr/>
      </xdr:nvSpPr>
      <xdr:spPr>
        <a:xfrm>
          <a:off x="1968500" y="60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100258</xdr:rowOff>
    </xdr:from>
    <xdr:ext cx="534377" cy="259045"/>
    <xdr:sp macro="" textlink="">
      <xdr:nvSpPr>
        <xdr:cNvPr id="87" name="テキスト ボックス 86"/>
        <xdr:cNvSpPr txBox="1"/>
      </xdr:nvSpPr>
      <xdr:spPr>
        <a:xfrm>
          <a:off x="1752111" y="61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159715</xdr:rowOff>
    </xdr:from>
    <xdr:to>
      <xdr:col>1</xdr:col>
      <xdr:colOff>485775</xdr:colOff>
      <xdr:row>35</xdr:row>
      <xdr:rowOff>89865</xdr:rowOff>
    </xdr:to>
    <xdr:sp macro="" textlink="">
      <xdr:nvSpPr>
        <xdr:cNvPr id="88" name="円/楕円 87"/>
        <xdr:cNvSpPr/>
      </xdr:nvSpPr>
      <xdr:spPr>
        <a:xfrm>
          <a:off x="1079500" y="59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80992</xdr:rowOff>
    </xdr:from>
    <xdr:ext cx="534377" cy="259045"/>
    <xdr:sp macro="" textlink="">
      <xdr:nvSpPr>
        <xdr:cNvPr id="89" name="テキスト ボックス 88"/>
        <xdr:cNvSpPr txBox="1"/>
      </xdr:nvSpPr>
      <xdr:spPr>
        <a:xfrm>
          <a:off x="863111" y="60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2413</xdr:rowOff>
    </xdr:from>
    <xdr:to>
      <xdr:col>6</xdr:col>
      <xdr:colOff>511175</xdr:colOff>
      <xdr:row>57</xdr:row>
      <xdr:rowOff>87554</xdr:rowOff>
    </xdr:to>
    <xdr:cxnSp macro="">
      <xdr:nvCxnSpPr>
        <xdr:cNvPr id="119" name="直線コネクタ 118"/>
        <xdr:cNvCxnSpPr/>
      </xdr:nvCxnSpPr>
      <xdr:spPr>
        <a:xfrm flipV="1">
          <a:off x="3797300" y="9775063"/>
          <a:ext cx="838200" cy="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87554</xdr:rowOff>
    </xdr:from>
    <xdr:to>
      <xdr:col>5</xdr:col>
      <xdr:colOff>358775</xdr:colOff>
      <xdr:row>57</xdr:row>
      <xdr:rowOff>95199</xdr:rowOff>
    </xdr:to>
    <xdr:cxnSp macro="">
      <xdr:nvCxnSpPr>
        <xdr:cNvPr id="122" name="直線コネクタ 121"/>
        <xdr:cNvCxnSpPr/>
      </xdr:nvCxnSpPr>
      <xdr:spPr>
        <a:xfrm flipV="1">
          <a:off x="2908300" y="9860204"/>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85395</xdr:rowOff>
    </xdr:from>
    <xdr:to>
      <xdr:col>4</xdr:col>
      <xdr:colOff>155575</xdr:colOff>
      <xdr:row>57</xdr:row>
      <xdr:rowOff>95199</xdr:rowOff>
    </xdr:to>
    <xdr:cxnSp macro="">
      <xdr:nvCxnSpPr>
        <xdr:cNvPr id="125" name="直線コネクタ 124"/>
        <xdr:cNvCxnSpPr/>
      </xdr:nvCxnSpPr>
      <xdr:spPr>
        <a:xfrm>
          <a:off x="2019300" y="9858045"/>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72187</xdr:rowOff>
    </xdr:from>
    <xdr:to>
      <xdr:col>2</xdr:col>
      <xdr:colOff>638175</xdr:colOff>
      <xdr:row>57</xdr:row>
      <xdr:rowOff>85395</xdr:rowOff>
    </xdr:to>
    <xdr:cxnSp macro="">
      <xdr:nvCxnSpPr>
        <xdr:cNvPr id="128" name="直線コネクタ 127"/>
        <xdr:cNvCxnSpPr/>
      </xdr:nvCxnSpPr>
      <xdr:spPr>
        <a:xfrm>
          <a:off x="1130300" y="9844837"/>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123063</xdr:rowOff>
    </xdr:from>
    <xdr:to>
      <xdr:col>6</xdr:col>
      <xdr:colOff>561975</xdr:colOff>
      <xdr:row>57</xdr:row>
      <xdr:rowOff>53213</xdr:rowOff>
    </xdr:to>
    <xdr:sp macro="" textlink="">
      <xdr:nvSpPr>
        <xdr:cNvPr id="138" name="円/楕円 137"/>
        <xdr:cNvSpPr/>
      </xdr:nvSpPr>
      <xdr:spPr>
        <a:xfrm>
          <a:off x="4584700" y="97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101490</xdr:rowOff>
    </xdr:from>
    <xdr:ext cx="534377" cy="259045"/>
    <xdr:sp macro="" textlink="">
      <xdr:nvSpPr>
        <xdr:cNvPr id="139" name="物件費該当値テキスト"/>
        <xdr:cNvSpPr txBox="1"/>
      </xdr:nvSpPr>
      <xdr:spPr>
        <a:xfrm>
          <a:off x="4686300" y="97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36754</xdr:rowOff>
    </xdr:from>
    <xdr:to>
      <xdr:col>5</xdr:col>
      <xdr:colOff>409575</xdr:colOff>
      <xdr:row>57</xdr:row>
      <xdr:rowOff>138354</xdr:rowOff>
    </xdr:to>
    <xdr:sp macro="" textlink="">
      <xdr:nvSpPr>
        <xdr:cNvPr id="140" name="円/楕円 139"/>
        <xdr:cNvSpPr/>
      </xdr:nvSpPr>
      <xdr:spPr>
        <a:xfrm>
          <a:off x="3746500" y="98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129481</xdr:rowOff>
    </xdr:from>
    <xdr:ext cx="534377" cy="259045"/>
    <xdr:sp macro="" textlink="">
      <xdr:nvSpPr>
        <xdr:cNvPr id="141" name="テキスト ボックス 140"/>
        <xdr:cNvSpPr txBox="1"/>
      </xdr:nvSpPr>
      <xdr:spPr>
        <a:xfrm>
          <a:off x="3530111" y="99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44399</xdr:rowOff>
    </xdr:from>
    <xdr:to>
      <xdr:col>4</xdr:col>
      <xdr:colOff>206375</xdr:colOff>
      <xdr:row>57</xdr:row>
      <xdr:rowOff>145999</xdr:rowOff>
    </xdr:to>
    <xdr:sp macro="" textlink="">
      <xdr:nvSpPr>
        <xdr:cNvPr id="142" name="円/楕円 141"/>
        <xdr:cNvSpPr/>
      </xdr:nvSpPr>
      <xdr:spPr>
        <a:xfrm>
          <a:off x="2857500" y="98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137126</xdr:rowOff>
    </xdr:from>
    <xdr:ext cx="534377" cy="259045"/>
    <xdr:sp macro="" textlink="">
      <xdr:nvSpPr>
        <xdr:cNvPr id="143" name="テキスト ボックス 142"/>
        <xdr:cNvSpPr txBox="1"/>
      </xdr:nvSpPr>
      <xdr:spPr>
        <a:xfrm>
          <a:off x="2641111"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34595</xdr:rowOff>
    </xdr:from>
    <xdr:to>
      <xdr:col>3</xdr:col>
      <xdr:colOff>3175</xdr:colOff>
      <xdr:row>57</xdr:row>
      <xdr:rowOff>136195</xdr:rowOff>
    </xdr:to>
    <xdr:sp macro="" textlink="">
      <xdr:nvSpPr>
        <xdr:cNvPr id="144" name="円/楕円 143"/>
        <xdr:cNvSpPr/>
      </xdr:nvSpPr>
      <xdr:spPr>
        <a:xfrm>
          <a:off x="1968500" y="98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127322</xdr:rowOff>
    </xdr:from>
    <xdr:ext cx="534377" cy="259045"/>
    <xdr:sp macro="" textlink="">
      <xdr:nvSpPr>
        <xdr:cNvPr id="145" name="テキスト ボックス 144"/>
        <xdr:cNvSpPr txBox="1"/>
      </xdr:nvSpPr>
      <xdr:spPr>
        <a:xfrm>
          <a:off x="1752111" y="98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21387</xdr:rowOff>
    </xdr:from>
    <xdr:to>
      <xdr:col>1</xdr:col>
      <xdr:colOff>485775</xdr:colOff>
      <xdr:row>57</xdr:row>
      <xdr:rowOff>122987</xdr:rowOff>
    </xdr:to>
    <xdr:sp macro="" textlink="">
      <xdr:nvSpPr>
        <xdr:cNvPr id="146" name="円/楕円 145"/>
        <xdr:cNvSpPr/>
      </xdr:nvSpPr>
      <xdr:spPr>
        <a:xfrm>
          <a:off x="1079500" y="97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114114</xdr:rowOff>
    </xdr:from>
    <xdr:ext cx="534377" cy="259045"/>
    <xdr:sp macro="" textlink="">
      <xdr:nvSpPr>
        <xdr:cNvPr id="147" name="テキスト ボックス 146"/>
        <xdr:cNvSpPr txBox="1"/>
      </xdr:nvSpPr>
      <xdr:spPr>
        <a:xfrm>
          <a:off x="863111" y="98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163376</xdr:rowOff>
    </xdr:from>
    <xdr:to>
      <xdr:col>6</xdr:col>
      <xdr:colOff>511175</xdr:colOff>
      <xdr:row>78</xdr:row>
      <xdr:rowOff>167360</xdr:rowOff>
    </xdr:to>
    <xdr:cxnSp macro="">
      <xdr:nvCxnSpPr>
        <xdr:cNvPr id="178" name="直線コネクタ 177"/>
        <xdr:cNvCxnSpPr/>
      </xdr:nvCxnSpPr>
      <xdr:spPr>
        <a:xfrm flipV="1">
          <a:off x="3797300" y="13536476"/>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146264</xdr:rowOff>
    </xdr:from>
    <xdr:to>
      <xdr:col>5</xdr:col>
      <xdr:colOff>358775</xdr:colOff>
      <xdr:row>78</xdr:row>
      <xdr:rowOff>167360</xdr:rowOff>
    </xdr:to>
    <xdr:cxnSp macro="">
      <xdr:nvCxnSpPr>
        <xdr:cNvPr id="181" name="直線コネクタ 180"/>
        <xdr:cNvCxnSpPr/>
      </xdr:nvCxnSpPr>
      <xdr:spPr>
        <a:xfrm>
          <a:off x="2908300" y="13519364"/>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145317</xdr:rowOff>
    </xdr:from>
    <xdr:to>
      <xdr:col>4</xdr:col>
      <xdr:colOff>155575</xdr:colOff>
      <xdr:row>78</xdr:row>
      <xdr:rowOff>146264</xdr:rowOff>
    </xdr:to>
    <xdr:cxnSp macro="">
      <xdr:nvCxnSpPr>
        <xdr:cNvPr id="184" name="直線コネクタ 183"/>
        <xdr:cNvCxnSpPr/>
      </xdr:nvCxnSpPr>
      <xdr:spPr>
        <a:xfrm>
          <a:off x="2019300" y="1351841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145317</xdr:rowOff>
    </xdr:from>
    <xdr:to>
      <xdr:col>2</xdr:col>
      <xdr:colOff>638175</xdr:colOff>
      <xdr:row>78</xdr:row>
      <xdr:rowOff>159719</xdr:rowOff>
    </xdr:to>
    <xdr:cxnSp macro="">
      <xdr:nvCxnSpPr>
        <xdr:cNvPr id="187" name="直線コネクタ 186"/>
        <xdr:cNvCxnSpPr/>
      </xdr:nvCxnSpPr>
      <xdr:spPr>
        <a:xfrm flipV="1">
          <a:off x="1130300" y="1351841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112576</xdr:rowOff>
    </xdr:from>
    <xdr:to>
      <xdr:col>6</xdr:col>
      <xdr:colOff>561975</xdr:colOff>
      <xdr:row>79</xdr:row>
      <xdr:rowOff>42726</xdr:rowOff>
    </xdr:to>
    <xdr:sp macro="" textlink="">
      <xdr:nvSpPr>
        <xdr:cNvPr id="197" name="円/楕円 196"/>
        <xdr:cNvSpPr/>
      </xdr:nvSpPr>
      <xdr:spPr>
        <a:xfrm>
          <a:off x="45847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27503</xdr:rowOff>
    </xdr:from>
    <xdr:ext cx="469744" cy="259045"/>
    <xdr:sp macro="" textlink="">
      <xdr:nvSpPr>
        <xdr:cNvPr id="198" name="維持補修費該当値テキスト"/>
        <xdr:cNvSpPr txBox="1"/>
      </xdr:nvSpPr>
      <xdr:spPr>
        <a:xfrm>
          <a:off x="4686300" y="134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116560</xdr:rowOff>
    </xdr:from>
    <xdr:to>
      <xdr:col>5</xdr:col>
      <xdr:colOff>409575</xdr:colOff>
      <xdr:row>79</xdr:row>
      <xdr:rowOff>46710</xdr:rowOff>
    </xdr:to>
    <xdr:sp macro="" textlink="">
      <xdr:nvSpPr>
        <xdr:cNvPr id="199" name="円/楕円 198"/>
        <xdr:cNvSpPr/>
      </xdr:nvSpPr>
      <xdr:spPr>
        <a:xfrm>
          <a:off x="3746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37837</xdr:rowOff>
    </xdr:from>
    <xdr:ext cx="469744" cy="259045"/>
    <xdr:sp macro="" textlink="">
      <xdr:nvSpPr>
        <xdr:cNvPr id="200" name="テキスト ボックス 199"/>
        <xdr:cNvSpPr txBox="1"/>
      </xdr:nvSpPr>
      <xdr:spPr>
        <a:xfrm>
          <a:off x="3562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95464</xdr:rowOff>
    </xdr:from>
    <xdr:to>
      <xdr:col>4</xdr:col>
      <xdr:colOff>206375</xdr:colOff>
      <xdr:row>79</xdr:row>
      <xdr:rowOff>25614</xdr:rowOff>
    </xdr:to>
    <xdr:sp macro="" textlink="">
      <xdr:nvSpPr>
        <xdr:cNvPr id="201" name="円/楕円 200"/>
        <xdr:cNvSpPr/>
      </xdr:nvSpPr>
      <xdr:spPr>
        <a:xfrm>
          <a:off x="28575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16741</xdr:rowOff>
    </xdr:from>
    <xdr:ext cx="469744" cy="259045"/>
    <xdr:sp macro="" textlink="">
      <xdr:nvSpPr>
        <xdr:cNvPr id="202" name="テキスト ボックス 201"/>
        <xdr:cNvSpPr txBox="1"/>
      </xdr:nvSpPr>
      <xdr:spPr>
        <a:xfrm>
          <a:off x="2673427" y="135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94517</xdr:rowOff>
    </xdr:from>
    <xdr:to>
      <xdr:col>3</xdr:col>
      <xdr:colOff>3175</xdr:colOff>
      <xdr:row>79</xdr:row>
      <xdr:rowOff>24667</xdr:rowOff>
    </xdr:to>
    <xdr:sp macro="" textlink="">
      <xdr:nvSpPr>
        <xdr:cNvPr id="203" name="円/楕円 202"/>
        <xdr:cNvSpPr/>
      </xdr:nvSpPr>
      <xdr:spPr>
        <a:xfrm>
          <a:off x="1968500" y="134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15794</xdr:rowOff>
    </xdr:from>
    <xdr:ext cx="469744" cy="259045"/>
    <xdr:sp macro="" textlink="">
      <xdr:nvSpPr>
        <xdr:cNvPr id="204" name="テキスト ボックス 203"/>
        <xdr:cNvSpPr txBox="1"/>
      </xdr:nvSpPr>
      <xdr:spPr>
        <a:xfrm>
          <a:off x="1784427" y="1356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108919</xdr:rowOff>
    </xdr:from>
    <xdr:to>
      <xdr:col>1</xdr:col>
      <xdr:colOff>485775</xdr:colOff>
      <xdr:row>79</xdr:row>
      <xdr:rowOff>39069</xdr:rowOff>
    </xdr:to>
    <xdr:sp macro="" textlink="">
      <xdr:nvSpPr>
        <xdr:cNvPr id="205" name="円/楕円 204"/>
        <xdr:cNvSpPr/>
      </xdr:nvSpPr>
      <xdr:spPr>
        <a:xfrm>
          <a:off x="1079500" y="13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30196</xdr:rowOff>
    </xdr:from>
    <xdr:ext cx="469744" cy="259045"/>
    <xdr:sp macro="" textlink="">
      <xdr:nvSpPr>
        <xdr:cNvPr id="206" name="テキスト ボックス 205"/>
        <xdr:cNvSpPr txBox="1"/>
      </xdr:nvSpPr>
      <xdr:spPr>
        <a:xfrm>
          <a:off x="895427" y="1357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170535</xdr:rowOff>
    </xdr:from>
    <xdr:to>
      <xdr:col>6</xdr:col>
      <xdr:colOff>511175</xdr:colOff>
      <xdr:row>98</xdr:row>
      <xdr:rowOff>59741</xdr:rowOff>
    </xdr:to>
    <xdr:cxnSp macro="">
      <xdr:nvCxnSpPr>
        <xdr:cNvPr id="236" name="直線コネクタ 235"/>
        <xdr:cNvCxnSpPr/>
      </xdr:nvCxnSpPr>
      <xdr:spPr>
        <a:xfrm flipV="1">
          <a:off x="3797300" y="16801185"/>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59741</xdr:rowOff>
    </xdr:from>
    <xdr:to>
      <xdr:col>5</xdr:col>
      <xdr:colOff>358775</xdr:colOff>
      <xdr:row>98</xdr:row>
      <xdr:rowOff>83198</xdr:rowOff>
    </xdr:to>
    <xdr:cxnSp macro="">
      <xdr:nvCxnSpPr>
        <xdr:cNvPr id="239" name="直線コネクタ 238"/>
        <xdr:cNvCxnSpPr/>
      </xdr:nvCxnSpPr>
      <xdr:spPr>
        <a:xfrm flipV="1">
          <a:off x="2908300" y="16861841"/>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83198</xdr:rowOff>
    </xdr:from>
    <xdr:to>
      <xdr:col>4</xdr:col>
      <xdr:colOff>155575</xdr:colOff>
      <xdr:row>98</xdr:row>
      <xdr:rowOff>166294</xdr:rowOff>
    </xdr:to>
    <xdr:cxnSp macro="">
      <xdr:nvCxnSpPr>
        <xdr:cNvPr id="242" name="直線コネクタ 241"/>
        <xdr:cNvCxnSpPr/>
      </xdr:nvCxnSpPr>
      <xdr:spPr>
        <a:xfrm flipV="1">
          <a:off x="2019300" y="16885298"/>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166294</xdr:rowOff>
    </xdr:from>
    <xdr:to>
      <xdr:col>2</xdr:col>
      <xdr:colOff>638175</xdr:colOff>
      <xdr:row>99</xdr:row>
      <xdr:rowOff>12624</xdr:rowOff>
    </xdr:to>
    <xdr:cxnSp macro="">
      <xdr:nvCxnSpPr>
        <xdr:cNvPr id="245" name="直線コネクタ 244"/>
        <xdr:cNvCxnSpPr/>
      </xdr:nvCxnSpPr>
      <xdr:spPr>
        <a:xfrm flipV="1">
          <a:off x="1130300" y="16968394"/>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119735</xdr:rowOff>
    </xdr:from>
    <xdr:to>
      <xdr:col>6</xdr:col>
      <xdr:colOff>561975</xdr:colOff>
      <xdr:row>98</xdr:row>
      <xdr:rowOff>49885</xdr:rowOff>
    </xdr:to>
    <xdr:sp macro="" textlink="">
      <xdr:nvSpPr>
        <xdr:cNvPr id="255" name="円/楕円 254"/>
        <xdr:cNvSpPr/>
      </xdr:nvSpPr>
      <xdr:spPr>
        <a:xfrm>
          <a:off x="45847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98162</xdr:rowOff>
    </xdr:from>
    <xdr:ext cx="534377" cy="259045"/>
    <xdr:sp macro="" textlink="">
      <xdr:nvSpPr>
        <xdr:cNvPr id="256" name="扶助費該当値テキスト"/>
        <xdr:cNvSpPr txBox="1"/>
      </xdr:nvSpPr>
      <xdr:spPr>
        <a:xfrm>
          <a:off x="4686300" y="167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8941</xdr:rowOff>
    </xdr:from>
    <xdr:to>
      <xdr:col>5</xdr:col>
      <xdr:colOff>409575</xdr:colOff>
      <xdr:row>98</xdr:row>
      <xdr:rowOff>110541</xdr:rowOff>
    </xdr:to>
    <xdr:sp macro="" textlink="">
      <xdr:nvSpPr>
        <xdr:cNvPr id="257" name="円/楕円 256"/>
        <xdr:cNvSpPr/>
      </xdr:nvSpPr>
      <xdr:spPr>
        <a:xfrm>
          <a:off x="3746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101668</xdr:rowOff>
    </xdr:from>
    <xdr:ext cx="534377" cy="259045"/>
    <xdr:sp macro="" textlink="">
      <xdr:nvSpPr>
        <xdr:cNvPr id="258" name="テキスト ボックス 257"/>
        <xdr:cNvSpPr txBox="1"/>
      </xdr:nvSpPr>
      <xdr:spPr>
        <a:xfrm>
          <a:off x="3530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32398</xdr:rowOff>
    </xdr:from>
    <xdr:to>
      <xdr:col>4</xdr:col>
      <xdr:colOff>206375</xdr:colOff>
      <xdr:row>98</xdr:row>
      <xdr:rowOff>133998</xdr:rowOff>
    </xdr:to>
    <xdr:sp macro="" textlink="">
      <xdr:nvSpPr>
        <xdr:cNvPr id="259" name="円/楕円 258"/>
        <xdr:cNvSpPr/>
      </xdr:nvSpPr>
      <xdr:spPr>
        <a:xfrm>
          <a:off x="2857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125125</xdr:rowOff>
    </xdr:from>
    <xdr:ext cx="534377" cy="259045"/>
    <xdr:sp macro="" textlink="">
      <xdr:nvSpPr>
        <xdr:cNvPr id="260" name="テキスト ボックス 259"/>
        <xdr:cNvSpPr txBox="1"/>
      </xdr:nvSpPr>
      <xdr:spPr>
        <a:xfrm>
          <a:off x="2641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115494</xdr:rowOff>
    </xdr:from>
    <xdr:to>
      <xdr:col>3</xdr:col>
      <xdr:colOff>3175</xdr:colOff>
      <xdr:row>99</xdr:row>
      <xdr:rowOff>45644</xdr:rowOff>
    </xdr:to>
    <xdr:sp macro="" textlink="">
      <xdr:nvSpPr>
        <xdr:cNvPr id="261" name="円/楕円 260"/>
        <xdr:cNvSpPr/>
      </xdr:nvSpPr>
      <xdr:spPr>
        <a:xfrm>
          <a:off x="1968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36771</xdr:rowOff>
    </xdr:from>
    <xdr:ext cx="534377" cy="259045"/>
    <xdr:sp macro="" textlink="">
      <xdr:nvSpPr>
        <xdr:cNvPr id="262" name="テキスト ボックス 261"/>
        <xdr:cNvSpPr txBox="1"/>
      </xdr:nvSpPr>
      <xdr:spPr>
        <a:xfrm>
          <a:off x="1752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133274</xdr:rowOff>
    </xdr:from>
    <xdr:to>
      <xdr:col>1</xdr:col>
      <xdr:colOff>485775</xdr:colOff>
      <xdr:row>99</xdr:row>
      <xdr:rowOff>63424</xdr:rowOff>
    </xdr:to>
    <xdr:sp macro="" textlink="">
      <xdr:nvSpPr>
        <xdr:cNvPr id="263" name="円/楕円 262"/>
        <xdr:cNvSpPr/>
      </xdr:nvSpPr>
      <xdr:spPr>
        <a:xfrm>
          <a:off x="1079500" y="169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54551</xdr:rowOff>
    </xdr:from>
    <xdr:ext cx="534377" cy="259045"/>
    <xdr:sp macro="" textlink="">
      <xdr:nvSpPr>
        <xdr:cNvPr id="264" name="テキスト ボックス 263"/>
        <xdr:cNvSpPr txBox="1"/>
      </xdr:nvSpPr>
      <xdr:spPr>
        <a:xfrm>
          <a:off x="863111" y="170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105810</xdr:rowOff>
    </xdr:from>
    <xdr:to>
      <xdr:col>15</xdr:col>
      <xdr:colOff>180975</xdr:colOff>
      <xdr:row>38</xdr:row>
      <xdr:rowOff>115116</xdr:rowOff>
    </xdr:to>
    <xdr:cxnSp macro="">
      <xdr:nvCxnSpPr>
        <xdr:cNvPr id="297" name="直線コネクタ 296"/>
        <xdr:cNvCxnSpPr/>
      </xdr:nvCxnSpPr>
      <xdr:spPr>
        <a:xfrm flipV="1">
          <a:off x="9639300" y="6620910"/>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75864</xdr:rowOff>
    </xdr:from>
    <xdr:to>
      <xdr:col>14</xdr:col>
      <xdr:colOff>28575</xdr:colOff>
      <xdr:row>38</xdr:row>
      <xdr:rowOff>115116</xdr:rowOff>
    </xdr:to>
    <xdr:cxnSp macro="">
      <xdr:nvCxnSpPr>
        <xdr:cNvPr id="300" name="直線コネクタ 299"/>
        <xdr:cNvCxnSpPr/>
      </xdr:nvCxnSpPr>
      <xdr:spPr>
        <a:xfrm>
          <a:off x="8750300" y="6590964"/>
          <a:ext cx="889000" cy="3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75864</xdr:rowOff>
    </xdr:from>
    <xdr:to>
      <xdr:col>12</xdr:col>
      <xdr:colOff>511175</xdr:colOff>
      <xdr:row>38</xdr:row>
      <xdr:rowOff>108848</xdr:rowOff>
    </xdr:to>
    <xdr:cxnSp macro="">
      <xdr:nvCxnSpPr>
        <xdr:cNvPr id="303" name="直線コネクタ 302"/>
        <xdr:cNvCxnSpPr/>
      </xdr:nvCxnSpPr>
      <xdr:spPr>
        <a:xfrm flipV="1">
          <a:off x="7861300" y="6590964"/>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77139</xdr:rowOff>
    </xdr:from>
    <xdr:to>
      <xdr:col>11</xdr:col>
      <xdr:colOff>307975</xdr:colOff>
      <xdr:row>38</xdr:row>
      <xdr:rowOff>108848</xdr:rowOff>
    </xdr:to>
    <xdr:cxnSp macro="">
      <xdr:nvCxnSpPr>
        <xdr:cNvPr id="306" name="直線コネクタ 305"/>
        <xdr:cNvCxnSpPr/>
      </xdr:nvCxnSpPr>
      <xdr:spPr>
        <a:xfrm>
          <a:off x="6972300" y="6592239"/>
          <a:ext cx="889000" cy="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55010</xdr:rowOff>
    </xdr:from>
    <xdr:to>
      <xdr:col>15</xdr:col>
      <xdr:colOff>231775</xdr:colOff>
      <xdr:row>38</xdr:row>
      <xdr:rowOff>156610</xdr:rowOff>
    </xdr:to>
    <xdr:sp macro="" textlink="">
      <xdr:nvSpPr>
        <xdr:cNvPr id="316" name="円/楕円 315"/>
        <xdr:cNvSpPr/>
      </xdr:nvSpPr>
      <xdr:spPr>
        <a:xfrm>
          <a:off x="10426700" y="65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141387</xdr:rowOff>
    </xdr:from>
    <xdr:ext cx="534377" cy="259045"/>
    <xdr:sp macro="" textlink="">
      <xdr:nvSpPr>
        <xdr:cNvPr id="317" name="補助費等該当値テキスト"/>
        <xdr:cNvSpPr txBox="1"/>
      </xdr:nvSpPr>
      <xdr:spPr>
        <a:xfrm>
          <a:off x="10528300" y="64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64316</xdr:rowOff>
    </xdr:from>
    <xdr:to>
      <xdr:col>14</xdr:col>
      <xdr:colOff>79375</xdr:colOff>
      <xdr:row>38</xdr:row>
      <xdr:rowOff>165916</xdr:rowOff>
    </xdr:to>
    <xdr:sp macro="" textlink="">
      <xdr:nvSpPr>
        <xdr:cNvPr id="318" name="円/楕円 317"/>
        <xdr:cNvSpPr/>
      </xdr:nvSpPr>
      <xdr:spPr>
        <a:xfrm>
          <a:off x="9588500" y="6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157043</xdr:rowOff>
    </xdr:from>
    <xdr:ext cx="534377" cy="259045"/>
    <xdr:sp macro="" textlink="">
      <xdr:nvSpPr>
        <xdr:cNvPr id="319" name="テキスト ボックス 318"/>
        <xdr:cNvSpPr txBox="1"/>
      </xdr:nvSpPr>
      <xdr:spPr>
        <a:xfrm>
          <a:off x="9372111" y="667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25064</xdr:rowOff>
    </xdr:from>
    <xdr:to>
      <xdr:col>12</xdr:col>
      <xdr:colOff>561975</xdr:colOff>
      <xdr:row>38</xdr:row>
      <xdr:rowOff>126664</xdr:rowOff>
    </xdr:to>
    <xdr:sp macro="" textlink="">
      <xdr:nvSpPr>
        <xdr:cNvPr id="320" name="円/楕円 319"/>
        <xdr:cNvSpPr/>
      </xdr:nvSpPr>
      <xdr:spPr>
        <a:xfrm>
          <a:off x="8699500" y="65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117791</xdr:rowOff>
    </xdr:from>
    <xdr:ext cx="534377" cy="259045"/>
    <xdr:sp macro="" textlink="">
      <xdr:nvSpPr>
        <xdr:cNvPr id="321" name="テキスト ボックス 320"/>
        <xdr:cNvSpPr txBox="1"/>
      </xdr:nvSpPr>
      <xdr:spPr>
        <a:xfrm>
          <a:off x="8483111" y="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58048</xdr:rowOff>
    </xdr:from>
    <xdr:to>
      <xdr:col>11</xdr:col>
      <xdr:colOff>358775</xdr:colOff>
      <xdr:row>38</xdr:row>
      <xdr:rowOff>159648</xdr:rowOff>
    </xdr:to>
    <xdr:sp macro="" textlink="">
      <xdr:nvSpPr>
        <xdr:cNvPr id="322" name="円/楕円 321"/>
        <xdr:cNvSpPr/>
      </xdr:nvSpPr>
      <xdr:spPr>
        <a:xfrm>
          <a:off x="7810500" y="65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150775</xdr:rowOff>
    </xdr:from>
    <xdr:ext cx="534377" cy="259045"/>
    <xdr:sp macro="" textlink="">
      <xdr:nvSpPr>
        <xdr:cNvPr id="323" name="テキスト ボックス 322"/>
        <xdr:cNvSpPr txBox="1"/>
      </xdr:nvSpPr>
      <xdr:spPr>
        <a:xfrm>
          <a:off x="7594111" y="666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26339</xdr:rowOff>
    </xdr:from>
    <xdr:to>
      <xdr:col>10</xdr:col>
      <xdr:colOff>155575</xdr:colOff>
      <xdr:row>38</xdr:row>
      <xdr:rowOff>127939</xdr:rowOff>
    </xdr:to>
    <xdr:sp macro="" textlink="">
      <xdr:nvSpPr>
        <xdr:cNvPr id="324" name="円/楕円 323"/>
        <xdr:cNvSpPr/>
      </xdr:nvSpPr>
      <xdr:spPr>
        <a:xfrm>
          <a:off x="6921500" y="65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119066</xdr:rowOff>
    </xdr:from>
    <xdr:ext cx="534377" cy="259045"/>
    <xdr:sp macro="" textlink="">
      <xdr:nvSpPr>
        <xdr:cNvPr id="325" name="テキスト ボックス 324"/>
        <xdr:cNvSpPr txBox="1"/>
      </xdr:nvSpPr>
      <xdr:spPr>
        <a:xfrm>
          <a:off x="6705111" y="66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15918</xdr:rowOff>
    </xdr:from>
    <xdr:to>
      <xdr:col>15</xdr:col>
      <xdr:colOff>180975</xdr:colOff>
      <xdr:row>58</xdr:row>
      <xdr:rowOff>51085</xdr:rowOff>
    </xdr:to>
    <xdr:cxnSp macro="">
      <xdr:nvCxnSpPr>
        <xdr:cNvPr id="352" name="直線コネクタ 351"/>
        <xdr:cNvCxnSpPr/>
      </xdr:nvCxnSpPr>
      <xdr:spPr>
        <a:xfrm flipV="1">
          <a:off x="9639300" y="9960018"/>
          <a:ext cx="8382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51085</xdr:rowOff>
    </xdr:from>
    <xdr:to>
      <xdr:col>14</xdr:col>
      <xdr:colOff>28575</xdr:colOff>
      <xdr:row>58</xdr:row>
      <xdr:rowOff>77032</xdr:rowOff>
    </xdr:to>
    <xdr:cxnSp macro="">
      <xdr:nvCxnSpPr>
        <xdr:cNvPr id="355" name="直線コネクタ 354"/>
        <xdr:cNvCxnSpPr/>
      </xdr:nvCxnSpPr>
      <xdr:spPr>
        <a:xfrm flipV="1">
          <a:off x="8750300" y="999518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54401</xdr:rowOff>
    </xdr:from>
    <xdr:to>
      <xdr:col>12</xdr:col>
      <xdr:colOff>511175</xdr:colOff>
      <xdr:row>58</xdr:row>
      <xdr:rowOff>77032</xdr:rowOff>
    </xdr:to>
    <xdr:cxnSp macro="">
      <xdr:nvCxnSpPr>
        <xdr:cNvPr id="358" name="直線コネクタ 357"/>
        <xdr:cNvCxnSpPr/>
      </xdr:nvCxnSpPr>
      <xdr:spPr>
        <a:xfrm>
          <a:off x="7861300" y="999850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52443</xdr:rowOff>
    </xdr:from>
    <xdr:to>
      <xdr:col>11</xdr:col>
      <xdr:colOff>307975</xdr:colOff>
      <xdr:row>58</xdr:row>
      <xdr:rowOff>54401</xdr:rowOff>
    </xdr:to>
    <xdr:cxnSp macro="">
      <xdr:nvCxnSpPr>
        <xdr:cNvPr id="361" name="直線コネクタ 360"/>
        <xdr:cNvCxnSpPr/>
      </xdr:nvCxnSpPr>
      <xdr:spPr>
        <a:xfrm>
          <a:off x="6972300" y="9825093"/>
          <a:ext cx="8890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136568</xdr:rowOff>
    </xdr:from>
    <xdr:to>
      <xdr:col>15</xdr:col>
      <xdr:colOff>231775</xdr:colOff>
      <xdr:row>58</xdr:row>
      <xdr:rowOff>66718</xdr:rowOff>
    </xdr:to>
    <xdr:sp macro="" textlink="">
      <xdr:nvSpPr>
        <xdr:cNvPr id="371" name="円/楕円 370"/>
        <xdr:cNvSpPr/>
      </xdr:nvSpPr>
      <xdr:spPr>
        <a:xfrm>
          <a:off x="104267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51495</xdr:rowOff>
    </xdr:from>
    <xdr:ext cx="534377" cy="259045"/>
    <xdr:sp macro="" textlink="">
      <xdr:nvSpPr>
        <xdr:cNvPr id="372" name="普通建設事業費該当値テキスト"/>
        <xdr:cNvSpPr txBox="1"/>
      </xdr:nvSpPr>
      <xdr:spPr>
        <a:xfrm>
          <a:off x="10528300" y="982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285</xdr:rowOff>
    </xdr:from>
    <xdr:to>
      <xdr:col>14</xdr:col>
      <xdr:colOff>79375</xdr:colOff>
      <xdr:row>58</xdr:row>
      <xdr:rowOff>101885</xdr:rowOff>
    </xdr:to>
    <xdr:sp macro="" textlink="">
      <xdr:nvSpPr>
        <xdr:cNvPr id="373" name="円/楕円 372"/>
        <xdr:cNvSpPr/>
      </xdr:nvSpPr>
      <xdr:spPr>
        <a:xfrm>
          <a:off x="9588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93012</xdr:rowOff>
    </xdr:from>
    <xdr:ext cx="534377" cy="259045"/>
    <xdr:sp macro="" textlink="">
      <xdr:nvSpPr>
        <xdr:cNvPr id="374" name="テキスト ボックス 373"/>
        <xdr:cNvSpPr txBox="1"/>
      </xdr:nvSpPr>
      <xdr:spPr>
        <a:xfrm>
          <a:off x="9372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26232</xdr:rowOff>
    </xdr:from>
    <xdr:to>
      <xdr:col>12</xdr:col>
      <xdr:colOff>561975</xdr:colOff>
      <xdr:row>58</xdr:row>
      <xdr:rowOff>127832</xdr:rowOff>
    </xdr:to>
    <xdr:sp macro="" textlink="">
      <xdr:nvSpPr>
        <xdr:cNvPr id="375" name="円/楕円 374"/>
        <xdr:cNvSpPr/>
      </xdr:nvSpPr>
      <xdr:spPr>
        <a:xfrm>
          <a:off x="8699500" y="99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118959</xdr:rowOff>
    </xdr:from>
    <xdr:ext cx="534377" cy="259045"/>
    <xdr:sp macro="" textlink="">
      <xdr:nvSpPr>
        <xdr:cNvPr id="376" name="テキスト ボックス 375"/>
        <xdr:cNvSpPr txBox="1"/>
      </xdr:nvSpPr>
      <xdr:spPr>
        <a:xfrm>
          <a:off x="8483111" y="10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3601</xdr:rowOff>
    </xdr:from>
    <xdr:to>
      <xdr:col>11</xdr:col>
      <xdr:colOff>358775</xdr:colOff>
      <xdr:row>58</xdr:row>
      <xdr:rowOff>105201</xdr:rowOff>
    </xdr:to>
    <xdr:sp macro="" textlink="">
      <xdr:nvSpPr>
        <xdr:cNvPr id="377" name="円/楕円 376"/>
        <xdr:cNvSpPr/>
      </xdr:nvSpPr>
      <xdr:spPr>
        <a:xfrm>
          <a:off x="7810500" y="99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96328</xdr:rowOff>
    </xdr:from>
    <xdr:ext cx="534377" cy="259045"/>
    <xdr:sp macro="" textlink="">
      <xdr:nvSpPr>
        <xdr:cNvPr id="378" name="テキスト ボックス 377"/>
        <xdr:cNvSpPr txBox="1"/>
      </xdr:nvSpPr>
      <xdr:spPr>
        <a:xfrm>
          <a:off x="7594111" y="100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xdr:rowOff>
    </xdr:from>
    <xdr:to>
      <xdr:col>10</xdr:col>
      <xdr:colOff>155575</xdr:colOff>
      <xdr:row>57</xdr:row>
      <xdr:rowOff>103243</xdr:rowOff>
    </xdr:to>
    <xdr:sp macro="" textlink="">
      <xdr:nvSpPr>
        <xdr:cNvPr id="379" name="円/楕円 378"/>
        <xdr:cNvSpPr/>
      </xdr:nvSpPr>
      <xdr:spPr>
        <a:xfrm>
          <a:off x="6921500" y="97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94370</xdr:rowOff>
    </xdr:from>
    <xdr:ext cx="534377" cy="259045"/>
    <xdr:sp macro="" textlink="">
      <xdr:nvSpPr>
        <xdr:cNvPr id="380" name="テキスト ボックス 379"/>
        <xdr:cNvSpPr txBox="1"/>
      </xdr:nvSpPr>
      <xdr:spPr>
        <a:xfrm>
          <a:off x="6705111" y="986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120444</xdr:rowOff>
    </xdr:from>
    <xdr:to>
      <xdr:col>15</xdr:col>
      <xdr:colOff>180975</xdr:colOff>
      <xdr:row>78</xdr:row>
      <xdr:rowOff>162606</xdr:rowOff>
    </xdr:to>
    <xdr:cxnSp macro="">
      <xdr:nvCxnSpPr>
        <xdr:cNvPr id="409" name="直線コネクタ 408"/>
        <xdr:cNvCxnSpPr/>
      </xdr:nvCxnSpPr>
      <xdr:spPr>
        <a:xfrm flipV="1">
          <a:off x="9639300" y="13493544"/>
          <a:ext cx="8382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162606</xdr:rowOff>
    </xdr:from>
    <xdr:to>
      <xdr:col>14</xdr:col>
      <xdr:colOff>28575</xdr:colOff>
      <xdr:row>79</xdr:row>
      <xdr:rowOff>27008</xdr:rowOff>
    </xdr:to>
    <xdr:cxnSp macro="">
      <xdr:nvCxnSpPr>
        <xdr:cNvPr id="412" name="直線コネクタ 411"/>
        <xdr:cNvCxnSpPr/>
      </xdr:nvCxnSpPr>
      <xdr:spPr>
        <a:xfrm flipV="1">
          <a:off x="8750300" y="1353570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69644</xdr:rowOff>
    </xdr:from>
    <xdr:to>
      <xdr:col>15</xdr:col>
      <xdr:colOff>231775</xdr:colOff>
      <xdr:row>78</xdr:row>
      <xdr:rowOff>171244</xdr:rowOff>
    </xdr:to>
    <xdr:sp macro="" textlink="">
      <xdr:nvSpPr>
        <xdr:cNvPr id="422" name="円/楕円 421"/>
        <xdr:cNvSpPr/>
      </xdr:nvSpPr>
      <xdr:spPr>
        <a:xfrm>
          <a:off x="10426700" y="134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156021</xdr:rowOff>
    </xdr:from>
    <xdr:ext cx="534377" cy="259045"/>
    <xdr:sp macro="" textlink="">
      <xdr:nvSpPr>
        <xdr:cNvPr id="423" name="普通建設事業費 （ うち新規整備　）該当値テキスト"/>
        <xdr:cNvSpPr txBox="1"/>
      </xdr:nvSpPr>
      <xdr:spPr>
        <a:xfrm>
          <a:off x="10528300" y="133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111806</xdr:rowOff>
    </xdr:from>
    <xdr:to>
      <xdr:col>14</xdr:col>
      <xdr:colOff>79375</xdr:colOff>
      <xdr:row>79</xdr:row>
      <xdr:rowOff>41956</xdr:rowOff>
    </xdr:to>
    <xdr:sp macro="" textlink="">
      <xdr:nvSpPr>
        <xdr:cNvPr id="424" name="円/楕円 423"/>
        <xdr:cNvSpPr/>
      </xdr:nvSpPr>
      <xdr:spPr>
        <a:xfrm>
          <a:off x="9588500" y="13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33083</xdr:rowOff>
    </xdr:from>
    <xdr:ext cx="469744" cy="259045"/>
    <xdr:sp macro="" textlink="">
      <xdr:nvSpPr>
        <xdr:cNvPr id="425" name="テキスト ボックス 424"/>
        <xdr:cNvSpPr txBox="1"/>
      </xdr:nvSpPr>
      <xdr:spPr>
        <a:xfrm>
          <a:off x="9404427" y="1357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147658</xdr:rowOff>
    </xdr:from>
    <xdr:to>
      <xdr:col>12</xdr:col>
      <xdr:colOff>561975</xdr:colOff>
      <xdr:row>79</xdr:row>
      <xdr:rowOff>77808</xdr:rowOff>
    </xdr:to>
    <xdr:sp macro="" textlink="">
      <xdr:nvSpPr>
        <xdr:cNvPr id="426" name="円/楕円 425"/>
        <xdr:cNvSpPr/>
      </xdr:nvSpPr>
      <xdr:spPr>
        <a:xfrm>
          <a:off x="8699500" y="135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68935</xdr:rowOff>
    </xdr:from>
    <xdr:ext cx="469744" cy="259045"/>
    <xdr:sp macro="" textlink="">
      <xdr:nvSpPr>
        <xdr:cNvPr id="427" name="テキスト ボックス 426"/>
        <xdr:cNvSpPr txBox="1"/>
      </xdr:nvSpPr>
      <xdr:spPr>
        <a:xfrm>
          <a:off x="8515427" y="1361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169047</xdr:rowOff>
    </xdr:from>
    <xdr:to>
      <xdr:col>15</xdr:col>
      <xdr:colOff>180975</xdr:colOff>
      <xdr:row>98</xdr:row>
      <xdr:rowOff>2156</xdr:rowOff>
    </xdr:to>
    <xdr:cxnSp macro="">
      <xdr:nvCxnSpPr>
        <xdr:cNvPr id="452" name="直線コネクタ 451"/>
        <xdr:cNvCxnSpPr/>
      </xdr:nvCxnSpPr>
      <xdr:spPr>
        <a:xfrm flipV="1">
          <a:off x="9639300" y="16799697"/>
          <a:ext cx="8382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2156</xdr:rowOff>
    </xdr:from>
    <xdr:to>
      <xdr:col>14</xdr:col>
      <xdr:colOff>28575</xdr:colOff>
      <xdr:row>98</xdr:row>
      <xdr:rowOff>8747</xdr:rowOff>
    </xdr:to>
    <xdr:cxnSp macro="">
      <xdr:nvCxnSpPr>
        <xdr:cNvPr id="455" name="直線コネクタ 454"/>
        <xdr:cNvCxnSpPr/>
      </xdr:nvCxnSpPr>
      <xdr:spPr>
        <a:xfrm flipV="1">
          <a:off x="8750300" y="1680425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118247</xdr:rowOff>
    </xdr:from>
    <xdr:to>
      <xdr:col>15</xdr:col>
      <xdr:colOff>231775</xdr:colOff>
      <xdr:row>98</xdr:row>
      <xdr:rowOff>48397</xdr:rowOff>
    </xdr:to>
    <xdr:sp macro="" textlink="">
      <xdr:nvSpPr>
        <xdr:cNvPr id="465" name="円/楕円 464"/>
        <xdr:cNvSpPr/>
      </xdr:nvSpPr>
      <xdr:spPr>
        <a:xfrm>
          <a:off x="10426700" y="167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33174</xdr:rowOff>
    </xdr:from>
    <xdr:ext cx="469744" cy="259045"/>
    <xdr:sp macro="" textlink="">
      <xdr:nvSpPr>
        <xdr:cNvPr id="466" name="普通建設事業費 （ うち更新整備　）該当値テキスト"/>
        <xdr:cNvSpPr txBox="1"/>
      </xdr:nvSpPr>
      <xdr:spPr>
        <a:xfrm>
          <a:off x="10528300" y="1666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122806</xdr:rowOff>
    </xdr:from>
    <xdr:to>
      <xdr:col>14</xdr:col>
      <xdr:colOff>79375</xdr:colOff>
      <xdr:row>98</xdr:row>
      <xdr:rowOff>52956</xdr:rowOff>
    </xdr:to>
    <xdr:sp macro="" textlink="">
      <xdr:nvSpPr>
        <xdr:cNvPr id="467" name="円/楕円 466"/>
        <xdr:cNvSpPr/>
      </xdr:nvSpPr>
      <xdr:spPr>
        <a:xfrm>
          <a:off x="9588500" y="16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44083</xdr:rowOff>
    </xdr:from>
    <xdr:ext cx="469744" cy="259045"/>
    <xdr:sp macro="" textlink="">
      <xdr:nvSpPr>
        <xdr:cNvPr id="468" name="テキスト ボックス 467"/>
        <xdr:cNvSpPr txBox="1"/>
      </xdr:nvSpPr>
      <xdr:spPr>
        <a:xfrm>
          <a:off x="9404427" y="168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129397</xdr:rowOff>
    </xdr:from>
    <xdr:to>
      <xdr:col>12</xdr:col>
      <xdr:colOff>561975</xdr:colOff>
      <xdr:row>98</xdr:row>
      <xdr:rowOff>59547</xdr:rowOff>
    </xdr:to>
    <xdr:sp macro="" textlink="">
      <xdr:nvSpPr>
        <xdr:cNvPr id="469" name="円/楕円 468"/>
        <xdr:cNvSpPr/>
      </xdr:nvSpPr>
      <xdr:spPr>
        <a:xfrm>
          <a:off x="8699500" y="167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50674</xdr:rowOff>
    </xdr:from>
    <xdr:ext cx="469744" cy="259045"/>
    <xdr:sp macro="" textlink="">
      <xdr:nvSpPr>
        <xdr:cNvPr id="470" name="テキスト ボックス 469"/>
        <xdr:cNvSpPr txBox="1"/>
      </xdr:nvSpPr>
      <xdr:spPr>
        <a:xfrm>
          <a:off x="8515427" y="1685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125481</xdr:rowOff>
    </xdr:from>
    <xdr:to>
      <xdr:col>23</xdr:col>
      <xdr:colOff>517525</xdr:colOff>
      <xdr:row>38</xdr:row>
      <xdr:rowOff>132316</xdr:rowOff>
    </xdr:to>
    <xdr:cxnSp macro="">
      <xdr:nvCxnSpPr>
        <xdr:cNvPr id="497" name="直線コネクタ 496"/>
        <xdr:cNvCxnSpPr/>
      </xdr:nvCxnSpPr>
      <xdr:spPr>
        <a:xfrm>
          <a:off x="15481300" y="6640581"/>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69291</xdr:rowOff>
    </xdr:from>
    <xdr:to>
      <xdr:col>22</xdr:col>
      <xdr:colOff>365125</xdr:colOff>
      <xdr:row>38</xdr:row>
      <xdr:rowOff>125481</xdr:rowOff>
    </xdr:to>
    <xdr:cxnSp macro="">
      <xdr:nvCxnSpPr>
        <xdr:cNvPr id="500" name="直線コネクタ 499"/>
        <xdr:cNvCxnSpPr/>
      </xdr:nvCxnSpPr>
      <xdr:spPr>
        <a:xfrm>
          <a:off x="14592300" y="6584391"/>
          <a:ext cx="8890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69291</xdr:rowOff>
    </xdr:from>
    <xdr:to>
      <xdr:col>21</xdr:col>
      <xdr:colOff>161925</xdr:colOff>
      <xdr:row>38</xdr:row>
      <xdr:rowOff>115788</xdr:rowOff>
    </xdr:to>
    <xdr:cxnSp macro="">
      <xdr:nvCxnSpPr>
        <xdr:cNvPr id="503" name="直線コネクタ 502"/>
        <xdr:cNvCxnSpPr/>
      </xdr:nvCxnSpPr>
      <xdr:spPr>
        <a:xfrm flipV="1">
          <a:off x="13703300" y="6584391"/>
          <a:ext cx="8890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115788</xdr:rowOff>
    </xdr:from>
    <xdr:to>
      <xdr:col>19</xdr:col>
      <xdr:colOff>644525</xdr:colOff>
      <xdr:row>38</xdr:row>
      <xdr:rowOff>137826</xdr:rowOff>
    </xdr:to>
    <xdr:cxnSp macro="">
      <xdr:nvCxnSpPr>
        <xdr:cNvPr id="506" name="直線コネクタ 505"/>
        <xdr:cNvCxnSpPr/>
      </xdr:nvCxnSpPr>
      <xdr:spPr>
        <a:xfrm flipV="1">
          <a:off x="12814300" y="6630888"/>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81516</xdr:rowOff>
    </xdr:from>
    <xdr:to>
      <xdr:col>23</xdr:col>
      <xdr:colOff>568325</xdr:colOff>
      <xdr:row>39</xdr:row>
      <xdr:rowOff>11666</xdr:rowOff>
    </xdr:to>
    <xdr:sp macro="" textlink="">
      <xdr:nvSpPr>
        <xdr:cNvPr id="516" name="円/楕円 515"/>
        <xdr:cNvSpPr/>
      </xdr:nvSpPr>
      <xdr:spPr>
        <a:xfrm>
          <a:off x="16268700" y="65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167893</xdr:rowOff>
    </xdr:from>
    <xdr:ext cx="378565" cy="259045"/>
    <xdr:sp macro="" textlink="">
      <xdr:nvSpPr>
        <xdr:cNvPr id="517" name="災害復旧事業費該当値テキスト"/>
        <xdr:cNvSpPr txBox="1"/>
      </xdr:nvSpPr>
      <xdr:spPr>
        <a:xfrm>
          <a:off x="16370300" y="6511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74681</xdr:rowOff>
    </xdr:from>
    <xdr:to>
      <xdr:col>22</xdr:col>
      <xdr:colOff>415925</xdr:colOff>
      <xdr:row>39</xdr:row>
      <xdr:rowOff>4831</xdr:rowOff>
    </xdr:to>
    <xdr:sp macro="" textlink="">
      <xdr:nvSpPr>
        <xdr:cNvPr id="518" name="円/楕円 517"/>
        <xdr:cNvSpPr/>
      </xdr:nvSpPr>
      <xdr:spPr>
        <a:xfrm>
          <a:off x="15430500" y="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167408</xdr:rowOff>
    </xdr:from>
    <xdr:ext cx="378565" cy="259045"/>
    <xdr:sp macro="" textlink="">
      <xdr:nvSpPr>
        <xdr:cNvPr id="519" name="テキスト ボックス 518"/>
        <xdr:cNvSpPr txBox="1"/>
      </xdr:nvSpPr>
      <xdr:spPr>
        <a:xfrm>
          <a:off x="15292017" y="6682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18491</xdr:rowOff>
    </xdr:from>
    <xdr:to>
      <xdr:col>21</xdr:col>
      <xdr:colOff>212725</xdr:colOff>
      <xdr:row>38</xdr:row>
      <xdr:rowOff>120091</xdr:rowOff>
    </xdr:to>
    <xdr:sp macro="" textlink="">
      <xdr:nvSpPr>
        <xdr:cNvPr id="520" name="円/楕円 519"/>
        <xdr:cNvSpPr/>
      </xdr:nvSpPr>
      <xdr:spPr>
        <a:xfrm>
          <a:off x="14541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111218</xdr:rowOff>
    </xdr:from>
    <xdr:ext cx="469744" cy="259045"/>
    <xdr:sp macro="" textlink="">
      <xdr:nvSpPr>
        <xdr:cNvPr id="521" name="テキスト ボックス 520"/>
        <xdr:cNvSpPr txBox="1"/>
      </xdr:nvSpPr>
      <xdr:spPr>
        <a:xfrm>
          <a:off x="14357427"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64988</xdr:rowOff>
    </xdr:from>
    <xdr:to>
      <xdr:col>20</xdr:col>
      <xdr:colOff>9525</xdr:colOff>
      <xdr:row>38</xdr:row>
      <xdr:rowOff>166588</xdr:rowOff>
    </xdr:to>
    <xdr:sp macro="" textlink="">
      <xdr:nvSpPr>
        <xdr:cNvPr id="522" name="円/楕円 521"/>
        <xdr:cNvSpPr/>
      </xdr:nvSpPr>
      <xdr:spPr>
        <a:xfrm>
          <a:off x="13652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157715</xdr:rowOff>
    </xdr:from>
    <xdr:ext cx="469744" cy="259045"/>
    <xdr:sp macro="" textlink="">
      <xdr:nvSpPr>
        <xdr:cNvPr id="523" name="テキスト ボックス 522"/>
        <xdr:cNvSpPr txBox="1"/>
      </xdr:nvSpPr>
      <xdr:spPr>
        <a:xfrm>
          <a:off x="13468427" y="66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87026</xdr:rowOff>
    </xdr:from>
    <xdr:to>
      <xdr:col>18</xdr:col>
      <xdr:colOff>492125</xdr:colOff>
      <xdr:row>39</xdr:row>
      <xdr:rowOff>17176</xdr:rowOff>
    </xdr:to>
    <xdr:sp macro="" textlink="">
      <xdr:nvSpPr>
        <xdr:cNvPr id="524" name="円/楕円 523"/>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8303</xdr:rowOff>
    </xdr:from>
    <xdr:ext cx="313932" cy="259045"/>
    <xdr:sp macro="" textlink="">
      <xdr:nvSpPr>
        <xdr:cNvPr id="525" name="テキスト ボックス 524"/>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80846</xdr:rowOff>
    </xdr:from>
    <xdr:to>
      <xdr:col>23</xdr:col>
      <xdr:colOff>517525</xdr:colOff>
      <xdr:row>78</xdr:row>
      <xdr:rowOff>88010</xdr:rowOff>
    </xdr:to>
    <xdr:cxnSp macro="">
      <xdr:nvCxnSpPr>
        <xdr:cNvPr id="611" name="直線コネクタ 610"/>
        <xdr:cNvCxnSpPr/>
      </xdr:nvCxnSpPr>
      <xdr:spPr>
        <a:xfrm flipV="1">
          <a:off x="15481300" y="13453946"/>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88010</xdr:rowOff>
    </xdr:from>
    <xdr:to>
      <xdr:col>22</xdr:col>
      <xdr:colOff>365125</xdr:colOff>
      <xdr:row>78</xdr:row>
      <xdr:rowOff>91061</xdr:rowOff>
    </xdr:to>
    <xdr:cxnSp macro="">
      <xdr:nvCxnSpPr>
        <xdr:cNvPr id="614" name="直線コネクタ 613"/>
        <xdr:cNvCxnSpPr/>
      </xdr:nvCxnSpPr>
      <xdr:spPr>
        <a:xfrm flipV="1">
          <a:off x="14592300" y="13461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91061</xdr:rowOff>
    </xdr:from>
    <xdr:to>
      <xdr:col>21</xdr:col>
      <xdr:colOff>161925</xdr:colOff>
      <xdr:row>78</xdr:row>
      <xdr:rowOff>97768</xdr:rowOff>
    </xdr:to>
    <xdr:cxnSp macro="">
      <xdr:nvCxnSpPr>
        <xdr:cNvPr id="617" name="直線コネクタ 616"/>
        <xdr:cNvCxnSpPr/>
      </xdr:nvCxnSpPr>
      <xdr:spPr>
        <a:xfrm flipV="1">
          <a:off x="13703300" y="13464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97768</xdr:rowOff>
    </xdr:from>
    <xdr:to>
      <xdr:col>19</xdr:col>
      <xdr:colOff>644525</xdr:colOff>
      <xdr:row>78</xdr:row>
      <xdr:rowOff>103273</xdr:rowOff>
    </xdr:to>
    <xdr:cxnSp macro="">
      <xdr:nvCxnSpPr>
        <xdr:cNvPr id="620" name="直線コネクタ 619"/>
        <xdr:cNvCxnSpPr/>
      </xdr:nvCxnSpPr>
      <xdr:spPr>
        <a:xfrm flipV="1">
          <a:off x="12814300" y="1347086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30046</xdr:rowOff>
    </xdr:from>
    <xdr:to>
      <xdr:col>23</xdr:col>
      <xdr:colOff>568325</xdr:colOff>
      <xdr:row>78</xdr:row>
      <xdr:rowOff>131646</xdr:rowOff>
    </xdr:to>
    <xdr:sp macro="" textlink="">
      <xdr:nvSpPr>
        <xdr:cNvPr id="630" name="円/楕円 629"/>
        <xdr:cNvSpPr/>
      </xdr:nvSpPr>
      <xdr:spPr>
        <a:xfrm>
          <a:off x="16268700" y="134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116423</xdr:rowOff>
    </xdr:from>
    <xdr:ext cx="534377" cy="259045"/>
    <xdr:sp macro="" textlink="">
      <xdr:nvSpPr>
        <xdr:cNvPr id="631" name="公債費該当値テキスト"/>
        <xdr:cNvSpPr txBox="1"/>
      </xdr:nvSpPr>
      <xdr:spPr>
        <a:xfrm>
          <a:off x="16370300" y="1331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37210</xdr:rowOff>
    </xdr:from>
    <xdr:to>
      <xdr:col>22</xdr:col>
      <xdr:colOff>415925</xdr:colOff>
      <xdr:row>78</xdr:row>
      <xdr:rowOff>138810</xdr:rowOff>
    </xdr:to>
    <xdr:sp macro="" textlink="">
      <xdr:nvSpPr>
        <xdr:cNvPr id="632" name="円/楕円 631"/>
        <xdr:cNvSpPr/>
      </xdr:nvSpPr>
      <xdr:spPr>
        <a:xfrm>
          <a:off x="154305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129937</xdr:rowOff>
    </xdr:from>
    <xdr:ext cx="534377" cy="259045"/>
    <xdr:sp macro="" textlink="">
      <xdr:nvSpPr>
        <xdr:cNvPr id="633" name="テキスト ボックス 632"/>
        <xdr:cNvSpPr txBox="1"/>
      </xdr:nvSpPr>
      <xdr:spPr>
        <a:xfrm>
          <a:off x="15214111" y="135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40261</xdr:rowOff>
    </xdr:from>
    <xdr:to>
      <xdr:col>21</xdr:col>
      <xdr:colOff>212725</xdr:colOff>
      <xdr:row>78</xdr:row>
      <xdr:rowOff>141861</xdr:rowOff>
    </xdr:to>
    <xdr:sp macro="" textlink="">
      <xdr:nvSpPr>
        <xdr:cNvPr id="634" name="円/楕円 633"/>
        <xdr:cNvSpPr/>
      </xdr:nvSpPr>
      <xdr:spPr>
        <a:xfrm>
          <a:off x="14541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132988</xdr:rowOff>
    </xdr:from>
    <xdr:ext cx="534377" cy="259045"/>
    <xdr:sp macro="" textlink="">
      <xdr:nvSpPr>
        <xdr:cNvPr id="635" name="テキスト ボックス 634"/>
        <xdr:cNvSpPr txBox="1"/>
      </xdr:nvSpPr>
      <xdr:spPr>
        <a:xfrm>
          <a:off x="14325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46968</xdr:rowOff>
    </xdr:from>
    <xdr:to>
      <xdr:col>20</xdr:col>
      <xdr:colOff>9525</xdr:colOff>
      <xdr:row>78</xdr:row>
      <xdr:rowOff>148568</xdr:rowOff>
    </xdr:to>
    <xdr:sp macro="" textlink="">
      <xdr:nvSpPr>
        <xdr:cNvPr id="636" name="円/楕円 635"/>
        <xdr:cNvSpPr/>
      </xdr:nvSpPr>
      <xdr:spPr>
        <a:xfrm>
          <a:off x="13652500" y="13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139695</xdr:rowOff>
    </xdr:from>
    <xdr:ext cx="534377" cy="259045"/>
    <xdr:sp macro="" textlink="">
      <xdr:nvSpPr>
        <xdr:cNvPr id="637" name="テキスト ボックス 636"/>
        <xdr:cNvSpPr txBox="1"/>
      </xdr:nvSpPr>
      <xdr:spPr>
        <a:xfrm>
          <a:off x="13436111" y="135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52473</xdr:rowOff>
    </xdr:from>
    <xdr:to>
      <xdr:col>18</xdr:col>
      <xdr:colOff>492125</xdr:colOff>
      <xdr:row>78</xdr:row>
      <xdr:rowOff>154073</xdr:rowOff>
    </xdr:to>
    <xdr:sp macro="" textlink="">
      <xdr:nvSpPr>
        <xdr:cNvPr id="638" name="円/楕円 637"/>
        <xdr:cNvSpPr/>
      </xdr:nvSpPr>
      <xdr:spPr>
        <a:xfrm>
          <a:off x="12763500" y="134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145200</xdr:rowOff>
    </xdr:from>
    <xdr:ext cx="534377" cy="259045"/>
    <xdr:sp macro="" textlink="">
      <xdr:nvSpPr>
        <xdr:cNvPr id="639" name="テキスト ボックス 638"/>
        <xdr:cNvSpPr txBox="1"/>
      </xdr:nvSpPr>
      <xdr:spPr>
        <a:xfrm>
          <a:off x="12547111" y="135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11523</xdr:rowOff>
    </xdr:from>
    <xdr:to>
      <xdr:col>23</xdr:col>
      <xdr:colOff>517525</xdr:colOff>
      <xdr:row>99</xdr:row>
      <xdr:rowOff>19602</xdr:rowOff>
    </xdr:to>
    <xdr:cxnSp macro="">
      <xdr:nvCxnSpPr>
        <xdr:cNvPr id="668" name="直線コネクタ 667"/>
        <xdr:cNvCxnSpPr/>
      </xdr:nvCxnSpPr>
      <xdr:spPr>
        <a:xfrm flipV="1">
          <a:off x="15481300" y="16985073"/>
          <a:ext cx="8382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118036</xdr:rowOff>
    </xdr:from>
    <xdr:to>
      <xdr:col>22</xdr:col>
      <xdr:colOff>365125</xdr:colOff>
      <xdr:row>99</xdr:row>
      <xdr:rowOff>19602</xdr:rowOff>
    </xdr:to>
    <xdr:cxnSp macro="">
      <xdr:nvCxnSpPr>
        <xdr:cNvPr id="671" name="直線コネクタ 670"/>
        <xdr:cNvCxnSpPr/>
      </xdr:nvCxnSpPr>
      <xdr:spPr>
        <a:xfrm>
          <a:off x="14592300" y="16920136"/>
          <a:ext cx="889000" cy="7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118036</xdr:rowOff>
    </xdr:from>
    <xdr:to>
      <xdr:col>21</xdr:col>
      <xdr:colOff>161925</xdr:colOff>
      <xdr:row>99</xdr:row>
      <xdr:rowOff>43208</xdr:rowOff>
    </xdr:to>
    <xdr:cxnSp macro="">
      <xdr:nvCxnSpPr>
        <xdr:cNvPr id="674" name="直線コネクタ 673"/>
        <xdr:cNvCxnSpPr/>
      </xdr:nvCxnSpPr>
      <xdr:spPr>
        <a:xfrm flipV="1">
          <a:off x="13703300" y="16920136"/>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151092</xdr:rowOff>
    </xdr:from>
    <xdr:to>
      <xdr:col>19</xdr:col>
      <xdr:colOff>644525</xdr:colOff>
      <xdr:row>99</xdr:row>
      <xdr:rowOff>43208</xdr:rowOff>
    </xdr:to>
    <xdr:cxnSp macro="">
      <xdr:nvCxnSpPr>
        <xdr:cNvPr id="677" name="直線コネクタ 676"/>
        <xdr:cNvCxnSpPr/>
      </xdr:nvCxnSpPr>
      <xdr:spPr>
        <a:xfrm>
          <a:off x="12814300" y="16953192"/>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132173</xdr:rowOff>
    </xdr:from>
    <xdr:to>
      <xdr:col>23</xdr:col>
      <xdr:colOff>568325</xdr:colOff>
      <xdr:row>99</xdr:row>
      <xdr:rowOff>62323</xdr:rowOff>
    </xdr:to>
    <xdr:sp macro="" textlink="">
      <xdr:nvSpPr>
        <xdr:cNvPr id="687" name="円/楕円 686"/>
        <xdr:cNvSpPr/>
      </xdr:nvSpPr>
      <xdr:spPr>
        <a:xfrm>
          <a:off x="16268700" y="169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47100</xdr:rowOff>
    </xdr:from>
    <xdr:ext cx="469744" cy="259045"/>
    <xdr:sp macro="" textlink="">
      <xdr:nvSpPr>
        <xdr:cNvPr id="688" name="積立金該当値テキスト"/>
        <xdr:cNvSpPr txBox="1"/>
      </xdr:nvSpPr>
      <xdr:spPr>
        <a:xfrm>
          <a:off x="16370300" y="168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140252</xdr:rowOff>
    </xdr:from>
    <xdr:to>
      <xdr:col>22</xdr:col>
      <xdr:colOff>415925</xdr:colOff>
      <xdr:row>99</xdr:row>
      <xdr:rowOff>70402</xdr:rowOff>
    </xdr:to>
    <xdr:sp macro="" textlink="">
      <xdr:nvSpPr>
        <xdr:cNvPr id="689" name="円/楕円 688"/>
        <xdr:cNvSpPr/>
      </xdr:nvSpPr>
      <xdr:spPr>
        <a:xfrm>
          <a:off x="15430500" y="169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61529</xdr:rowOff>
    </xdr:from>
    <xdr:ext cx="469744" cy="259045"/>
    <xdr:sp macro="" textlink="">
      <xdr:nvSpPr>
        <xdr:cNvPr id="690" name="テキスト ボックス 689"/>
        <xdr:cNvSpPr txBox="1"/>
      </xdr:nvSpPr>
      <xdr:spPr>
        <a:xfrm>
          <a:off x="15246427" y="170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67236</xdr:rowOff>
    </xdr:from>
    <xdr:to>
      <xdr:col>21</xdr:col>
      <xdr:colOff>212725</xdr:colOff>
      <xdr:row>98</xdr:row>
      <xdr:rowOff>168836</xdr:rowOff>
    </xdr:to>
    <xdr:sp macro="" textlink="">
      <xdr:nvSpPr>
        <xdr:cNvPr id="691" name="円/楕円 690"/>
        <xdr:cNvSpPr/>
      </xdr:nvSpPr>
      <xdr:spPr>
        <a:xfrm>
          <a:off x="14541500" y="168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159963</xdr:rowOff>
    </xdr:from>
    <xdr:ext cx="534377" cy="259045"/>
    <xdr:sp macro="" textlink="">
      <xdr:nvSpPr>
        <xdr:cNvPr id="692" name="テキスト ボックス 691"/>
        <xdr:cNvSpPr txBox="1"/>
      </xdr:nvSpPr>
      <xdr:spPr>
        <a:xfrm>
          <a:off x="14325111" y="169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163858</xdr:rowOff>
    </xdr:from>
    <xdr:to>
      <xdr:col>20</xdr:col>
      <xdr:colOff>9525</xdr:colOff>
      <xdr:row>99</xdr:row>
      <xdr:rowOff>94008</xdr:rowOff>
    </xdr:to>
    <xdr:sp macro="" textlink="">
      <xdr:nvSpPr>
        <xdr:cNvPr id="693" name="円/楕円 692"/>
        <xdr:cNvSpPr/>
      </xdr:nvSpPr>
      <xdr:spPr>
        <a:xfrm>
          <a:off x="13652500" y="16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85135</xdr:rowOff>
    </xdr:from>
    <xdr:ext cx="378565" cy="259045"/>
    <xdr:sp macro="" textlink="">
      <xdr:nvSpPr>
        <xdr:cNvPr id="694" name="テキスト ボックス 693"/>
        <xdr:cNvSpPr txBox="1"/>
      </xdr:nvSpPr>
      <xdr:spPr>
        <a:xfrm>
          <a:off x="13514017" y="170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100292</xdr:rowOff>
    </xdr:from>
    <xdr:to>
      <xdr:col>18</xdr:col>
      <xdr:colOff>492125</xdr:colOff>
      <xdr:row>99</xdr:row>
      <xdr:rowOff>30442</xdr:rowOff>
    </xdr:to>
    <xdr:sp macro="" textlink="">
      <xdr:nvSpPr>
        <xdr:cNvPr id="695" name="円/楕円 694"/>
        <xdr:cNvSpPr/>
      </xdr:nvSpPr>
      <xdr:spPr>
        <a:xfrm>
          <a:off x="12763500" y="169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21569</xdr:rowOff>
    </xdr:from>
    <xdr:ext cx="469744" cy="259045"/>
    <xdr:sp macro="" textlink="">
      <xdr:nvSpPr>
        <xdr:cNvPr id="696" name="テキスト ボックス 695"/>
        <xdr:cNvSpPr txBox="1"/>
      </xdr:nvSpPr>
      <xdr:spPr>
        <a:xfrm>
          <a:off x="12579427" y="1699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38240</xdr:rowOff>
    </xdr:from>
    <xdr:to>
      <xdr:col>32</xdr:col>
      <xdr:colOff>187325</xdr:colOff>
      <xdr:row>39</xdr:row>
      <xdr:rowOff>41440</xdr:rowOff>
    </xdr:to>
    <xdr:cxnSp macro="">
      <xdr:nvCxnSpPr>
        <xdr:cNvPr id="725" name="直線コネクタ 724"/>
        <xdr:cNvCxnSpPr/>
      </xdr:nvCxnSpPr>
      <xdr:spPr>
        <a:xfrm flipV="1">
          <a:off x="21323300" y="672479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40621</xdr:rowOff>
    </xdr:from>
    <xdr:to>
      <xdr:col>31</xdr:col>
      <xdr:colOff>34925</xdr:colOff>
      <xdr:row>39</xdr:row>
      <xdr:rowOff>41440</xdr:rowOff>
    </xdr:to>
    <xdr:cxnSp macro="">
      <xdr:nvCxnSpPr>
        <xdr:cNvPr id="728" name="直線コネクタ 727"/>
        <xdr:cNvCxnSpPr/>
      </xdr:nvCxnSpPr>
      <xdr:spPr>
        <a:xfrm>
          <a:off x="20434300" y="672717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40316</xdr:rowOff>
    </xdr:from>
    <xdr:to>
      <xdr:col>29</xdr:col>
      <xdr:colOff>517525</xdr:colOff>
      <xdr:row>39</xdr:row>
      <xdr:rowOff>40621</xdr:rowOff>
    </xdr:to>
    <xdr:cxnSp macro="">
      <xdr:nvCxnSpPr>
        <xdr:cNvPr id="731" name="直線コネクタ 730"/>
        <xdr:cNvCxnSpPr/>
      </xdr:nvCxnSpPr>
      <xdr:spPr>
        <a:xfrm>
          <a:off x="19545300" y="672686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38906</xdr:rowOff>
    </xdr:from>
    <xdr:to>
      <xdr:col>28</xdr:col>
      <xdr:colOff>314325</xdr:colOff>
      <xdr:row>39</xdr:row>
      <xdr:rowOff>40316</xdr:rowOff>
    </xdr:to>
    <xdr:cxnSp macro="">
      <xdr:nvCxnSpPr>
        <xdr:cNvPr id="734" name="直線コネクタ 733"/>
        <xdr:cNvCxnSpPr/>
      </xdr:nvCxnSpPr>
      <xdr:spPr>
        <a:xfrm>
          <a:off x="18656300" y="672545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158890</xdr:rowOff>
    </xdr:from>
    <xdr:to>
      <xdr:col>32</xdr:col>
      <xdr:colOff>238125</xdr:colOff>
      <xdr:row>39</xdr:row>
      <xdr:rowOff>89040</xdr:rowOff>
    </xdr:to>
    <xdr:sp macro="" textlink="">
      <xdr:nvSpPr>
        <xdr:cNvPr id="744" name="円/楕円 743"/>
        <xdr:cNvSpPr/>
      </xdr:nvSpPr>
      <xdr:spPr>
        <a:xfrm>
          <a:off x="221107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162090</xdr:rowOff>
    </xdr:from>
    <xdr:to>
      <xdr:col>31</xdr:col>
      <xdr:colOff>85725</xdr:colOff>
      <xdr:row>39</xdr:row>
      <xdr:rowOff>92240</xdr:rowOff>
    </xdr:to>
    <xdr:sp macro="" textlink="">
      <xdr:nvSpPr>
        <xdr:cNvPr id="746" name="円/楕円 745"/>
        <xdr:cNvSpPr/>
      </xdr:nvSpPr>
      <xdr:spPr>
        <a:xfrm>
          <a:off x="21272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83367</xdr:rowOff>
    </xdr:from>
    <xdr:ext cx="378565" cy="259045"/>
    <xdr:sp macro="" textlink="">
      <xdr:nvSpPr>
        <xdr:cNvPr id="747" name="テキスト ボックス 746"/>
        <xdr:cNvSpPr txBox="1"/>
      </xdr:nvSpPr>
      <xdr:spPr>
        <a:xfrm>
          <a:off x="21134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161271</xdr:rowOff>
    </xdr:from>
    <xdr:to>
      <xdr:col>29</xdr:col>
      <xdr:colOff>568325</xdr:colOff>
      <xdr:row>39</xdr:row>
      <xdr:rowOff>91421</xdr:rowOff>
    </xdr:to>
    <xdr:sp macro="" textlink="">
      <xdr:nvSpPr>
        <xdr:cNvPr id="748" name="円/楕円 747"/>
        <xdr:cNvSpPr/>
      </xdr:nvSpPr>
      <xdr:spPr>
        <a:xfrm>
          <a:off x="20383500" y="66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82548</xdr:rowOff>
    </xdr:from>
    <xdr:ext cx="378565" cy="259045"/>
    <xdr:sp macro="" textlink="">
      <xdr:nvSpPr>
        <xdr:cNvPr id="749" name="テキスト ボックス 748"/>
        <xdr:cNvSpPr txBox="1"/>
      </xdr:nvSpPr>
      <xdr:spPr>
        <a:xfrm>
          <a:off x="20245017" y="676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160966</xdr:rowOff>
    </xdr:from>
    <xdr:to>
      <xdr:col>28</xdr:col>
      <xdr:colOff>365125</xdr:colOff>
      <xdr:row>39</xdr:row>
      <xdr:rowOff>91116</xdr:rowOff>
    </xdr:to>
    <xdr:sp macro="" textlink="">
      <xdr:nvSpPr>
        <xdr:cNvPr id="750" name="円/楕円 749"/>
        <xdr:cNvSpPr/>
      </xdr:nvSpPr>
      <xdr:spPr>
        <a:xfrm>
          <a:off x="19494500" y="66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82243</xdr:rowOff>
    </xdr:from>
    <xdr:ext cx="378565" cy="259045"/>
    <xdr:sp macro="" textlink="">
      <xdr:nvSpPr>
        <xdr:cNvPr id="751" name="テキスト ボックス 750"/>
        <xdr:cNvSpPr txBox="1"/>
      </xdr:nvSpPr>
      <xdr:spPr>
        <a:xfrm>
          <a:off x="19356017" y="676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159556</xdr:rowOff>
    </xdr:from>
    <xdr:to>
      <xdr:col>27</xdr:col>
      <xdr:colOff>161925</xdr:colOff>
      <xdr:row>39</xdr:row>
      <xdr:rowOff>89706</xdr:rowOff>
    </xdr:to>
    <xdr:sp macro="" textlink="">
      <xdr:nvSpPr>
        <xdr:cNvPr id="752" name="円/楕円 751"/>
        <xdr:cNvSpPr/>
      </xdr:nvSpPr>
      <xdr:spPr>
        <a:xfrm>
          <a:off x="18605500" y="66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80833</xdr:rowOff>
    </xdr:from>
    <xdr:ext cx="378565" cy="259045"/>
    <xdr:sp macro="" textlink="">
      <xdr:nvSpPr>
        <xdr:cNvPr id="753" name="テキスト ボックス 752"/>
        <xdr:cNvSpPr txBox="1"/>
      </xdr:nvSpPr>
      <xdr:spPr>
        <a:xfrm>
          <a:off x="18467017" y="676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47640</xdr:rowOff>
    </xdr:from>
    <xdr:to>
      <xdr:col>32</xdr:col>
      <xdr:colOff>187325</xdr:colOff>
      <xdr:row>59</xdr:row>
      <xdr:rowOff>48195</xdr:rowOff>
    </xdr:to>
    <xdr:cxnSp macro="">
      <xdr:nvCxnSpPr>
        <xdr:cNvPr id="784" name="直線コネクタ 783"/>
        <xdr:cNvCxnSpPr/>
      </xdr:nvCxnSpPr>
      <xdr:spPr>
        <a:xfrm flipV="1">
          <a:off x="21323300" y="10163190"/>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48195</xdr:rowOff>
    </xdr:from>
    <xdr:to>
      <xdr:col>31</xdr:col>
      <xdr:colOff>34925</xdr:colOff>
      <xdr:row>59</xdr:row>
      <xdr:rowOff>49436</xdr:rowOff>
    </xdr:to>
    <xdr:cxnSp macro="">
      <xdr:nvCxnSpPr>
        <xdr:cNvPr id="787" name="直線コネクタ 786"/>
        <xdr:cNvCxnSpPr/>
      </xdr:nvCxnSpPr>
      <xdr:spPr>
        <a:xfrm flipV="1">
          <a:off x="20434300" y="1016374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49436</xdr:rowOff>
    </xdr:from>
    <xdr:to>
      <xdr:col>29</xdr:col>
      <xdr:colOff>517525</xdr:colOff>
      <xdr:row>59</xdr:row>
      <xdr:rowOff>50219</xdr:rowOff>
    </xdr:to>
    <xdr:cxnSp macro="">
      <xdr:nvCxnSpPr>
        <xdr:cNvPr id="790" name="直線コネクタ 789"/>
        <xdr:cNvCxnSpPr/>
      </xdr:nvCxnSpPr>
      <xdr:spPr>
        <a:xfrm flipV="1">
          <a:off x="19545300" y="10164986"/>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50219</xdr:rowOff>
    </xdr:from>
    <xdr:to>
      <xdr:col>28</xdr:col>
      <xdr:colOff>314325</xdr:colOff>
      <xdr:row>59</xdr:row>
      <xdr:rowOff>57404</xdr:rowOff>
    </xdr:to>
    <xdr:cxnSp macro="">
      <xdr:nvCxnSpPr>
        <xdr:cNvPr id="793" name="直線コネクタ 792"/>
        <xdr:cNvCxnSpPr/>
      </xdr:nvCxnSpPr>
      <xdr:spPr>
        <a:xfrm flipV="1">
          <a:off x="18656300" y="1016576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168290</xdr:rowOff>
    </xdr:from>
    <xdr:to>
      <xdr:col>32</xdr:col>
      <xdr:colOff>238125</xdr:colOff>
      <xdr:row>59</xdr:row>
      <xdr:rowOff>98440</xdr:rowOff>
    </xdr:to>
    <xdr:sp macro="" textlink="">
      <xdr:nvSpPr>
        <xdr:cNvPr id="803" name="円/楕円 802"/>
        <xdr:cNvSpPr/>
      </xdr:nvSpPr>
      <xdr:spPr>
        <a:xfrm>
          <a:off x="22110700" y="10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83217</xdr:rowOff>
    </xdr:from>
    <xdr:ext cx="469744" cy="259045"/>
    <xdr:sp macro="" textlink="">
      <xdr:nvSpPr>
        <xdr:cNvPr id="804" name="貸付金該当値テキスト"/>
        <xdr:cNvSpPr txBox="1"/>
      </xdr:nvSpPr>
      <xdr:spPr>
        <a:xfrm>
          <a:off x="22212300" y="1002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168845</xdr:rowOff>
    </xdr:from>
    <xdr:to>
      <xdr:col>31</xdr:col>
      <xdr:colOff>85725</xdr:colOff>
      <xdr:row>59</xdr:row>
      <xdr:rowOff>98995</xdr:rowOff>
    </xdr:to>
    <xdr:sp macro="" textlink="">
      <xdr:nvSpPr>
        <xdr:cNvPr id="805" name="円/楕円 804"/>
        <xdr:cNvSpPr/>
      </xdr:nvSpPr>
      <xdr:spPr>
        <a:xfrm>
          <a:off x="21272500" y="101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90122</xdr:rowOff>
    </xdr:from>
    <xdr:ext cx="469744" cy="259045"/>
    <xdr:sp macro="" textlink="">
      <xdr:nvSpPr>
        <xdr:cNvPr id="806" name="テキスト ボックス 805"/>
        <xdr:cNvSpPr txBox="1"/>
      </xdr:nvSpPr>
      <xdr:spPr>
        <a:xfrm>
          <a:off x="21088427" y="102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170086</xdr:rowOff>
    </xdr:from>
    <xdr:to>
      <xdr:col>29</xdr:col>
      <xdr:colOff>568325</xdr:colOff>
      <xdr:row>59</xdr:row>
      <xdr:rowOff>100236</xdr:rowOff>
    </xdr:to>
    <xdr:sp macro="" textlink="">
      <xdr:nvSpPr>
        <xdr:cNvPr id="807" name="円/楕円 806"/>
        <xdr:cNvSpPr/>
      </xdr:nvSpPr>
      <xdr:spPr>
        <a:xfrm>
          <a:off x="20383500" y="10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91363</xdr:rowOff>
    </xdr:from>
    <xdr:ext cx="469744" cy="259045"/>
    <xdr:sp macro="" textlink="">
      <xdr:nvSpPr>
        <xdr:cNvPr id="808" name="テキスト ボックス 807"/>
        <xdr:cNvSpPr txBox="1"/>
      </xdr:nvSpPr>
      <xdr:spPr>
        <a:xfrm>
          <a:off x="20199427" y="102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170869</xdr:rowOff>
    </xdr:from>
    <xdr:to>
      <xdr:col>28</xdr:col>
      <xdr:colOff>365125</xdr:colOff>
      <xdr:row>59</xdr:row>
      <xdr:rowOff>101019</xdr:rowOff>
    </xdr:to>
    <xdr:sp macro="" textlink="">
      <xdr:nvSpPr>
        <xdr:cNvPr id="809" name="円/楕円 808"/>
        <xdr:cNvSpPr/>
      </xdr:nvSpPr>
      <xdr:spPr>
        <a:xfrm>
          <a:off x="19494500" y="101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92146</xdr:rowOff>
    </xdr:from>
    <xdr:ext cx="469744" cy="259045"/>
    <xdr:sp macro="" textlink="">
      <xdr:nvSpPr>
        <xdr:cNvPr id="810" name="テキスト ボックス 809"/>
        <xdr:cNvSpPr txBox="1"/>
      </xdr:nvSpPr>
      <xdr:spPr>
        <a:xfrm>
          <a:off x="19310427" y="1020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6604</xdr:rowOff>
    </xdr:from>
    <xdr:to>
      <xdr:col>27</xdr:col>
      <xdr:colOff>161925</xdr:colOff>
      <xdr:row>59</xdr:row>
      <xdr:rowOff>108204</xdr:rowOff>
    </xdr:to>
    <xdr:sp macro="" textlink="">
      <xdr:nvSpPr>
        <xdr:cNvPr id="811" name="円/楕円 810"/>
        <xdr:cNvSpPr/>
      </xdr:nvSpPr>
      <xdr:spPr>
        <a:xfrm>
          <a:off x="18605500" y="101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99331</xdr:rowOff>
    </xdr:from>
    <xdr:ext cx="469744" cy="259045"/>
    <xdr:sp macro="" textlink="">
      <xdr:nvSpPr>
        <xdr:cNvPr id="812" name="テキスト ボックス 811"/>
        <xdr:cNvSpPr txBox="1"/>
      </xdr:nvSpPr>
      <xdr:spPr>
        <a:xfrm>
          <a:off x="184214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31246</xdr:rowOff>
    </xdr:from>
    <xdr:to>
      <xdr:col>32</xdr:col>
      <xdr:colOff>187325</xdr:colOff>
      <xdr:row>77</xdr:row>
      <xdr:rowOff>42120</xdr:rowOff>
    </xdr:to>
    <xdr:cxnSp macro="">
      <xdr:nvCxnSpPr>
        <xdr:cNvPr id="844" name="直線コネクタ 843"/>
        <xdr:cNvCxnSpPr/>
      </xdr:nvCxnSpPr>
      <xdr:spPr>
        <a:xfrm>
          <a:off x="21323300" y="13232896"/>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31246</xdr:rowOff>
    </xdr:from>
    <xdr:to>
      <xdr:col>31</xdr:col>
      <xdr:colOff>34925</xdr:colOff>
      <xdr:row>77</xdr:row>
      <xdr:rowOff>57600</xdr:rowOff>
    </xdr:to>
    <xdr:cxnSp macro="">
      <xdr:nvCxnSpPr>
        <xdr:cNvPr id="847" name="直線コネクタ 846"/>
        <xdr:cNvCxnSpPr/>
      </xdr:nvCxnSpPr>
      <xdr:spPr>
        <a:xfrm flipV="1">
          <a:off x="20434300" y="1323289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57600</xdr:rowOff>
    </xdr:from>
    <xdr:to>
      <xdr:col>29</xdr:col>
      <xdr:colOff>517525</xdr:colOff>
      <xdr:row>77</xdr:row>
      <xdr:rowOff>84689</xdr:rowOff>
    </xdr:to>
    <xdr:cxnSp macro="">
      <xdr:nvCxnSpPr>
        <xdr:cNvPr id="850" name="直線コネクタ 849"/>
        <xdr:cNvCxnSpPr/>
      </xdr:nvCxnSpPr>
      <xdr:spPr>
        <a:xfrm flipV="1">
          <a:off x="19545300" y="13259250"/>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84689</xdr:rowOff>
    </xdr:from>
    <xdr:to>
      <xdr:col>28</xdr:col>
      <xdr:colOff>314325</xdr:colOff>
      <xdr:row>77</xdr:row>
      <xdr:rowOff>95073</xdr:rowOff>
    </xdr:to>
    <xdr:cxnSp macro="">
      <xdr:nvCxnSpPr>
        <xdr:cNvPr id="853" name="直線コネクタ 852"/>
        <xdr:cNvCxnSpPr/>
      </xdr:nvCxnSpPr>
      <xdr:spPr>
        <a:xfrm flipV="1">
          <a:off x="18656300" y="13286339"/>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162770</xdr:rowOff>
    </xdr:from>
    <xdr:to>
      <xdr:col>32</xdr:col>
      <xdr:colOff>238125</xdr:colOff>
      <xdr:row>77</xdr:row>
      <xdr:rowOff>92920</xdr:rowOff>
    </xdr:to>
    <xdr:sp macro="" textlink="">
      <xdr:nvSpPr>
        <xdr:cNvPr id="863" name="円/楕円 862"/>
        <xdr:cNvSpPr/>
      </xdr:nvSpPr>
      <xdr:spPr>
        <a:xfrm>
          <a:off x="221107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141197</xdr:rowOff>
    </xdr:from>
    <xdr:ext cx="534377" cy="259045"/>
    <xdr:sp macro="" textlink="">
      <xdr:nvSpPr>
        <xdr:cNvPr id="864" name="繰出金該当値テキスト"/>
        <xdr:cNvSpPr txBox="1"/>
      </xdr:nvSpPr>
      <xdr:spPr>
        <a:xfrm>
          <a:off x="22212300" y="131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151896</xdr:rowOff>
    </xdr:from>
    <xdr:to>
      <xdr:col>31</xdr:col>
      <xdr:colOff>85725</xdr:colOff>
      <xdr:row>77</xdr:row>
      <xdr:rowOff>82046</xdr:rowOff>
    </xdr:to>
    <xdr:sp macro="" textlink="">
      <xdr:nvSpPr>
        <xdr:cNvPr id="865" name="円/楕円 864"/>
        <xdr:cNvSpPr/>
      </xdr:nvSpPr>
      <xdr:spPr>
        <a:xfrm>
          <a:off x="21272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73173</xdr:rowOff>
    </xdr:from>
    <xdr:ext cx="534377" cy="259045"/>
    <xdr:sp macro="" textlink="">
      <xdr:nvSpPr>
        <xdr:cNvPr id="866" name="テキスト ボックス 865"/>
        <xdr:cNvSpPr txBox="1"/>
      </xdr:nvSpPr>
      <xdr:spPr>
        <a:xfrm>
          <a:off x="21056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6800</xdr:rowOff>
    </xdr:from>
    <xdr:to>
      <xdr:col>29</xdr:col>
      <xdr:colOff>568325</xdr:colOff>
      <xdr:row>77</xdr:row>
      <xdr:rowOff>108400</xdr:rowOff>
    </xdr:to>
    <xdr:sp macro="" textlink="">
      <xdr:nvSpPr>
        <xdr:cNvPr id="867" name="円/楕円 866"/>
        <xdr:cNvSpPr/>
      </xdr:nvSpPr>
      <xdr:spPr>
        <a:xfrm>
          <a:off x="20383500" y="132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99527</xdr:rowOff>
    </xdr:from>
    <xdr:ext cx="534377" cy="259045"/>
    <xdr:sp macro="" textlink="">
      <xdr:nvSpPr>
        <xdr:cNvPr id="868" name="テキスト ボックス 867"/>
        <xdr:cNvSpPr txBox="1"/>
      </xdr:nvSpPr>
      <xdr:spPr>
        <a:xfrm>
          <a:off x="20167111" y="13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33889</xdr:rowOff>
    </xdr:from>
    <xdr:to>
      <xdr:col>28</xdr:col>
      <xdr:colOff>365125</xdr:colOff>
      <xdr:row>77</xdr:row>
      <xdr:rowOff>135489</xdr:rowOff>
    </xdr:to>
    <xdr:sp macro="" textlink="">
      <xdr:nvSpPr>
        <xdr:cNvPr id="869" name="円/楕円 868"/>
        <xdr:cNvSpPr/>
      </xdr:nvSpPr>
      <xdr:spPr>
        <a:xfrm>
          <a:off x="194945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126616</xdr:rowOff>
    </xdr:from>
    <xdr:ext cx="534377" cy="259045"/>
    <xdr:sp macro="" textlink="">
      <xdr:nvSpPr>
        <xdr:cNvPr id="870" name="テキスト ボックス 869"/>
        <xdr:cNvSpPr txBox="1"/>
      </xdr:nvSpPr>
      <xdr:spPr>
        <a:xfrm>
          <a:off x="19278111" y="133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44273</xdr:rowOff>
    </xdr:from>
    <xdr:to>
      <xdr:col>27</xdr:col>
      <xdr:colOff>161925</xdr:colOff>
      <xdr:row>77</xdr:row>
      <xdr:rowOff>145873</xdr:rowOff>
    </xdr:to>
    <xdr:sp macro="" textlink="">
      <xdr:nvSpPr>
        <xdr:cNvPr id="871" name="円/楕円 870"/>
        <xdr:cNvSpPr/>
      </xdr:nvSpPr>
      <xdr:spPr>
        <a:xfrm>
          <a:off x="18605500" y="132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137000</xdr:rowOff>
    </xdr:from>
    <xdr:ext cx="534377" cy="259045"/>
    <xdr:sp macro="" textlink="">
      <xdr:nvSpPr>
        <xdr:cNvPr id="872" name="テキスト ボックス 871"/>
        <xdr:cNvSpPr txBox="1"/>
      </xdr:nvSpPr>
      <xdr:spPr>
        <a:xfrm>
          <a:off x="18389111" y="133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歳出決算総額は、住民一人当たり</a:t>
          </a:r>
          <a:r>
            <a:rPr kumimoji="1" lang="en-US" altLang="ja-JP" sz="1300">
              <a:latin typeface="+mn-ea"/>
              <a:ea typeface="+mn-ea"/>
            </a:rPr>
            <a:t>352,052</a:t>
          </a:r>
          <a:r>
            <a:rPr kumimoji="1" lang="ja-JP" altLang="en-US" sz="1300">
              <a:latin typeface="+mn-ea"/>
              <a:ea typeface="+mn-ea"/>
            </a:rPr>
            <a:t>円となっている。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主な構成項目である</a:t>
          </a:r>
          <a:r>
            <a:rPr kumimoji="1" lang="ja-JP" altLang="ja-JP" sz="1300">
              <a:solidFill>
                <a:schemeClr val="dk1"/>
              </a:solidFill>
              <a:effectLst/>
              <a:latin typeface="+mn-ea"/>
              <a:ea typeface="+mn-ea"/>
              <a:cs typeface="+mn-cs"/>
            </a:rPr>
            <a:t>扶助費は、住民一人当たり</a:t>
          </a:r>
          <a:r>
            <a:rPr kumimoji="1" lang="en-US" altLang="ja-JP" sz="1300">
              <a:solidFill>
                <a:schemeClr val="dk1"/>
              </a:solidFill>
              <a:effectLst/>
              <a:latin typeface="+mn-ea"/>
              <a:ea typeface="+mn-ea"/>
              <a:cs typeface="+mn-cs"/>
            </a:rPr>
            <a:t>77,072</a:t>
          </a:r>
          <a:r>
            <a:rPr kumimoji="1" lang="ja-JP" altLang="ja-JP" sz="1300">
              <a:solidFill>
                <a:schemeClr val="dk1"/>
              </a:solidFill>
              <a:effectLst/>
              <a:latin typeface="+mn-ea"/>
              <a:ea typeface="+mn-ea"/>
              <a:cs typeface="+mn-cs"/>
            </a:rPr>
            <a:t>円となっており、類似団体内平均と比較し低い水準にあるが、平成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年度から増加傾向である。要因としては社会福祉費をはじめとした民生費の増加によるものであり、今後は単独扶助費の見直しなどにより、扶助費の抑制に努める。</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また、</a:t>
          </a:r>
          <a:r>
            <a:rPr kumimoji="1" lang="ja-JP" altLang="ja-JP" sz="1300">
              <a:solidFill>
                <a:schemeClr val="dk1"/>
              </a:solidFill>
              <a:effectLst/>
              <a:latin typeface="+mn-ea"/>
              <a:ea typeface="+mn-ea"/>
              <a:cs typeface="+mn-cs"/>
            </a:rPr>
            <a:t>人件費は、住民一人当たり</a:t>
          </a:r>
          <a:r>
            <a:rPr kumimoji="1" lang="en-US" altLang="ja-JP" sz="1300">
              <a:solidFill>
                <a:schemeClr val="dk1"/>
              </a:solidFill>
              <a:effectLst/>
              <a:latin typeface="+mn-ea"/>
              <a:ea typeface="+mn-ea"/>
              <a:cs typeface="+mn-cs"/>
            </a:rPr>
            <a:t>76,301</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年度から減少傾向で推移している。要因としては、定員適正化計画に基づく職員数の削減が挙げられる。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45,972
45,588
205.53
17,028,322
16,184,520
758,451
10,935,445
14,556,021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78549</xdr:rowOff>
    </xdr:from>
    <xdr:to>
      <xdr:col>6</xdr:col>
      <xdr:colOff>511175</xdr:colOff>
      <xdr:row>37</xdr:row>
      <xdr:rowOff>72834</xdr:rowOff>
    </xdr:to>
    <xdr:cxnSp macro="">
      <xdr:nvCxnSpPr>
        <xdr:cNvPr id="61" name="直線コネクタ 60"/>
        <xdr:cNvCxnSpPr/>
      </xdr:nvCxnSpPr>
      <xdr:spPr>
        <a:xfrm>
          <a:off x="3797300" y="6250749"/>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66548</xdr:rowOff>
    </xdr:from>
    <xdr:to>
      <xdr:col>5</xdr:col>
      <xdr:colOff>358775</xdr:colOff>
      <xdr:row>36</xdr:row>
      <xdr:rowOff>78549</xdr:rowOff>
    </xdr:to>
    <xdr:cxnSp macro="">
      <xdr:nvCxnSpPr>
        <xdr:cNvPr id="64" name="直線コネクタ 63"/>
        <xdr:cNvCxnSpPr/>
      </xdr:nvCxnSpPr>
      <xdr:spPr>
        <a:xfrm>
          <a:off x="2908300" y="623874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27496</xdr:rowOff>
    </xdr:from>
    <xdr:to>
      <xdr:col>4</xdr:col>
      <xdr:colOff>155575</xdr:colOff>
      <xdr:row>36</xdr:row>
      <xdr:rowOff>66548</xdr:rowOff>
    </xdr:to>
    <xdr:cxnSp macro="">
      <xdr:nvCxnSpPr>
        <xdr:cNvPr id="67" name="直線コネクタ 66"/>
        <xdr:cNvCxnSpPr/>
      </xdr:nvCxnSpPr>
      <xdr:spPr>
        <a:xfrm>
          <a:off x="2019300" y="6199696"/>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157607</xdr:rowOff>
    </xdr:from>
    <xdr:to>
      <xdr:col>2</xdr:col>
      <xdr:colOff>638175</xdr:colOff>
      <xdr:row>36</xdr:row>
      <xdr:rowOff>27496</xdr:rowOff>
    </xdr:to>
    <xdr:cxnSp macro="">
      <xdr:nvCxnSpPr>
        <xdr:cNvPr id="70" name="直線コネクタ 69"/>
        <xdr:cNvCxnSpPr/>
      </xdr:nvCxnSpPr>
      <xdr:spPr>
        <a:xfrm>
          <a:off x="1130300" y="6158357"/>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22034</xdr:rowOff>
    </xdr:from>
    <xdr:to>
      <xdr:col>6</xdr:col>
      <xdr:colOff>561975</xdr:colOff>
      <xdr:row>37</xdr:row>
      <xdr:rowOff>123634</xdr:rowOff>
    </xdr:to>
    <xdr:sp macro="" textlink="">
      <xdr:nvSpPr>
        <xdr:cNvPr id="80" name="円/楕円 79"/>
        <xdr:cNvSpPr/>
      </xdr:nvSpPr>
      <xdr:spPr>
        <a:xfrm>
          <a:off x="45847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108411</xdr:rowOff>
    </xdr:from>
    <xdr:ext cx="469744" cy="259045"/>
    <xdr:sp macro="" textlink="">
      <xdr:nvSpPr>
        <xdr:cNvPr id="81" name="議会費該当値テキスト"/>
        <xdr:cNvSpPr txBox="1"/>
      </xdr:nvSpPr>
      <xdr:spPr>
        <a:xfrm>
          <a:off x="4686300" y="62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27749</xdr:rowOff>
    </xdr:from>
    <xdr:to>
      <xdr:col>5</xdr:col>
      <xdr:colOff>409575</xdr:colOff>
      <xdr:row>36</xdr:row>
      <xdr:rowOff>129349</xdr:rowOff>
    </xdr:to>
    <xdr:sp macro="" textlink="">
      <xdr:nvSpPr>
        <xdr:cNvPr id="82" name="円/楕円 81"/>
        <xdr:cNvSpPr/>
      </xdr:nvSpPr>
      <xdr:spPr>
        <a:xfrm>
          <a:off x="3746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120476</xdr:rowOff>
    </xdr:from>
    <xdr:ext cx="469744" cy="259045"/>
    <xdr:sp macro="" textlink="">
      <xdr:nvSpPr>
        <xdr:cNvPr id="83" name="テキスト ボックス 82"/>
        <xdr:cNvSpPr txBox="1"/>
      </xdr:nvSpPr>
      <xdr:spPr>
        <a:xfrm>
          <a:off x="3562427"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15748</xdr:rowOff>
    </xdr:from>
    <xdr:to>
      <xdr:col>4</xdr:col>
      <xdr:colOff>206375</xdr:colOff>
      <xdr:row>36</xdr:row>
      <xdr:rowOff>117348</xdr:rowOff>
    </xdr:to>
    <xdr:sp macro="" textlink="">
      <xdr:nvSpPr>
        <xdr:cNvPr id="84" name="円/楕円 83"/>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108475</xdr:rowOff>
    </xdr:from>
    <xdr:ext cx="469744" cy="259045"/>
    <xdr:sp macro="" textlink="">
      <xdr:nvSpPr>
        <xdr:cNvPr id="85" name="テキスト ボックス 84"/>
        <xdr:cNvSpPr txBox="1"/>
      </xdr:nvSpPr>
      <xdr:spPr>
        <a:xfrm>
          <a:off x="26734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148146</xdr:rowOff>
    </xdr:from>
    <xdr:to>
      <xdr:col>3</xdr:col>
      <xdr:colOff>3175</xdr:colOff>
      <xdr:row>36</xdr:row>
      <xdr:rowOff>78296</xdr:rowOff>
    </xdr:to>
    <xdr:sp macro="" textlink="">
      <xdr:nvSpPr>
        <xdr:cNvPr id="86" name="円/楕円 85"/>
        <xdr:cNvSpPr/>
      </xdr:nvSpPr>
      <xdr:spPr>
        <a:xfrm>
          <a:off x="1968500" y="61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69423</xdr:rowOff>
    </xdr:from>
    <xdr:ext cx="469744" cy="259045"/>
    <xdr:sp macro="" textlink="">
      <xdr:nvSpPr>
        <xdr:cNvPr id="87" name="テキスト ボックス 86"/>
        <xdr:cNvSpPr txBox="1"/>
      </xdr:nvSpPr>
      <xdr:spPr>
        <a:xfrm>
          <a:off x="1784427" y="62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106807</xdr:rowOff>
    </xdr:from>
    <xdr:to>
      <xdr:col>1</xdr:col>
      <xdr:colOff>485775</xdr:colOff>
      <xdr:row>36</xdr:row>
      <xdr:rowOff>36957</xdr:rowOff>
    </xdr:to>
    <xdr:sp macro="" textlink="">
      <xdr:nvSpPr>
        <xdr:cNvPr id="88" name="円/楕円 87"/>
        <xdr:cNvSpPr/>
      </xdr:nvSpPr>
      <xdr:spPr>
        <a:xfrm>
          <a:off x="1079500" y="61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28084</xdr:rowOff>
    </xdr:from>
    <xdr:ext cx="469744" cy="259045"/>
    <xdr:sp macro="" textlink="">
      <xdr:nvSpPr>
        <xdr:cNvPr id="89" name="テキスト ボックス 88"/>
        <xdr:cNvSpPr txBox="1"/>
      </xdr:nvSpPr>
      <xdr:spPr>
        <a:xfrm>
          <a:off x="895427" y="62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77265</xdr:rowOff>
    </xdr:from>
    <xdr:to>
      <xdr:col>6</xdr:col>
      <xdr:colOff>511175</xdr:colOff>
      <xdr:row>57</xdr:row>
      <xdr:rowOff>109369</xdr:rowOff>
    </xdr:to>
    <xdr:cxnSp macro="">
      <xdr:nvCxnSpPr>
        <xdr:cNvPr id="116" name="直線コネクタ 115"/>
        <xdr:cNvCxnSpPr/>
      </xdr:nvCxnSpPr>
      <xdr:spPr>
        <a:xfrm flipV="1">
          <a:off x="3797300" y="9849915"/>
          <a:ext cx="838200" cy="3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66287</xdr:rowOff>
    </xdr:from>
    <xdr:to>
      <xdr:col>5</xdr:col>
      <xdr:colOff>358775</xdr:colOff>
      <xdr:row>57</xdr:row>
      <xdr:rowOff>109369</xdr:rowOff>
    </xdr:to>
    <xdr:cxnSp macro="">
      <xdr:nvCxnSpPr>
        <xdr:cNvPr id="119" name="直線コネクタ 118"/>
        <xdr:cNvCxnSpPr/>
      </xdr:nvCxnSpPr>
      <xdr:spPr>
        <a:xfrm>
          <a:off x="2908300" y="9838937"/>
          <a:ext cx="889000" cy="4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66287</xdr:rowOff>
    </xdr:from>
    <xdr:to>
      <xdr:col>4</xdr:col>
      <xdr:colOff>155575</xdr:colOff>
      <xdr:row>57</xdr:row>
      <xdr:rowOff>120077</xdr:rowOff>
    </xdr:to>
    <xdr:cxnSp macro="">
      <xdr:nvCxnSpPr>
        <xdr:cNvPr id="122" name="直線コネクタ 121"/>
        <xdr:cNvCxnSpPr/>
      </xdr:nvCxnSpPr>
      <xdr:spPr>
        <a:xfrm flipV="1">
          <a:off x="2019300" y="9838937"/>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113936</xdr:rowOff>
    </xdr:from>
    <xdr:to>
      <xdr:col>2</xdr:col>
      <xdr:colOff>638175</xdr:colOff>
      <xdr:row>57</xdr:row>
      <xdr:rowOff>120077</xdr:rowOff>
    </xdr:to>
    <xdr:cxnSp macro="">
      <xdr:nvCxnSpPr>
        <xdr:cNvPr id="125" name="直線コネクタ 124"/>
        <xdr:cNvCxnSpPr/>
      </xdr:nvCxnSpPr>
      <xdr:spPr>
        <a:xfrm>
          <a:off x="1130300" y="9886586"/>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26465</xdr:rowOff>
    </xdr:from>
    <xdr:to>
      <xdr:col>6</xdr:col>
      <xdr:colOff>561975</xdr:colOff>
      <xdr:row>57</xdr:row>
      <xdr:rowOff>128065</xdr:rowOff>
    </xdr:to>
    <xdr:sp macro="" textlink="">
      <xdr:nvSpPr>
        <xdr:cNvPr id="135" name="円/楕円 134"/>
        <xdr:cNvSpPr/>
      </xdr:nvSpPr>
      <xdr:spPr>
        <a:xfrm>
          <a:off x="4584700" y="97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112842</xdr:rowOff>
    </xdr:from>
    <xdr:ext cx="534377" cy="259045"/>
    <xdr:sp macro="" textlink="">
      <xdr:nvSpPr>
        <xdr:cNvPr id="136" name="総務費該当値テキスト"/>
        <xdr:cNvSpPr txBox="1"/>
      </xdr:nvSpPr>
      <xdr:spPr>
        <a:xfrm>
          <a:off x="4686300" y="97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58569</xdr:rowOff>
    </xdr:from>
    <xdr:to>
      <xdr:col>5</xdr:col>
      <xdr:colOff>409575</xdr:colOff>
      <xdr:row>57</xdr:row>
      <xdr:rowOff>160169</xdr:rowOff>
    </xdr:to>
    <xdr:sp macro="" textlink="">
      <xdr:nvSpPr>
        <xdr:cNvPr id="137" name="円/楕円 136"/>
        <xdr:cNvSpPr/>
      </xdr:nvSpPr>
      <xdr:spPr>
        <a:xfrm>
          <a:off x="3746500" y="98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151296</xdr:rowOff>
    </xdr:from>
    <xdr:ext cx="534377" cy="259045"/>
    <xdr:sp macro="" textlink="">
      <xdr:nvSpPr>
        <xdr:cNvPr id="138" name="テキスト ボックス 137"/>
        <xdr:cNvSpPr txBox="1"/>
      </xdr:nvSpPr>
      <xdr:spPr>
        <a:xfrm>
          <a:off x="3530111" y="99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15487</xdr:rowOff>
    </xdr:from>
    <xdr:to>
      <xdr:col>4</xdr:col>
      <xdr:colOff>206375</xdr:colOff>
      <xdr:row>57</xdr:row>
      <xdr:rowOff>117087</xdr:rowOff>
    </xdr:to>
    <xdr:sp macro="" textlink="">
      <xdr:nvSpPr>
        <xdr:cNvPr id="139" name="円/楕円 138"/>
        <xdr:cNvSpPr/>
      </xdr:nvSpPr>
      <xdr:spPr>
        <a:xfrm>
          <a:off x="2857500" y="97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108214</xdr:rowOff>
    </xdr:from>
    <xdr:ext cx="534377" cy="259045"/>
    <xdr:sp macro="" textlink="">
      <xdr:nvSpPr>
        <xdr:cNvPr id="140" name="テキスト ボックス 139"/>
        <xdr:cNvSpPr txBox="1"/>
      </xdr:nvSpPr>
      <xdr:spPr>
        <a:xfrm>
          <a:off x="2641111" y="98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69277</xdr:rowOff>
    </xdr:from>
    <xdr:to>
      <xdr:col>3</xdr:col>
      <xdr:colOff>3175</xdr:colOff>
      <xdr:row>57</xdr:row>
      <xdr:rowOff>170877</xdr:rowOff>
    </xdr:to>
    <xdr:sp macro="" textlink="">
      <xdr:nvSpPr>
        <xdr:cNvPr id="141" name="円/楕円 140"/>
        <xdr:cNvSpPr/>
      </xdr:nvSpPr>
      <xdr:spPr>
        <a:xfrm>
          <a:off x="1968500" y="9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162004</xdr:rowOff>
    </xdr:from>
    <xdr:ext cx="534377" cy="259045"/>
    <xdr:sp macro="" textlink="">
      <xdr:nvSpPr>
        <xdr:cNvPr id="142" name="テキスト ボックス 141"/>
        <xdr:cNvSpPr txBox="1"/>
      </xdr:nvSpPr>
      <xdr:spPr>
        <a:xfrm>
          <a:off x="1752111" y="993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63136</xdr:rowOff>
    </xdr:from>
    <xdr:to>
      <xdr:col>1</xdr:col>
      <xdr:colOff>485775</xdr:colOff>
      <xdr:row>57</xdr:row>
      <xdr:rowOff>164736</xdr:rowOff>
    </xdr:to>
    <xdr:sp macro="" textlink="">
      <xdr:nvSpPr>
        <xdr:cNvPr id="143" name="円/楕円 142"/>
        <xdr:cNvSpPr/>
      </xdr:nvSpPr>
      <xdr:spPr>
        <a:xfrm>
          <a:off x="1079500" y="98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155863</xdr:rowOff>
    </xdr:from>
    <xdr:ext cx="534377" cy="259045"/>
    <xdr:sp macro="" textlink="">
      <xdr:nvSpPr>
        <xdr:cNvPr id="144" name="テキスト ボックス 143"/>
        <xdr:cNvSpPr txBox="1"/>
      </xdr:nvSpPr>
      <xdr:spPr>
        <a:xfrm>
          <a:off x="863111" y="99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159748</xdr:rowOff>
    </xdr:from>
    <xdr:to>
      <xdr:col>6</xdr:col>
      <xdr:colOff>511175</xdr:colOff>
      <xdr:row>78</xdr:row>
      <xdr:rowOff>9851</xdr:rowOff>
    </xdr:to>
    <xdr:cxnSp macro="">
      <xdr:nvCxnSpPr>
        <xdr:cNvPr id="172" name="直線コネクタ 171"/>
        <xdr:cNvCxnSpPr/>
      </xdr:nvCxnSpPr>
      <xdr:spPr>
        <a:xfrm flipV="1">
          <a:off x="3797300" y="13361398"/>
          <a:ext cx="8382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9851</xdr:rowOff>
    </xdr:from>
    <xdr:to>
      <xdr:col>5</xdr:col>
      <xdr:colOff>358775</xdr:colOff>
      <xdr:row>78</xdr:row>
      <xdr:rowOff>42430</xdr:rowOff>
    </xdr:to>
    <xdr:cxnSp macro="">
      <xdr:nvCxnSpPr>
        <xdr:cNvPr id="175" name="直線コネクタ 174"/>
        <xdr:cNvCxnSpPr/>
      </xdr:nvCxnSpPr>
      <xdr:spPr>
        <a:xfrm flipV="1">
          <a:off x="2908300" y="13382951"/>
          <a:ext cx="8890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42430</xdr:rowOff>
    </xdr:from>
    <xdr:to>
      <xdr:col>4</xdr:col>
      <xdr:colOff>155575</xdr:colOff>
      <xdr:row>78</xdr:row>
      <xdr:rowOff>74929</xdr:rowOff>
    </xdr:to>
    <xdr:cxnSp macro="">
      <xdr:nvCxnSpPr>
        <xdr:cNvPr id="178" name="直線コネクタ 177"/>
        <xdr:cNvCxnSpPr/>
      </xdr:nvCxnSpPr>
      <xdr:spPr>
        <a:xfrm flipV="1">
          <a:off x="2019300" y="1341553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74929</xdr:rowOff>
    </xdr:from>
    <xdr:to>
      <xdr:col>2</xdr:col>
      <xdr:colOff>638175</xdr:colOff>
      <xdr:row>78</xdr:row>
      <xdr:rowOff>83638</xdr:rowOff>
    </xdr:to>
    <xdr:cxnSp macro="">
      <xdr:nvCxnSpPr>
        <xdr:cNvPr id="181" name="直線コネクタ 180"/>
        <xdr:cNvCxnSpPr/>
      </xdr:nvCxnSpPr>
      <xdr:spPr>
        <a:xfrm flipV="1">
          <a:off x="1130300" y="13448029"/>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108948</xdr:rowOff>
    </xdr:from>
    <xdr:to>
      <xdr:col>6</xdr:col>
      <xdr:colOff>561975</xdr:colOff>
      <xdr:row>78</xdr:row>
      <xdr:rowOff>39098</xdr:rowOff>
    </xdr:to>
    <xdr:sp macro="" textlink="">
      <xdr:nvSpPr>
        <xdr:cNvPr id="191" name="円/楕円 190"/>
        <xdr:cNvSpPr/>
      </xdr:nvSpPr>
      <xdr:spPr>
        <a:xfrm>
          <a:off x="4584700" y="133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23875</xdr:rowOff>
    </xdr:from>
    <xdr:ext cx="599010" cy="259045"/>
    <xdr:sp macro="" textlink="">
      <xdr:nvSpPr>
        <xdr:cNvPr id="192" name="民生費該当値テキスト"/>
        <xdr:cNvSpPr txBox="1"/>
      </xdr:nvSpPr>
      <xdr:spPr>
        <a:xfrm>
          <a:off x="4686300" y="1322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130501</xdr:rowOff>
    </xdr:from>
    <xdr:to>
      <xdr:col>5</xdr:col>
      <xdr:colOff>409575</xdr:colOff>
      <xdr:row>78</xdr:row>
      <xdr:rowOff>60651</xdr:rowOff>
    </xdr:to>
    <xdr:sp macro="" textlink="">
      <xdr:nvSpPr>
        <xdr:cNvPr id="193" name="円/楕円 192"/>
        <xdr:cNvSpPr/>
      </xdr:nvSpPr>
      <xdr:spPr>
        <a:xfrm>
          <a:off x="3746500" y="133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51778</xdr:rowOff>
    </xdr:from>
    <xdr:ext cx="599010" cy="259045"/>
    <xdr:sp macro="" textlink="">
      <xdr:nvSpPr>
        <xdr:cNvPr id="194" name="テキスト ボックス 193"/>
        <xdr:cNvSpPr txBox="1"/>
      </xdr:nvSpPr>
      <xdr:spPr>
        <a:xfrm>
          <a:off x="3497794" y="1342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163080</xdr:rowOff>
    </xdr:from>
    <xdr:to>
      <xdr:col>4</xdr:col>
      <xdr:colOff>206375</xdr:colOff>
      <xdr:row>78</xdr:row>
      <xdr:rowOff>93230</xdr:rowOff>
    </xdr:to>
    <xdr:sp macro="" textlink="">
      <xdr:nvSpPr>
        <xdr:cNvPr id="195" name="円/楕円 194"/>
        <xdr:cNvSpPr/>
      </xdr:nvSpPr>
      <xdr:spPr>
        <a:xfrm>
          <a:off x="28575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84357</xdr:rowOff>
    </xdr:from>
    <xdr:ext cx="599010" cy="259045"/>
    <xdr:sp macro="" textlink="">
      <xdr:nvSpPr>
        <xdr:cNvPr id="196" name="テキスト ボックス 195"/>
        <xdr:cNvSpPr txBox="1"/>
      </xdr:nvSpPr>
      <xdr:spPr>
        <a:xfrm>
          <a:off x="2608794" y="1345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24129</xdr:rowOff>
    </xdr:from>
    <xdr:to>
      <xdr:col>3</xdr:col>
      <xdr:colOff>3175</xdr:colOff>
      <xdr:row>78</xdr:row>
      <xdr:rowOff>125729</xdr:rowOff>
    </xdr:to>
    <xdr:sp macro="" textlink="">
      <xdr:nvSpPr>
        <xdr:cNvPr id="197" name="円/楕円 196"/>
        <xdr:cNvSpPr/>
      </xdr:nvSpPr>
      <xdr:spPr>
        <a:xfrm>
          <a:off x="1968500" y="133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116856</xdr:rowOff>
    </xdr:from>
    <xdr:ext cx="599010" cy="259045"/>
    <xdr:sp macro="" textlink="">
      <xdr:nvSpPr>
        <xdr:cNvPr id="198" name="テキスト ボックス 197"/>
        <xdr:cNvSpPr txBox="1"/>
      </xdr:nvSpPr>
      <xdr:spPr>
        <a:xfrm>
          <a:off x="1719794" y="134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32838</xdr:rowOff>
    </xdr:from>
    <xdr:to>
      <xdr:col>1</xdr:col>
      <xdr:colOff>485775</xdr:colOff>
      <xdr:row>78</xdr:row>
      <xdr:rowOff>134438</xdr:rowOff>
    </xdr:to>
    <xdr:sp macro="" textlink="">
      <xdr:nvSpPr>
        <xdr:cNvPr id="199" name="円/楕円 198"/>
        <xdr:cNvSpPr/>
      </xdr:nvSpPr>
      <xdr:spPr>
        <a:xfrm>
          <a:off x="1079500" y="13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125565</xdr:rowOff>
    </xdr:from>
    <xdr:ext cx="599010" cy="259045"/>
    <xdr:sp macro="" textlink="">
      <xdr:nvSpPr>
        <xdr:cNvPr id="200" name="テキスト ボックス 199"/>
        <xdr:cNvSpPr txBox="1"/>
      </xdr:nvSpPr>
      <xdr:spPr>
        <a:xfrm>
          <a:off x="830794" y="1349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1380</xdr:rowOff>
    </xdr:from>
    <xdr:to>
      <xdr:col>6</xdr:col>
      <xdr:colOff>511175</xdr:colOff>
      <xdr:row>97</xdr:row>
      <xdr:rowOff>3277</xdr:rowOff>
    </xdr:to>
    <xdr:cxnSp macro="">
      <xdr:nvCxnSpPr>
        <xdr:cNvPr id="225" name="直線コネクタ 224"/>
        <xdr:cNvCxnSpPr/>
      </xdr:nvCxnSpPr>
      <xdr:spPr>
        <a:xfrm flipV="1">
          <a:off x="3797300" y="16632030"/>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165092</xdr:rowOff>
    </xdr:from>
    <xdr:to>
      <xdr:col>5</xdr:col>
      <xdr:colOff>358775</xdr:colOff>
      <xdr:row>97</xdr:row>
      <xdr:rowOff>3277</xdr:rowOff>
    </xdr:to>
    <xdr:cxnSp macro="">
      <xdr:nvCxnSpPr>
        <xdr:cNvPr id="228" name="直線コネクタ 227"/>
        <xdr:cNvCxnSpPr/>
      </xdr:nvCxnSpPr>
      <xdr:spPr>
        <a:xfrm>
          <a:off x="2908300" y="16624292"/>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165092</xdr:rowOff>
    </xdr:from>
    <xdr:to>
      <xdr:col>4</xdr:col>
      <xdr:colOff>155575</xdr:colOff>
      <xdr:row>97</xdr:row>
      <xdr:rowOff>2918</xdr:rowOff>
    </xdr:to>
    <xdr:cxnSp macro="">
      <xdr:nvCxnSpPr>
        <xdr:cNvPr id="231" name="直線コネクタ 230"/>
        <xdr:cNvCxnSpPr/>
      </xdr:nvCxnSpPr>
      <xdr:spPr>
        <a:xfrm flipV="1">
          <a:off x="2019300" y="16624292"/>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165012</xdr:rowOff>
    </xdr:from>
    <xdr:to>
      <xdr:col>2</xdr:col>
      <xdr:colOff>638175</xdr:colOff>
      <xdr:row>97</xdr:row>
      <xdr:rowOff>2918</xdr:rowOff>
    </xdr:to>
    <xdr:cxnSp macro="">
      <xdr:nvCxnSpPr>
        <xdr:cNvPr id="234" name="直線コネクタ 233"/>
        <xdr:cNvCxnSpPr/>
      </xdr:nvCxnSpPr>
      <xdr:spPr>
        <a:xfrm>
          <a:off x="1130300" y="16624212"/>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122030</xdr:rowOff>
    </xdr:from>
    <xdr:to>
      <xdr:col>6</xdr:col>
      <xdr:colOff>561975</xdr:colOff>
      <xdr:row>97</xdr:row>
      <xdr:rowOff>52180</xdr:rowOff>
    </xdr:to>
    <xdr:sp macro="" textlink="">
      <xdr:nvSpPr>
        <xdr:cNvPr id="244" name="円/楕円 243"/>
        <xdr:cNvSpPr/>
      </xdr:nvSpPr>
      <xdr:spPr>
        <a:xfrm>
          <a:off x="4584700" y="165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36957</xdr:rowOff>
    </xdr:from>
    <xdr:ext cx="534377" cy="259045"/>
    <xdr:sp macro="" textlink="">
      <xdr:nvSpPr>
        <xdr:cNvPr id="245" name="衛生費該当値テキスト"/>
        <xdr:cNvSpPr txBox="1"/>
      </xdr:nvSpPr>
      <xdr:spPr>
        <a:xfrm>
          <a:off x="4686300" y="164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123927</xdr:rowOff>
    </xdr:from>
    <xdr:to>
      <xdr:col>5</xdr:col>
      <xdr:colOff>409575</xdr:colOff>
      <xdr:row>97</xdr:row>
      <xdr:rowOff>54077</xdr:rowOff>
    </xdr:to>
    <xdr:sp macro="" textlink="">
      <xdr:nvSpPr>
        <xdr:cNvPr id="246" name="円/楕円 245"/>
        <xdr:cNvSpPr/>
      </xdr:nvSpPr>
      <xdr:spPr>
        <a:xfrm>
          <a:off x="3746500" y="165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45204</xdr:rowOff>
    </xdr:from>
    <xdr:ext cx="534377" cy="259045"/>
    <xdr:sp macro="" textlink="">
      <xdr:nvSpPr>
        <xdr:cNvPr id="247" name="テキスト ボックス 246"/>
        <xdr:cNvSpPr txBox="1"/>
      </xdr:nvSpPr>
      <xdr:spPr>
        <a:xfrm>
          <a:off x="3530111" y="166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114292</xdr:rowOff>
    </xdr:from>
    <xdr:to>
      <xdr:col>4</xdr:col>
      <xdr:colOff>206375</xdr:colOff>
      <xdr:row>97</xdr:row>
      <xdr:rowOff>44442</xdr:rowOff>
    </xdr:to>
    <xdr:sp macro="" textlink="">
      <xdr:nvSpPr>
        <xdr:cNvPr id="248" name="円/楕円 247"/>
        <xdr:cNvSpPr/>
      </xdr:nvSpPr>
      <xdr:spPr>
        <a:xfrm>
          <a:off x="2857500" y="165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35569</xdr:rowOff>
    </xdr:from>
    <xdr:ext cx="534377" cy="259045"/>
    <xdr:sp macro="" textlink="">
      <xdr:nvSpPr>
        <xdr:cNvPr id="249" name="テキスト ボックス 248"/>
        <xdr:cNvSpPr txBox="1"/>
      </xdr:nvSpPr>
      <xdr:spPr>
        <a:xfrm>
          <a:off x="2641111" y="166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123568</xdr:rowOff>
    </xdr:from>
    <xdr:to>
      <xdr:col>3</xdr:col>
      <xdr:colOff>3175</xdr:colOff>
      <xdr:row>97</xdr:row>
      <xdr:rowOff>53718</xdr:rowOff>
    </xdr:to>
    <xdr:sp macro="" textlink="">
      <xdr:nvSpPr>
        <xdr:cNvPr id="250" name="円/楕円 249"/>
        <xdr:cNvSpPr/>
      </xdr:nvSpPr>
      <xdr:spPr>
        <a:xfrm>
          <a:off x="1968500" y="165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44845</xdr:rowOff>
    </xdr:from>
    <xdr:ext cx="534377" cy="259045"/>
    <xdr:sp macro="" textlink="">
      <xdr:nvSpPr>
        <xdr:cNvPr id="251" name="テキスト ボックス 250"/>
        <xdr:cNvSpPr txBox="1"/>
      </xdr:nvSpPr>
      <xdr:spPr>
        <a:xfrm>
          <a:off x="1752111" y="166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114212</xdr:rowOff>
    </xdr:from>
    <xdr:to>
      <xdr:col>1</xdr:col>
      <xdr:colOff>485775</xdr:colOff>
      <xdr:row>97</xdr:row>
      <xdr:rowOff>44362</xdr:rowOff>
    </xdr:to>
    <xdr:sp macro="" textlink="">
      <xdr:nvSpPr>
        <xdr:cNvPr id="252" name="円/楕円 251"/>
        <xdr:cNvSpPr/>
      </xdr:nvSpPr>
      <xdr:spPr>
        <a:xfrm>
          <a:off x="1079500" y="165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35489</xdr:rowOff>
    </xdr:from>
    <xdr:ext cx="534377" cy="259045"/>
    <xdr:sp macro="" textlink="">
      <xdr:nvSpPr>
        <xdr:cNvPr id="253" name="テキスト ボックス 252"/>
        <xdr:cNvSpPr txBox="1"/>
      </xdr:nvSpPr>
      <xdr:spPr>
        <a:xfrm>
          <a:off x="863111" y="1666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52505</xdr:rowOff>
    </xdr:from>
    <xdr:to>
      <xdr:col>15</xdr:col>
      <xdr:colOff>180975</xdr:colOff>
      <xdr:row>39</xdr:row>
      <xdr:rowOff>66222</xdr:rowOff>
    </xdr:to>
    <xdr:cxnSp macro="">
      <xdr:nvCxnSpPr>
        <xdr:cNvPr id="284" name="直線コネクタ 283"/>
        <xdr:cNvCxnSpPr/>
      </xdr:nvCxnSpPr>
      <xdr:spPr>
        <a:xfrm flipV="1">
          <a:off x="9639300" y="673905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66222</xdr:rowOff>
    </xdr:from>
    <xdr:to>
      <xdr:col>14</xdr:col>
      <xdr:colOff>28575</xdr:colOff>
      <xdr:row>39</xdr:row>
      <xdr:rowOff>74059</xdr:rowOff>
    </xdr:to>
    <xdr:cxnSp macro="">
      <xdr:nvCxnSpPr>
        <xdr:cNvPr id="287" name="直線コネクタ 286"/>
        <xdr:cNvCxnSpPr/>
      </xdr:nvCxnSpPr>
      <xdr:spPr>
        <a:xfrm flipV="1">
          <a:off x="8750300" y="675277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59690</xdr:rowOff>
    </xdr:from>
    <xdr:to>
      <xdr:col>12</xdr:col>
      <xdr:colOff>511175</xdr:colOff>
      <xdr:row>39</xdr:row>
      <xdr:rowOff>74059</xdr:rowOff>
    </xdr:to>
    <xdr:cxnSp macro="">
      <xdr:nvCxnSpPr>
        <xdr:cNvPr id="290" name="直線コネクタ 289"/>
        <xdr:cNvCxnSpPr/>
      </xdr:nvCxnSpPr>
      <xdr:spPr>
        <a:xfrm>
          <a:off x="7861300" y="674624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36830</xdr:rowOff>
    </xdr:from>
    <xdr:to>
      <xdr:col>11</xdr:col>
      <xdr:colOff>307975</xdr:colOff>
      <xdr:row>39</xdr:row>
      <xdr:rowOff>59690</xdr:rowOff>
    </xdr:to>
    <xdr:cxnSp macro="">
      <xdr:nvCxnSpPr>
        <xdr:cNvPr id="293" name="直線コネクタ 292"/>
        <xdr:cNvCxnSpPr/>
      </xdr:nvCxnSpPr>
      <xdr:spPr>
        <a:xfrm>
          <a:off x="6972300" y="6723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1705</xdr:rowOff>
    </xdr:from>
    <xdr:to>
      <xdr:col>15</xdr:col>
      <xdr:colOff>231775</xdr:colOff>
      <xdr:row>39</xdr:row>
      <xdr:rowOff>103305</xdr:rowOff>
    </xdr:to>
    <xdr:sp macro="" textlink="">
      <xdr:nvSpPr>
        <xdr:cNvPr id="303" name="円/楕円 302"/>
        <xdr:cNvSpPr/>
      </xdr:nvSpPr>
      <xdr:spPr>
        <a:xfrm>
          <a:off x="104267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88082</xdr:rowOff>
    </xdr:from>
    <xdr:ext cx="378565" cy="259045"/>
    <xdr:sp macro="" textlink="">
      <xdr:nvSpPr>
        <xdr:cNvPr id="304" name="労働費該当値テキスト"/>
        <xdr:cNvSpPr txBox="1"/>
      </xdr:nvSpPr>
      <xdr:spPr>
        <a:xfrm>
          <a:off x="10528300" y="660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15422</xdr:rowOff>
    </xdr:from>
    <xdr:to>
      <xdr:col>14</xdr:col>
      <xdr:colOff>79375</xdr:colOff>
      <xdr:row>39</xdr:row>
      <xdr:rowOff>117022</xdr:rowOff>
    </xdr:to>
    <xdr:sp macro="" textlink="">
      <xdr:nvSpPr>
        <xdr:cNvPr id="305" name="円/楕円 304"/>
        <xdr:cNvSpPr/>
      </xdr:nvSpPr>
      <xdr:spPr>
        <a:xfrm>
          <a:off x="9588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108149</xdr:rowOff>
    </xdr:from>
    <xdr:ext cx="378565" cy="259045"/>
    <xdr:sp macro="" textlink="">
      <xdr:nvSpPr>
        <xdr:cNvPr id="306" name="テキスト ボックス 305"/>
        <xdr:cNvSpPr txBox="1"/>
      </xdr:nvSpPr>
      <xdr:spPr>
        <a:xfrm>
          <a:off x="9450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23259</xdr:rowOff>
    </xdr:from>
    <xdr:to>
      <xdr:col>12</xdr:col>
      <xdr:colOff>561975</xdr:colOff>
      <xdr:row>39</xdr:row>
      <xdr:rowOff>124859</xdr:rowOff>
    </xdr:to>
    <xdr:sp macro="" textlink="">
      <xdr:nvSpPr>
        <xdr:cNvPr id="307" name="円/楕円 306"/>
        <xdr:cNvSpPr/>
      </xdr:nvSpPr>
      <xdr:spPr>
        <a:xfrm>
          <a:off x="8699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115986</xdr:rowOff>
    </xdr:from>
    <xdr:ext cx="313932" cy="259045"/>
    <xdr:sp macro="" textlink="">
      <xdr:nvSpPr>
        <xdr:cNvPr id="308" name="テキスト ボックス 307"/>
        <xdr:cNvSpPr txBox="1"/>
      </xdr:nvSpPr>
      <xdr:spPr>
        <a:xfrm>
          <a:off x="8593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8890</xdr:rowOff>
    </xdr:from>
    <xdr:to>
      <xdr:col>11</xdr:col>
      <xdr:colOff>358775</xdr:colOff>
      <xdr:row>39</xdr:row>
      <xdr:rowOff>110490</xdr:rowOff>
    </xdr:to>
    <xdr:sp macro="" textlink="">
      <xdr:nvSpPr>
        <xdr:cNvPr id="309" name="円/楕円 308"/>
        <xdr:cNvSpPr/>
      </xdr:nvSpPr>
      <xdr:spPr>
        <a:xfrm>
          <a:off x="7810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101617</xdr:rowOff>
    </xdr:from>
    <xdr:ext cx="378565" cy="259045"/>
    <xdr:sp macro="" textlink="">
      <xdr:nvSpPr>
        <xdr:cNvPr id="310" name="テキスト ボックス 309"/>
        <xdr:cNvSpPr txBox="1"/>
      </xdr:nvSpPr>
      <xdr:spPr>
        <a:xfrm>
          <a:off x="7672017" y="67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157480</xdr:rowOff>
    </xdr:from>
    <xdr:to>
      <xdr:col>10</xdr:col>
      <xdr:colOff>155575</xdr:colOff>
      <xdr:row>39</xdr:row>
      <xdr:rowOff>87630</xdr:rowOff>
    </xdr:to>
    <xdr:sp macro="" textlink="">
      <xdr:nvSpPr>
        <xdr:cNvPr id="311" name="円/楕円 310"/>
        <xdr:cNvSpPr/>
      </xdr:nvSpPr>
      <xdr:spPr>
        <a:xfrm>
          <a:off x="692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78757</xdr:rowOff>
    </xdr:from>
    <xdr:ext cx="378565" cy="259045"/>
    <xdr:sp macro="" textlink="">
      <xdr:nvSpPr>
        <xdr:cNvPr id="312" name="テキスト ボックス 311"/>
        <xdr:cNvSpPr txBox="1"/>
      </xdr:nvSpPr>
      <xdr:spPr>
        <a:xfrm>
          <a:off x="6783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44603</xdr:rowOff>
    </xdr:from>
    <xdr:to>
      <xdr:col>15</xdr:col>
      <xdr:colOff>180975</xdr:colOff>
      <xdr:row>58</xdr:row>
      <xdr:rowOff>111366</xdr:rowOff>
    </xdr:to>
    <xdr:cxnSp macro="">
      <xdr:nvCxnSpPr>
        <xdr:cNvPr id="341" name="直線コネクタ 340"/>
        <xdr:cNvCxnSpPr/>
      </xdr:nvCxnSpPr>
      <xdr:spPr>
        <a:xfrm flipV="1">
          <a:off x="9639300" y="9988703"/>
          <a:ext cx="8382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73292</xdr:rowOff>
    </xdr:from>
    <xdr:to>
      <xdr:col>14</xdr:col>
      <xdr:colOff>28575</xdr:colOff>
      <xdr:row>58</xdr:row>
      <xdr:rowOff>111366</xdr:rowOff>
    </xdr:to>
    <xdr:cxnSp macro="">
      <xdr:nvCxnSpPr>
        <xdr:cNvPr id="344" name="直線コネクタ 343"/>
        <xdr:cNvCxnSpPr/>
      </xdr:nvCxnSpPr>
      <xdr:spPr>
        <a:xfrm>
          <a:off x="8750300" y="10017392"/>
          <a:ext cx="8890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73292</xdr:rowOff>
    </xdr:from>
    <xdr:to>
      <xdr:col>12</xdr:col>
      <xdr:colOff>511175</xdr:colOff>
      <xdr:row>58</xdr:row>
      <xdr:rowOff>126136</xdr:rowOff>
    </xdr:to>
    <xdr:cxnSp macro="">
      <xdr:nvCxnSpPr>
        <xdr:cNvPr id="347" name="直線コネクタ 346"/>
        <xdr:cNvCxnSpPr/>
      </xdr:nvCxnSpPr>
      <xdr:spPr>
        <a:xfrm flipV="1">
          <a:off x="7861300" y="10017392"/>
          <a:ext cx="889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121069</xdr:rowOff>
    </xdr:from>
    <xdr:to>
      <xdr:col>11</xdr:col>
      <xdr:colOff>307975</xdr:colOff>
      <xdr:row>58</xdr:row>
      <xdr:rowOff>126136</xdr:rowOff>
    </xdr:to>
    <xdr:cxnSp macro="">
      <xdr:nvCxnSpPr>
        <xdr:cNvPr id="350" name="直線コネクタ 349"/>
        <xdr:cNvCxnSpPr/>
      </xdr:nvCxnSpPr>
      <xdr:spPr>
        <a:xfrm>
          <a:off x="6972300" y="1006516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165253</xdr:rowOff>
    </xdr:from>
    <xdr:to>
      <xdr:col>15</xdr:col>
      <xdr:colOff>231775</xdr:colOff>
      <xdr:row>58</xdr:row>
      <xdr:rowOff>95403</xdr:rowOff>
    </xdr:to>
    <xdr:sp macro="" textlink="">
      <xdr:nvSpPr>
        <xdr:cNvPr id="360" name="円/楕円 359"/>
        <xdr:cNvSpPr/>
      </xdr:nvSpPr>
      <xdr:spPr>
        <a:xfrm>
          <a:off x="104267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80180</xdr:rowOff>
    </xdr:from>
    <xdr:ext cx="534377" cy="259045"/>
    <xdr:sp macro="" textlink="">
      <xdr:nvSpPr>
        <xdr:cNvPr id="361" name="農林水産業費該当値テキスト"/>
        <xdr:cNvSpPr txBox="1"/>
      </xdr:nvSpPr>
      <xdr:spPr>
        <a:xfrm>
          <a:off x="10528300" y="98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60566</xdr:rowOff>
    </xdr:from>
    <xdr:to>
      <xdr:col>14</xdr:col>
      <xdr:colOff>79375</xdr:colOff>
      <xdr:row>58</xdr:row>
      <xdr:rowOff>162166</xdr:rowOff>
    </xdr:to>
    <xdr:sp macro="" textlink="">
      <xdr:nvSpPr>
        <xdr:cNvPr id="362" name="円/楕円 361"/>
        <xdr:cNvSpPr/>
      </xdr:nvSpPr>
      <xdr:spPr>
        <a:xfrm>
          <a:off x="9588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153293</xdr:rowOff>
    </xdr:from>
    <xdr:ext cx="469744" cy="259045"/>
    <xdr:sp macro="" textlink="">
      <xdr:nvSpPr>
        <xdr:cNvPr id="363" name="テキスト ボックス 362"/>
        <xdr:cNvSpPr txBox="1"/>
      </xdr:nvSpPr>
      <xdr:spPr>
        <a:xfrm>
          <a:off x="9404427" y="1009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22492</xdr:rowOff>
    </xdr:from>
    <xdr:to>
      <xdr:col>12</xdr:col>
      <xdr:colOff>561975</xdr:colOff>
      <xdr:row>58</xdr:row>
      <xdr:rowOff>124092</xdr:rowOff>
    </xdr:to>
    <xdr:sp macro="" textlink="">
      <xdr:nvSpPr>
        <xdr:cNvPr id="364" name="円/楕円 363"/>
        <xdr:cNvSpPr/>
      </xdr:nvSpPr>
      <xdr:spPr>
        <a:xfrm>
          <a:off x="8699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115219</xdr:rowOff>
    </xdr:from>
    <xdr:ext cx="534377" cy="259045"/>
    <xdr:sp macro="" textlink="">
      <xdr:nvSpPr>
        <xdr:cNvPr id="365" name="テキスト ボックス 364"/>
        <xdr:cNvSpPr txBox="1"/>
      </xdr:nvSpPr>
      <xdr:spPr>
        <a:xfrm>
          <a:off x="8483111" y="100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75336</xdr:rowOff>
    </xdr:from>
    <xdr:to>
      <xdr:col>11</xdr:col>
      <xdr:colOff>358775</xdr:colOff>
      <xdr:row>59</xdr:row>
      <xdr:rowOff>5486</xdr:rowOff>
    </xdr:to>
    <xdr:sp macro="" textlink="">
      <xdr:nvSpPr>
        <xdr:cNvPr id="366" name="円/楕円 365"/>
        <xdr:cNvSpPr/>
      </xdr:nvSpPr>
      <xdr:spPr>
        <a:xfrm>
          <a:off x="78105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168063</xdr:rowOff>
    </xdr:from>
    <xdr:ext cx="469744" cy="259045"/>
    <xdr:sp macro="" textlink="">
      <xdr:nvSpPr>
        <xdr:cNvPr id="367" name="テキスト ボックス 366"/>
        <xdr:cNvSpPr txBox="1"/>
      </xdr:nvSpPr>
      <xdr:spPr>
        <a:xfrm>
          <a:off x="7626427"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70269</xdr:rowOff>
    </xdr:from>
    <xdr:to>
      <xdr:col>10</xdr:col>
      <xdr:colOff>155575</xdr:colOff>
      <xdr:row>59</xdr:row>
      <xdr:rowOff>419</xdr:rowOff>
    </xdr:to>
    <xdr:sp macro="" textlink="">
      <xdr:nvSpPr>
        <xdr:cNvPr id="368" name="円/楕円 367"/>
        <xdr:cNvSpPr/>
      </xdr:nvSpPr>
      <xdr:spPr>
        <a:xfrm>
          <a:off x="6921500" y="10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162996</xdr:rowOff>
    </xdr:from>
    <xdr:ext cx="469744" cy="259045"/>
    <xdr:sp macro="" textlink="">
      <xdr:nvSpPr>
        <xdr:cNvPr id="369" name="テキスト ボックス 368"/>
        <xdr:cNvSpPr txBox="1"/>
      </xdr:nvSpPr>
      <xdr:spPr>
        <a:xfrm>
          <a:off x="6737427" y="101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159283</xdr:rowOff>
    </xdr:from>
    <xdr:to>
      <xdr:col>15</xdr:col>
      <xdr:colOff>180975</xdr:colOff>
      <xdr:row>78</xdr:row>
      <xdr:rowOff>165506</xdr:rowOff>
    </xdr:to>
    <xdr:cxnSp macro="">
      <xdr:nvCxnSpPr>
        <xdr:cNvPr id="398" name="直線コネクタ 397"/>
        <xdr:cNvCxnSpPr/>
      </xdr:nvCxnSpPr>
      <xdr:spPr>
        <a:xfrm>
          <a:off x="9639300" y="13532383"/>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119011</xdr:rowOff>
    </xdr:from>
    <xdr:to>
      <xdr:col>14</xdr:col>
      <xdr:colOff>28575</xdr:colOff>
      <xdr:row>78</xdr:row>
      <xdr:rowOff>159283</xdr:rowOff>
    </xdr:to>
    <xdr:cxnSp macro="">
      <xdr:nvCxnSpPr>
        <xdr:cNvPr id="401" name="直線コネクタ 400"/>
        <xdr:cNvCxnSpPr/>
      </xdr:nvCxnSpPr>
      <xdr:spPr>
        <a:xfrm>
          <a:off x="8750300" y="1349211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100013</xdr:rowOff>
    </xdr:from>
    <xdr:to>
      <xdr:col>12</xdr:col>
      <xdr:colOff>511175</xdr:colOff>
      <xdr:row>78</xdr:row>
      <xdr:rowOff>119011</xdr:rowOff>
    </xdr:to>
    <xdr:cxnSp macro="">
      <xdr:nvCxnSpPr>
        <xdr:cNvPr id="404" name="直線コネクタ 403"/>
        <xdr:cNvCxnSpPr/>
      </xdr:nvCxnSpPr>
      <xdr:spPr>
        <a:xfrm>
          <a:off x="7861300" y="13473113"/>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100013</xdr:rowOff>
    </xdr:from>
    <xdr:to>
      <xdr:col>11</xdr:col>
      <xdr:colOff>307975</xdr:colOff>
      <xdr:row>78</xdr:row>
      <xdr:rowOff>101905</xdr:rowOff>
    </xdr:to>
    <xdr:cxnSp macro="">
      <xdr:nvCxnSpPr>
        <xdr:cNvPr id="407" name="直線コネクタ 406"/>
        <xdr:cNvCxnSpPr/>
      </xdr:nvCxnSpPr>
      <xdr:spPr>
        <a:xfrm flipV="1">
          <a:off x="6972300" y="13473113"/>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114706</xdr:rowOff>
    </xdr:from>
    <xdr:to>
      <xdr:col>15</xdr:col>
      <xdr:colOff>231775</xdr:colOff>
      <xdr:row>79</xdr:row>
      <xdr:rowOff>44856</xdr:rowOff>
    </xdr:to>
    <xdr:sp macro="" textlink="">
      <xdr:nvSpPr>
        <xdr:cNvPr id="417" name="円/楕円 416"/>
        <xdr:cNvSpPr/>
      </xdr:nvSpPr>
      <xdr:spPr>
        <a:xfrm>
          <a:off x="10426700" y="13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29633</xdr:rowOff>
    </xdr:from>
    <xdr:ext cx="469744" cy="259045"/>
    <xdr:sp macro="" textlink="">
      <xdr:nvSpPr>
        <xdr:cNvPr id="418" name="商工費該当値テキスト"/>
        <xdr:cNvSpPr txBox="1"/>
      </xdr:nvSpPr>
      <xdr:spPr>
        <a:xfrm>
          <a:off x="10528300" y="134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108483</xdr:rowOff>
    </xdr:from>
    <xdr:to>
      <xdr:col>14</xdr:col>
      <xdr:colOff>79375</xdr:colOff>
      <xdr:row>79</xdr:row>
      <xdr:rowOff>38633</xdr:rowOff>
    </xdr:to>
    <xdr:sp macro="" textlink="">
      <xdr:nvSpPr>
        <xdr:cNvPr id="419" name="円/楕円 418"/>
        <xdr:cNvSpPr/>
      </xdr:nvSpPr>
      <xdr:spPr>
        <a:xfrm>
          <a:off x="9588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29760</xdr:rowOff>
    </xdr:from>
    <xdr:ext cx="469744" cy="259045"/>
    <xdr:sp macro="" textlink="">
      <xdr:nvSpPr>
        <xdr:cNvPr id="420" name="テキスト ボックス 419"/>
        <xdr:cNvSpPr txBox="1"/>
      </xdr:nvSpPr>
      <xdr:spPr>
        <a:xfrm>
          <a:off x="9404427" y="1357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68211</xdr:rowOff>
    </xdr:from>
    <xdr:to>
      <xdr:col>12</xdr:col>
      <xdr:colOff>561975</xdr:colOff>
      <xdr:row>78</xdr:row>
      <xdr:rowOff>169811</xdr:rowOff>
    </xdr:to>
    <xdr:sp macro="" textlink="">
      <xdr:nvSpPr>
        <xdr:cNvPr id="421" name="円/楕円 420"/>
        <xdr:cNvSpPr/>
      </xdr:nvSpPr>
      <xdr:spPr>
        <a:xfrm>
          <a:off x="8699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160938</xdr:rowOff>
    </xdr:from>
    <xdr:ext cx="469744" cy="259045"/>
    <xdr:sp macro="" textlink="">
      <xdr:nvSpPr>
        <xdr:cNvPr id="422" name="テキスト ボックス 421"/>
        <xdr:cNvSpPr txBox="1"/>
      </xdr:nvSpPr>
      <xdr:spPr>
        <a:xfrm>
          <a:off x="8515427" y="1353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49213</xdr:rowOff>
    </xdr:from>
    <xdr:to>
      <xdr:col>11</xdr:col>
      <xdr:colOff>358775</xdr:colOff>
      <xdr:row>78</xdr:row>
      <xdr:rowOff>150813</xdr:rowOff>
    </xdr:to>
    <xdr:sp macro="" textlink="">
      <xdr:nvSpPr>
        <xdr:cNvPr id="423" name="円/楕円 422"/>
        <xdr:cNvSpPr/>
      </xdr:nvSpPr>
      <xdr:spPr>
        <a:xfrm>
          <a:off x="7810500" y="134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141940</xdr:rowOff>
    </xdr:from>
    <xdr:ext cx="469744" cy="259045"/>
    <xdr:sp macro="" textlink="">
      <xdr:nvSpPr>
        <xdr:cNvPr id="424" name="テキスト ボックス 423"/>
        <xdr:cNvSpPr txBox="1"/>
      </xdr:nvSpPr>
      <xdr:spPr>
        <a:xfrm>
          <a:off x="7626427" y="135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51105</xdr:rowOff>
    </xdr:from>
    <xdr:to>
      <xdr:col>10</xdr:col>
      <xdr:colOff>155575</xdr:colOff>
      <xdr:row>78</xdr:row>
      <xdr:rowOff>152705</xdr:rowOff>
    </xdr:to>
    <xdr:sp macro="" textlink="">
      <xdr:nvSpPr>
        <xdr:cNvPr id="425" name="円/楕円 424"/>
        <xdr:cNvSpPr/>
      </xdr:nvSpPr>
      <xdr:spPr>
        <a:xfrm>
          <a:off x="6921500" y="13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143832</xdr:rowOff>
    </xdr:from>
    <xdr:ext cx="469744" cy="259045"/>
    <xdr:sp macro="" textlink="">
      <xdr:nvSpPr>
        <xdr:cNvPr id="426" name="テキスト ボックス 425"/>
        <xdr:cNvSpPr txBox="1"/>
      </xdr:nvSpPr>
      <xdr:spPr>
        <a:xfrm>
          <a:off x="6737427" y="1351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46526</xdr:rowOff>
    </xdr:from>
    <xdr:to>
      <xdr:col>15</xdr:col>
      <xdr:colOff>180975</xdr:colOff>
      <xdr:row>98</xdr:row>
      <xdr:rowOff>63909</xdr:rowOff>
    </xdr:to>
    <xdr:cxnSp macro="">
      <xdr:nvCxnSpPr>
        <xdr:cNvPr id="459" name="直線コネクタ 458"/>
        <xdr:cNvCxnSpPr/>
      </xdr:nvCxnSpPr>
      <xdr:spPr>
        <a:xfrm>
          <a:off x="9639300" y="16848626"/>
          <a:ext cx="8382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41859</xdr:rowOff>
    </xdr:from>
    <xdr:to>
      <xdr:col>14</xdr:col>
      <xdr:colOff>28575</xdr:colOff>
      <xdr:row>98</xdr:row>
      <xdr:rowOff>46526</xdr:rowOff>
    </xdr:to>
    <xdr:cxnSp macro="">
      <xdr:nvCxnSpPr>
        <xdr:cNvPr id="462" name="直線コネクタ 461"/>
        <xdr:cNvCxnSpPr/>
      </xdr:nvCxnSpPr>
      <xdr:spPr>
        <a:xfrm>
          <a:off x="8750300" y="16843959"/>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41859</xdr:rowOff>
    </xdr:from>
    <xdr:to>
      <xdr:col>12</xdr:col>
      <xdr:colOff>511175</xdr:colOff>
      <xdr:row>98</xdr:row>
      <xdr:rowOff>41974</xdr:rowOff>
    </xdr:to>
    <xdr:cxnSp macro="">
      <xdr:nvCxnSpPr>
        <xdr:cNvPr id="465" name="直線コネクタ 464"/>
        <xdr:cNvCxnSpPr/>
      </xdr:nvCxnSpPr>
      <xdr:spPr>
        <a:xfrm flipV="1">
          <a:off x="7861300" y="1684395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120669</xdr:rowOff>
    </xdr:from>
    <xdr:to>
      <xdr:col>11</xdr:col>
      <xdr:colOff>307975</xdr:colOff>
      <xdr:row>98</xdr:row>
      <xdr:rowOff>41974</xdr:rowOff>
    </xdr:to>
    <xdr:cxnSp macro="">
      <xdr:nvCxnSpPr>
        <xdr:cNvPr id="468" name="直線コネクタ 467"/>
        <xdr:cNvCxnSpPr/>
      </xdr:nvCxnSpPr>
      <xdr:spPr>
        <a:xfrm>
          <a:off x="6972300" y="16751319"/>
          <a:ext cx="889000" cy="9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13109</xdr:rowOff>
    </xdr:from>
    <xdr:to>
      <xdr:col>15</xdr:col>
      <xdr:colOff>231775</xdr:colOff>
      <xdr:row>98</xdr:row>
      <xdr:rowOff>114709</xdr:rowOff>
    </xdr:to>
    <xdr:sp macro="" textlink="">
      <xdr:nvSpPr>
        <xdr:cNvPr id="478" name="円/楕円 477"/>
        <xdr:cNvSpPr/>
      </xdr:nvSpPr>
      <xdr:spPr>
        <a:xfrm>
          <a:off x="10426700" y="168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162986</xdr:rowOff>
    </xdr:from>
    <xdr:ext cx="534377" cy="259045"/>
    <xdr:sp macro="" textlink="">
      <xdr:nvSpPr>
        <xdr:cNvPr id="479" name="土木費該当値テキスト"/>
        <xdr:cNvSpPr txBox="1"/>
      </xdr:nvSpPr>
      <xdr:spPr>
        <a:xfrm>
          <a:off x="10528300" y="167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167176</xdr:rowOff>
    </xdr:from>
    <xdr:to>
      <xdr:col>14</xdr:col>
      <xdr:colOff>79375</xdr:colOff>
      <xdr:row>98</xdr:row>
      <xdr:rowOff>97326</xdr:rowOff>
    </xdr:to>
    <xdr:sp macro="" textlink="">
      <xdr:nvSpPr>
        <xdr:cNvPr id="480" name="円/楕円 479"/>
        <xdr:cNvSpPr/>
      </xdr:nvSpPr>
      <xdr:spPr>
        <a:xfrm>
          <a:off x="9588500" y="167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88453</xdr:rowOff>
    </xdr:from>
    <xdr:ext cx="534377" cy="259045"/>
    <xdr:sp macro="" textlink="">
      <xdr:nvSpPr>
        <xdr:cNvPr id="481" name="テキスト ボックス 480"/>
        <xdr:cNvSpPr txBox="1"/>
      </xdr:nvSpPr>
      <xdr:spPr>
        <a:xfrm>
          <a:off x="9372111" y="168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162509</xdr:rowOff>
    </xdr:from>
    <xdr:to>
      <xdr:col>12</xdr:col>
      <xdr:colOff>561975</xdr:colOff>
      <xdr:row>98</xdr:row>
      <xdr:rowOff>92659</xdr:rowOff>
    </xdr:to>
    <xdr:sp macro="" textlink="">
      <xdr:nvSpPr>
        <xdr:cNvPr id="482" name="円/楕円 481"/>
        <xdr:cNvSpPr/>
      </xdr:nvSpPr>
      <xdr:spPr>
        <a:xfrm>
          <a:off x="86995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83786</xdr:rowOff>
    </xdr:from>
    <xdr:ext cx="534377" cy="259045"/>
    <xdr:sp macro="" textlink="">
      <xdr:nvSpPr>
        <xdr:cNvPr id="483" name="テキスト ボックス 482"/>
        <xdr:cNvSpPr txBox="1"/>
      </xdr:nvSpPr>
      <xdr:spPr>
        <a:xfrm>
          <a:off x="8483111" y="168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162624</xdr:rowOff>
    </xdr:from>
    <xdr:to>
      <xdr:col>11</xdr:col>
      <xdr:colOff>358775</xdr:colOff>
      <xdr:row>98</xdr:row>
      <xdr:rowOff>92774</xdr:rowOff>
    </xdr:to>
    <xdr:sp macro="" textlink="">
      <xdr:nvSpPr>
        <xdr:cNvPr id="484" name="円/楕円 483"/>
        <xdr:cNvSpPr/>
      </xdr:nvSpPr>
      <xdr:spPr>
        <a:xfrm>
          <a:off x="7810500" y="16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83901</xdr:rowOff>
    </xdr:from>
    <xdr:ext cx="534377" cy="259045"/>
    <xdr:sp macro="" textlink="">
      <xdr:nvSpPr>
        <xdr:cNvPr id="485" name="テキスト ボックス 484"/>
        <xdr:cNvSpPr txBox="1"/>
      </xdr:nvSpPr>
      <xdr:spPr>
        <a:xfrm>
          <a:off x="7594111" y="168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69869</xdr:rowOff>
    </xdr:from>
    <xdr:to>
      <xdr:col>10</xdr:col>
      <xdr:colOff>155575</xdr:colOff>
      <xdr:row>98</xdr:row>
      <xdr:rowOff>19</xdr:rowOff>
    </xdr:to>
    <xdr:sp macro="" textlink="">
      <xdr:nvSpPr>
        <xdr:cNvPr id="486" name="円/楕円 485"/>
        <xdr:cNvSpPr/>
      </xdr:nvSpPr>
      <xdr:spPr>
        <a:xfrm>
          <a:off x="6921500" y="167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162596</xdr:rowOff>
    </xdr:from>
    <xdr:ext cx="534377" cy="259045"/>
    <xdr:sp macro="" textlink="">
      <xdr:nvSpPr>
        <xdr:cNvPr id="487" name="テキスト ボックス 486"/>
        <xdr:cNvSpPr txBox="1"/>
      </xdr:nvSpPr>
      <xdr:spPr>
        <a:xfrm>
          <a:off x="6705111" y="1679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149416</xdr:rowOff>
    </xdr:from>
    <xdr:to>
      <xdr:col>23</xdr:col>
      <xdr:colOff>517525</xdr:colOff>
      <xdr:row>38</xdr:row>
      <xdr:rowOff>75135</xdr:rowOff>
    </xdr:to>
    <xdr:cxnSp macro="">
      <xdr:nvCxnSpPr>
        <xdr:cNvPr id="520" name="直線コネクタ 519"/>
        <xdr:cNvCxnSpPr/>
      </xdr:nvCxnSpPr>
      <xdr:spPr>
        <a:xfrm flipV="1">
          <a:off x="15481300" y="6493066"/>
          <a:ext cx="838200" cy="9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51932</xdr:rowOff>
    </xdr:from>
    <xdr:to>
      <xdr:col>22</xdr:col>
      <xdr:colOff>365125</xdr:colOff>
      <xdr:row>38</xdr:row>
      <xdr:rowOff>75135</xdr:rowOff>
    </xdr:to>
    <xdr:cxnSp macro="">
      <xdr:nvCxnSpPr>
        <xdr:cNvPr id="523" name="直線コネクタ 522"/>
        <xdr:cNvCxnSpPr/>
      </xdr:nvCxnSpPr>
      <xdr:spPr>
        <a:xfrm>
          <a:off x="14592300" y="656703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22243</xdr:rowOff>
    </xdr:from>
    <xdr:to>
      <xdr:col>21</xdr:col>
      <xdr:colOff>161925</xdr:colOff>
      <xdr:row>38</xdr:row>
      <xdr:rowOff>51932</xdr:rowOff>
    </xdr:to>
    <xdr:cxnSp macro="">
      <xdr:nvCxnSpPr>
        <xdr:cNvPr id="526" name="直線コネクタ 525"/>
        <xdr:cNvCxnSpPr/>
      </xdr:nvCxnSpPr>
      <xdr:spPr>
        <a:xfrm>
          <a:off x="13703300" y="6537343"/>
          <a:ext cx="889000" cy="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6512</xdr:rowOff>
    </xdr:from>
    <xdr:to>
      <xdr:col>19</xdr:col>
      <xdr:colOff>644525</xdr:colOff>
      <xdr:row>38</xdr:row>
      <xdr:rowOff>22243</xdr:rowOff>
    </xdr:to>
    <xdr:cxnSp macro="">
      <xdr:nvCxnSpPr>
        <xdr:cNvPr id="529" name="直線コネクタ 528"/>
        <xdr:cNvCxnSpPr/>
      </xdr:nvCxnSpPr>
      <xdr:spPr>
        <a:xfrm>
          <a:off x="12814300" y="6178712"/>
          <a:ext cx="889000" cy="35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98616</xdr:rowOff>
    </xdr:from>
    <xdr:to>
      <xdr:col>23</xdr:col>
      <xdr:colOff>568325</xdr:colOff>
      <xdr:row>38</xdr:row>
      <xdr:rowOff>28766</xdr:rowOff>
    </xdr:to>
    <xdr:sp macro="" textlink="">
      <xdr:nvSpPr>
        <xdr:cNvPr id="539" name="円/楕円 538"/>
        <xdr:cNvSpPr/>
      </xdr:nvSpPr>
      <xdr:spPr>
        <a:xfrm>
          <a:off x="16268700" y="64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77043</xdr:rowOff>
    </xdr:from>
    <xdr:ext cx="534377" cy="259045"/>
    <xdr:sp macro="" textlink="">
      <xdr:nvSpPr>
        <xdr:cNvPr id="540" name="消防費該当値テキスト"/>
        <xdr:cNvSpPr txBox="1"/>
      </xdr:nvSpPr>
      <xdr:spPr>
        <a:xfrm>
          <a:off x="16370300" y="64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24335</xdr:rowOff>
    </xdr:from>
    <xdr:to>
      <xdr:col>22</xdr:col>
      <xdr:colOff>415925</xdr:colOff>
      <xdr:row>38</xdr:row>
      <xdr:rowOff>125935</xdr:rowOff>
    </xdr:to>
    <xdr:sp macro="" textlink="">
      <xdr:nvSpPr>
        <xdr:cNvPr id="541" name="円/楕円 540"/>
        <xdr:cNvSpPr/>
      </xdr:nvSpPr>
      <xdr:spPr>
        <a:xfrm>
          <a:off x="15430500" y="65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117062</xdr:rowOff>
    </xdr:from>
    <xdr:ext cx="534377" cy="259045"/>
    <xdr:sp macro="" textlink="">
      <xdr:nvSpPr>
        <xdr:cNvPr id="542" name="テキスト ボックス 541"/>
        <xdr:cNvSpPr txBox="1"/>
      </xdr:nvSpPr>
      <xdr:spPr>
        <a:xfrm>
          <a:off x="15214111" y="66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1132</xdr:rowOff>
    </xdr:from>
    <xdr:to>
      <xdr:col>21</xdr:col>
      <xdr:colOff>212725</xdr:colOff>
      <xdr:row>38</xdr:row>
      <xdr:rowOff>102732</xdr:rowOff>
    </xdr:to>
    <xdr:sp macro="" textlink="">
      <xdr:nvSpPr>
        <xdr:cNvPr id="543" name="円/楕円 542"/>
        <xdr:cNvSpPr/>
      </xdr:nvSpPr>
      <xdr:spPr>
        <a:xfrm>
          <a:off x="14541500" y="65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93859</xdr:rowOff>
    </xdr:from>
    <xdr:ext cx="534377" cy="259045"/>
    <xdr:sp macro="" textlink="">
      <xdr:nvSpPr>
        <xdr:cNvPr id="544" name="テキスト ボックス 543"/>
        <xdr:cNvSpPr txBox="1"/>
      </xdr:nvSpPr>
      <xdr:spPr>
        <a:xfrm>
          <a:off x="14325111" y="66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142892</xdr:rowOff>
    </xdr:from>
    <xdr:to>
      <xdr:col>20</xdr:col>
      <xdr:colOff>9525</xdr:colOff>
      <xdr:row>38</xdr:row>
      <xdr:rowOff>73042</xdr:rowOff>
    </xdr:to>
    <xdr:sp macro="" textlink="">
      <xdr:nvSpPr>
        <xdr:cNvPr id="545" name="円/楕円 544"/>
        <xdr:cNvSpPr/>
      </xdr:nvSpPr>
      <xdr:spPr>
        <a:xfrm>
          <a:off x="13652500" y="64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64170</xdr:rowOff>
    </xdr:from>
    <xdr:ext cx="534377" cy="259045"/>
    <xdr:sp macro="" textlink="">
      <xdr:nvSpPr>
        <xdr:cNvPr id="546" name="テキスト ボックス 545"/>
        <xdr:cNvSpPr txBox="1"/>
      </xdr:nvSpPr>
      <xdr:spPr>
        <a:xfrm>
          <a:off x="13436111" y="65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127162</xdr:rowOff>
    </xdr:from>
    <xdr:to>
      <xdr:col>18</xdr:col>
      <xdr:colOff>492125</xdr:colOff>
      <xdr:row>36</xdr:row>
      <xdr:rowOff>57312</xdr:rowOff>
    </xdr:to>
    <xdr:sp macro="" textlink="">
      <xdr:nvSpPr>
        <xdr:cNvPr id="547" name="円/楕円 546"/>
        <xdr:cNvSpPr/>
      </xdr:nvSpPr>
      <xdr:spPr>
        <a:xfrm>
          <a:off x="12763500" y="61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73839</xdr:rowOff>
    </xdr:from>
    <xdr:ext cx="534377" cy="259045"/>
    <xdr:sp macro="" textlink="">
      <xdr:nvSpPr>
        <xdr:cNvPr id="548" name="テキスト ボックス 547"/>
        <xdr:cNvSpPr txBox="1"/>
      </xdr:nvSpPr>
      <xdr:spPr>
        <a:xfrm>
          <a:off x="12547111" y="59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4514</xdr:rowOff>
    </xdr:from>
    <xdr:to>
      <xdr:col>23</xdr:col>
      <xdr:colOff>517525</xdr:colOff>
      <xdr:row>58</xdr:row>
      <xdr:rowOff>8003</xdr:rowOff>
    </xdr:to>
    <xdr:cxnSp macro="">
      <xdr:nvCxnSpPr>
        <xdr:cNvPr id="577" name="直線コネクタ 576"/>
        <xdr:cNvCxnSpPr/>
      </xdr:nvCxnSpPr>
      <xdr:spPr>
        <a:xfrm>
          <a:off x="15481300" y="9948614"/>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4514</xdr:rowOff>
    </xdr:from>
    <xdr:to>
      <xdr:col>22</xdr:col>
      <xdr:colOff>365125</xdr:colOff>
      <xdr:row>58</xdr:row>
      <xdr:rowOff>35504</xdr:rowOff>
    </xdr:to>
    <xdr:cxnSp macro="">
      <xdr:nvCxnSpPr>
        <xdr:cNvPr id="580" name="直線コネクタ 579"/>
        <xdr:cNvCxnSpPr/>
      </xdr:nvCxnSpPr>
      <xdr:spPr>
        <a:xfrm flipV="1">
          <a:off x="14592300" y="9948614"/>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169594</xdr:rowOff>
    </xdr:from>
    <xdr:to>
      <xdr:col>21</xdr:col>
      <xdr:colOff>161925</xdr:colOff>
      <xdr:row>58</xdr:row>
      <xdr:rowOff>35504</xdr:rowOff>
    </xdr:to>
    <xdr:cxnSp macro="">
      <xdr:nvCxnSpPr>
        <xdr:cNvPr id="583" name="直線コネクタ 582"/>
        <xdr:cNvCxnSpPr/>
      </xdr:nvCxnSpPr>
      <xdr:spPr>
        <a:xfrm>
          <a:off x="13703300" y="9942244"/>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69901</xdr:rowOff>
    </xdr:from>
    <xdr:to>
      <xdr:col>19</xdr:col>
      <xdr:colOff>644525</xdr:colOff>
      <xdr:row>57</xdr:row>
      <xdr:rowOff>169594</xdr:rowOff>
    </xdr:to>
    <xdr:cxnSp macro="">
      <xdr:nvCxnSpPr>
        <xdr:cNvPr id="586" name="直線コネクタ 585"/>
        <xdr:cNvCxnSpPr/>
      </xdr:nvCxnSpPr>
      <xdr:spPr>
        <a:xfrm>
          <a:off x="12814300" y="9842551"/>
          <a:ext cx="889000" cy="9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128653</xdr:rowOff>
    </xdr:from>
    <xdr:to>
      <xdr:col>23</xdr:col>
      <xdr:colOff>568325</xdr:colOff>
      <xdr:row>58</xdr:row>
      <xdr:rowOff>58803</xdr:rowOff>
    </xdr:to>
    <xdr:sp macro="" textlink="">
      <xdr:nvSpPr>
        <xdr:cNvPr id="596" name="円/楕円 595"/>
        <xdr:cNvSpPr/>
      </xdr:nvSpPr>
      <xdr:spPr>
        <a:xfrm>
          <a:off x="162687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43580</xdr:rowOff>
    </xdr:from>
    <xdr:ext cx="534377" cy="259045"/>
    <xdr:sp macro="" textlink="">
      <xdr:nvSpPr>
        <xdr:cNvPr id="597" name="教育費該当値テキスト"/>
        <xdr:cNvSpPr txBox="1"/>
      </xdr:nvSpPr>
      <xdr:spPr>
        <a:xfrm>
          <a:off x="16370300" y="98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125164</xdr:rowOff>
    </xdr:from>
    <xdr:to>
      <xdr:col>22</xdr:col>
      <xdr:colOff>415925</xdr:colOff>
      <xdr:row>58</xdr:row>
      <xdr:rowOff>55314</xdr:rowOff>
    </xdr:to>
    <xdr:sp macro="" textlink="">
      <xdr:nvSpPr>
        <xdr:cNvPr id="598" name="円/楕円 597"/>
        <xdr:cNvSpPr/>
      </xdr:nvSpPr>
      <xdr:spPr>
        <a:xfrm>
          <a:off x="15430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46441</xdr:rowOff>
    </xdr:from>
    <xdr:ext cx="534377" cy="259045"/>
    <xdr:sp macro="" textlink="">
      <xdr:nvSpPr>
        <xdr:cNvPr id="599" name="テキスト ボックス 598"/>
        <xdr:cNvSpPr txBox="1"/>
      </xdr:nvSpPr>
      <xdr:spPr>
        <a:xfrm>
          <a:off x="15214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156154</xdr:rowOff>
    </xdr:from>
    <xdr:to>
      <xdr:col>21</xdr:col>
      <xdr:colOff>212725</xdr:colOff>
      <xdr:row>58</xdr:row>
      <xdr:rowOff>86304</xdr:rowOff>
    </xdr:to>
    <xdr:sp macro="" textlink="">
      <xdr:nvSpPr>
        <xdr:cNvPr id="600" name="円/楕円 599"/>
        <xdr:cNvSpPr/>
      </xdr:nvSpPr>
      <xdr:spPr>
        <a:xfrm>
          <a:off x="14541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77431</xdr:rowOff>
    </xdr:from>
    <xdr:ext cx="534377" cy="259045"/>
    <xdr:sp macro="" textlink="">
      <xdr:nvSpPr>
        <xdr:cNvPr id="601" name="テキスト ボックス 600"/>
        <xdr:cNvSpPr txBox="1"/>
      </xdr:nvSpPr>
      <xdr:spPr>
        <a:xfrm>
          <a:off x="14325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118794</xdr:rowOff>
    </xdr:from>
    <xdr:to>
      <xdr:col>20</xdr:col>
      <xdr:colOff>9525</xdr:colOff>
      <xdr:row>58</xdr:row>
      <xdr:rowOff>48944</xdr:rowOff>
    </xdr:to>
    <xdr:sp macro="" textlink="">
      <xdr:nvSpPr>
        <xdr:cNvPr id="602" name="円/楕円 601"/>
        <xdr:cNvSpPr/>
      </xdr:nvSpPr>
      <xdr:spPr>
        <a:xfrm>
          <a:off x="13652500" y="98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40071</xdr:rowOff>
    </xdr:from>
    <xdr:ext cx="534377" cy="259045"/>
    <xdr:sp macro="" textlink="">
      <xdr:nvSpPr>
        <xdr:cNvPr id="603" name="テキスト ボックス 602"/>
        <xdr:cNvSpPr txBox="1"/>
      </xdr:nvSpPr>
      <xdr:spPr>
        <a:xfrm>
          <a:off x="13436111" y="99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19101</xdr:rowOff>
    </xdr:from>
    <xdr:to>
      <xdr:col>18</xdr:col>
      <xdr:colOff>492125</xdr:colOff>
      <xdr:row>57</xdr:row>
      <xdr:rowOff>120701</xdr:rowOff>
    </xdr:to>
    <xdr:sp macro="" textlink="">
      <xdr:nvSpPr>
        <xdr:cNvPr id="604" name="円/楕円 603"/>
        <xdr:cNvSpPr/>
      </xdr:nvSpPr>
      <xdr:spPr>
        <a:xfrm>
          <a:off x="12763500" y="97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111828</xdr:rowOff>
    </xdr:from>
    <xdr:ext cx="534377" cy="259045"/>
    <xdr:sp macro="" textlink="">
      <xdr:nvSpPr>
        <xdr:cNvPr id="605" name="テキスト ボックス 604"/>
        <xdr:cNvSpPr txBox="1"/>
      </xdr:nvSpPr>
      <xdr:spPr>
        <a:xfrm>
          <a:off x="12547111" y="98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125481</xdr:rowOff>
    </xdr:from>
    <xdr:to>
      <xdr:col>23</xdr:col>
      <xdr:colOff>517525</xdr:colOff>
      <xdr:row>78</xdr:row>
      <xdr:rowOff>132316</xdr:rowOff>
    </xdr:to>
    <xdr:cxnSp macro="">
      <xdr:nvCxnSpPr>
        <xdr:cNvPr id="632" name="直線コネクタ 631"/>
        <xdr:cNvCxnSpPr/>
      </xdr:nvCxnSpPr>
      <xdr:spPr>
        <a:xfrm>
          <a:off x="15481300" y="13498581"/>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69292</xdr:rowOff>
    </xdr:from>
    <xdr:to>
      <xdr:col>22</xdr:col>
      <xdr:colOff>365125</xdr:colOff>
      <xdr:row>78</xdr:row>
      <xdr:rowOff>125481</xdr:rowOff>
    </xdr:to>
    <xdr:cxnSp macro="">
      <xdr:nvCxnSpPr>
        <xdr:cNvPr id="635" name="直線コネクタ 634"/>
        <xdr:cNvCxnSpPr/>
      </xdr:nvCxnSpPr>
      <xdr:spPr>
        <a:xfrm>
          <a:off x="14592300" y="13442392"/>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69292</xdr:rowOff>
    </xdr:from>
    <xdr:to>
      <xdr:col>21</xdr:col>
      <xdr:colOff>161925</xdr:colOff>
      <xdr:row>78</xdr:row>
      <xdr:rowOff>115788</xdr:rowOff>
    </xdr:to>
    <xdr:cxnSp macro="">
      <xdr:nvCxnSpPr>
        <xdr:cNvPr id="638" name="直線コネクタ 637"/>
        <xdr:cNvCxnSpPr/>
      </xdr:nvCxnSpPr>
      <xdr:spPr>
        <a:xfrm flipV="1">
          <a:off x="13703300" y="13442392"/>
          <a:ext cx="889000" cy="4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115788</xdr:rowOff>
    </xdr:from>
    <xdr:to>
      <xdr:col>19</xdr:col>
      <xdr:colOff>644525</xdr:colOff>
      <xdr:row>78</xdr:row>
      <xdr:rowOff>137826</xdr:rowOff>
    </xdr:to>
    <xdr:cxnSp macro="">
      <xdr:nvCxnSpPr>
        <xdr:cNvPr id="641" name="直線コネクタ 640"/>
        <xdr:cNvCxnSpPr/>
      </xdr:nvCxnSpPr>
      <xdr:spPr>
        <a:xfrm flipV="1">
          <a:off x="12814300" y="13488888"/>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81516</xdr:rowOff>
    </xdr:from>
    <xdr:to>
      <xdr:col>23</xdr:col>
      <xdr:colOff>568325</xdr:colOff>
      <xdr:row>79</xdr:row>
      <xdr:rowOff>11666</xdr:rowOff>
    </xdr:to>
    <xdr:sp macro="" textlink="">
      <xdr:nvSpPr>
        <xdr:cNvPr id="651" name="円/楕円 650"/>
        <xdr:cNvSpPr/>
      </xdr:nvSpPr>
      <xdr:spPr>
        <a:xfrm>
          <a:off x="16268700" y="134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167893</xdr:rowOff>
    </xdr:from>
    <xdr:ext cx="378565" cy="259045"/>
    <xdr:sp macro="" textlink="">
      <xdr:nvSpPr>
        <xdr:cNvPr id="652" name="災害復旧費該当値テキスト"/>
        <xdr:cNvSpPr txBox="1"/>
      </xdr:nvSpPr>
      <xdr:spPr>
        <a:xfrm>
          <a:off x="16370300" y="13369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74681</xdr:rowOff>
    </xdr:from>
    <xdr:to>
      <xdr:col>22</xdr:col>
      <xdr:colOff>415925</xdr:colOff>
      <xdr:row>79</xdr:row>
      <xdr:rowOff>4831</xdr:rowOff>
    </xdr:to>
    <xdr:sp macro="" textlink="">
      <xdr:nvSpPr>
        <xdr:cNvPr id="653" name="円/楕円 652"/>
        <xdr:cNvSpPr/>
      </xdr:nvSpPr>
      <xdr:spPr>
        <a:xfrm>
          <a:off x="15430500" y="134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167408</xdr:rowOff>
    </xdr:from>
    <xdr:ext cx="378565" cy="259045"/>
    <xdr:sp macro="" textlink="">
      <xdr:nvSpPr>
        <xdr:cNvPr id="654" name="テキスト ボックス 653"/>
        <xdr:cNvSpPr txBox="1"/>
      </xdr:nvSpPr>
      <xdr:spPr>
        <a:xfrm>
          <a:off x="15292017" y="1354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18492</xdr:rowOff>
    </xdr:from>
    <xdr:to>
      <xdr:col>21</xdr:col>
      <xdr:colOff>212725</xdr:colOff>
      <xdr:row>78</xdr:row>
      <xdr:rowOff>120092</xdr:rowOff>
    </xdr:to>
    <xdr:sp macro="" textlink="">
      <xdr:nvSpPr>
        <xdr:cNvPr id="655" name="円/楕円 654"/>
        <xdr:cNvSpPr/>
      </xdr:nvSpPr>
      <xdr:spPr>
        <a:xfrm>
          <a:off x="14541500" y="13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111219</xdr:rowOff>
    </xdr:from>
    <xdr:ext cx="469744" cy="259045"/>
    <xdr:sp macro="" textlink="">
      <xdr:nvSpPr>
        <xdr:cNvPr id="656" name="テキスト ボックス 655"/>
        <xdr:cNvSpPr txBox="1"/>
      </xdr:nvSpPr>
      <xdr:spPr>
        <a:xfrm>
          <a:off x="14357427" y="134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64988</xdr:rowOff>
    </xdr:from>
    <xdr:to>
      <xdr:col>20</xdr:col>
      <xdr:colOff>9525</xdr:colOff>
      <xdr:row>78</xdr:row>
      <xdr:rowOff>166588</xdr:rowOff>
    </xdr:to>
    <xdr:sp macro="" textlink="">
      <xdr:nvSpPr>
        <xdr:cNvPr id="657" name="円/楕円 656"/>
        <xdr:cNvSpPr/>
      </xdr:nvSpPr>
      <xdr:spPr>
        <a:xfrm>
          <a:off x="13652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157715</xdr:rowOff>
    </xdr:from>
    <xdr:ext cx="469744" cy="259045"/>
    <xdr:sp macro="" textlink="">
      <xdr:nvSpPr>
        <xdr:cNvPr id="658" name="テキスト ボックス 657"/>
        <xdr:cNvSpPr txBox="1"/>
      </xdr:nvSpPr>
      <xdr:spPr>
        <a:xfrm>
          <a:off x="13468427"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87026</xdr:rowOff>
    </xdr:from>
    <xdr:to>
      <xdr:col>18</xdr:col>
      <xdr:colOff>492125</xdr:colOff>
      <xdr:row>79</xdr:row>
      <xdr:rowOff>17176</xdr:rowOff>
    </xdr:to>
    <xdr:sp macro="" textlink="">
      <xdr:nvSpPr>
        <xdr:cNvPr id="659" name="円/楕円 658"/>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8303</xdr:rowOff>
    </xdr:from>
    <xdr:ext cx="313932" cy="259045"/>
    <xdr:sp macro="" textlink="">
      <xdr:nvSpPr>
        <xdr:cNvPr id="660" name="テキスト ボックス 659"/>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80846</xdr:rowOff>
    </xdr:from>
    <xdr:to>
      <xdr:col>23</xdr:col>
      <xdr:colOff>517525</xdr:colOff>
      <xdr:row>98</xdr:row>
      <xdr:rowOff>88010</xdr:rowOff>
    </xdr:to>
    <xdr:cxnSp macro="">
      <xdr:nvCxnSpPr>
        <xdr:cNvPr id="689" name="直線コネクタ 688"/>
        <xdr:cNvCxnSpPr/>
      </xdr:nvCxnSpPr>
      <xdr:spPr>
        <a:xfrm flipV="1">
          <a:off x="15481300" y="16882946"/>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88010</xdr:rowOff>
    </xdr:from>
    <xdr:to>
      <xdr:col>22</xdr:col>
      <xdr:colOff>365125</xdr:colOff>
      <xdr:row>98</xdr:row>
      <xdr:rowOff>91061</xdr:rowOff>
    </xdr:to>
    <xdr:cxnSp macro="">
      <xdr:nvCxnSpPr>
        <xdr:cNvPr id="692" name="直線コネクタ 691"/>
        <xdr:cNvCxnSpPr/>
      </xdr:nvCxnSpPr>
      <xdr:spPr>
        <a:xfrm flipV="1">
          <a:off x="14592300" y="16890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91061</xdr:rowOff>
    </xdr:from>
    <xdr:to>
      <xdr:col>21</xdr:col>
      <xdr:colOff>161925</xdr:colOff>
      <xdr:row>98</xdr:row>
      <xdr:rowOff>97768</xdr:rowOff>
    </xdr:to>
    <xdr:cxnSp macro="">
      <xdr:nvCxnSpPr>
        <xdr:cNvPr id="695" name="直線コネクタ 694"/>
        <xdr:cNvCxnSpPr/>
      </xdr:nvCxnSpPr>
      <xdr:spPr>
        <a:xfrm flipV="1">
          <a:off x="13703300" y="1689316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97768</xdr:rowOff>
    </xdr:from>
    <xdr:to>
      <xdr:col>19</xdr:col>
      <xdr:colOff>644525</xdr:colOff>
      <xdr:row>98</xdr:row>
      <xdr:rowOff>103273</xdr:rowOff>
    </xdr:to>
    <xdr:cxnSp macro="">
      <xdr:nvCxnSpPr>
        <xdr:cNvPr id="698" name="直線コネクタ 697"/>
        <xdr:cNvCxnSpPr/>
      </xdr:nvCxnSpPr>
      <xdr:spPr>
        <a:xfrm flipV="1">
          <a:off x="12814300" y="1689986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30046</xdr:rowOff>
    </xdr:from>
    <xdr:to>
      <xdr:col>23</xdr:col>
      <xdr:colOff>568325</xdr:colOff>
      <xdr:row>98</xdr:row>
      <xdr:rowOff>131646</xdr:rowOff>
    </xdr:to>
    <xdr:sp macro="" textlink="">
      <xdr:nvSpPr>
        <xdr:cNvPr id="708" name="円/楕円 707"/>
        <xdr:cNvSpPr/>
      </xdr:nvSpPr>
      <xdr:spPr>
        <a:xfrm>
          <a:off x="16268700" y="168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116423</xdr:rowOff>
    </xdr:from>
    <xdr:ext cx="534377" cy="259045"/>
    <xdr:sp macro="" textlink="">
      <xdr:nvSpPr>
        <xdr:cNvPr id="709" name="公債費該当値テキスト"/>
        <xdr:cNvSpPr txBox="1"/>
      </xdr:nvSpPr>
      <xdr:spPr>
        <a:xfrm>
          <a:off x="16370300" y="167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37210</xdr:rowOff>
    </xdr:from>
    <xdr:to>
      <xdr:col>22</xdr:col>
      <xdr:colOff>415925</xdr:colOff>
      <xdr:row>98</xdr:row>
      <xdr:rowOff>138810</xdr:rowOff>
    </xdr:to>
    <xdr:sp macro="" textlink="">
      <xdr:nvSpPr>
        <xdr:cNvPr id="710" name="円/楕円 709"/>
        <xdr:cNvSpPr/>
      </xdr:nvSpPr>
      <xdr:spPr>
        <a:xfrm>
          <a:off x="154305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129937</xdr:rowOff>
    </xdr:from>
    <xdr:ext cx="534377" cy="259045"/>
    <xdr:sp macro="" textlink="">
      <xdr:nvSpPr>
        <xdr:cNvPr id="711" name="テキスト ボックス 710"/>
        <xdr:cNvSpPr txBox="1"/>
      </xdr:nvSpPr>
      <xdr:spPr>
        <a:xfrm>
          <a:off x="15214111" y="169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40261</xdr:rowOff>
    </xdr:from>
    <xdr:to>
      <xdr:col>21</xdr:col>
      <xdr:colOff>212725</xdr:colOff>
      <xdr:row>98</xdr:row>
      <xdr:rowOff>141861</xdr:rowOff>
    </xdr:to>
    <xdr:sp macro="" textlink="">
      <xdr:nvSpPr>
        <xdr:cNvPr id="712" name="円/楕円 711"/>
        <xdr:cNvSpPr/>
      </xdr:nvSpPr>
      <xdr:spPr>
        <a:xfrm>
          <a:off x="14541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132988</xdr:rowOff>
    </xdr:from>
    <xdr:ext cx="534377" cy="259045"/>
    <xdr:sp macro="" textlink="">
      <xdr:nvSpPr>
        <xdr:cNvPr id="713" name="テキスト ボックス 712"/>
        <xdr:cNvSpPr txBox="1"/>
      </xdr:nvSpPr>
      <xdr:spPr>
        <a:xfrm>
          <a:off x="14325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46968</xdr:rowOff>
    </xdr:from>
    <xdr:to>
      <xdr:col>20</xdr:col>
      <xdr:colOff>9525</xdr:colOff>
      <xdr:row>98</xdr:row>
      <xdr:rowOff>148568</xdr:rowOff>
    </xdr:to>
    <xdr:sp macro="" textlink="">
      <xdr:nvSpPr>
        <xdr:cNvPr id="714" name="円/楕円 713"/>
        <xdr:cNvSpPr/>
      </xdr:nvSpPr>
      <xdr:spPr>
        <a:xfrm>
          <a:off x="13652500" y="168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139695</xdr:rowOff>
    </xdr:from>
    <xdr:ext cx="534377" cy="259045"/>
    <xdr:sp macro="" textlink="">
      <xdr:nvSpPr>
        <xdr:cNvPr id="715" name="テキスト ボックス 714"/>
        <xdr:cNvSpPr txBox="1"/>
      </xdr:nvSpPr>
      <xdr:spPr>
        <a:xfrm>
          <a:off x="13436111" y="169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52473</xdr:rowOff>
    </xdr:from>
    <xdr:to>
      <xdr:col>18</xdr:col>
      <xdr:colOff>492125</xdr:colOff>
      <xdr:row>98</xdr:row>
      <xdr:rowOff>154073</xdr:rowOff>
    </xdr:to>
    <xdr:sp macro="" textlink="">
      <xdr:nvSpPr>
        <xdr:cNvPr id="716" name="円/楕円 715"/>
        <xdr:cNvSpPr/>
      </xdr:nvSpPr>
      <xdr:spPr>
        <a:xfrm>
          <a:off x="12763500" y="16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145200</xdr:rowOff>
    </xdr:from>
    <xdr:ext cx="534377" cy="259045"/>
    <xdr:sp macro="" textlink="">
      <xdr:nvSpPr>
        <xdr:cNvPr id="717" name="テキスト ボックス 716"/>
        <xdr:cNvSpPr txBox="1"/>
      </xdr:nvSpPr>
      <xdr:spPr>
        <a:xfrm>
          <a:off x="12547111" y="169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a:t>
          </a:r>
          <a:r>
            <a:rPr kumimoji="1" lang="ja-JP" altLang="ja-JP" sz="1300">
              <a:solidFill>
                <a:schemeClr val="dk1"/>
              </a:solidFill>
              <a:effectLst/>
              <a:latin typeface="+mj-ea"/>
              <a:ea typeface="+mj-ea"/>
              <a:cs typeface="+mn-cs"/>
            </a:rPr>
            <a:t>当たり</a:t>
          </a:r>
          <a:r>
            <a:rPr kumimoji="1" lang="en-US" altLang="ja-JP" sz="1300">
              <a:solidFill>
                <a:schemeClr val="dk1"/>
              </a:solidFill>
              <a:effectLst/>
              <a:latin typeface="+mj-ea"/>
              <a:ea typeface="+mj-ea"/>
              <a:cs typeface="+mn-cs"/>
            </a:rPr>
            <a:t>352,052</a:t>
          </a:r>
          <a:r>
            <a:rPr kumimoji="1" lang="ja-JP" altLang="ja-JP" sz="1300">
              <a:solidFill>
                <a:schemeClr val="dk1"/>
              </a:solidFill>
              <a:effectLst/>
              <a:latin typeface="+mj-ea"/>
              <a:ea typeface="+mj-ea"/>
              <a:cs typeface="+mn-cs"/>
            </a:rPr>
            <a:t>円となっている。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主な構成項目である</a:t>
          </a:r>
          <a:r>
            <a:rPr kumimoji="1" lang="ja-JP" altLang="en-US" sz="1300">
              <a:solidFill>
                <a:schemeClr val="dk1"/>
              </a:solidFill>
              <a:effectLst/>
              <a:latin typeface="+mj-ea"/>
              <a:ea typeface="+mj-ea"/>
              <a:cs typeface="+mn-cs"/>
            </a:rPr>
            <a:t>民生費</a:t>
          </a:r>
          <a:r>
            <a:rPr kumimoji="1" lang="ja-JP" altLang="ja-JP" sz="1300">
              <a:solidFill>
                <a:schemeClr val="dk1"/>
              </a:solidFill>
              <a:effectLst/>
              <a:latin typeface="+mj-ea"/>
              <a:ea typeface="+mj-ea"/>
              <a:cs typeface="+mn-cs"/>
            </a:rPr>
            <a:t>は</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133,115</a:t>
          </a:r>
          <a:r>
            <a:rPr kumimoji="1" lang="ja-JP" altLang="en-US" sz="1300">
              <a:solidFill>
                <a:schemeClr val="dk1"/>
              </a:solidFill>
              <a:effectLst/>
              <a:latin typeface="+mj-ea"/>
              <a:ea typeface="+mj-ea"/>
              <a:cs typeface="+mn-cs"/>
            </a:rPr>
            <a:t>円となって</a:t>
          </a:r>
          <a:r>
            <a:rPr kumimoji="1" lang="ja-JP" altLang="en-US" sz="1300">
              <a:solidFill>
                <a:schemeClr val="dk1"/>
              </a:solidFill>
              <a:effectLst/>
              <a:latin typeface="+mn-lt"/>
              <a:ea typeface="+mn-ea"/>
              <a:cs typeface="+mn-cs"/>
            </a:rPr>
            <a:t>おり、類似団体内平均と比較し低い水準にあるが、平成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年度から増加傾向である。要因としては、介護・訓練給付事業などの社会福祉費の増加が挙げられる。</a:t>
          </a:r>
          <a:endParaRPr kumimoji="1" lang="en-US" altLang="ja-JP" sz="1300">
            <a:solidFill>
              <a:schemeClr val="dk1"/>
            </a:solidFill>
            <a:effectLst/>
            <a:latin typeface="+mn-lt"/>
            <a:ea typeface="+mn-ea"/>
            <a:cs typeface="+mn-cs"/>
          </a:endParaRPr>
        </a:p>
        <a:p>
          <a:r>
            <a:rPr kumimoji="1" lang="ja-JP" altLang="en-US" sz="1300">
              <a:latin typeface="ＭＳ Ｐゴシック"/>
            </a:rPr>
            <a:t>　また、総務費は、住民一人当たり</a:t>
          </a:r>
          <a:r>
            <a:rPr kumimoji="1" lang="en-US" altLang="ja-JP" sz="1300">
              <a:latin typeface="ＭＳ Ｐゴシック"/>
            </a:rPr>
            <a:t>51,156</a:t>
          </a:r>
          <a:r>
            <a:rPr kumimoji="1" lang="ja-JP" altLang="en-US" sz="1300">
              <a:latin typeface="ＭＳ Ｐゴシック"/>
            </a:rPr>
            <a:t>円となっており、前年度比で</a:t>
          </a:r>
          <a:r>
            <a:rPr kumimoji="1" lang="en-US" altLang="ja-JP" sz="1300">
              <a:latin typeface="ＭＳ Ｐゴシック"/>
            </a:rPr>
            <a:t>7,022</a:t>
          </a:r>
          <a:r>
            <a:rPr kumimoji="1" lang="ja-JP" altLang="en-US" sz="1300">
              <a:latin typeface="ＭＳ Ｐゴシック"/>
            </a:rPr>
            <a:t>円増加している。要因としては、財政調整基金積立金の増加が挙げられる。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財政調整基金残高は、地方税等の減少や扶助費等の増加により、平成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億円の取り崩しを行い大幅に減少した。しかし、平成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年度以降は、義務的経費以外の執行抑制、税の徴収率向上、基金の見直し等に取り組み、決算剰余金の積立を行ったことで増となっている。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年連続のプラスとなったが、今後も引き続き富津市経営改革プランの着実な推進に努め、安定的な財政運営を図る。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17028322</v>
      </c>
      <c r="BO4" s="411"/>
      <c r="BP4" s="411"/>
      <c r="BQ4" s="411"/>
      <c r="BR4" s="411"/>
      <c r="BS4" s="411"/>
      <c r="BT4" s="411"/>
      <c r="BU4" s="412"/>
      <c r="BV4" s="410">
        <v>16240506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16184520</v>
      </c>
      <c r="BO5" s="416"/>
      <c r="BP5" s="416"/>
      <c r="BQ5" s="416"/>
      <c r="BR5" s="416"/>
      <c r="BS5" s="416"/>
      <c r="BT5" s="416"/>
      <c r="BU5" s="417"/>
      <c r="BV5" s="415">
        <v>15339916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843802</v>
      </c>
      <c r="BO6" s="416"/>
      <c r="BP6" s="416"/>
      <c r="BQ6" s="416"/>
      <c r="BR6" s="416"/>
      <c r="BS6" s="416"/>
      <c r="BT6" s="416"/>
      <c r="BU6" s="417"/>
      <c r="BV6" s="415">
        <v>900590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96.6</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85351</v>
      </c>
      <c r="BO7" s="416"/>
      <c r="BP7" s="416"/>
      <c r="BQ7" s="416"/>
      <c r="BR7" s="416"/>
      <c r="BS7" s="416"/>
      <c r="BT7" s="416"/>
      <c r="BU7" s="417"/>
      <c r="BV7" s="415">
        <v>136792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10935445</v>
      </c>
      <c r="CU7" s="416"/>
      <c r="CV7" s="416"/>
      <c r="CW7" s="416"/>
      <c r="CX7" s="416"/>
      <c r="CY7" s="416"/>
      <c r="CZ7" s="416"/>
      <c r="DA7" s="417"/>
      <c r="DB7" s="415">
        <v>11097767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758451</v>
      </c>
      <c r="BO8" s="416"/>
      <c r="BP8" s="416"/>
      <c r="BQ8" s="416"/>
      <c r="BR8" s="416"/>
      <c r="BS8" s="416"/>
      <c r="BT8" s="416"/>
      <c r="BU8" s="417"/>
      <c r="BV8" s="415">
        <v>763798</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0.92</v>
      </c>
      <c r="CU8" s="525"/>
      <c r="CV8" s="525"/>
      <c r="CW8" s="525"/>
      <c r="CX8" s="525"/>
      <c r="CY8" s="525"/>
      <c r="CZ8" s="525"/>
      <c r="DA8" s="526"/>
      <c r="DB8" s="524">
        <v>0.93</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45601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-5347</v>
      </c>
      <c r="BO9" s="416"/>
      <c r="BP9" s="416"/>
      <c r="BQ9" s="416"/>
      <c r="BR9" s="416"/>
      <c r="BS9" s="416"/>
      <c r="BT9" s="416"/>
      <c r="BU9" s="417"/>
      <c r="BV9" s="415">
        <v>151664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13.6</v>
      </c>
      <c r="CU9" s="386"/>
      <c r="CV9" s="386"/>
      <c r="CW9" s="386"/>
      <c r="CX9" s="386"/>
      <c r="CY9" s="386"/>
      <c r="CZ9" s="386"/>
      <c r="DA9" s="387"/>
      <c r="DB9" s="385">
        <v>13.3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48073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114569</v>
      </c>
      <c r="BO10" s="416"/>
      <c r="BP10" s="416"/>
      <c r="BQ10" s="416"/>
      <c r="BR10" s="416"/>
      <c r="BS10" s="416"/>
      <c r="BT10" s="416"/>
      <c r="BU10" s="417"/>
      <c r="BV10" s="415">
        <v>179</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45972</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45588</v>
      </c>
      <c r="S13" s="517"/>
      <c r="T13" s="517"/>
      <c r="U13" s="517"/>
      <c r="V13" s="518"/>
      <c r="W13" s="504" t="s">
        <v>122</v>
      </c>
      <c r="X13" s="428"/>
      <c r="Y13" s="428"/>
      <c r="Z13" s="428"/>
      <c r="AA13" s="428"/>
      <c r="AB13" s="429"/>
      <c r="AC13" s="391">
        <v>1712</v>
      </c>
      <c r="AD13" s="392"/>
      <c r="AE13" s="392"/>
      <c r="AF13" s="392"/>
      <c r="AG13" s="393"/>
      <c r="AH13" s="391">
        <v>1857</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109222</v>
      </c>
      <c r="BO13" s="416"/>
      <c r="BP13" s="416"/>
      <c r="BQ13" s="416"/>
      <c r="BR13" s="416"/>
      <c r="BS13" s="416"/>
      <c r="BT13" s="416"/>
      <c r="BU13" s="417"/>
      <c r="BV13" s="415">
        <v>151843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10.3</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46492</v>
      </c>
      <c r="S14" s="517"/>
      <c r="T14" s="517"/>
      <c r="U14" s="517"/>
      <c r="V14" s="518"/>
      <c r="W14" s="519"/>
      <c r="X14" s="431"/>
      <c r="Y14" s="431"/>
      <c r="Z14" s="431"/>
      <c r="AA14" s="431"/>
      <c r="AB14" s="432"/>
      <c r="AC14" s="509">
        <v>7.8</v>
      </c>
      <c r="AD14" s="510"/>
      <c r="AE14" s="510"/>
      <c r="AF14" s="510"/>
      <c r="AG14" s="511"/>
      <c r="AH14" s="509">
        <v>8.3000000000000007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96.8</v>
      </c>
      <c r="CU14" s="488"/>
      <c r="CV14" s="488"/>
      <c r="CW14" s="488"/>
      <c r="CX14" s="488"/>
      <c r="CY14" s="488"/>
      <c r="CZ14" s="488"/>
      <c r="DA14" s="489"/>
      <c r="DB14" s="520">
        <v>115.1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46104</v>
      </c>
      <c r="S15" s="517"/>
      <c r="T15" s="517"/>
      <c r="U15" s="517"/>
      <c r="V15" s="518"/>
      <c r="W15" s="504" t="s">
        <v>129</v>
      </c>
      <c r="X15" s="428"/>
      <c r="Y15" s="428"/>
      <c r="Z15" s="428"/>
      <c r="AA15" s="428"/>
      <c r="AB15" s="429"/>
      <c r="AC15" s="391">
        <v>6205</v>
      </c>
      <c r="AD15" s="392"/>
      <c r="AE15" s="392"/>
      <c r="AF15" s="392"/>
      <c r="AG15" s="393"/>
      <c r="AH15" s="391">
        <v>6391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7351779</v>
      </c>
      <c r="BO15" s="411"/>
      <c r="BP15" s="411"/>
      <c r="BQ15" s="411"/>
      <c r="BR15" s="411"/>
      <c r="BS15" s="411"/>
      <c r="BT15" s="411"/>
      <c r="BU15" s="412"/>
      <c r="BV15" s="410">
        <v>7300799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28.3</v>
      </c>
      <c r="AD16" s="510"/>
      <c r="AE16" s="510"/>
      <c r="AF16" s="510"/>
      <c r="AG16" s="511"/>
      <c r="AH16" s="509">
        <v>28.4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8033069</v>
      </c>
      <c r="BO16" s="416"/>
      <c r="BP16" s="416"/>
      <c r="BQ16" s="416"/>
      <c r="BR16" s="416"/>
      <c r="BS16" s="416"/>
      <c r="BT16" s="416"/>
      <c r="BU16" s="417"/>
      <c r="BV16" s="415">
        <v>7989384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14011</v>
      </c>
      <c r="AD17" s="392"/>
      <c r="AE17" s="392"/>
      <c r="AF17" s="392"/>
      <c r="AG17" s="393"/>
      <c r="AH17" s="391">
        <v>14251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9446479</v>
      </c>
      <c r="BO17" s="416"/>
      <c r="BP17" s="416"/>
      <c r="BQ17" s="416"/>
      <c r="BR17" s="416"/>
      <c r="BS17" s="416"/>
      <c r="BT17" s="416"/>
      <c r="BU17" s="417"/>
      <c r="BV17" s="415">
        <v>9377021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205.53</v>
      </c>
      <c r="M18" s="480"/>
      <c r="N18" s="480"/>
      <c r="O18" s="480"/>
      <c r="P18" s="480"/>
      <c r="Q18" s="480"/>
      <c r="R18" s="481"/>
      <c r="S18" s="481"/>
      <c r="T18" s="481"/>
      <c r="U18" s="481"/>
      <c r="V18" s="482"/>
      <c r="W18" s="496"/>
      <c r="X18" s="497"/>
      <c r="Y18" s="497"/>
      <c r="Z18" s="497"/>
      <c r="AA18" s="497"/>
      <c r="AB18" s="505"/>
      <c r="AC18" s="379">
        <v>63.9</v>
      </c>
      <c r="AD18" s="380"/>
      <c r="AE18" s="380"/>
      <c r="AF18" s="380"/>
      <c r="AG18" s="483"/>
      <c r="AH18" s="379">
        <v>63.3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9886943</v>
      </c>
      <c r="BO18" s="416"/>
      <c r="BP18" s="416"/>
      <c r="BQ18" s="416"/>
      <c r="BR18" s="416"/>
      <c r="BS18" s="416"/>
      <c r="BT18" s="416"/>
      <c r="BU18" s="417"/>
      <c r="BV18" s="415">
        <v>9684577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222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12013202</v>
      </c>
      <c r="BO19" s="416"/>
      <c r="BP19" s="416"/>
      <c r="BQ19" s="416"/>
      <c r="BR19" s="416"/>
      <c r="BS19" s="416"/>
      <c r="BT19" s="416"/>
      <c r="BU19" s="417"/>
      <c r="BV19" s="415">
        <v>11768020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17634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14556021</v>
      </c>
      <c r="BO23" s="416"/>
      <c r="BP23" s="416"/>
      <c r="BQ23" s="416"/>
      <c r="BR23" s="416"/>
      <c r="BS23" s="416"/>
      <c r="BT23" s="416"/>
      <c r="BU23" s="417"/>
      <c r="BV23" s="415">
        <v>14961705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6300</v>
      </c>
      <c r="R24" s="392"/>
      <c r="S24" s="392"/>
      <c r="T24" s="392"/>
      <c r="U24" s="392"/>
      <c r="V24" s="393"/>
      <c r="W24" s="457"/>
      <c r="X24" s="448"/>
      <c r="Y24" s="449"/>
      <c r="Z24" s="388" t="s">
        <v>152</v>
      </c>
      <c r="AA24" s="389"/>
      <c r="AB24" s="389"/>
      <c r="AC24" s="389"/>
      <c r="AD24" s="389"/>
      <c r="AE24" s="389"/>
      <c r="AF24" s="389"/>
      <c r="AG24" s="390"/>
      <c r="AH24" s="391">
        <v>387</v>
      </c>
      <c r="AI24" s="392"/>
      <c r="AJ24" s="392"/>
      <c r="AK24" s="392"/>
      <c r="AL24" s="393"/>
      <c r="AM24" s="391">
        <v>1201248</v>
      </c>
      <c r="AN24" s="392"/>
      <c r="AO24" s="392"/>
      <c r="AP24" s="392"/>
      <c r="AQ24" s="392"/>
      <c r="AR24" s="393"/>
      <c r="AS24" s="391">
        <v>3104</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11566312</v>
      </c>
      <c r="BO24" s="416"/>
      <c r="BP24" s="416"/>
      <c r="BQ24" s="416"/>
      <c r="BR24" s="416"/>
      <c r="BS24" s="416"/>
      <c r="BT24" s="416"/>
      <c r="BU24" s="417"/>
      <c r="BV24" s="415">
        <v>11895765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5694</v>
      </c>
      <c r="R25" s="392"/>
      <c r="S25" s="392"/>
      <c r="T25" s="392"/>
      <c r="U25" s="392"/>
      <c r="V25" s="393"/>
      <c r="W25" s="457"/>
      <c r="X25" s="448"/>
      <c r="Y25" s="449"/>
      <c r="Z25" s="388" t="s">
        <v>155</v>
      </c>
      <c r="AA25" s="389"/>
      <c r="AB25" s="389"/>
      <c r="AC25" s="389"/>
      <c r="AD25" s="389"/>
      <c r="AE25" s="389"/>
      <c r="AF25" s="389"/>
      <c r="AG25" s="390"/>
      <c r="AH25" s="391">
        <v>87</v>
      </c>
      <c r="AI25" s="392"/>
      <c r="AJ25" s="392"/>
      <c r="AK25" s="392"/>
      <c r="AL25" s="393"/>
      <c r="AM25" s="391">
        <v>290493</v>
      </c>
      <c r="AN25" s="392"/>
      <c r="AO25" s="392"/>
      <c r="AP25" s="392"/>
      <c r="AQ25" s="392"/>
      <c r="AR25" s="393"/>
      <c r="AS25" s="391">
        <v>3339</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2183177</v>
      </c>
      <c r="BO25" s="411"/>
      <c r="BP25" s="411"/>
      <c r="BQ25" s="411"/>
      <c r="BR25" s="411"/>
      <c r="BS25" s="411"/>
      <c r="BT25" s="411"/>
      <c r="BU25" s="412"/>
      <c r="BV25" s="410">
        <v>2501989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5175</v>
      </c>
      <c r="R26" s="392"/>
      <c r="S26" s="392"/>
      <c r="T26" s="392"/>
      <c r="U26" s="392"/>
      <c r="V26" s="393"/>
      <c r="W26" s="457"/>
      <c r="X26" s="448"/>
      <c r="Y26" s="449"/>
      <c r="Z26" s="388" t="s">
        <v>158</v>
      </c>
      <c r="AA26" s="470"/>
      <c r="AB26" s="470"/>
      <c r="AC26" s="470"/>
      <c r="AD26" s="470"/>
      <c r="AE26" s="470"/>
      <c r="AF26" s="470"/>
      <c r="AG26" s="471"/>
      <c r="AH26" s="391">
        <v>8</v>
      </c>
      <c r="AI26" s="392"/>
      <c r="AJ26" s="392"/>
      <c r="AK26" s="392"/>
      <c r="AL26" s="393"/>
      <c r="AM26" s="391">
        <v>24056</v>
      </c>
      <c r="AN26" s="392"/>
      <c r="AO26" s="392"/>
      <c r="AP26" s="392"/>
      <c r="AQ26" s="392"/>
      <c r="AR26" s="393"/>
      <c r="AS26" s="391">
        <v>3007</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4240</v>
      </c>
      <c r="R27" s="392"/>
      <c r="S27" s="392"/>
      <c r="T27" s="392"/>
      <c r="U27" s="392"/>
      <c r="V27" s="393"/>
      <c r="W27" s="457"/>
      <c r="X27" s="448"/>
      <c r="Y27" s="449"/>
      <c r="Z27" s="388" t="s">
        <v>161</v>
      </c>
      <c r="AA27" s="389"/>
      <c r="AB27" s="389"/>
      <c r="AC27" s="389"/>
      <c r="AD27" s="389"/>
      <c r="AE27" s="389"/>
      <c r="AF27" s="389"/>
      <c r="AG27" s="390"/>
      <c r="AH27" s="391">
        <v>8</v>
      </c>
      <c r="AI27" s="392"/>
      <c r="AJ27" s="392"/>
      <c r="AK27" s="392"/>
      <c r="AL27" s="393"/>
      <c r="AM27" s="391">
        <v>32952</v>
      </c>
      <c r="AN27" s="392"/>
      <c r="AO27" s="392"/>
      <c r="AP27" s="392"/>
      <c r="AQ27" s="392"/>
      <c r="AR27" s="393"/>
      <c r="AS27" s="391">
        <v>4119</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10000</v>
      </c>
      <c r="BO27" s="419"/>
      <c r="BP27" s="419"/>
      <c r="BQ27" s="419"/>
      <c r="BR27" s="419"/>
      <c r="BS27" s="419"/>
      <c r="BT27" s="419"/>
      <c r="BU27" s="420"/>
      <c r="BV27" s="418">
        <v>10000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3760</v>
      </c>
      <c r="R28" s="392"/>
      <c r="S28" s="392"/>
      <c r="T28" s="392"/>
      <c r="U28" s="392"/>
      <c r="V28" s="393"/>
      <c r="W28" s="457"/>
      <c r="X28" s="448"/>
      <c r="Y28" s="449"/>
      <c r="Z28" s="388" t="s">
        <v>164</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1463098</v>
      </c>
      <c r="BO28" s="411"/>
      <c r="BP28" s="411"/>
      <c r="BQ28" s="411"/>
      <c r="BR28" s="411"/>
      <c r="BS28" s="411"/>
      <c r="BT28" s="411"/>
      <c r="BU28" s="412"/>
      <c r="BV28" s="410">
        <v>966529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14</v>
      </c>
      <c r="M29" s="392"/>
      <c r="N29" s="392"/>
      <c r="O29" s="392"/>
      <c r="P29" s="393"/>
      <c r="Q29" s="391">
        <v>3600</v>
      </c>
      <c r="R29" s="392"/>
      <c r="S29" s="392"/>
      <c r="T29" s="392"/>
      <c r="U29" s="392"/>
      <c r="V29" s="393"/>
      <c r="W29" s="458"/>
      <c r="X29" s="459"/>
      <c r="Y29" s="460"/>
      <c r="Z29" s="388" t="s">
        <v>168</v>
      </c>
      <c r="AA29" s="389"/>
      <c r="AB29" s="389"/>
      <c r="AC29" s="389"/>
      <c r="AD29" s="389"/>
      <c r="AE29" s="389"/>
      <c r="AF29" s="389"/>
      <c r="AG29" s="390"/>
      <c r="AH29" s="391">
        <v>395</v>
      </c>
      <c r="AI29" s="392"/>
      <c r="AJ29" s="392"/>
      <c r="AK29" s="392"/>
      <c r="AL29" s="393"/>
      <c r="AM29" s="391">
        <v>1234200</v>
      </c>
      <c r="AN29" s="392"/>
      <c r="AO29" s="392"/>
      <c r="AP29" s="392"/>
      <c r="AQ29" s="392"/>
      <c r="AR29" s="393"/>
      <c r="AS29" s="391">
        <v>3125</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t="s">
        <v>119</v>
      </c>
      <c r="BO29" s="416"/>
      <c r="BP29" s="416"/>
      <c r="BQ29" s="416"/>
      <c r="BR29" s="416"/>
      <c r="BS29" s="416"/>
      <c r="BT29" s="416"/>
      <c r="BU29" s="417"/>
      <c r="BV29" s="415" t="s">
        <v>119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483931</v>
      </c>
      <c r="BO30" s="419"/>
      <c r="BP30" s="419"/>
      <c r="BQ30" s="419"/>
      <c r="BR30" s="419"/>
      <c r="BS30" s="419"/>
      <c r="BT30" s="419"/>
      <c r="BU30" s="420"/>
      <c r="BV30" s="418">
        <v>475728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富津市施設利用振興公社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温泉供給事業特別会計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富津市土地開発公社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君津広域水道企業団（水道用水供給事業会計）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君津中央病院企業団（病院事業会計）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君津富津広域下水道組合（公共下水道事業会計）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君津郡市広域市町村圏事務組合（一般会計）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5" t="s">
        <v>525</v>
      </c>
      <c r="D34" s="1185"/>
      <c r="E34" s="1186"/>
      <c r="F34" s="32">
        <v>8.3699999999999992</v>
      </c>
      <c r="G34" s="33">
        <v>8.91</v>
      </c>
      <c r="H34" s="33">
        <v>9.9499999999999993</v>
      </c>
      <c r="I34" s="33">
        <v>9.6</v>
      </c>
      <c r="J34" s="34">
        <v>10.64</v>
      </c>
      <c r="K34" s="22"/>
      <c r="L34" s="22"/>
      <c r="M34" s="22"/>
      <c r="N34" s="22"/>
      <c r="O34" s="22"/>
      <c r="P34" s="22"/>
    </row>
    <row r="35" spans="1:16" ht="39" customHeight="1">
      <c r="A35" s="22"/>
      <c r="B35" s="35"/>
      <c r="C35" s="1179" t="s">
        <v>526</v>
      </c>
      <c r="D35" s="1180"/>
      <c r="E35" s="1181"/>
      <c r="F35" s="36">
        <v>3.2</v>
      </c>
      <c r="G35" s="37">
        <v>4.1399999999999997</v>
      </c>
      <c r="H35" s="37">
        <v>5.65</v>
      </c>
      <c r="I35" s="37">
        <v>6.88</v>
      </c>
      <c r="J35" s="38">
        <v>6.93</v>
      </c>
      <c r="K35" s="22"/>
      <c r="L35" s="22"/>
      <c r="M35" s="22"/>
      <c r="N35" s="22"/>
      <c r="O35" s="22"/>
      <c r="P35" s="22"/>
    </row>
    <row r="36" spans="1:16" ht="39" customHeight="1">
      <c r="A36" s="22"/>
      <c r="B36" s="35"/>
      <c r="C36" s="1179" t="s">
        <v>527</v>
      </c>
      <c r="D36" s="1180"/>
      <c r="E36" s="1181"/>
      <c r="F36" s="36">
        <v>0.8</v>
      </c>
      <c r="G36" s="37">
        <v>0.37</v>
      </c>
      <c r="H36" s="37">
        <v>1.28</v>
      </c>
      <c r="I36" s="37">
        <v>0.92</v>
      </c>
      <c r="J36" s="38">
        <v>1.36</v>
      </c>
      <c r="K36" s="22"/>
      <c r="L36" s="22"/>
      <c r="M36" s="22"/>
      <c r="N36" s="22"/>
      <c r="O36" s="22"/>
      <c r="P36" s="22"/>
    </row>
    <row r="37" spans="1:16" ht="39" customHeight="1">
      <c r="A37" s="22"/>
      <c r="B37" s="35"/>
      <c r="C37" s="1179" t="s">
        <v>528</v>
      </c>
      <c r="D37" s="1180"/>
      <c r="E37" s="1181"/>
      <c r="F37" s="36">
        <v>2.09</v>
      </c>
      <c r="G37" s="37">
        <v>1.81</v>
      </c>
      <c r="H37" s="37">
        <v>0.87</v>
      </c>
      <c r="I37" s="37">
        <v>2.52</v>
      </c>
      <c r="J37" s="38">
        <v>0.08</v>
      </c>
      <c r="K37" s="22"/>
      <c r="L37" s="22"/>
      <c r="M37" s="22"/>
      <c r="N37" s="22"/>
      <c r="O37" s="22"/>
      <c r="P37" s="22"/>
    </row>
    <row r="38" spans="1:16" ht="39" customHeight="1">
      <c r="A38" s="22"/>
      <c r="B38" s="35"/>
      <c r="C38" s="1179" t="s">
        <v>529</v>
      </c>
      <c r="D38" s="1180"/>
      <c r="E38" s="1181"/>
      <c r="F38" s="36">
        <v>0.06</v>
      </c>
      <c r="G38" s="37">
        <v>7.0000000000000007E-2</v>
      </c>
      <c r="H38" s="37">
        <v>0.06</v>
      </c>
      <c r="I38" s="37">
        <v>7.0000000000000007E-2</v>
      </c>
      <c r="J38" s="38">
        <v>0.06</v>
      </c>
      <c r="K38" s="22"/>
      <c r="L38" s="22"/>
      <c r="M38" s="22"/>
      <c r="N38" s="22"/>
      <c r="O38" s="22"/>
      <c r="P38" s="22"/>
    </row>
    <row r="39" spans="1:16" ht="39" customHeight="1">
      <c r="A39" s="22"/>
      <c r="B39" s="35"/>
      <c r="C39" s="1179" t="s">
        <v>530</v>
      </c>
      <c r="D39" s="1180"/>
      <c r="E39" s="1181"/>
      <c r="F39" s="36">
        <v>0.02</v>
      </c>
      <c r="G39" s="37">
        <v>0.03</v>
      </c>
      <c r="H39" s="37">
        <v>0.02</v>
      </c>
      <c r="I39" s="37">
        <v>0.02</v>
      </c>
      <c r="J39" s="38">
        <v>0.03</v>
      </c>
      <c r="K39" s="22"/>
      <c r="L39" s="22"/>
      <c r="M39" s="22"/>
      <c r="N39" s="22"/>
      <c r="O39" s="22"/>
      <c r="P39" s="22"/>
    </row>
    <row r="40" spans="1:16" ht="39" customHeight="1">
      <c r="A40" s="22"/>
      <c r="B40" s="35"/>
      <c r="C40" s="1179"/>
      <c r="D40" s="1180"/>
      <c r="E40" s="1181"/>
      <c r="F40" s="36"/>
      <c r="G40" s="37"/>
      <c r="H40" s="37"/>
      <c r="I40" s="37"/>
      <c r="J40" s="38"/>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531</v>
      </c>
      <c r="D42" s="1180"/>
      <c r="E42" s="1181"/>
      <c r="F42" s="36" t="s">
        <v>479</v>
      </c>
      <c r="G42" s="37" t="s">
        <v>479</v>
      </c>
      <c r="H42" s="37" t="s">
        <v>479</v>
      </c>
      <c r="I42" s="37" t="s">
        <v>479</v>
      </c>
      <c r="J42" s="38" t="s">
        <v>479</v>
      </c>
      <c r="K42" s="22"/>
      <c r="L42" s="22"/>
      <c r="M42" s="22"/>
      <c r="N42" s="22"/>
      <c r="O42" s="22"/>
      <c r="P42" s="22"/>
    </row>
    <row r="43" spans="1:16" ht="39" customHeight="1" thickBot="1">
      <c r="A43" s="22"/>
      <c r="B43" s="40"/>
      <c r="C43" s="1182" t="s">
        <v>532</v>
      </c>
      <c r="D43" s="1183"/>
      <c r="E43" s="1184"/>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5" t="s">
        <v>11</v>
      </c>
      <c r="C45" s="1196"/>
      <c r="D45" s="58"/>
      <c r="E45" s="1201" t="s">
        <v>12</v>
      </c>
      <c r="F45" s="1201"/>
      <c r="G45" s="1201"/>
      <c r="H45" s="1201"/>
      <c r="I45" s="1201"/>
      <c r="J45" s="1202"/>
      <c r="K45" s="59">
        <v>1418</v>
      </c>
      <c r="L45" s="60">
        <v>1477</v>
      </c>
      <c r="M45" s="60">
        <v>1543</v>
      </c>
      <c r="N45" s="60">
        <v>1560</v>
      </c>
      <c r="O45" s="61">
        <v>1630</v>
      </c>
      <c r="P45" s="48"/>
      <c r="Q45" s="48"/>
      <c r="R45" s="48"/>
      <c r="S45" s="48"/>
      <c r="T45" s="48"/>
      <c r="U45" s="48"/>
    </row>
    <row r="46" spans="1:21" ht="30.75" customHeight="1">
      <c r="A46" s="48"/>
      <c r="B46" s="1197"/>
      <c r="C46" s="1198"/>
      <c r="D46" s="62"/>
      <c r="E46" s="1189" t="s">
        <v>13</v>
      </c>
      <c r="F46" s="1189"/>
      <c r="G46" s="1189"/>
      <c r="H46" s="1189"/>
      <c r="I46" s="1189"/>
      <c r="J46" s="1190"/>
      <c r="K46" s="63" t="s">
        <v>479</v>
      </c>
      <c r="L46" s="64" t="s">
        <v>479</v>
      </c>
      <c r="M46" s="64" t="s">
        <v>479</v>
      </c>
      <c r="N46" s="64" t="s">
        <v>479</v>
      </c>
      <c r="O46" s="65" t="s">
        <v>479</v>
      </c>
      <c r="P46" s="48"/>
      <c r="Q46" s="48"/>
      <c r="R46" s="48"/>
      <c r="S46" s="48"/>
      <c r="T46" s="48"/>
      <c r="U46" s="48"/>
    </row>
    <row r="47" spans="1:21" ht="30.75" customHeight="1">
      <c r="A47" s="48"/>
      <c r="B47" s="1197"/>
      <c r="C47" s="1198"/>
      <c r="D47" s="62"/>
      <c r="E47" s="1189" t="s">
        <v>14</v>
      </c>
      <c r="F47" s="1189"/>
      <c r="G47" s="1189"/>
      <c r="H47" s="1189"/>
      <c r="I47" s="1189"/>
      <c r="J47" s="1190"/>
      <c r="K47" s="63" t="s">
        <v>479</v>
      </c>
      <c r="L47" s="64" t="s">
        <v>479</v>
      </c>
      <c r="M47" s="64" t="s">
        <v>479</v>
      </c>
      <c r="N47" s="64" t="s">
        <v>479</v>
      </c>
      <c r="O47" s="65" t="s">
        <v>479</v>
      </c>
      <c r="P47" s="48"/>
      <c r="Q47" s="48"/>
      <c r="R47" s="48"/>
      <c r="S47" s="48"/>
      <c r="T47" s="48"/>
      <c r="U47" s="48"/>
    </row>
    <row r="48" spans="1:21" ht="30.75" customHeight="1">
      <c r="A48" s="48"/>
      <c r="B48" s="1197"/>
      <c r="C48" s="1198"/>
      <c r="D48" s="62"/>
      <c r="E48" s="1189" t="s">
        <v>15</v>
      </c>
      <c r="F48" s="1189"/>
      <c r="G48" s="1189"/>
      <c r="H48" s="1189"/>
      <c r="I48" s="1189"/>
      <c r="J48" s="1190"/>
      <c r="K48" s="63">
        <v>11</v>
      </c>
      <c r="L48" s="64">
        <v>11</v>
      </c>
      <c r="M48" s="64">
        <v>10</v>
      </c>
      <c r="N48" s="64">
        <v>1</v>
      </c>
      <c r="O48" s="65">
        <v>1</v>
      </c>
      <c r="P48" s="48"/>
      <c r="Q48" s="48"/>
      <c r="R48" s="48"/>
      <c r="S48" s="48"/>
      <c r="T48" s="48"/>
      <c r="U48" s="48"/>
    </row>
    <row r="49" spans="1:21" ht="30.75" customHeight="1">
      <c r="A49" s="48"/>
      <c r="B49" s="1197"/>
      <c r="C49" s="1198"/>
      <c r="D49" s="62"/>
      <c r="E49" s="1189" t="s">
        <v>16</v>
      </c>
      <c r="F49" s="1189"/>
      <c r="G49" s="1189"/>
      <c r="H49" s="1189"/>
      <c r="I49" s="1189"/>
      <c r="J49" s="1190"/>
      <c r="K49" s="63">
        <v>429</v>
      </c>
      <c r="L49" s="64">
        <v>411</v>
      </c>
      <c r="M49" s="64">
        <v>417</v>
      </c>
      <c r="N49" s="64">
        <v>371</v>
      </c>
      <c r="O49" s="65">
        <v>360</v>
      </c>
      <c r="P49" s="48"/>
      <c r="Q49" s="48"/>
      <c r="R49" s="48"/>
      <c r="S49" s="48"/>
      <c r="T49" s="48"/>
      <c r="U49" s="48"/>
    </row>
    <row r="50" spans="1:21" ht="30.75" customHeight="1">
      <c r="A50" s="48"/>
      <c r="B50" s="1197"/>
      <c r="C50" s="1198"/>
      <c r="D50" s="62"/>
      <c r="E50" s="1189" t="s">
        <v>17</v>
      </c>
      <c r="F50" s="1189"/>
      <c r="G50" s="1189"/>
      <c r="H50" s="1189"/>
      <c r="I50" s="1189"/>
      <c r="J50" s="1190"/>
      <c r="K50" s="63">
        <v>181</v>
      </c>
      <c r="L50" s="64">
        <v>159</v>
      </c>
      <c r="M50" s="64">
        <v>159</v>
      </c>
      <c r="N50" s="64">
        <v>155</v>
      </c>
      <c r="O50" s="65">
        <v>158</v>
      </c>
      <c r="P50" s="48"/>
      <c r="Q50" s="48"/>
      <c r="R50" s="48"/>
      <c r="S50" s="48"/>
      <c r="T50" s="48"/>
      <c r="U50" s="48"/>
    </row>
    <row r="51" spans="1:21" ht="30.75" customHeight="1">
      <c r="A51" s="48"/>
      <c r="B51" s="1199"/>
      <c r="C51" s="1200"/>
      <c r="D51" s="66"/>
      <c r="E51" s="1189" t="s">
        <v>18</v>
      </c>
      <c r="F51" s="1189"/>
      <c r="G51" s="1189"/>
      <c r="H51" s="1189"/>
      <c r="I51" s="1189"/>
      <c r="J51" s="1190"/>
      <c r="K51" s="63">
        <v>0</v>
      </c>
      <c r="L51" s="64">
        <v>0</v>
      </c>
      <c r="M51" s="64">
        <v>0</v>
      </c>
      <c r="N51" s="64">
        <v>1</v>
      </c>
      <c r="O51" s="65" t="s">
        <v>479</v>
      </c>
      <c r="P51" s="48"/>
      <c r="Q51" s="48"/>
      <c r="R51" s="48"/>
      <c r="S51" s="48"/>
      <c r="T51" s="48"/>
      <c r="U51" s="48"/>
    </row>
    <row r="52" spans="1:21" ht="30.75" customHeight="1">
      <c r="A52" s="48"/>
      <c r="B52" s="1187" t="s">
        <v>19</v>
      </c>
      <c r="C52" s="1188"/>
      <c r="D52" s="66"/>
      <c r="E52" s="1189" t="s">
        <v>20</v>
      </c>
      <c r="F52" s="1189"/>
      <c r="G52" s="1189"/>
      <c r="H52" s="1189"/>
      <c r="I52" s="1189"/>
      <c r="J52" s="1190"/>
      <c r="K52" s="63">
        <v>1066</v>
      </c>
      <c r="L52" s="64">
        <v>1084</v>
      </c>
      <c r="M52" s="64">
        <v>1146</v>
      </c>
      <c r="N52" s="64">
        <v>1079</v>
      </c>
      <c r="O52" s="65">
        <v>1078</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973</v>
      </c>
      <c r="L53" s="69">
        <v>974</v>
      </c>
      <c r="M53" s="69">
        <v>983</v>
      </c>
      <c r="N53" s="69">
        <v>1009</v>
      </c>
      <c r="O53" s="70">
        <v>1071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5" t="s">
        <v>24</v>
      </c>
      <c r="C41" s="1216"/>
      <c r="D41" s="81"/>
      <c r="E41" s="1217" t="s">
        <v>25</v>
      </c>
      <c r="F41" s="1217"/>
      <c r="G41" s="1217"/>
      <c r="H41" s="1218"/>
      <c r="I41" s="82">
        <v>15016</v>
      </c>
      <c r="J41" s="83">
        <v>14990</v>
      </c>
      <c r="K41" s="83">
        <v>15265</v>
      </c>
      <c r="L41" s="83">
        <v>14962</v>
      </c>
      <c r="M41" s="84">
        <v>14556</v>
      </c>
    </row>
    <row r="42" spans="2:13" ht="27.75" customHeight="1">
      <c r="B42" s="1205"/>
      <c r="C42" s="1206"/>
      <c r="D42" s="85"/>
      <c r="E42" s="1209" t="s">
        <v>26</v>
      </c>
      <c r="F42" s="1209"/>
      <c r="G42" s="1209"/>
      <c r="H42" s="1210"/>
      <c r="I42" s="86">
        <v>1453</v>
      </c>
      <c r="J42" s="87">
        <v>1404</v>
      </c>
      <c r="K42" s="87">
        <v>1287</v>
      </c>
      <c r="L42" s="87">
        <v>1158</v>
      </c>
      <c r="M42" s="88">
        <v>942</v>
      </c>
    </row>
    <row r="43" spans="2:13" ht="27.75" customHeight="1">
      <c r="B43" s="1205"/>
      <c r="C43" s="1206"/>
      <c r="D43" s="85"/>
      <c r="E43" s="1209" t="s">
        <v>27</v>
      </c>
      <c r="F43" s="1209"/>
      <c r="G43" s="1209"/>
      <c r="H43" s="1210"/>
      <c r="I43" s="86">
        <v>169</v>
      </c>
      <c r="J43" s="87">
        <v>149</v>
      </c>
      <c r="K43" s="87">
        <v>151</v>
      </c>
      <c r="L43" s="87">
        <v>112</v>
      </c>
      <c r="M43" s="88">
        <v>65</v>
      </c>
    </row>
    <row r="44" spans="2:13" ht="27.75" customHeight="1">
      <c r="B44" s="1205"/>
      <c r="C44" s="1206"/>
      <c r="D44" s="85"/>
      <c r="E44" s="1209" t="s">
        <v>28</v>
      </c>
      <c r="F44" s="1209"/>
      <c r="G44" s="1209"/>
      <c r="H44" s="1210"/>
      <c r="I44" s="86">
        <v>5136</v>
      </c>
      <c r="J44" s="87">
        <v>4990</v>
      </c>
      <c r="K44" s="87">
        <v>4780</v>
      </c>
      <c r="L44" s="87">
        <v>4650</v>
      </c>
      <c r="M44" s="88">
        <v>4316</v>
      </c>
    </row>
    <row r="45" spans="2:13" ht="27.75" customHeight="1">
      <c r="B45" s="1205"/>
      <c r="C45" s="1206"/>
      <c r="D45" s="85"/>
      <c r="E45" s="1209" t="s">
        <v>29</v>
      </c>
      <c r="F45" s="1209"/>
      <c r="G45" s="1209"/>
      <c r="H45" s="1210"/>
      <c r="I45" s="86">
        <v>7278</v>
      </c>
      <c r="J45" s="87">
        <v>6701</v>
      </c>
      <c r="K45" s="87">
        <v>6246</v>
      </c>
      <c r="L45" s="87">
        <v>5918</v>
      </c>
      <c r="M45" s="88">
        <v>5537</v>
      </c>
    </row>
    <row r="46" spans="2:13" ht="27.75" customHeight="1">
      <c r="B46" s="1205"/>
      <c r="C46" s="1206"/>
      <c r="D46" s="89"/>
      <c r="E46" s="1209" t="s">
        <v>30</v>
      </c>
      <c r="F46" s="1209"/>
      <c r="G46" s="1209"/>
      <c r="H46" s="1210"/>
      <c r="I46" s="86" t="s">
        <v>479</v>
      </c>
      <c r="J46" s="87" t="s">
        <v>479</v>
      </c>
      <c r="K46" s="87" t="s">
        <v>479</v>
      </c>
      <c r="L46" s="87" t="s">
        <v>479</v>
      </c>
      <c r="M46" s="88" t="s">
        <v>479</v>
      </c>
    </row>
    <row r="47" spans="2:13" ht="27.75" customHeight="1">
      <c r="B47" s="1205"/>
      <c r="C47" s="1206"/>
      <c r="D47" s="90"/>
      <c r="E47" s="1219" t="s">
        <v>31</v>
      </c>
      <c r="F47" s="1220"/>
      <c r="G47" s="1220"/>
      <c r="H47" s="1221"/>
      <c r="I47" s="86" t="s">
        <v>479</v>
      </c>
      <c r="J47" s="87" t="s">
        <v>479</v>
      </c>
      <c r="K47" s="87" t="s">
        <v>479</v>
      </c>
      <c r="L47" s="87" t="s">
        <v>479</v>
      </c>
      <c r="M47" s="88" t="s">
        <v>479</v>
      </c>
    </row>
    <row r="48" spans="2:13" ht="27.75" customHeight="1">
      <c r="B48" s="1205"/>
      <c r="C48" s="1206"/>
      <c r="D48" s="85"/>
      <c r="E48" s="1209" t="s">
        <v>32</v>
      </c>
      <c r="F48" s="1209"/>
      <c r="G48" s="1209"/>
      <c r="H48" s="1210"/>
      <c r="I48" s="86" t="s">
        <v>479</v>
      </c>
      <c r="J48" s="87" t="s">
        <v>479</v>
      </c>
      <c r="K48" s="87" t="s">
        <v>479</v>
      </c>
      <c r="L48" s="87" t="s">
        <v>479</v>
      </c>
      <c r="M48" s="88" t="s">
        <v>479</v>
      </c>
    </row>
    <row r="49" spans="2:13" ht="27.75" customHeight="1">
      <c r="B49" s="1207"/>
      <c r="C49" s="1208"/>
      <c r="D49" s="85"/>
      <c r="E49" s="1209" t="s">
        <v>33</v>
      </c>
      <c r="F49" s="1209"/>
      <c r="G49" s="1209"/>
      <c r="H49" s="1210"/>
      <c r="I49" s="86" t="s">
        <v>479</v>
      </c>
      <c r="J49" s="87" t="s">
        <v>479</v>
      </c>
      <c r="K49" s="87" t="s">
        <v>479</v>
      </c>
      <c r="L49" s="87" t="s">
        <v>479</v>
      </c>
      <c r="M49" s="88" t="s">
        <v>479</v>
      </c>
    </row>
    <row r="50" spans="2:13" ht="27.75" customHeight="1">
      <c r="B50" s="1203" t="s">
        <v>34</v>
      </c>
      <c r="C50" s="1204"/>
      <c r="D50" s="91"/>
      <c r="E50" s="1209" t="s">
        <v>35</v>
      </c>
      <c r="F50" s="1209"/>
      <c r="G50" s="1209"/>
      <c r="H50" s="1210"/>
      <c r="I50" s="86">
        <v>1734</v>
      </c>
      <c r="J50" s="87">
        <v>1522</v>
      </c>
      <c r="K50" s="87">
        <v>1814</v>
      </c>
      <c r="L50" s="87">
        <v>2359</v>
      </c>
      <c r="M50" s="88">
        <v>3042</v>
      </c>
    </row>
    <row r="51" spans="2:13" ht="27.75" customHeight="1">
      <c r="B51" s="1205"/>
      <c r="C51" s="1206"/>
      <c r="D51" s="85"/>
      <c r="E51" s="1209" t="s">
        <v>36</v>
      </c>
      <c r="F51" s="1209"/>
      <c r="G51" s="1209"/>
      <c r="H51" s="1210"/>
      <c r="I51" s="86" t="s">
        <v>479</v>
      </c>
      <c r="J51" s="87" t="s">
        <v>479</v>
      </c>
      <c r="K51" s="87" t="s">
        <v>479</v>
      </c>
      <c r="L51" s="87" t="s">
        <v>479</v>
      </c>
      <c r="M51" s="88" t="s">
        <v>479</v>
      </c>
    </row>
    <row r="52" spans="2:13" ht="27.75" customHeight="1">
      <c r="B52" s="1207"/>
      <c r="C52" s="1208"/>
      <c r="D52" s="85"/>
      <c r="E52" s="1209" t="s">
        <v>37</v>
      </c>
      <c r="F52" s="1209"/>
      <c r="G52" s="1209"/>
      <c r="H52" s="1210"/>
      <c r="I52" s="86">
        <v>12244</v>
      </c>
      <c r="J52" s="87">
        <v>12367</v>
      </c>
      <c r="K52" s="87">
        <v>12573</v>
      </c>
      <c r="L52" s="87">
        <v>12902</v>
      </c>
      <c r="M52" s="88">
        <v>12823</v>
      </c>
    </row>
    <row r="53" spans="2:13" ht="27.75" customHeight="1" thickBot="1">
      <c r="B53" s="1211" t="s">
        <v>21</v>
      </c>
      <c r="C53" s="1212"/>
      <c r="D53" s="92"/>
      <c r="E53" s="1213" t="s">
        <v>38</v>
      </c>
      <c r="F53" s="1213"/>
      <c r="G53" s="1213"/>
      <c r="H53" s="1214"/>
      <c r="I53" s="93">
        <v>15075</v>
      </c>
      <c r="J53" s="94">
        <v>14345</v>
      </c>
      <c r="K53" s="94">
        <v>13342</v>
      </c>
      <c r="L53" s="94">
        <v>11539</v>
      </c>
      <c r="M53" s="95">
        <v>9551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2" t="s">
        <v>553</v>
      </c>
      <c r="H43" s="1223"/>
      <c r="I43" s="1223"/>
      <c r="J43" s="1223"/>
      <c r="K43" s="1223"/>
      <c r="L43" s="1223"/>
      <c r="M43" s="1223"/>
      <c r="N43" s="1223"/>
      <c r="O43" s="1224"/>
    </row>
    <row r="44" spans="2:17">
      <c r="B44" s="250"/>
      <c r="C44" s="246"/>
      <c r="D44" s="246"/>
      <c r="E44" s="246"/>
      <c r="F44" s="246"/>
      <c r="G44" s="1225"/>
      <c r="H44" s="1226"/>
      <c r="I44" s="1226"/>
      <c r="J44" s="1226"/>
      <c r="K44" s="1226"/>
      <c r="L44" s="1226"/>
      <c r="M44" s="1226"/>
      <c r="N44" s="1226"/>
      <c r="O44" s="1227"/>
    </row>
    <row r="45" spans="2:17">
      <c r="B45" s="250"/>
      <c r="C45" s="246"/>
      <c r="D45" s="246"/>
      <c r="E45" s="246"/>
      <c r="F45" s="246"/>
      <c r="G45" s="1225"/>
      <c r="H45" s="1226"/>
      <c r="I45" s="1226"/>
      <c r="J45" s="1226"/>
      <c r="K45" s="1226"/>
      <c r="L45" s="1226"/>
      <c r="M45" s="1226"/>
      <c r="N45" s="1226"/>
      <c r="O45" s="1227"/>
    </row>
    <row r="46" spans="2:17">
      <c r="B46" s="250"/>
      <c r="C46" s="246"/>
      <c r="D46" s="246"/>
      <c r="E46" s="246"/>
      <c r="F46" s="246"/>
      <c r="G46" s="1225"/>
      <c r="H46" s="1226"/>
      <c r="I46" s="1226"/>
      <c r="J46" s="1226"/>
      <c r="K46" s="1226"/>
      <c r="L46" s="1226"/>
      <c r="M46" s="1226"/>
      <c r="N46" s="1226"/>
      <c r="O46" s="1227"/>
    </row>
    <row r="47" spans="2:17">
      <c r="B47" s="250"/>
      <c r="C47" s="246"/>
      <c r="D47" s="246"/>
      <c r="E47" s="246"/>
      <c r="F47" s="246"/>
      <c r="G47" s="1228"/>
      <c r="H47" s="1229"/>
      <c r="I47" s="1229"/>
      <c r="J47" s="1229"/>
      <c r="K47" s="1229"/>
      <c r="L47" s="1229"/>
      <c r="M47" s="1229"/>
      <c r="N47" s="1229"/>
      <c r="O47" s="1230"/>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1"/>
      <c r="H50" s="1232"/>
      <c r="I50" s="1232"/>
      <c r="J50" s="1233"/>
      <c r="K50" s="356" t="s">
        <v>518</v>
      </c>
      <c r="L50" s="356" t="s">
        <v>519</v>
      </c>
      <c r="M50" s="356" t="s">
        <v>520</v>
      </c>
      <c r="N50" s="356" t="s">
        <v>521</v>
      </c>
      <c r="O50" s="356" t="s">
        <v>522</v>
      </c>
    </row>
    <row r="51" spans="1:17">
      <c r="B51" s="250"/>
      <c r="C51" s="246"/>
      <c r="D51" s="246"/>
      <c r="E51" s="246"/>
      <c r="F51" s="246"/>
      <c r="G51" s="1234" t="s">
        <v>555</v>
      </c>
      <c r="H51" s="1235"/>
      <c r="I51" s="1240" t="s">
        <v>556</v>
      </c>
      <c r="J51" s="1240"/>
      <c r="K51" s="1242"/>
      <c r="L51" s="1242"/>
      <c r="M51" s="1242"/>
      <c r="N51" s="1243">
        <v>115.1</v>
      </c>
      <c r="O51" s="1242"/>
    </row>
    <row r="52" spans="1:17">
      <c r="B52" s="250"/>
      <c r="C52" s="246"/>
      <c r="D52" s="246"/>
      <c r="E52" s="246"/>
      <c r="F52" s="246"/>
      <c r="G52" s="1236"/>
      <c r="H52" s="1237"/>
      <c r="I52" s="1241"/>
      <c r="J52" s="1241"/>
      <c r="K52" s="1243"/>
      <c r="L52" s="1243"/>
      <c r="M52" s="1243"/>
      <c r="N52" s="1243"/>
      <c r="O52" s="1243"/>
    </row>
    <row r="53" spans="1:17">
      <c r="A53" s="357"/>
      <c r="B53" s="250"/>
      <c r="C53" s="246"/>
      <c r="D53" s="246"/>
      <c r="E53" s="246"/>
      <c r="F53" s="246"/>
      <c r="G53" s="1236"/>
      <c r="H53" s="1237"/>
      <c r="I53" s="1244" t="s">
        <v>557</v>
      </c>
      <c r="J53" s="1244"/>
      <c r="K53" s="1251"/>
      <c r="L53" s="1251"/>
      <c r="M53" s="1251"/>
      <c r="N53" s="1253">
        <v>70</v>
      </c>
      <c r="O53" s="1251"/>
    </row>
    <row r="54" spans="1:17">
      <c r="A54" s="357"/>
      <c r="B54" s="250"/>
      <c r="C54" s="246"/>
      <c r="D54" s="246"/>
      <c r="E54" s="246"/>
      <c r="F54" s="246"/>
      <c r="G54" s="1238"/>
      <c r="H54" s="1239"/>
      <c r="I54" s="1244"/>
      <c r="J54" s="1244"/>
      <c r="K54" s="1252"/>
      <c r="L54" s="1252"/>
      <c r="M54" s="1252"/>
      <c r="N54" s="1252"/>
      <c r="O54" s="1252"/>
    </row>
    <row r="55" spans="1:17">
      <c r="A55" s="357"/>
      <c r="B55" s="250"/>
      <c r="C55" s="246"/>
      <c r="D55" s="246"/>
      <c r="E55" s="246"/>
      <c r="F55" s="246"/>
      <c r="G55" s="1245" t="s">
        <v>558</v>
      </c>
      <c r="H55" s="1246"/>
      <c r="I55" s="1244" t="s">
        <v>556</v>
      </c>
      <c r="J55" s="1244"/>
      <c r="K55" s="1242"/>
      <c r="L55" s="1242"/>
      <c r="M55" s="1242"/>
      <c r="N55" s="1243">
        <v>58.5</v>
      </c>
      <c r="O55" s="1242"/>
    </row>
    <row r="56" spans="1:17">
      <c r="A56" s="357"/>
      <c r="B56" s="250"/>
      <c r="C56" s="246"/>
      <c r="D56" s="246"/>
      <c r="E56" s="246"/>
      <c r="F56" s="246"/>
      <c r="G56" s="1247"/>
      <c r="H56" s="1248"/>
      <c r="I56" s="1244"/>
      <c r="J56" s="1244"/>
      <c r="K56" s="1243"/>
      <c r="L56" s="1243"/>
      <c r="M56" s="1243"/>
      <c r="N56" s="1243"/>
      <c r="O56" s="1243"/>
    </row>
    <row r="57" spans="1:17" s="357" customFormat="1">
      <c r="B57" s="358"/>
      <c r="C57" s="354"/>
      <c r="D57" s="354"/>
      <c r="E57" s="354"/>
      <c r="F57" s="354"/>
      <c r="G57" s="1247"/>
      <c r="H57" s="1248"/>
      <c r="I57" s="1254" t="s">
        <v>557</v>
      </c>
      <c r="J57" s="1254"/>
      <c r="K57" s="1251"/>
      <c r="L57" s="1251"/>
      <c r="M57" s="1251"/>
      <c r="N57" s="1253">
        <v>52.9</v>
      </c>
      <c r="O57" s="1251"/>
      <c r="P57" s="359"/>
      <c r="Q57" s="358"/>
    </row>
    <row r="58" spans="1:17" s="357" customFormat="1">
      <c r="A58" s="245"/>
      <c r="B58" s="358"/>
      <c r="C58" s="354"/>
      <c r="D58" s="354"/>
      <c r="E58" s="354"/>
      <c r="F58" s="354"/>
      <c r="G58" s="1249"/>
      <c r="H58" s="1250"/>
      <c r="I58" s="1254"/>
      <c r="J58" s="1254"/>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2" t="s">
        <v>560</v>
      </c>
      <c r="H65" s="1223"/>
      <c r="I65" s="1223"/>
      <c r="J65" s="1223"/>
      <c r="K65" s="1223"/>
      <c r="L65" s="1223"/>
      <c r="M65" s="1223"/>
      <c r="N65" s="1223"/>
      <c r="O65" s="1224"/>
    </row>
    <row r="66" spans="2:30">
      <c r="B66" s="250"/>
      <c r="C66" s="246"/>
      <c r="D66" s="246"/>
      <c r="E66" s="246"/>
      <c r="F66" s="246"/>
      <c r="G66" s="1225"/>
      <c r="H66" s="1226"/>
      <c r="I66" s="1226"/>
      <c r="J66" s="1226"/>
      <c r="K66" s="1226"/>
      <c r="L66" s="1226"/>
      <c r="M66" s="1226"/>
      <c r="N66" s="1226"/>
      <c r="O66" s="1227"/>
    </row>
    <row r="67" spans="2:30">
      <c r="B67" s="250"/>
      <c r="C67" s="246"/>
      <c r="D67" s="246"/>
      <c r="E67" s="246"/>
      <c r="F67" s="246"/>
      <c r="G67" s="1225"/>
      <c r="H67" s="1226"/>
      <c r="I67" s="1226"/>
      <c r="J67" s="1226"/>
      <c r="K67" s="1226"/>
      <c r="L67" s="1226"/>
      <c r="M67" s="1226"/>
      <c r="N67" s="1226"/>
      <c r="O67" s="1227"/>
    </row>
    <row r="68" spans="2:30">
      <c r="B68" s="250"/>
      <c r="C68" s="246"/>
      <c r="D68" s="246"/>
      <c r="E68" s="246"/>
      <c r="F68" s="246"/>
      <c r="G68" s="1225"/>
      <c r="H68" s="1226"/>
      <c r="I68" s="1226"/>
      <c r="J68" s="1226"/>
      <c r="K68" s="1226"/>
      <c r="L68" s="1226"/>
      <c r="M68" s="1226"/>
      <c r="N68" s="1226"/>
      <c r="O68" s="1227"/>
    </row>
    <row r="69" spans="2:30">
      <c r="B69" s="250"/>
      <c r="C69" s="246"/>
      <c r="D69" s="246"/>
      <c r="E69" s="246"/>
      <c r="F69" s="246"/>
      <c r="G69" s="1228"/>
      <c r="H69" s="1229"/>
      <c r="I69" s="1229"/>
      <c r="J69" s="1229"/>
      <c r="K69" s="1229"/>
      <c r="L69" s="1229"/>
      <c r="M69" s="1229"/>
      <c r="N69" s="1229"/>
      <c r="O69" s="123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1"/>
      <c r="H72" s="1232"/>
      <c r="I72" s="1232"/>
      <c r="J72" s="1233"/>
      <c r="K72" s="356" t="s">
        <v>518</v>
      </c>
      <c r="L72" s="356" t="s">
        <v>519</v>
      </c>
      <c r="M72" s="356" t="s">
        <v>520</v>
      </c>
      <c r="N72" s="356" t="s">
        <v>521</v>
      </c>
      <c r="O72" s="356" t="s">
        <v>522</v>
      </c>
    </row>
    <row r="73" spans="2:30">
      <c r="B73" s="250"/>
      <c r="C73" s="246"/>
      <c r="D73" s="246"/>
      <c r="E73" s="246"/>
      <c r="F73" s="246"/>
      <c r="G73" s="1234" t="s">
        <v>555</v>
      </c>
      <c r="H73" s="1235"/>
      <c r="I73" s="1240" t="s">
        <v>556</v>
      </c>
      <c r="J73" s="1240"/>
      <c r="K73" s="1255">
        <v>151.69999999999999</v>
      </c>
      <c r="L73" s="1255">
        <v>145.30000000000001</v>
      </c>
      <c r="M73" s="1243">
        <v>137.9</v>
      </c>
      <c r="N73" s="1243">
        <v>115.1</v>
      </c>
      <c r="O73" s="1243">
        <v>96.8</v>
      </c>
      <c r="S73" s="245">
        <v>9.9</v>
      </c>
    </row>
    <row r="74" spans="2:30">
      <c r="B74" s="250"/>
      <c r="C74" s="246"/>
      <c r="D74" s="246"/>
      <c r="E74" s="246"/>
      <c r="F74" s="246"/>
      <c r="G74" s="1236"/>
      <c r="H74" s="1237"/>
      <c r="I74" s="1241"/>
      <c r="J74" s="1241"/>
      <c r="K74" s="1255"/>
      <c r="L74" s="1255"/>
      <c r="M74" s="1243"/>
      <c r="N74" s="1243"/>
      <c r="O74" s="1243"/>
    </row>
    <row r="75" spans="2:30">
      <c r="B75" s="250"/>
      <c r="C75" s="246"/>
      <c r="D75" s="246"/>
      <c r="E75" s="246"/>
      <c r="F75" s="246"/>
      <c r="G75" s="1236"/>
      <c r="H75" s="1237"/>
      <c r="I75" s="1244" t="s">
        <v>562</v>
      </c>
      <c r="J75" s="1244"/>
      <c r="K75" s="1253">
        <v>10</v>
      </c>
      <c r="L75" s="1253">
        <v>9.9</v>
      </c>
      <c r="M75" s="1253">
        <v>9.9</v>
      </c>
      <c r="N75" s="1253">
        <v>10</v>
      </c>
      <c r="O75" s="1253">
        <v>10.3</v>
      </c>
      <c r="U75" s="245">
        <v>81.2</v>
      </c>
      <c r="W75" s="245">
        <v>87.2</v>
      </c>
      <c r="Y75" s="245">
        <v>99.8</v>
      </c>
      <c r="AA75" s="245">
        <v>109.5</v>
      </c>
      <c r="AC75" s="245">
        <v>115.2</v>
      </c>
    </row>
    <row r="76" spans="2:30">
      <c r="B76" s="250"/>
      <c r="C76" s="246"/>
      <c r="D76" s="246"/>
      <c r="E76" s="246"/>
      <c r="F76" s="246"/>
      <c r="G76" s="1238"/>
      <c r="H76" s="1239"/>
      <c r="I76" s="1244"/>
      <c r="J76" s="1244"/>
      <c r="K76" s="1252"/>
      <c r="L76" s="1252"/>
      <c r="M76" s="1252"/>
      <c r="N76" s="1252"/>
      <c r="O76" s="1252"/>
    </row>
    <row r="77" spans="2:30">
      <c r="B77" s="250"/>
      <c r="C77" s="246"/>
      <c r="D77" s="246"/>
      <c r="E77" s="246"/>
      <c r="F77" s="246"/>
      <c r="G77" s="1245" t="s">
        <v>558</v>
      </c>
      <c r="H77" s="1246"/>
      <c r="I77" s="1244" t="s">
        <v>556</v>
      </c>
      <c r="J77" s="1244"/>
      <c r="K77" s="1255">
        <v>76.2</v>
      </c>
      <c r="L77" s="1255">
        <v>65.3</v>
      </c>
      <c r="M77" s="1243">
        <v>60.8</v>
      </c>
      <c r="N77" s="1243">
        <v>58.5</v>
      </c>
      <c r="O77" s="1243">
        <v>54.6</v>
      </c>
      <c r="R77" s="245">
        <v>12.3</v>
      </c>
      <c r="T77" s="245">
        <v>11.1</v>
      </c>
    </row>
    <row r="78" spans="2:30">
      <c r="B78" s="250"/>
      <c r="C78" s="246"/>
      <c r="D78" s="246"/>
      <c r="E78" s="246"/>
      <c r="F78" s="246"/>
      <c r="G78" s="1247"/>
      <c r="H78" s="1248"/>
      <c r="I78" s="1244"/>
      <c r="J78" s="1244"/>
      <c r="K78" s="1255"/>
      <c r="L78" s="1255"/>
      <c r="M78" s="1243"/>
      <c r="N78" s="1243"/>
      <c r="O78" s="1243"/>
    </row>
    <row r="79" spans="2:30">
      <c r="B79" s="250"/>
      <c r="C79" s="246"/>
      <c r="D79" s="246"/>
      <c r="E79" s="246"/>
      <c r="F79" s="246"/>
      <c r="G79" s="1247"/>
      <c r="H79" s="1248"/>
      <c r="I79" s="1256" t="s">
        <v>562</v>
      </c>
      <c r="J79" s="1254"/>
      <c r="K79" s="1257">
        <v>12.8</v>
      </c>
      <c r="L79" s="1257">
        <v>12</v>
      </c>
      <c r="M79" s="1257">
        <v>11.1</v>
      </c>
      <c r="N79" s="1257">
        <v>10.7</v>
      </c>
      <c r="O79" s="1257">
        <v>10</v>
      </c>
      <c r="V79" s="245">
        <v>53.5</v>
      </c>
      <c r="X79" s="245">
        <v>48.2</v>
      </c>
      <c r="Z79" s="245">
        <v>34.200000000000003</v>
      </c>
      <c r="AB79" s="245">
        <v>30.3</v>
      </c>
      <c r="AD79" s="245">
        <v>28.9</v>
      </c>
    </row>
    <row r="80" spans="2:30">
      <c r="B80" s="250"/>
      <c r="C80" s="246"/>
      <c r="D80" s="246"/>
      <c r="E80" s="246"/>
      <c r="F80" s="246"/>
      <c r="G80" s="1249"/>
      <c r="H80" s="1250"/>
      <c r="I80" s="1254"/>
      <c r="J80" s="1254"/>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56585</v>
      </c>
      <c r="E3" s="118"/>
      <c r="F3" s="119">
        <v>75709</v>
      </c>
      <c r="G3" s="120"/>
      <c r="H3" s="121"/>
    </row>
    <row r="4" spans="1:8">
      <c r="A4" s="122"/>
      <c r="B4" s="123"/>
      <c r="C4" s="124"/>
      <c r="D4" s="125">
        <v>39295</v>
      </c>
      <c r="E4" s="126"/>
      <c r="F4" s="127">
        <v>35212</v>
      </c>
      <c r="G4" s="128"/>
      <c r="H4" s="129"/>
    </row>
    <row r="5" spans="1:8">
      <c r="A5" s="110" t="s">
        <v>512</v>
      </c>
      <c r="B5" s="115"/>
      <c r="C5" s="116"/>
      <c r="D5" s="117">
        <v>18657</v>
      </c>
      <c r="E5" s="118"/>
      <c r="F5" s="119">
        <v>90961</v>
      </c>
      <c r="G5" s="120"/>
      <c r="H5" s="121"/>
    </row>
    <row r="6" spans="1:8">
      <c r="A6" s="122"/>
      <c r="B6" s="123"/>
      <c r="C6" s="124"/>
      <c r="D6" s="125">
        <v>11430</v>
      </c>
      <c r="E6" s="126"/>
      <c r="F6" s="127">
        <v>37720</v>
      </c>
      <c r="G6" s="128"/>
      <c r="H6" s="129"/>
    </row>
    <row r="7" spans="1:8">
      <c r="A7" s="110" t="s">
        <v>513</v>
      </c>
      <c r="B7" s="115"/>
      <c r="C7" s="116"/>
      <c r="D7" s="117">
        <v>13707</v>
      </c>
      <c r="E7" s="118"/>
      <c r="F7" s="119">
        <v>106614</v>
      </c>
      <c r="G7" s="120"/>
      <c r="H7" s="121"/>
    </row>
    <row r="8" spans="1:8">
      <c r="A8" s="122"/>
      <c r="B8" s="123"/>
      <c r="C8" s="124"/>
      <c r="D8" s="125">
        <v>5929</v>
      </c>
      <c r="E8" s="126"/>
      <c r="F8" s="127">
        <v>45545</v>
      </c>
      <c r="G8" s="128"/>
      <c r="H8" s="129"/>
    </row>
    <row r="9" spans="1:8">
      <c r="A9" s="110" t="s">
        <v>514</v>
      </c>
      <c r="B9" s="115"/>
      <c r="C9" s="116"/>
      <c r="D9" s="117">
        <v>19382</v>
      </c>
      <c r="E9" s="118"/>
      <c r="F9" s="119">
        <v>85459</v>
      </c>
      <c r="G9" s="120"/>
      <c r="H9" s="121"/>
    </row>
    <row r="10" spans="1:8">
      <c r="A10" s="122"/>
      <c r="B10" s="123"/>
      <c r="C10" s="124"/>
      <c r="D10" s="125">
        <v>6150</v>
      </c>
      <c r="E10" s="126"/>
      <c r="F10" s="127">
        <v>44378</v>
      </c>
      <c r="G10" s="128"/>
      <c r="H10" s="129"/>
    </row>
    <row r="11" spans="1:8">
      <c r="A11" s="110" t="s">
        <v>515</v>
      </c>
      <c r="B11" s="115"/>
      <c r="C11" s="116"/>
      <c r="D11" s="117">
        <v>27074</v>
      </c>
      <c r="E11" s="118"/>
      <c r="F11" s="119">
        <v>83280</v>
      </c>
      <c r="G11" s="120"/>
      <c r="H11" s="121"/>
    </row>
    <row r="12" spans="1:8">
      <c r="A12" s="122"/>
      <c r="B12" s="123"/>
      <c r="C12" s="130"/>
      <c r="D12" s="125">
        <v>9588</v>
      </c>
      <c r="E12" s="126"/>
      <c r="F12" s="127">
        <v>43123</v>
      </c>
      <c r="G12" s="128"/>
      <c r="H12" s="129"/>
    </row>
    <row r="13" spans="1:8">
      <c r="A13" s="110"/>
      <c r="B13" s="115"/>
      <c r="C13" s="131"/>
      <c r="D13" s="132">
        <v>27081</v>
      </c>
      <c r="E13" s="133"/>
      <c r="F13" s="134">
        <v>88405</v>
      </c>
      <c r="G13" s="135"/>
      <c r="H13" s="121"/>
    </row>
    <row r="14" spans="1:8">
      <c r="A14" s="122"/>
      <c r="B14" s="123"/>
      <c r="C14" s="124"/>
      <c r="D14" s="125">
        <v>14478</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3.21</v>
      </c>
      <c r="C19" s="136">
        <f>ROUND(VALUE(SUBSTITUTE(実質収支比率等に係る経年分析!G$48,"▲","-")),2)</f>
        <v>4.1399999999999997</v>
      </c>
      <c r="D19" s="136">
        <f>ROUND(VALUE(SUBSTITUTE(実質収支比率等に係る経年分析!H$48,"▲","-")),2)</f>
        <v>5.66</v>
      </c>
      <c r="E19" s="136">
        <f>ROUND(VALUE(SUBSTITUTE(実質収支比率等に係る経年分析!I$48,"▲","-")),2)</f>
        <v>6.88</v>
      </c>
      <c r="F19" s="136">
        <f>ROUND(VALUE(SUBSTITUTE(実質収支比率等に係る経年分析!J$48,"▲","-")),2)</f>
        <v>6.94</v>
      </c>
    </row>
    <row r="20" spans="1:11">
      <c r="A20" s="136" t="s">
        <v>43</v>
      </c>
      <c r="B20" s="136">
        <f>ROUND(VALUE(SUBSTITUTE(実質収支比率等に係る経年分析!F$47,"▲","-")),2)</f>
        <v>3.65</v>
      </c>
      <c r="C20" s="136">
        <f>ROUND(VALUE(SUBSTITUTE(実質収支比率等に係る経年分析!G$47,"▲","-")),2)</f>
        <v>1.84</v>
      </c>
      <c r="D20" s="136">
        <f>ROUND(VALUE(SUBSTITUTE(実質収支比率等に係る経年分析!H$47,"▲","-")),2)</f>
        <v>6.07</v>
      </c>
      <c r="E20" s="136">
        <f>ROUND(VALUE(SUBSTITUTE(実質収支比率等に係る経年分析!I$47,"▲","-")),2)</f>
        <v>8.7100000000000009</v>
      </c>
      <c r="F20" s="136">
        <f>ROUND(VALUE(SUBSTITUTE(実質収支比率等に係る経年分析!J$47,"▲","-")),2)</f>
        <v>13.38</v>
      </c>
    </row>
    <row r="21" spans="1:11">
      <c r="A21" s="136" t="s">
        <v>44</v>
      </c>
      <c r="B21" s="136">
        <f>IF(ISNUMBER(VALUE(SUBSTITUTE(実質収支比率等に係る経年分析!F$49,"▲","-"))),ROUND(VALUE(SUBSTITUTE(実質収支比率等に係る経年分析!F$49,"▲","-")),2),NA())</f>
        <v>-2.94</v>
      </c>
      <c r="C21" s="136">
        <f>IF(ISNUMBER(VALUE(SUBSTITUTE(実質収支比率等に係る経年分析!G$49,"▲","-"))),ROUND(VALUE(SUBSTITUTE(実質収支比率等に係る経年分析!G$49,"▲","-")),2),NA())</f>
        <v>-0.9</v>
      </c>
      <c r="D21" s="136">
        <f>IF(ISNUMBER(VALUE(SUBSTITUTE(実質収支比率等に係る経年分析!H$49,"▲","-"))),ROUND(VALUE(SUBSTITUTE(実質収支比率等に係る経年分析!H$49,"▲","-")),2),NA())</f>
        <v>5.66</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温泉供給事業特別会計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4.1399999999999997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8.3699999999999992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9.9499999999999993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1066</v>
      </c>
      <c r="E42" s="138"/>
      <c r="F42" s="138"/>
      <c r="G42" s="138">
        <f>'実質公債費比率（分子）の構造'!L$52</f>
        <v>1084</v>
      </c>
      <c r="H42" s="138"/>
      <c r="I42" s="138"/>
      <c r="J42" s="138">
        <f>'実質公債費比率（分子）の構造'!M$52</f>
        <v>1146</v>
      </c>
      <c r="K42" s="138"/>
      <c r="L42" s="138"/>
      <c r="M42" s="138">
        <f>'実質公債費比率（分子）の構造'!N$52</f>
        <v>1079</v>
      </c>
      <c r="N42" s="138"/>
      <c r="O42" s="138"/>
      <c r="P42" s="138">
        <f>'実質公債費比率（分子）の構造'!O$52</f>
        <v>1078</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t="str">
        <f>'実質公債費比率（分子）の構造'!O$51</f>
        <v>-</v>
      </c>
      <c r="O43" s="138"/>
      <c r="P43" s="138"/>
    </row>
    <row r="44" spans="1:16">
      <c r="A44" s="138" t="s">
        <v>53</v>
      </c>
      <c r="B44" s="138">
        <f>'実質公債費比率（分子）の構造'!K$50</f>
        <v>181</v>
      </c>
      <c r="C44" s="138"/>
      <c r="D44" s="138"/>
      <c r="E44" s="138">
        <f>'実質公債費比率（分子）の構造'!L$50</f>
        <v>159</v>
      </c>
      <c r="F44" s="138"/>
      <c r="G44" s="138"/>
      <c r="H44" s="138">
        <f>'実質公債費比率（分子）の構造'!M$50</f>
        <v>159</v>
      </c>
      <c r="I44" s="138"/>
      <c r="J44" s="138"/>
      <c r="K44" s="138">
        <f>'実質公債費比率（分子）の構造'!N$50</f>
        <v>155</v>
      </c>
      <c r="L44" s="138"/>
      <c r="M44" s="138"/>
      <c r="N44" s="138">
        <f>'実質公債費比率（分子）の構造'!O$50</f>
        <v>158</v>
      </c>
      <c r="O44" s="138"/>
      <c r="P44" s="138"/>
    </row>
    <row r="45" spans="1:16">
      <c r="A45" s="138" t="s">
        <v>54</v>
      </c>
      <c r="B45" s="138">
        <f>'実質公債費比率（分子）の構造'!K$49</f>
        <v>429</v>
      </c>
      <c r="C45" s="138"/>
      <c r="D45" s="138"/>
      <c r="E45" s="138">
        <f>'実質公債費比率（分子）の構造'!L$49</f>
        <v>411</v>
      </c>
      <c r="F45" s="138"/>
      <c r="G45" s="138"/>
      <c r="H45" s="138">
        <f>'実質公債費比率（分子）の構造'!M$49</f>
        <v>417</v>
      </c>
      <c r="I45" s="138"/>
      <c r="J45" s="138"/>
      <c r="K45" s="138">
        <f>'実質公債費比率（分子）の構造'!N$49</f>
        <v>371</v>
      </c>
      <c r="L45" s="138"/>
      <c r="M45" s="138"/>
      <c r="N45" s="138">
        <f>'実質公債費比率（分子）の構造'!O$49</f>
        <v>360</v>
      </c>
      <c r="O45" s="138"/>
      <c r="P45" s="138"/>
    </row>
    <row r="46" spans="1:16">
      <c r="A46" s="138" t="s">
        <v>55</v>
      </c>
      <c r="B46" s="138">
        <f>'実質公債費比率（分子）の構造'!K$48</f>
        <v>11</v>
      </c>
      <c r="C46" s="138"/>
      <c r="D46" s="138"/>
      <c r="E46" s="138">
        <f>'実質公債費比率（分子）の構造'!L$48</f>
        <v>11</v>
      </c>
      <c r="F46" s="138"/>
      <c r="G46" s="138"/>
      <c r="H46" s="138">
        <f>'実質公債費比率（分子）の構造'!M$48</f>
        <v>10</v>
      </c>
      <c r="I46" s="138"/>
      <c r="J46" s="138"/>
      <c r="K46" s="138">
        <f>'実質公債費比率（分子）の構造'!N$48</f>
        <v>1</v>
      </c>
      <c r="L46" s="138"/>
      <c r="M46" s="138"/>
      <c r="N46" s="138">
        <f>'実質公債費比率（分子）の構造'!O$48</f>
        <v>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1418</v>
      </c>
      <c r="C49" s="138"/>
      <c r="D49" s="138"/>
      <c r="E49" s="138">
        <f>'実質公債費比率（分子）の構造'!L$45</f>
        <v>1477</v>
      </c>
      <c r="F49" s="138"/>
      <c r="G49" s="138"/>
      <c r="H49" s="138">
        <f>'実質公債費比率（分子）の構造'!M$45</f>
        <v>1543</v>
      </c>
      <c r="I49" s="138"/>
      <c r="J49" s="138"/>
      <c r="K49" s="138">
        <f>'実質公債費比率（分子）の構造'!N$45</f>
        <v>1560</v>
      </c>
      <c r="L49" s="138"/>
      <c r="M49" s="138"/>
      <c r="N49" s="138">
        <f>'実質公債費比率（分子）の構造'!O$45</f>
        <v>1630</v>
      </c>
      <c r="O49" s="138"/>
      <c r="P49" s="138"/>
    </row>
    <row r="50" spans="1:16">
      <c r="A50" s="138" t="s">
        <v>59</v>
      </c>
      <c r="B50" s="138" t="e">
        <f>NA()</f>
        <v>#N/A</v>
      </c>
      <c r="C50" s="138">
        <f>IF(ISNUMBER('実質公債費比率（分子）の構造'!K$53),'実質公債費比率（分子）の構造'!K$53,NA())</f>
        <v>973</v>
      </c>
      <c r="D50" s="138" t="e">
        <f>NA()</f>
        <v>#N/A</v>
      </c>
      <c r="E50" s="138" t="e">
        <f>NA()</f>
        <v>#N/A</v>
      </c>
      <c r="F50" s="138">
        <f>IF(ISNUMBER('実質公債費比率（分子）の構造'!L$53),'実質公債費比率（分子）の構造'!L$53,NA())</f>
        <v>974</v>
      </c>
      <c r="G50" s="138" t="e">
        <f>NA()</f>
        <v>#N/A</v>
      </c>
      <c r="H50" s="138" t="e">
        <f>NA()</f>
        <v>#N/A</v>
      </c>
      <c r="I50" s="138">
        <f>IF(ISNUMBER('実質公債費比率（分子）の構造'!M$53),'実質公債費比率（分子）の構造'!M$53,NA())</f>
        <v>983</v>
      </c>
      <c r="J50" s="138" t="e">
        <f>NA()</f>
        <v>#N/A</v>
      </c>
      <c r="K50" s="138" t="e">
        <f>NA()</f>
        <v>#N/A</v>
      </c>
      <c r="L50" s="138">
        <f>IF(ISNUMBER('実質公債費比率（分子）の構造'!N$53),'実質公債費比率（分子）の構造'!N$53,NA())</f>
        <v>1009</v>
      </c>
      <c r="M50" s="138" t="e">
        <f>NA()</f>
        <v>#N/A</v>
      </c>
      <c r="N50" s="138" t="e">
        <f>NA()</f>
        <v>#N/A</v>
      </c>
      <c r="O50" s="138">
        <f>IF(ISNUMBER('実質公債費比率（分子）の構造'!O$53),'実質公債費比率（分子）の構造'!O$53,NA())</f>
        <v>1071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12244</v>
      </c>
      <c r="E56" s="137"/>
      <c r="F56" s="137"/>
      <c r="G56" s="137">
        <f>'将来負担比率（分子）の構造'!J$52</f>
        <v>12367</v>
      </c>
      <c r="H56" s="137"/>
      <c r="I56" s="137"/>
      <c r="J56" s="137">
        <f>'将来負担比率（分子）の構造'!K$52</f>
        <v>12573</v>
      </c>
      <c r="K56" s="137"/>
      <c r="L56" s="137"/>
      <c r="M56" s="137">
        <f>'将来負担比率（分子）の構造'!L$52</f>
        <v>12902</v>
      </c>
      <c r="N56" s="137"/>
      <c r="O56" s="137"/>
      <c r="P56" s="137">
        <f>'将来負担比率（分子）の構造'!M$52</f>
        <v>12823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1734</v>
      </c>
      <c r="E58" s="137"/>
      <c r="F58" s="137"/>
      <c r="G58" s="137">
        <f>'将来負担比率（分子）の構造'!J$50</f>
        <v>1522</v>
      </c>
      <c r="H58" s="137"/>
      <c r="I58" s="137"/>
      <c r="J58" s="137">
        <f>'将来負担比率（分子）の構造'!K$50</f>
        <v>1814</v>
      </c>
      <c r="K58" s="137"/>
      <c r="L58" s="137"/>
      <c r="M58" s="137">
        <f>'将来負担比率（分子）の構造'!L$50</f>
        <v>2359</v>
      </c>
      <c r="N58" s="137"/>
      <c r="O58" s="137"/>
      <c r="P58" s="137">
        <f>'将来負担比率（分子）の構造'!M$50</f>
        <v>3042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7278</v>
      </c>
      <c r="C62" s="137"/>
      <c r="D62" s="137"/>
      <c r="E62" s="137">
        <f>'将来負担比率（分子）の構造'!J$45</f>
        <v>6701</v>
      </c>
      <c r="F62" s="137"/>
      <c r="G62" s="137"/>
      <c r="H62" s="137">
        <f>'将来負担比率（分子）の構造'!K$45</f>
        <v>6246</v>
      </c>
      <c r="I62" s="137"/>
      <c r="J62" s="137"/>
      <c r="K62" s="137">
        <f>'将来負担比率（分子）の構造'!L$45</f>
        <v>5918</v>
      </c>
      <c r="L62" s="137"/>
      <c r="M62" s="137"/>
      <c r="N62" s="137">
        <f>'将来負担比率（分子）の構造'!M$45</f>
        <v>5537</v>
      </c>
      <c r="O62" s="137"/>
      <c r="P62" s="137"/>
    </row>
    <row r="63" spans="1:16">
      <c r="A63" s="137" t="s">
        <v>28</v>
      </c>
      <c r="B63" s="137">
        <f>'将来負担比率（分子）の構造'!I$44</f>
        <v>5136</v>
      </c>
      <c r="C63" s="137"/>
      <c r="D63" s="137"/>
      <c r="E63" s="137">
        <f>'将来負担比率（分子）の構造'!J$44</f>
        <v>4990</v>
      </c>
      <c r="F63" s="137"/>
      <c r="G63" s="137"/>
      <c r="H63" s="137">
        <f>'将来負担比率（分子）の構造'!K$44</f>
        <v>4780</v>
      </c>
      <c r="I63" s="137"/>
      <c r="J63" s="137"/>
      <c r="K63" s="137">
        <f>'将来負担比率（分子）の構造'!L$44</f>
        <v>4650</v>
      </c>
      <c r="L63" s="137"/>
      <c r="M63" s="137"/>
      <c r="N63" s="137">
        <f>'将来負担比率（分子）の構造'!M$44</f>
        <v>4316</v>
      </c>
      <c r="O63" s="137"/>
      <c r="P63" s="137"/>
    </row>
    <row r="64" spans="1:16">
      <c r="A64" s="137" t="s">
        <v>27</v>
      </c>
      <c r="B64" s="137">
        <f>'将来負担比率（分子）の構造'!I$43</f>
        <v>169</v>
      </c>
      <c r="C64" s="137"/>
      <c r="D64" s="137"/>
      <c r="E64" s="137">
        <f>'将来負担比率（分子）の構造'!J$43</f>
        <v>149</v>
      </c>
      <c r="F64" s="137"/>
      <c r="G64" s="137"/>
      <c r="H64" s="137">
        <f>'将来負担比率（分子）の構造'!K$43</f>
        <v>151</v>
      </c>
      <c r="I64" s="137"/>
      <c r="J64" s="137"/>
      <c r="K64" s="137">
        <f>'将来負担比率（分子）の構造'!L$43</f>
        <v>112</v>
      </c>
      <c r="L64" s="137"/>
      <c r="M64" s="137"/>
      <c r="N64" s="137">
        <f>'将来負担比率（分子）の構造'!M$43</f>
        <v>65</v>
      </c>
      <c r="O64" s="137"/>
      <c r="P64" s="137"/>
    </row>
    <row r="65" spans="1:16">
      <c r="A65" s="137" t="s">
        <v>26</v>
      </c>
      <c r="B65" s="137">
        <f>'将来負担比率（分子）の構造'!I$42</f>
        <v>1453</v>
      </c>
      <c r="C65" s="137"/>
      <c r="D65" s="137"/>
      <c r="E65" s="137">
        <f>'将来負担比率（分子）の構造'!J$42</f>
        <v>1404</v>
      </c>
      <c r="F65" s="137"/>
      <c r="G65" s="137"/>
      <c r="H65" s="137">
        <f>'将来負担比率（分子）の構造'!K$42</f>
        <v>1287</v>
      </c>
      <c r="I65" s="137"/>
      <c r="J65" s="137"/>
      <c r="K65" s="137">
        <f>'将来負担比率（分子）の構造'!L$42</f>
        <v>1158</v>
      </c>
      <c r="L65" s="137"/>
      <c r="M65" s="137"/>
      <c r="N65" s="137">
        <f>'将来負担比率（分子）の構造'!M$42</f>
        <v>942</v>
      </c>
      <c r="O65" s="137"/>
      <c r="P65" s="137"/>
    </row>
    <row r="66" spans="1:16">
      <c r="A66" s="137" t="s">
        <v>25</v>
      </c>
      <c r="B66" s="137">
        <f>'将来負担比率（分子）の構造'!I$41</f>
        <v>15016</v>
      </c>
      <c r="C66" s="137"/>
      <c r="D66" s="137"/>
      <c r="E66" s="137">
        <f>'将来負担比率（分子）の構造'!J$41</f>
        <v>14990</v>
      </c>
      <c r="F66" s="137"/>
      <c r="G66" s="137"/>
      <c r="H66" s="137">
        <f>'将来負担比率（分子）の構造'!K$41</f>
        <v>15265</v>
      </c>
      <c r="I66" s="137"/>
      <c r="J66" s="137"/>
      <c r="K66" s="137">
        <f>'将来負担比率（分子）の構造'!L$41</f>
        <v>14962</v>
      </c>
      <c r="L66" s="137"/>
      <c r="M66" s="137"/>
      <c r="N66" s="137">
        <f>'将来負担比率（分子）の構造'!M$41</f>
        <v>14556</v>
      </c>
      <c r="O66" s="137"/>
      <c r="P66" s="137"/>
    </row>
    <row r="67" spans="1:16">
      <c r="A67" s="137" t="s">
        <v>63</v>
      </c>
      <c r="B67" s="137" t="e">
        <f>NA()</f>
        <v>#N/A</v>
      </c>
      <c r="C67" s="137">
        <f>IF(ISNUMBER('将来負担比率（分子）の構造'!I$53), IF('将来負担比率（分子）の構造'!I$53 &lt; 0, 0, '将来負担比率（分子）の構造'!I$53), NA())</f>
        <v>15075</v>
      </c>
      <c r="D67" s="137" t="e">
        <f>NA()</f>
        <v>#N/A</v>
      </c>
      <c r="E67" s="137" t="e">
        <f>NA()</f>
        <v>#N/A</v>
      </c>
      <c r="F67" s="137">
        <f>IF(ISNUMBER('将来負担比率（分子）の構造'!J$53), IF('将来負担比率（分子）の構造'!J$53 &lt; 0, 0, '将来負担比率（分子）の構造'!J$53), NA())</f>
        <v>14345</v>
      </c>
      <c r="G67" s="137" t="e">
        <f>NA()</f>
        <v>#N/A</v>
      </c>
      <c r="H67" s="137" t="e">
        <f>NA()</f>
        <v>#N/A</v>
      </c>
      <c r="I67" s="137">
        <f>IF(ISNUMBER('将来負担比率（分子）の構造'!K$53), IF('将来負担比率（分子）の構造'!K$53 &lt; 0, 0, '将来負担比率（分子）の構造'!K$53), NA())</f>
        <v>13342</v>
      </c>
      <c r="J67" s="137" t="e">
        <f>NA()</f>
        <v>#N/A</v>
      </c>
      <c r="K67" s="137" t="e">
        <f>NA()</f>
        <v>#N/A</v>
      </c>
      <c r="L67" s="137">
        <f>IF(ISNUMBER('将来負担比率（分子）の構造'!L$53), IF('将来負担比率（分子）の構造'!L$53 &lt; 0, 0, '将来負担比率（分子）の構造'!L$53), NA())</f>
        <v>11539</v>
      </c>
      <c r="M67" s="137" t="e">
        <f>NA()</f>
        <v>#N/A</v>
      </c>
      <c r="N67" s="137" t="e">
        <f>NA()</f>
        <v>#N/A</v>
      </c>
      <c r="O67" s="137">
        <f>IF(ISNUMBER('将来負担比率（分子）の構造'!M$53), IF('将来負担比率（分子）の構造'!M$53 &lt; 0, 0, '将来負担比率（分子）の構造'!M$53), NA())</f>
        <v>9551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8402759</v>
      </c>
      <c r="S5" s="671"/>
      <c r="T5" s="671"/>
      <c r="U5" s="671"/>
      <c r="V5" s="671"/>
      <c r="W5" s="671"/>
      <c r="X5" s="671"/>
      <c r="Y5" s="718"/>
      <c r="Z5" s="731">
        <v>49.3</v>
      </c>
      <c r="AA5" s="731"/>
      <c r="AB5" s="731"/>
      <c r="AC5" s="731"/>
      <c r="AD5" s="732">
        <v>8356331</v>
      </c>
      <c r="AE5" s="732"/>
      <c r="AF5" s="732"/>
      <c r="AG5" s="732"/>
      <c r="AH5" s="732"/>
      <c r="AI5" s="732"/>
      <c r="AJ5" s="732"/>
      <c r="AK5" s="732"/>
      <c r="AL5" s="719">
        <v>81.599999999999994</v>
      </c>
      <c r="AM5" s="688"/>
      <c r="AN5" s="688"/>
      <c r="AO5" s="720"/>
      <c r="AP5" s="707" t="s">
        <v>207</v>
      </c>
      <c r="AQ5" s="708"/>
      <c r="AR5" s="708"/>
      <c r="AS5" s="708"/>
      <c r="AT5" s="708"/>
      <c r="AU5" s="708"/>
      <c r="AV5" s="708"/>
      <c r="AW5" s="708"/>
      <c r="AX5" s="708"/>
      <c r="AY5" s="708"/>
      <c r="AZ5" s="708"/>
      <c r="BA5" s="708"/>
      <c r="BB5" s="708"/>
      <c r="BC5" s="708"/>
      <c r="BD5" s="708"/>
      <c r="BE5" s="708"/>
      <c r="BF5" s="709"/>
      <c r="BG5" s="620">
        <v>8397088</v>
      </c>
      <c r="BH5" s="621"/>
      <c r="BI5" s="621"/>
      <c r="BJ5" s="621"/>
      <c r="BK5" s="621"/>
      <c r="BL5" s="621"/>
      <c r="BM5" s="621"/>
      <c r="BN5" s="622"/>
      <c r="BO5" s="673">
        <v>99.9</v>
      </c>
      <c r="BP5" s="673"/>
      <c r="BQ5" s="673"/>
      <c r="BR5" s="673"/>
      <c r="BS5" s="674">
        <v>46428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250691</v>
      </c>
      <c r="S6" s="621"/>
      <c r="T6" s="621"/>
      <c r="U6" s="621"/>
      <c r="V6" s="621"/>
      <c r="W6" s="621"/>
      <c r="X6" s="621"/>
      <c r="Y6" s="622"/>
      <c r="Z6" s="673">
        <v>1.5</v>
      </c>
      <c r="AA6" s="673"/>
      <c r="AB6" s="673"/>
      <c r="AC6" s="673"/>
      <c r="AD6" s="674">
        <v>250691</v>
      </c>
      <c r="AE6" s="674"/>
      <c r="AF6" s="674"/>
      <c r="AG6" s="674"/>
      <c r="AH6" s="674"/>
      <c r="AI6" s="674"/>
      <c r="AJ6" s="674"/>
      <c r="AK6" s="674"/>
      <c r="AL6" s="643">
        <v>2.4</v>
      </c>
      <c r="AM6" s="675"/>
      <c r="AN6" s="675"/>
      <c r="AO6" s="676"/>
      <c r="AP6" s="617" t="s">
        <v>212</v>
      </c>
      <c r="AQ6" s="618"/>
      <c r="AR6" s="618"/>
      <c r="AS6" s="618"/>
      <c r="AT6" s="618"/>
      <c r="AU6" s="618"/>
      <c r="AV6" s="618"/>
      <c r="AW6" s="618"/>
      <c r="AX6" s="618"/>
      <c r="AY6" s="618"/>
      <c r="AZ6" s="618"/>
      <c r="BA6" s="618"/>
      <c r="BB6" s="618"/>
      <c r="BC6" s="618"/>
      <c r="BD6" s="618"/>
      <c r="BE6" s="618"/>
      <c r="BF6" s="619"/>
      <c r="BG6" s="620">
        <v>8397088</v>
      </c>
      <c r="BH6" s="621"/>
      <c r="BI6" s="621"/>
      <c r="BJ6" s="621"/>
      <c r="BK6" s="621"/>
      <c r="BL6" s="621"/>
      <c r="BM6" s="621"/>
      <c r="BN6" s="622"/>
      <c r="BO6" s="673">
        <v>99.9</v>
      </c>
      <c r="BP6" s="673"/>
      <c r="BQ6" s="673"/>
      <c r="BR6" s="673"/>
      <c r="BS6" s="674">
        <v>46428</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167825</v>
      </c>
      <c r="CS6" s="621"/>
      <c r="CT6" s="621"/>
      <c r="CU6" s="621"/>
      <c r="CV6" s="621"/>
      <c r="CW6" s="621"/>
      <c r="CX6" s="621"/>
      <c r="CY6" s="622"/>
      <c r="CZ6" s="673">
        <v>1</v>
      </c>
      <c r="DA6" s="673"/>
      <c r="DB6" s="673"/>
      <c r="DC6" s="673"/>
      <c r="DD6" s="626" t="s">
        <v>214</v>
      </c>
      <c r="DE6" s="621"/>
      <c r="DF6" s="621"/>
      <c r="DG6" s="621"/>
      <c r="DH6" s="621"/>
      <c r="DI6" s="621"/>
      <c r="DJ6" s="621"/>
      <c r="DK6" s="621"/>
      <c r="DL6" s="621"/>
      <c r="DM6" s="621"/>
      <c r="DN6" s="621"/>
      <c r="DO6" s="621"/>
      <c r="DP6" s="622"/>
      <c r="DQ6" s="626">
        <v>167825</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4653</v>
      </c>
      <c r="S7" s="621"/>
      <c r="T7" s="621"/>
      <c r="U7" s="621"/>
      <c r="V7" s="621"/>
      <c r="W7" s="621"/>
      <c r="X7" s="621"/>
      <c r="Y7" s="622"/>
      <c r="Z7" s="673">
        <v>0</v>
      </c>
      <c r="AA7" s="673"/>
      <c r="AB7" s="673"/>
      <c r="AC7" s="673"/>
      <c r="AD7" s="674">
        <v>4653</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2525967</v>
      </c>
      <c r="BH7" s="621"/>
      <c r="BI7" s="621"/>
      <c r="BJ7" s="621"/>
      <c r="BK7" s="621"/>
      <c r="BL7" s="621"/>
      <c r="BM7" s="621"/>
      <c r="BN7" s="622"/>
      <c r="BO7" s="673">
        <v>30.1</v>
      </c>
      <c r="BP7" s="673"/>
      <c r="BQ7" s="673"/>
      <c r="BR7" s="673"/>
      <c r="BS7" s="674">
        <v>46428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2351731</v>
      </c>
      <c r="CS7" s="621"/>
      <c r="CT7" s="621"/>
      <c r="CU7" s="621"/>
      <c r="CV7" s="621"/>
      <c r="CW7" s="621"/>
      <c r="CX7" s="621"/>
      <c r="CY7" s="622"/>
      <c r="CZ7" s="673">
        <v>14.5</v>
      </c>
      <c r="DA7" s="673"/>
      <c r="DB7" s="673"/>
      <c r="DC7" s="673"/>
      <c r="DD7" s="626">
        <v>46598</v>
      </c>
      <c r="DE7" s="621"/>
      <c r="DF7" s="621"/>
      <c r="DG7" s="621"/>
      <c r="DH7" s="621"/>
      <c r="DI7" s="621"/>
      <c r="DJ7" s="621"/>
      <c r="DK7" s="621"/>
      <c r="DL7" s="621"/>
      <c r="DM7" s="621"/>
      <c r="DN7" s="621"/>
      <c r="DO7" s="621"/>
      <c r="DP7" s="622"/>
      <c r="DQ7" s="626">
        <v>2085893</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20400</v>
      </c>
      <c r="S8" s="621"/>
      <c r="T8" s="621"/>
      <c r="U8" s="621"/>
      <c r="V8" s="621"/>
      <c r="W8" s="621"/>
      <c r="X8" s="621"/>
      <c r="Y8" s="622"/>
      <c r="Z8" s="673">
        <v>0.1</v>
      </c>
      <c r="AA8" s="673"/>
      <c r="AB8" s="673"/>
      <c r="AC8" s="673"/>
      <c r="AD8" s="674">
        <v>20400</v>
      </c>
      <c r="AE8" s="674"/>
      <c r="AF8" s="674"/>
      <c r="AG8" s="674"/>
      <c r="AH8" s="674"/>
      <c r="AI8" s="674"/>
      <c r="AJ8" s="674"/>
      <c r="AK8" s="674"/>
      <c r="AL8" s="643">
        <v>0.2</v>
      </c>
      <c r="AM8" s="675"/>
      <c r="AN8" s="675"/>
      <c r="AO8" s="676"/>
      <c r="AP8" s="617" t="s">
        <v>219</v>
      </c>
      <c r="AQ8" s="618"/>
      <c r="AR8" s="618"/>
      <c r="AS8" s="618"/>
      <c r="AT8" s="618"/>
      <c r="AU8" s="618"/>
      <c r="AV8" s="618"/>
      <c r="AW8" s="618"/>
      <c r="AX8" s="618"/>
      <c r="AY8" s="618"/>
      <c r="AZ8" s="618"/>
      <c r="BA8" s="618"/>
      <c r="BB8" s="618"/>
      <c r="BC8" s="618"/>
      <c r="BD8" s="618"/>
      <c r="BE8" s="618"/>
      <c r="BF8" s="619"/>
      <c r="BG8" s="620">
        <v>85034</v>
      </c>
      <c r="BH8" s="621"/>
      <c r="BI8" s="621"/>
      <c r="BJ8" s="621"/>
      <c r="BK8" s="621"/>
      <c r="BL8" s="621"/>
      <c r="BM8" s="621"/>
      <c r="BN8" s="622"/>
      <c r="BO8" s="673">
        <v>1</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6119563</v>
      </c>
      <c r="CS8" s="621"/>
      <c r="CT8" s="621"/>
      <c r="CU8" s="621"/>
      <c r="CV8" s="621"/>
      <c r="CW8" s="621"/>
      <c r="CX8" s="621"/>
      <c r="CY8" s="622"/>
      <c r="CZ8" s="673">
        <v>37.799999999999997</v>
      </c>
      <c r="DA8" s="673"/>
      <c r="DB8" s="673"/>
      <c r="DC8" s="673"/>
      <c r="DD8" s="626">
        <v>33063</v>
      </c>
      <c r="DE8" s="621"/>
      <c r="DF8" s="621"/>
      <c r="DG8" s="621"/>
      <c r="DH8" s="621"/>
      <c r="DI8" s="621"/>
      <c r="DJ8" s="621"/>
      <c r="DK8" s="621"/>
      <c r="DL8" s="621"/>
      <c r="DM8" s="621"/>
      <c r="DN8" s="621"/>
      <c r="DO8" s="621"/>
      <c r="DP8" s="622"/>
      <c r="DQ8" s="626">
        <v>3021773</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15041</v>
      </c>
      <c r="S9" s="621"/>
      <c r="T9" s="621"/>
      <c r="U9" s="621"/>
      <c r="V9" s="621"/>
      <c r="W9" s="621"/>
      <c r="X9" s="621"/>
      <c r="Y9" s="622"/>
      <c r="Z9" s="673">
        <v>0.1</v>
      </c>
      <c r="AA9" s="673"/>
      <c r="AB9" s="673"/>
      <c r="AC9" s="673"/>
      <c r="AD9" s="674">
        <v>15041</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2007027</v>
      </c>
      <c r="BH9" s="621"/>
      <c r="BI9" s="621"/>
      <c r="BJ9" s="621"/>
      <c r="BK9" s="621"/>
      <c r="BL9" s="621"/>
      <c r="BM9" s="621"/>
      <c r="BN9" s="622"/>
      <c r="BO9" s="673">
        <v>23.9</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1572375</v>
      </c>
      <c r="CS9" s="621"/>
      <c r="CT9" s="621"/>
      <c r="CU9" s="621"/>
      <c r="CV9" s="621"/>
      <c r="CW9" s="621"/>
      <c r="CX9" s="621"/>
      <c r="CY9" s="622"/>
      <c r="CZ9" s="673">
        <v>9.6999999999999993</v>
      </c>
      <c r="DA9" s="673"/>
      <c r="DB9" s="673"/>
      <c r="DC9" s="673"/>
      <c r="DD9" s="626">
        <v>9112</v>
      </c>
      <c r="DE9" s="621"/>
      <c r="DF9" s="621"/>
      <c r="DG9" s="621"/>
      <c r="DH9" s="621"/>
      <c r="DI9" s="621"/>
      <c r="DJ9" s="621"/>
      <c r="DK9" s="621"/>
      <c r="DL9" s="621"/>
      <c r="DM9" s="621"/>
      <c r="DN9" s="621"/>
      <c r="DO9" s="621"/>
      <c r="DP9" s="622"/>
      <c r="DQ9" s="626">
        <v>1303119</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746632</v>
      </c>
      <c r="S10" s="621"/>
      <c r="T10" s="621"/>
      <c r="U10" s="621"/>
      <c r="V10" s="621"/>
      <c r="W10" s="621"/>
      <c r="X10" s="621"/>
      <c r="Y10" s="622"/>
      <c r="Z10" s="673">
        <v>4.4000000000000004</v>
      </c>
      <c r="AA10" s="673"/>
      <c r="AB10" s="673"/>
      <c r="AC10" s="673"/>
      <c r="AD10" s="674">
        <v>746632</v>
      </c>
      <c r="AE10" s="674"/>
      <c r="AF10" s="674"/>
      <c r="AG10" s="674"/>
      <c r="AH10" s="674"/>
      <c r="AI10" s="674"/>
      <c r="AJ10" s="674"/>
      <c r="AK10" s="674"/>
      <c r="AL10" s="643">
        <v>7.3</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134279</v>
      </c>
      <c r="BH10" s="621"/>
      <c r="BI10" s="621"/>
      <c r="BJ10" s="621"/>
      <c r="BK10" s="621"/>
      <c r="BL10" s="621"/>
      <c r="BM10" s="621"/>
      <c r="BN10" s="622"/>
      <c r="BO10" s="673">
        <v>1.6</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6515</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6515</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v>67354</v>
      </c>
      <c r="S11" s="621"/>
      <c r="T11" s="621"/>
      <c r="U11" s="621"/>
      <c r="V11" s="621"/>
      <c r="W11" s="621"/>
      <c r="X11" s="621"/>
      <c r="Y11" s="622"/>
      <c r="Z11" s="673">
        <v>0.4</v>
      </c>
      <c r="AA11" s="673"/>
      <c r="AB11" s="673"/>
      <c r="AC11" s="673"/>
      <c r="AD11" s="674">
        <v>67354</v>
      </c>
      <c r="AE11" s="674"/>
      <c r="AF11" s="674"/>
      <c r="AG11" s="674"/>
      <c r="AH11" s="674"/>
      <c r="AI11" s="674"/>
      <c r="AJ11" s="674"/>
      <c r="AK11" s="674"/>
      <c r="AL11" s="643">
        <v>0.7</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299627</v>
      </c>
      <c r="BH11" s="621"/>
      <c r="BI11" s="621"/>
      <c r="BJ11" s="621"/>
      <c r="BK11" s="621"/>
      <c r="BL11" s="621"/>
      <c r="BM11" s="621"/>
      <c r="BN11" s="622"/>
      <c r="BO11" s="673">
        <v>3.6</v>
      </c>
      <c r="BP11" s="673"/>
      <c r="BQ11" s="673"/>
      <c r="BR11" s="673"/>
      <c r="BS11" s="626">
        <v>46428</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620068</v>
      </c>
      <c r="CS11" s="621"/>
      <c r="CT11" s="621"/>
      <c r="CU11" s="621"/>
      <c r="CV11" s="621"/>
      <c r="CW11" s="621"/>
      <c r="CX11" s="621"/>
      <c r="CY11" s="622"/>
      <c r="CZ11" s="673">
        <v>3.8</v>
      </c>
      <c r="DA11" s="673"/>
      <c r="DB11" s="673"/>
      <c r="DC11" s="673"/>
      <c r="DD11" s="626">
        <v>349582</v>
      </c>
      <c r="DE11" s="621"/>
      <c r="DF11" s="621"/>
      <c r="DG11" s="621"/>
      <c r="DH11" s="621"/>
      <c r="DI11" s="621"/>
      <c r="DJ11" s="621"/>
      <c r="DK11" s="621"/>
      <c r="DL11" s="621"/>
      <c r="DM11" s="621"/>
      <c r="DN11" s="621"/>
      <c r="DO11" s="621"/>
      <c r="DP11" s="622"/>
      <c r="DQ11" s="626">
        <v>295465</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5368515</v>
      </c>
      <c r="BH12" s="621"/>
      <c r="BI12" s="621"/>
      <c r="BJ12" s="621"/>
      <c r="BK12" s="621"/>
      <c r="BL12" s="621"/>
      <c r="BM12" s="621"/>
      <c r="BN12" s="622"/>
      <c r="BO12" s="673">
        <v>63.9</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182435</v>
      </c>
      <c r="CS12" s="621"/>
      <c r="CT12" s="621"/>
      <c r="CU12" s="621"/>
      <c r="CV12" s="621"/>
      <c r="CW12" s="621"/>
      <c r="CX12" s="621"/>
      <c r="CY12" s="622"/>
      <c r="CZ12" s="673">
        <v>1.1000000000000001</v>
      </c>
      <c r="DA12" s="673"/>
      <c r="DB12" s="673"/>
      <c r="DC12" s="673"/>
      <c r="DD12" s="626" t="s">
        <v>110</v>
      </c>
      <c r="DE12" s="621"/>
      <c r="DF12" s="621"/>
      <c r="DG12" s="621"/>
      <c r="DH12" s="621"/>
      <c r="DI12" s="621"/>
      <c r="DJ12" s="621"/>
      <c r="DK12" s="621"/>
      <c r="DL12" s="621"/>
      <c r="DM12" s="621"/>
      <c r="DN12" s="621"/>
      <c r="DO12" s="621"/>
      <c r="DP12" s="622"/>
      <c r="DQ12" s="626">
        <v>111766</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43550</v>
      </c>
      <c r="S13" s="621"/>
      <c r="T13" s="621"/>
      <c r="U13" s="621"/>
      <c r="V13" s="621"/>
      <c r="W13" s="621"/>
      <c r="X13" s="621"/>
      <c r="Y13" s="622"/>
      <c r="Z13" s="673">
        <v>0.3</v>
      </c>
      <c r="AA13" s="673"/>
      <c r="AB13" s="673"/>
      <c r="AC13" s="673"/>
      <c r="AD13" s="674">
        <v>43550</v>
      </c>
      <c r="AE13" s="674"/>
      <c r="AF13" s="674"/>
      <c r="AG13" s="674"/>
      <c r="AH13" s="674"/>
      <c r="AI13" s="674"/>
      <c r="AJ13" s="674"/>
      <c r="AK13" s="674"/>
      <c r="AL13" s="643">
        <v>0.4</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5339946</v>
      </c>
      <c r="BH13" s="621"/>
      <c r="BI13" s="621"/>
      <c r="BJ13" s="621"/>
      <c r="BK13" s="621"/>
      <c r="BL13" s="621"/>
      <c r="BM13" s="621"/>
      <c r="BN13" s="622"/>
      <c r="BO13" s="673">
        <v>63.5</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1193289</v>
      </c>
      <c r="CS13" s="621"/>
      <c r="CT13" s="621"/>
      <c r="CU13" s="621"/>
      <c r="CV13" s="621"/>
      <c r="CW13" s="621"/>
      <c r="CX13" s="621"/>
      <c r="CY13" s="622"/>
      <c r="CZ13" s="673">
        <v>7.4</v>
      </c>
      <c r="DA13" s="673"/>
      <c r="DB13" s="673"/>
      <c r="DC13" s="673"/>
      <c r="DD13" s="626">
        <v>461850</v>
      </c>
      <c r="DE13" s="621"/>
      <c r="DF13" s="621"/>
      <c r="DG13" s="621"/>
      <c r="DH13" s="621"/>
      <c r="DI13" s="621"/>
      <c r="DJ13" s="621"/>
      <c r="DK13" s="621"/>
      <c r="DL13" s="621"/>
      <c r="DM13" s="621"/>
      <c r="DN13" s="621"/>
      <c r="DO13" s="621"/>
      <c r="DP13" s="622"/>
      <c r="DQ13" s="626">
        <v>781863</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133336</v>
      </c>
      <c r="BH14" s="621"/>
      <c r="BI14" s="621"/>
      <c r="BJ14" s="621"/>
      <c r="BK14" s="621"/>
      <c r="BL14" s="621"/>
      <c r="BM14" s="621"/>
      <c r="BN14" s="622"/>
      <c r="BO14" s="673">
        <v>1.6</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1072082</v>
      </c>
      <c r="CS14" s="621"/>
      <c r="CT14" s="621"/>
      <c r="CU14" s="621"/>
      <c r="CV14" s="621"/>
      <c r="CW14" s="621"/>
      <c r="CX14" s="621"/>
      <c r="CY14" s="622"/>
      <c r="CZ14" s="673">
        <v>6.6</v>
      </c>
      <c r="DA14" s="673"/>
      <c r="DB14" s="673"/>
      <c r="DC14" s="673"/>
      <c r="DD14" s="626">
        <v>227754</v>
      </c>
      <c r="DE14" s="621"/>
      <c r="DF14" s="621"/>
      <c r="DG14" s="621"/>
      <c r="DH14" s="621"/>
      <c r="DI14" s="621"/>
      <c r="DJ14" s="621"/>
      <c r="DK14" s="621"/>
      <c r="DL14" s="621"/>
      <c r="DM14" s="621"/>
      <c r="DN14" s="621"/>
      <c r="DO14" s="621"/>
      <c r="DP14" s="622"/>
      <c r="DQ14" s="626">
        <v>770702</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20453</v>
      </c>
      <c r="S15" s="621"/>
      <c r="T15" s="621"/>
      <c r="U15" s="621"/>
      <c r="V15" s="621"/>
      <c r="W15" s="621"/>
      <c r="X15" s="621"/>
      <c r="Y15" s="622"/>
      <c r="Z15" s="673">
        <v>0.1</v>
      </c>
      <c r="AA15" s="673"/>
      <c r="AB15" s="673"/>
      <c r="AC15" s="673"/>
      <c r="AD15" s="674">
        <v>20453</v>
      </c>
      <c r="AE15" s="674"/>
      <c r="AF15" s="674"/>
      <c r="AG15" s="674"/>
      <c r="AH15" s="674"/>
      <c r="AI15" s="674"/>
      <c r="AJ15" s="674"/>
      <c r="AK15" s="674"/>
      <c r="AL15" s="643">
        <v>0.2</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369270</v>
      </c>
      <c r="BH15" s="621"/>
      <c r="BI15" s="621"/>
      <c r="BJ15" s="621"/>
      <c r="BK15" s="621"/>
      <c r="BL15" s="621"/>
      <c r="BM15" s="621"/>
      <c r="BN15" s="622"/>
      <c r="BO15" s="673">
        <v>4.4000000000000004</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1254232</v>
      </c>
      <c r="CS15" s="621"/>
      <c r="CT15" s="621"/>
      <c r="CU15" s="621"/>
      <c r="CV15" s="621"/>
      <c r="CW15" s="621"/>
      <c r="CX15" s="621"/>
      <c r="CY15" s="622"/>
      <c r="CZ15" s="673">
        <v>7.7</v>
      </c>
      <c r="DA15" s="673"/>
      <c r="DB15" s="673"/>
      <c r="DC15" s="673"/>
      <c r="DD15" s="626">
        <v>116691</v>
      </c>
      <c r="DE15" s="621"/>
      <c r="DF15" s="621"/>
      <c r="DG15" s="621"/>
      <c r="DH15" s="621"/>
      <c r="DI15" s="621"/>
      <c r="DJ15" s="621"/>
      <c r="DK15" s="621"/>
      <c r="DL15" s="621"/>
      <c r="DM15" s="621"/>
      <c r="DN15" s="621"/>
      <c r="DO15" s="621"/>
      <c r="DP15" s="622"/>
      <c r="DQ15" s="626">
        <v>987513</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904181</v>
      </c>
      <c r="S16" s="621"/>
      <c r="T16" s="621"/>
      <c r="U16" s="621"/>
      <c r="V16" s="621"/>
      <c r="W16" s="621"/>
      <c r="X16" s="621"/>
      <c r="Y16" s="622"/>
      <c r="Z16" s="673">
        <v>5.3</v>
      </c>
      <c r="AA16" s="673"/>
      <c r="AB16" s="673"/>
      <c r="AC16" s="673"/>
      <c r="AD16" s="674">
        <v>674682</v>
      </c>
      <c r="AE16" s="674"/>
      <c r="AF16" s="674"/>
      <c r="AG16" s="674"/>
      <c r="AH16" s="674"/>
      <c r="AI16" s="674"/>
      <c r="AJ16" s="674"/>
      <c r="AK16" s="674"/>
      <c r="AL16" s="643">
        <v>6.6</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14828</v>
      </c>
      <c r="CS16" s="621"/>
      <c r="CT16" s="621"/>
      <c r="CU16" s="621"/>
      <c r="CV16" s="621"/>
      <c r="CW16" s="621"/>
      <c r="CX16" s="621"/>
      <c r="CY16" s="622"/>
      <c r="CZ16" s="673">
        <v>0.1</v>
      </c>
      <c r="DA16" s="673"/>
      <c r="DB16" s="673"/>
      <c r="DC16" s="673"/>
      <c r="DD16" s="626" t="s">
        <v>110</v>
      </c>
      <c r="DE16" s="621"/>
      <c r="DF16" s="621"/>
      <c r="DG16" s="621"/>
      <c r="DH16" s="621"/>
      <c r="DI16" s="621"/>
      <c r="DJ16" s="621"/>
      <c r="DK16" s="621"/>
      <c r="DL16" s="621"/>
      <c r="DM16" s="621"/>
      <c r="DN16" s="621"/>
      <c r="DO16" s="621"/>
      <c r="DP16" s="622"/>
      <c r="DQ16" s="626">
        <v>7389</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674682</v>
      </c>
      <c r="S17" s="621"/>
      <c r="T17" s="621"/>
      <c r="U17" s="621"/>
      <c r="V17" s="621"/>
      <c r="W17" s="621"/>
      <c r="X17" s="621"/>
      <c r="Y17" s="622"/>
      <c r="Z17" s="673">
        <v>4</v>
      </c>
      <c r="AA17" s="673"/>
      <c r="AB17" s="673"/>
      <c r="AC17" s="673"/>
      <c r="AD17" s="674">
        <v>674682</v>
      </c>
      <c r="AE17" s="674"/>
      <c r="AF17" s="674"/>
      <c r="AG17" s="674"/>
      <c r="AH17" s="674"/>
      <c r="AI17" s="674"/>
      <c r="AJ17" s="674"/>
      <c r="AK17" s="674"/>
      <c r="AL17" s="643">
        <v>6.6</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1629577</v>
      </c>
      <c r="CS17" s="621"/>
      <c r="CT17" s="621"/>
      <c r="CU17" s="621"/>
      <c r="CV17" s="621"/>
      <c r="CW17" s="621"/>
      <c r="CX17" s="621"/>
      <c r="CY17" s="622"/>
      <c r="CZ17" s="673">
        <v>10.1</v>
      </c>
      <c r="DA17" s="673"/>
      <c r="DB17" s="673"/>
      <c r="DC17" s="673"/>
      <c r="DD17" s="626" t="s">
        <v>110</v>
      </c>
      <c r="DE17" s="621"/>
      <c r="DF17" s="621"/>
      <c r="DG17" s="621"/>
      <c r="DH17" s="621"/>
      <c r="DI17" s="621"/>
      <c r="DJ17" s="621"/>
      <c r="DK17" s="621"/>
      <c r="DL17" s="621"/>
      <c r="DM17" s="621"/>
      <c r="DN17" s="621"/>
      <c r="DO17" s="621"/>
      <c r="DP17" s="622"/>
      <c r="DQ17" s="626">
        <v>1629577</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229499</v>
      </c>
      <c r="S18" s="621"/>
      <c r="T18" s="621"/>
      <c r="U18" s="621"/>
      <c r="V18" s="621"/>
      <c r="W18" s="621"/>
      <c r="X18" s="621"/>
      <c r="Y18" s="622"/>
      <c r="Z18" s="673">
        <v>1.3</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5671</v>
      </c>
      <c r="BH19" s="621"/>
      <c r="BI19" s="621"/>
      <c r="BJ19" s="621"/>
      <c r="BK19" s="621"/>
      <c r="BL19" s="621"/>
      <c r="BM19" s="621"/>
      <c r="BN19" s="622"/>
      <c r="BO19" s="673">
        <v>0.1</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10475714</v>
      </c>
      <c r="S20" s="621"/>
      <c r="T20" s="621"/>
      <c r="U20" s="621"/>
      <c r="V20" s="621"/>
      <c r="W20" s="621"/>
      <c r="X20" s="621"/>
      <c r="Y20" s="622"/>
      <c r="Z20" s="673">
        <v>61.5</v>
      </c>
      <c r="AA20" s="673"/>
      <c r="AB20" s="673"/>
      <c r="AC20" s="673"/>
      <c r="AD20" s="674">
        <v>10199787</v>
      </c>
      <c r="AE20" s="674"/>
      <c r="AF20" s="674"/>
      <c r="AG20" s="674"/>
      <c r="AH20" s="674"/>
      <c r="AI20" s="674"/>
      <c r="AJ20" s="674"/>
      <c r="AK20" s="674"/>
      <c r="AL20" s="643">
        <v>99.6</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5671</v>
      </c>
      <c r="BH20" s="621"/>
      <c r="BI20" s="621"/>
      <c r="BJ20" s="621"/>
      <c r="BK20" s="621"/>
      <c r="BL20" s="621"/>
      <c r="BM20" s="621"/>
      <c r="BN20" s="622"/>
      <c r="BO20" s="673">
        <v>0.1</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16184520</v>
      </c>
      <c r="CS20" s="621"/>
      <c r="CT20" s="621"/>
      <c r="CU20" s="621"/>
      <c r="CV20" s="621"/>
      <c r="CW20" s="621"/>
      <c r="CX20" s="621"/>
      <c r="CY20" s="622"/>
      <c r="CZ20" s="673">
        <v>100</v>
      </c>
      <c r="DA20" s="673"/>
      <c r="DB20" s="673"/>
      <c r="DC20" s="673"/>
      <c r="DD20" s="626">
        <v>1244650</v>
      </c>
      <c r="DE20" s="621"/>
      <c r="DF20" s="621"/>
      <c r="DG20" s="621"/>
      <c r="DH20" s="621"/>
      <c r="DI20" s="621"/>
      <c r="DJ20" s="621"/>
      <c r="DK20" s="621"/>
      <c r="DL20" s="621"/>
      <c r="DM20" s="621"/>
      <c r="DN20" s="621"/>
      <c r="DO20" s="621"/>
      <c r="DP20" s="622"/>
      <c r="DQ20" s="626">
        <v>11169400</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4649</v>
      </c>
      <c r="S21" s="621"/>
      <c r="T21" s="621"/>
      <c r="U21" s="621"/>
      <c r="V21" s="621"/>
      <c r="W21" s="621"/>
      <c r="X21" s="621"/>
      <c r="Y21" s="622"/>
      <c r="Z21" s="673">
        <v>0</v>
      </c>
      <c r="AA21" s="673"/>
      <c r="AB21" s="673"/>
      <c r="AC21" s="673"/>
      <c r="AD21" s="674">
        <v>4649</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5671</v>
      </c>
      <c r="BH21" s="621"/>
      <c r="BI21" s="621"/>
      <c r="BJ21" s="621"/>
      <c r="BK21" s="621"/>
      <c r="BL21" s="621"/>
      <c r="BM21" s="621"/>
      <c r="BN21" s="622"/>
      <c r="BO21" s="673">
        <v>0.1</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157413</v>
      </c>
      <c r="S22" s="621"/>
      <c r="T22" s="621"/>
      <c r="U22" s="621"/>
      <c r="V22" s="621"/>
      <c r="W22" s="621"/>
      <c r="X22" s="621"/>
      <c r="Y22" s="622"/>
      <c r="Z22" s="673">
        <v>0.9</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138035</v>
      </c>
      <c r="S23" s="621"/>
      <c r="T23" s="621"/>
      <c r="U23" s="621"/>
      <c r="V23" s="621"/>
      <c r="W23" s="621"/>
      <c r="X23" s="621"/>
      <c r="Y23" s="622"/>
      <c r="Z23" s="673">
        <v>0.8</v>
      </c>
      <c r="AA23" s="673"/>
      <c r="AB23" s="673"/>
      <c r="AC23" s="673"/>
      <c r="AD23" s="674">
        <v>21824</v>
      </c>
      <c r="AE23" s="674"/>
      <c r="AF23" s="674"/>
      <c r="AG23" s="674"/>
      <c r="AH23" s="674"/>
      <c r="AI23" s="674"/>
      <c r="AJ23" s="674"/>
      <c r="AK23" s="674"/>
      <c r="AL23" s="643">
        <v>0.2</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210346</v>
      </c>
      <c r="S24" s="621"/>
      <c r="T24" s="621"/>
      <c r="U24" s="621"/>
      <c r="V24" s="621"/>
      <c r="W24" s="621"/>
      <c r="X24" s="621"/>
      <c r="Y24" s="622"/>
      <c r="Z24" s="673">
        <v>1.2</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8680439</v>
      </c>
      <c r="CS24" s="671"/>
      <c r="CT24" s="671"/>
      <c r="CU24" s="671"/>
      <c r="CV24" s="671"/>
      <c r="CW24" s="671"/>
      <c r="CX24" s="671"/>
      <c r="CY24" s="718"/>
      <c r="CZ24" s="722">
        <v>53.6</v>
      </c>
      <c r="DA24" s="723"/>
      <c r="DB24" s="723"/>
      <c r="DC24" s="724"/>
      <c r="DD24" s="717">
        <v>5961387</v>
      </c>
      <c r="DE24" s="671"/>
      <c r="DF24" s="671"/>
      <c r="DG24" s="671"/>
      <c r="DH24" s="671"/>
      <c r="DI24" s="671"/>
      <c r="DJ24" s="671"/>
      <c r="DK24" s="718"/>
      <c r="DL24" s="717">
        <v>5878236</v>
      </c>
      <c r="DM24" s="671"/>
      <c r="DN24" s="671"/>
      <c r="DO24" s="671"/>
      <c r="DP24" s="671"/>
      <c r="DQ24" s="671"/>
      <c r="DR24" s="671"/>
      <c r="DS24" s="671"/>
      <c r="DT24" s="671"/>
      <c r="DU24" s="671"/>
      <c r="DV24" s="718"/>
      <c r="DW24" s="719">
        <v>54</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2369399</v>
      </c>
      <c r="S25" s="621"/>
      <c r="T25" s="621"/>
      <c r="U25" s="621"/>
      <c r="V25" s="621"/>
      <c r="W25" s="621"/>
      <c r="X25" s="621"/>
      <c r="Y25" s="622"/>
      <c r="Z25" s="673">
        <v>13.9</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3507709</v>
      </c>
      <c r="CS25" s="639"/>
      <c r="CT25" s="639"/>
      <c r="CU25" s="639"/>
      <c r="CV25" s="639"/>
      <c r="CW25" s="639"/>
      <c r="CX25" s="639"/>
      <c r="CY25" s="640"/>
      <c r="CZ25" s="623">
        <v>21.7</v>
      </c>
      <c r="DA25" s="641"/>
      <c r="DB25" s="641"/>
      <c r="DC25" s="642"/>
      <c r="DD25" s="626">
        <v>3357140</v>
      </c>
      <c r="DE25" s="639"/>
      <c r="DF25" s="639"/>
      <c r="DG25" s="639"/>
      <c r="DH25" s="639"/>
      <c r="DI25" s="639"/>
      <c r="DJ25" s="639"/>
      <c r="DK25" s="640"/>
      <c r="DL25" s="626">
        <v>3274039</v>
      </c>
      <c r="DM25" s="639"/>
      <c r="DN25" s="639"/>
      <c r="DO25" s="639"/>
      <c r="DP25" s="639"/>
      <c r="DQ25" s="639"/>
      <c r="DR25" s="639"/>
      <c r="DS25" s="639"/>
      <c r="DT25" s="639"/>
      <c r="DU25" s="639"/>
      <c r="DV25" s="640"/>
      <c r="DW25" s="643">
        <v>30.1</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2170845</v>
      </c>
      <c r="CS26" s="621"/>
      <c r="CT26" s="621"/>
      <c r="CU26" s="621"/>
      <c r="CV26" s="621"/>
      <c r="CW26" s="621"/>
      <c r="CX26" s="621"/>
      <c r="CY26" s="622"/>
      <c r="CZ26" s="623">
        <v>13.4</v>
      </c>
      <c r="DA26" s="641"/>
      <c r="DB26" s="641"/>
      <c r="DC26" s="642"/>
      <c r="DD26" s="626">
        <v>2085241</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1278580</v>
      </c>
      <c r="S27" s="621"/>
      <c r="T27" s="621"/>
      <c r="U27" s="621"/>
      <c r="V27" s="621"/>
      <c r="W27" s="621"/>
      <c r="X27" s="621"/>
      <c r="Y27" s="622"/>
      <c r="Z27" s="673">
        <v>7.5</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8402759</v>
      </c>
      <c r="BH27" s="621"/>
      <c r="BI27" s="621"/>
      <c r="BJ27" s="621"/>
      <c r="BK27" s="621"/>
      <c r="BL27" s="621"/>
      <c r="BM27" s="621"/>
      <c r="BN27" s="622"/>
      <c r="BO27" s="673">
        <v>100</v>
      </c>
      <c r="BP27" s="673"/>
      <c r="BQ27" s="673"/>
      <c r="BR27" s="673"/>
      <c r="BS27" s="626">
        <v>46428</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3543153</v>
      </c>
      <c r="CS27" s="639"/>
      <c r="CT27" s="639"/>
      <c r="CU27" s="639"/>
      <c r="CV27" s="639"/>
      <c r="CW27" s="639"/>
      <c r="CX27" s="639"/>
      <c r="CY27" s="640"/>
      <c r="CZ27" s="623">
        <v>21.9</v>
      </c>
      <c r="DA27" s="641"/>
      <c r="DB27" s="641"/>
      <c r="DC27" s="642"/>
      <c r="DD27" s="626">
        <v>974670</v>
      </c>
      <c r="DE27" s="639"/>
      <c r="DF27" s="639"/>
      <c r="DG27" s="639"/>
      <c r="DH27" s="639"/>
      <c r="DI27" s="639"/>
      <c r="DJ27" s="639"/>
      <c r="DK27" s="640"/>
      <c r="DL27" s="626">
        <v>974620</v>
      </c>
      <c r="DM27" s="639"/>
      <c r="DN27" s="639"/>
      <c r="DO27" s="639"/>
      <c r="DP27" s="639"/>
      <c r="DQ27" s="639"/>
      <c r="DR27" s="639"/>
      <c r="DS27" s="639"/>
      <c r="DT27" s="639"/>
      <c r="DU27" s="639"/>
      <c r="DV27" s="640"/>
      <c r="DW27" s="643">
        <v>8.9</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58449</v>
      </c>
      <c r="S28" s="621"/>
      <c r="T28" s="621"/>
      <c r="U28" s="621"/>
      <c r="V28" s="621"/>
      <c r="W28" s="621"/>
      <c r="X28" s="621"/>
      <c r="Y28" s="622"/>
      <c r="Z28" s="673">
        <v>0.3</v>
      </c>
      <c r="AA28" s="673"/>
      <c r="AB28" s="673"/>
      <c r="AC28" s="673"/>
      <c r="AD28" s="674">
        <v>13934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1629577</v>
      </c>
      <c r="CS28" s="621"/>
      <c r="CT28" s="621"/>
      <c r="CU28" s="621"/>
      <c r="CV28" s="621"/>
      <c r="CW28" s="621"/>
      <c r="CX28" s="621"/>
      <c r="CY28" s="622"/>
      <c r="CZ28" s="623">
        <v>10.1</v>
      </c>
      <c r="DA28" s="641"/>
      <c r="DB28" s="641"/>
      <c r="DC28" s="642"/>
      <c r="DD28" s="626">
        <v>1629577</v>
      </c>
      <c r="DE28" s="621"/>
      <c r="DF28" s="621"/>
      <c r="DG28" s="621"/>
      <c r="DH28" s="621"/>
      <c r="DI28" s="621"/>
      <c r="DJ28" s="621"/>
      <c r="DK28" s="622"/>
      <c r="DL28" s="626">
        <v>1629577</v>
      </c>
      <c r="DM28" s="621"/>
      <c r="DN28" s="621"/>
      <c r="DO28" s="621"/>
      <c r="DP28" s="621"/>
      <c r="DQ28" s="621"/>
      <c r="DR28" s="621"/>
      <c r="DS28" s="621"/>
      <c r="DT28" s="621"/>
      <c r="DU28" s="621"/>
      <c r="DV28" s="622"/>
      <c r="DW28" s="643">
        <v>15</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267796</v>
      </c>
      <c r="S29" s="621"/>
      <c r="T29" s="621"/>
      <c r="U29" s="621"/>
      <c r="V29" s="621"/>
      <c r="W29" s="621"/>
      <c r="X29" s="621"/>
      <c r="Y29" s="622"/>
      <c r="Z29" s="673">
        <v>1.6</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1629577</v>
      </c>
      <c r="CS29" s="639"/>
      <c r="CT29" s="639"/>
      <c r="CU29" s="639"/>
      <c r="CV29" s="639"/>
      <c r="CW29" s="639"/>
      <c r="CX29" s="639"/>
      <c r="CY29" s="640"/>
      <c r="CZ29" s="623">
        <v>10.1</v>
      </c>
      <c r="DA29" s="641"/>
      <c r="DB29" s="641"/>
      <c r="DC29" s="642"/>
      <c r="DD29" s="626">
        <v>1629577</v>
      </c>
      <c r="DE29" s="639"/>
      <c r="DF29" s="639"/>
      <c r="DG29" s="639"/>
      <c r="DH29" s="639"/>
      <c r="DI29" s="639"/>
      <c r="DJ29" s="639"/>
      <c r="DK29" s="640"/>
      <c r="DL29" s="626">
        <v>1629577</v>
      </c>
      <c r="DM29" s="639"/>
      <c r="DN29" s="639"/>
      <c r="DO29" s="639"/>
      <c r="DP29" s="639"/>
      <c r="DQ29" s="639"/>
      <c r="DR29" s="639"/>
      <c r="DS29" s="639"/>
      <c r="DT29" s="639"/>
      <c r="DU29" s="639"/>
      <c r="DV29" s="640"/>
      <c r="DW29" s="643">
        <v>15</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76399</v>
      </c>
      <c r="S30" s="621"/>
      <c r="T30" s="621"/>
      <c r="U30" s="621"/>
      <c r="V30" s="621"/>
      <c r="W30" s="621"/>
      <c r="X30" s="621"/>
      <c r="Y30" s="622"/>
      <c r="Z30" s="673">
        <v>0.4</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98.7</v>
      </c>
      <c r="BH30" s="687"/>
      <c r="BI30" s="687"/>
      <c r="BJ30" s="687"/>
      <c r="BK30" s="687"/>
      <c r="BL30" s="687"/>
      <c r="BM30" s="688">
        <v>93.2</v>
      </c>
      <c r="BN30" s="687"/>
      <c r="BO30" s="687"/>
      <c r="BP30" s="687"/>
      <c r="BQ30" s="689"/>
      <c r="BR30" s="686">
        <v>98.3</v>
      </c>
      <c r="BS30" s="687"/>
      <c r="BT30" s="687"/>
      <c r="BU30" s="687"/>
      <c r="BV30" s="687"/>
      <c r="BW30" s="687"/>
      <c r="BX30" s="688">
        <v>91.9</v>
      </c>
      <c r="BY30" s="687"/>
      <c r="BZ30" s="687"/>
      <c r="CA30" s="687"/>
      <c r="CB30" s="689"/>
      <c r="CD30" s="692"/>
      <c r="CE30" s="693"/>
      <c r="CF30" s="657" t="s">
        <v>290</v>
      </c>
      <c r="CG30" s="654"/>
      <c r="CH30" s="654"/>
      <c r="CI30" s="654"/>
      <c r="CJ30" s="654"/>
      <c r="CK30" s="654"/>
      <c r="CL30" s="654"/>
      <c r="CM30" s="654"/>
      <c r="CN30" s="654"/>
      <c r="CO30" s="654"/>
      <c r="CP30" s="654"/>
      <c r="CQ30" s="655"/>
      <c r="CR30" s="620">
        <v>1491484</v>
      </c>
      <c r="CS30" s="621"/>
      <c r="CT30" s="621"/>
      <c r="CU30" s="621"/>
      <c r="CV30" s="621"/>
      <c r="CW30" s="621"/>
      <c r="CX30" s="621"/>
      <c r="CY30" s="622"/>
      <c r="CZ30" s="623">
        <v>9.1999999999999993</v>
      </c>
      <c r="DA30" s="641"/>
      <c r="DB30" s="641"/>
      <c r="DC30" s="642"/>
      <c r="DD30" s="626">
        <v>1491484</v>
      </c>
      <c r="DE30" s="621"/>
      <c r="DF30" s="621"/>
      <c r="DG30" s="621"/>
      <c r="DH30" s="621"/>
      <c r="DI30" s="621"/>
      <c r="DJ30" s="621"/>
      <c r="DK30" s="622"/>
      <c r="DL30" s="626">
        <v>1491484</v>
      </c>
      <c r="DM30" s="621"/>
      <c r="DN30" s="621"/>
      <c r="DO30" s="621"/>
      <c r="DP30" s="621"/>
      <c r="DQ30" s="621"/>
      <c r="DR30" s="621"/>
      <c r="DS30" s="621"/>
      <c r="DT30" s="621"/>
      <c r="DU30" s="621"/>
      <c r="DV30" s="622"/>
      <c r="DW30" s="643">
        <v>13.7</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518590</v>
      </c>
      <c r="S31" s="621"/>
      <c r="T31" s="621"/>
      <c r="U31" s="621"/>
      <c r="V31" s="621"/>
      <c r="W31" s="621"/>
      <c r="X31" s="621"/>
      <c r="Y31" s="622"/>
      <c r="Z31" s="673">
        <v>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98.1</v>
      </c>
      <c r="BH31" s="639"/>
      <c r="BI31" s="639"/>
      <c r="BJ31" s="639"/>
      <c r="BK31" s="639"/>
      <c r="BL31" s="639"/>
      <c r="BM31" s="675">
        <v>89.6</v>
      </c>
      <c r="BN31" s="685"/>
      <c r="BO31" s="685"/>
      <c r="BP31" s="685"/>
      <c r="BQ31" s="649"/>
      <c r="BR31" s="684">
        <v>96.8</v>
      </c>
      <c r="BS31" s="639"/>
      <c r="BT31" s="639"/>
      <c r="BU31" s="639"/>
      <c r="BV31" s="639"/>
      <c r="BW31" s="639"/>
      <c r="BX31" s="675">
        <v>86.9</v>
      </c>
      <c r="BY31" s="685"/>
      <c r="BZ31" s="685"/>
      <c r="CA31" s="685"/>
      <c r="CB31" s="649"/>
      <c r="CD31" s="692"/>
      <c r="CE31" s="693"/>
      <c r="CF31" s="657" t="s">
        <v>294</v>
      </c>
      <c r="CG31" s="654"/>
      <c r="CH31" s="654"/>
      <c r="CI31" s="654"/>
      <c r="CJ31" s="654"/>
      <c r="CK31" s="654"/>
      <c r="CL31" s="654"/>
      <c r="CM31" s="654"/>
      <c r="CN31" s="654"/>
      <c r="CO31" s="654"/>
      <c r="CP31" s="654"/>
      <c r="CQ31" s="655"/>
      <c r="CR31" s="620">
        <v>138093</v>
      </c>
      <c r="CS31" s="639"/>
      <c r="CT31" s="639"/>
      <c r="CU31" s="639"/>
      <c r="CV31" s="639"/>
      <c r="CW31" s="639"/>
      <c r="CX31" s="639"/>
      <c r="CY31" s="640"/>
      <c r="CZ31" s="623">
        <v>0.9</v>
      </c>
      <c r="DA31" s="641"/>
      <c r="DB31" s="641"/>
      <c r="DC31" s="642"/>
      <c r="DD31" s="626">
        <v>138093</v>
      </c>
      <c r="DE31" s="639"/>
      <c r="DF31" s="639"/>
      <c r="DG31" s="639"/>
      <c r="DH31" s="639"/>
      <c r="DI31" s="639"/>
      <c r="DJ31" s="639"/>
      <c r="DK31" s="640"/>
      <c r="DL31" s="626">
        <v>138093</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387152</v>
      </c>
      <c r="S32" s="621"/>
      <c r="T32" s="621"/>
      <c r="U32" s="621"/>
      <c r="V32" s="621"/>
      <c r="W32" s="621"/>
      <c r="X32" s="621"/>
      <c r="Y32" s="622"/>
      <c r="Z32" s="673">
        <v>2.2999999999999998</v>
      </c>
      <c r="AA32" s="673"/>
      <c r="AB32" s="673"/>
      <c r="AC32" s="673"/>
      <c r="AD32" s="674">
        <v>1</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v>
      </c>
      <c r="BH32" s="605"/>
      <c r="BI32" s="605"/>
      <c r="BJ32" s="605"/>
      <c r="BK32" s="605"/>
      <c r="BL32" s="605"/>
      <c r="BM32" s="668">
        <v>94.7</v>
      </c>
      <c r="BN32" s="605"/>
      <c r="BO32" s="605"/>
      <c r="BP32" s="605"/>
      <c r="BQ32" s="662"/>
      <c r="BR32" s="683">
        <v>98.9</v>
      </c>
      <c r="BS32" s="605"/>
      <c r="BT32" s="605"/>
      <c r="BU32" s="605"/>
      <c r="BV32" s="605"/>
      <c r="BW32" s="605"/>
      <c r="BX32" s="668">
        <v>93.8</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1085800</v>
      </c>
      <c r="S33" s="621"/>
      <c r="T33" s="621"/>
      <c r="U33" s="621"/>
      <c r="V33" s="621"/>
      <c r="W33" s="621"/>
      <c r="X33" s="621"/>
      <c r="Y33" s="622"/>
      <c r="Z33" s="673">
        <v>6.4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6244603</v>
      </c>
      <c r="CS33" s="639"/>
      <c r="CT33" s="639"/>
      <c r="CU33" s="639"/>
      <c r="CV33" s="639"/>
      <c r="CW33" s="639"/>
      <c r="CX33" s="639"/>
      <c r="CY33" s="640"/>
      <c r="CZ33" s="623">
        <v>38.6</v>
      </c>
      <c r="DA33" s="641"/>
      <c r="DB33" s="641"/>
      <c r="DC33" s="642"/>
      <c r="DD33" s="626">
        <v>4831660</v>
      </c>
      <c r="DE33" s="639"/>
      <c r="DF33" s="639"/>
      <c r="DG33" s="639"/>
      <c r="DH33" s="639"/>
      <c r="DI33" s="639"/>
      <c r="DJ33" s="639"/>
      <c r="DK33" s="640"/>
      <c r="DL33" s="626">
        <v>4008707</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2772556</v>
      </c>
      <c r="CS34" s="621"/>
      <c r="CT34" s="621"/>
      <c r="CU34" s="621"/>
      <c r="CV34" s="621"/>
      <c r="CW34" s="621"/>
      <c r="CX34" s="621"/>
      <c r="CY34" s="622"/>
      <c r="CZ34" s="623">
        <v>17.100000000000001</v>
      </c>
      <c r="DA34" s="641"/>
      <c r="DB34" s="641"/>
      <c r="DC34" s="642"/>
      <c r="DD34" s="626">
        <v>1992780</v>
      </c>
      <c r="DE34" s="621"/>
      <c r="DF34" s="621"/>
      <c r="DG34" s="621"/>
      <c r="DH34" s="621"/>
      <c r="DI34" s="621"/>
      <c r="DJ34" s="621"/>
      <c r="DK34" s="622"/>
      <c r="DL34" s="626">
        <v>1723916</v>
      </c>
      <c r="DM34" s="621"/>
      <c r="DN34" s="621"/>
      <c r="DO34" s="621"/>
      <c r="DP34" s="621"/>
      <c r="DQ34" s="621"/>
      <c r="DR34" s="621"/>
      <c r="DS34" s="621"/>
      <c r="DT34" s="621"/>
      <c r="DU34" s="621"/>
      <c r="DV34" s="622"/>
      <c r="DW34" s="643">
        <v>15.8</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650000</v>
      </c>
      <c r="S35" s="621"/>
      <c r="T35" s="621"/>
      <c r="U35" s="621"/>
      <c r="V35" s="621"/>
      <c r="W35" s="621"/>
      <c r="X35" s="621"/>
      <c r="Y35" s="622"/>
      <c r="Z35" s="673">
        <v>3.8</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2342423</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9549</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150536</v>
      </c>
      <c r="CS35" s="639"/>
      <c r="CT35" s="639"/>
      <c r="CU35" s="639"/>
      <c r="CV35" s="639"/>
      <c r="CW35" s="639"/>
      <c r="CX35" s="639"/>
      <c r="CY35" s="640"/>
      <c r="CZ35" s="623">
        <v>0.9</v>
      </c>
      <c r="DA35" s="641"/>
      <c r="DB35" s="641"/>
      <c r="DC35" s="642"/>
      <c r="DD35" s="626">
        <v>132852</v>
      </c>
      <c r="DE35" s="639"/>
      <c r="DF35" s="639"/>
      <c r="DG35" s="639"/>
      <c r="DH35" s="639"/>
      <c r="DI35" s="639"/>
      <c r="DJ35" s="639"/>
      <c r="DK35" s="640"/>
      <c r="DL35" s="626">
        <v>132852</v>
      </c>
      <c r="DM35" s="639"/>
      <c r="DN35" s="639"/>
      <c r="DO35" s="639"/>
      <c r="DP35" s="639"/>
      <c r="DQ35" s="639"/>
      <c r="DR35" s="639"/>
      <c r="DS35" s="639"/>
      <c r="DT35" s="639"/>
      <c r="DU35" s="639"/>
      <c r="DV35" s="640"/>
      <c r="DW35" s="643">
        <v>1.2</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17028322</v>
      </c>
      <c r="S36" s="661"/>
      <c r="T36" s="661"/>
      <c r="U36" s="661"/>
      <c r="V36" s="661"/>
      <c r="W36" s="661"/>
      <c r="X36" s="661"/>
      <c r="Y36" s="664"/>
      <c r="Z36" s="665">
        <v>100</v>
      </c>
      <c r="AA36" s="665"/>
      <c r="AB36" s="665"/>
      <c r="AC36" s="665"/>
      <c r="AD36" s="666">
        <v>10240195</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272191</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-51837</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991076</v>
      </c>
      <c r="CS36" s="621"/>
      <c r="CT36" s="621"/>
      <c r="CU36" s="621"/>
      <c r="CV36" s="621"/>
      <c r="CW36" s="621"/>
      <c r="CX36" s="621"/>
      <c r="CY36" s="622"/>
      <c r="CZ36" s="623">
        <v>6.1</v>
      </c>
      <c r="DA36" s="641"/>
      <c r="DB36" s="641"/>
      <c r="DC36" s="642"/>
      <c r="DD36" s="626">
        <v>850844</v>
      </c>
      <c r="DE36" s="621"/>
      <c r="DF36" s="621"/>
      <c r="DG36" s="621"/>
      <c r="DH36" s="621"/>
      <c r="DI36" s="621"/>
      <c r="DJ36" s="621"/>
      <c r="DK36" s="622"/>
      <c r="DL36" s="626">
        <v>596397</v>
      </c>
      <c r="DM36" s="621"/>
      <c r="DN36" s="621"/>
      <c r="DO36" s="621"/>
      <c r="DP36" s="621"/>
      <c r="DQ36" s="621"/>
      <c r="DR36" s="621"/>
      <c r="DS36" s="621"/>
      <c r="DT36" s="621"/>
      <c r="DU36" s="621"/>
      <c r="DV36" s="622"/>
      <c r="DW36" s="643">
        <v>5.5</v>
      </c>
      <c r="DX36" s="644"/>
      <c r="DY36" s="644"/>
      <c r="DZ36" s="644"/>
      <c r="EA36" s="644"/>
      <c r="EB36" s="644"/>
      <c r="EC36" s="645"/>
    </row>
    <row r="37" spans="2:133" ht="11.25" customHeight="1">
      <c r="AQ37" s="646" t="s">
        <v>312</v>
      </c>
      <c r="AR37" s="647"/>
      <c r="AS37" s="647"/>
      <c r="AT37" s="647"/>
      <c r="AU37" s="647"/>
      <c r="AV37" s="647"/>
      <c r="AW37" s="647"/>
      <c r="AX37" s="647"/>
      <c r="AY37" s="648"/>
      <c r="AZ37" s="620">
        <v>270000</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8122</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120131</v>
      </c>
      <c r="CS37" s="639"/>
      <c r="CT37" s="639"/>
      <c r="CU37" s="639"/>
      <c r="CV37" s="639"/>
      <c r="CW37" s="639"/>
      <c r="CX37" s="639"/>
      <c r="CY37" s="640"/>
      <c r="CZ37" s="623">
        <v>0.7</v>
      </c>
      <c r="DA37" s="641"/>
      <c r="DB37" s="641"/>
      <c r="DC37" s="642"/>
      <c r="DD37" s="626">
        <v>120131</v>
      </c>
      <c r="DE37" s="639"/>
      <c r="DF37" s="639"/>
      <c r="DG37" s="639"/>
      <c r="DH37" s="639"/>
      <c r="DI37" s="639"/>
      <c r="DJ37" s="639"/>
      <c r="DK37" s="640"/>
      <c r="DL37" s="626">
        <v>120131</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c r="AQ38" s="646" t="s">
        <v>315</v>
      </c>
      <c r="AR38" s="647"/>
      <c r="AS38" s="647"/>
      <c r="AT38" s="647"/>
      <c r="AU38" s="647"/>
      <c r="AV38" s="647"/>
      <c r="AW38" s="647"/>
      <c r="AX38" s="647"/>
      <c r="AY38" s="648"/>
      <c r="AZ38" s="620">
        <v>25570</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13379</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2044662</v>
      </c>
      <c r="CS38" s="621"/>
      <c r="CT38" s="621"/>
      <c r="CU38" s="621"/>
      <c r="CV38" s="621"/>
      <c r="CW38" s="621"/>
      <c r="CX38" s="621"/>
      <c r="CY38" s="622"/>
      <c r="CZ38" s="623">
        <v>12.6</v>
      </c>
      <c r="DA38" s="641"/>
      <c r="DB38" s="641"/>
      <c r="DC38" s="642"/>
      <c r="DD38" s="626">
        <v>1652181</v>
      </c>
      <c r="DE38" s="621"/>
      <c r="DF38" s="621"/>
      <c r="DG38" s="621"/>
      <c r="DH38" s="621"/>
      <c r="DI38" s="621"/>
      <c r="DJ38" s="621"/>
      <c r="DK38" s="622"/>
      <c r="DL38" s="626">
        <v>1554438</v>
      </c>
      <c r="DM38" s="621"/>
      <c r="DN38" s="621"/>
      <c r="DO38" s="621"/>
      <c r="DP38" s="621"/>
      <c r="DQ38" s="621"/>
      <c r="DR38" s="621"/>
      <c r="DS38" s="621"/>
      <c r="DT38" s="621"/>
      <c r="DU38" s="621"/>
      <c r="DV38" s="622"/>
      <c r="DW38" s="643">
        <v>14.3</v>
      </c>
      <c r="DX38" s="644"/>
      <c r="DY38" s="644"/>
      <c r="DZ38" s="644"/>
      <c r="EA38" s="644"/>
      <c r="EB38" s="644"/>
      <c r="EC38" s="645"/>
    </row>
    <row r="39" spans="2:133" ht="11.25" customHeight="1">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198630</v>
      </c>
      <c r="CS39" s="639"/>
      <c r="CT39" s="639"/>
      <c r="CU39" s="639"/>
      <c r="CV39" s="639"/>
      <c r="CW39" s="639"/>
      <c r="CX39" s="639"/>
      <c r="CY39" s="640"/>
      <c r="CZ39" s="623">
        <v>1.2</v>
      </c>
      <c r="DA39" s="641"/>
      <c r="DB39" s="641"/>
      <c r="DC39" s="642"/>
      <c r="DD39" s="626">
        <v>196296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476281</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98</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87143</v>
      </c>
      <c r="CS40" s="621"/>
      <c r="CT40" s="621"/>
      <c r="CU40" s="621"/>
      <c r="CV40" s="621"/>
      <c r="CW40" s="621"/>
      <c r="CX40" s="621"/>
      <c r="CY40" s="622"/>
      <c r="CZ40" s="623">
        <v>0.5</v>
      </c>
      <c r="DA40" s="641"/>
      <c r="DB40" s="641"/>
      <c r="DC40" s="642"/>
      <c r="DD40" s="626">
        <v>6707</v>
      </c>
      <c r="DE40" s="621"/>
      <c r="DF40" s="621"/>
      <c r="DG40" s="621"/>
      <c r="DH40" s="621"/>
      <c r="DI40" s="621"/>
      <c r="DJ40" s="621"/>
      <c r="DK40" s="622"/>
      <c r="DL40" s="626">
        <v>1104</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1298381</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328</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1259478</v>
      </c>
      <c r="CS42" s="621"/>
      <c r="CT42" s="621"/>
      <c r="CU42" s="621"/>
      <c r="CV42" s="621"/>
      <c r="CW42" s="621"/>
      <c r="CX42" s="621"/>
      <c r="CY42" s="622"/>
      <c r="CZ42" s="623">
        <v>7.8</v>
      </c>
      <c r="DA42" s="624"/>
      <c r="DB42" s="624"/>
      <c r="DC42" s="625"/>
      <c r="DD42" s="626">
        <v>376353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97421</v>
      </c>
      <c r="CS43" s="639"/>
      <c r="CT43" s="639"/>
      <c r="CU43" s="639"/>
      <c r="CV43" s="639"/>
      <c r="CW43" s="639"/>
      <c r="CX43" s="639"/>
      <c r="CY43" s="640"/>
      <c r="CZ43" s="623">
        <v>0.6</v>
      </c>
      <c r="DA43" s="641"/>
      <c r="DB43" s="641"/>
      <c r="DC43" s="642"/>
      <c r="DD43" s="626">
        <v>97421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1244650</v>
      </c>
      <c r="CS44" s="621"/>
      <c r="CT44" s="621"/>
      <c r="CU44" s="621"/>
      <c r="CV44" s="621"/>
      <c r="CW44" s="621"/>
      <c r="CX44" s="621"/>
      <c r="CY44" s="622"/>
      <c r="CZ44" s="623">
        <v>7.7</v>
      </c>
      <c r="DA44" s="624"/>
      <c r="DB44" s="624"/>
      <c r="DC44" s="625"/>
      <c r="DD44" s="626">
        <v>368964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767254</v>
      </c>
      <c r="CS45" s="639"/>
      <c r="CT45" s="639"/>
      <c r="CU45" s="639"/>
      <c r="CV45" s="639"/>
      <c r="CW45" s="639"/>
      <c r="CX45" s="639"/>
      <c r="CY45" s="640"/>
      <c r="CZ45" s="623">
        <v>4.7</v>
      </c>
      <c r="DA45" s="641"/>
      <c r="DB45" s="641"/>
      <c r="DC45" s="642"/>
      <c r="DD45" s="626">
        <v>96247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440782</v>
      </c>
      <c r="CS46" s="621"/>
      <c r="CT46" s="621"/>
      <c r="CU46" s="621"/>
      <c r="CV46" s="621"/>
      <c r="CW46" s="621"/>
      <c r="CX46" s="621"/>
      <c r="CY46" s="622"/>
      <c r="CZ46" s="623">
        <v>2.7</v>
      </c>
      <c r="DA46" s="624"/>
      <c r="DB46" s="624"/>
      <c r="DC46" s="625"/>
      <c r="DD46" s="626">
        <v>263293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v>14828</v>
      </c>
      <c r="CS47" s="639"/>
      <c r="CT47" s="639"/>
      <c r="CU47" s="639"/>
      <c r="CV47" s="639"/>
      <c r="CW47" s="639"/>
      <c r="CX47" s="639"/>
      <c r="CY47" s="640"/>
      <c r="CZ47" s="623">
        <v>0.1</v>
      </c>
      <c r="DA47" s="641"/>
      <c r="DB47" s="641"/>
      <c r="DC47" s="642"/>
      <c r="DD47" s="626">
        <v>7389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16184520</v>
      </c>
      <c r="CS49" s="605"/>
      <c r="CT49" s="605"/>
      <c r="CU49" s="605"/>
      <c r="CV49" s="605"/>
      <c r="CW49" s="605"/>
      <c r="CX49" s="605"/>
      <c r="CY49" s="606"/>
      <c r="CZ49" s="607">
        <v>100</v>
      </c>
      <c r="DA49" s="608"/>
      <c r="DB49" s="608"/>
      <c r="DC49" s="609"/>
      <c r="DD49" s="610">
        <v>11169400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342</v>
      </c>
      <c r="DK2" s="1141"/>
      <c r="DL2" s="1141"/>
      <c r="DM2" s="1141"/>
      <c r="DN2" s="1141"/>
      <c r="DO2" s="1142"/>
      <c r="DP2" s="202"/>
      <c r="DQ2" s="1140" t="s">
        <v>343</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3"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8" t="s">
        <v>360</v>
      </c>
      <c r="DH5" s="1129"/>
      <c r="DI5" s="1129"/>
      <c r="DJ5" s="1129"/>
      <c r="DK5" s="1130"/>
      <c r="DL5" s="1128" t="s">
        <v>361</v>
      </c>
      <c r="DM5" s="1129"/>
      <c r="DN5" s="1129"/>
      <c r="DO5" s="1129"/>
      <c r="DP5" s="1130"/>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4">
        <v>17053</v>
      </c>
      <c r="R7" s="1135"/>
      <c r="S7" s="1135"/>
      <c r="T7" s="1135"/>
      <c r="U7" s="1135"/>
      <c r="V7" s="1135">
        <v>16209</v>
      </c>
      <c r="W7" s="1135"/>
      <c r="X7" s="1135"/>
      <c r="Y7" s="1135"/>
      <c r="Z7" s="1135"/>
      <c r="AA7" s="1135">
        <v>844</v>
      </c>
      <c r="AB7" s="1135"/>
      <c r="AC7" s="1135"/>
      <c r="AD7" s="1135"/>
      <c r="AE7" s="1136"/>
      <c r="AF7" s="1137">
        <v>758</v>
      </c>
      <c r="AG7" s="1138"/>
      <c r="AH7" s="1138"/>
      <c r="AI7" s="1138"/>
      <c r="AJ7" s="1139"/>
      <c r="AK7" s="1121">
        <v>76</v>
      </c>
      <c r="AL7" s="1122"/>
      <c r="AM7" s="1122"/>
      <c r="AN7" s="1122"/>
      <c r="AO7" s="1122"/>
      <c r="AP7" s="1122">
        <v>14556</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544</v>
      </c>
      <c r="BT7" s="1126"/>
      <c r="BU7" s="1126"/>
      <c r="BV7" s="1126"/>
      <c r="BW7" s="1126"/>
      <c r="BX7" s="1126"/>
      <c r="BY7" s="1126"/>
      <c r="BZ7" s="1126"/>
      <c r="CA7" s="1126"/>
      <c r="CB7" s="1126"/>
      <c r="CC7" s="1126"/>
      <c r="CD7" s="1126"/>
      <c r="CE7" s="1126"/>
      <c r="CF7" s="1126"/>
      <c r="CG7" s="1127"/>
      <c r="CH7" s="1118">
        <v>0</v>
      </c>
      <c r="CI7" s="1119"/>
      <c r="CJ7" s="1119"/>
      <c r="CK7" s="1119"/>
      <c r="CL7" s="1120"/>
      <c r="CM7" s="1118">
        <v>44</v>
      </c>
      <c r="CN7" s="1119"/>
      <c r="CO7" s="1119"/>
      <c r="CP7" s="1119"/>
      <c r="CQ7" s="1120"/>
      <c r="CR7" s="1118">
        <v>40</v>
      </c>
      <c r="CS7" s="1119"/>
      <c r="CT7" s="1119"/>
      <c r="CU7" s="1119"/>
      <c r="CV7" s="1120"/>
      <c r="CW7" s="1118" t="s">
        <v>533</v>
      </c>
      <c r="CX7" s="1119"/>
      <c r="CY7" s="1119"/>
      <c r="CZ7" s="1119"/>
      <c r="DA7" s="1120"/>
      <c r="DB7" s="1118" t="s">
        <v>548</v>
      </c>
      <c r="DC7" s="1119"/>
      <c r="DD7" s="1119"/>
      <c r="DE7" s="1119"/>
      <c r="DF7" s="1120"/>
      <c r="DG7" s="1118" t="s">
        <v>547</v>
      </c>
      <c r="DH7" s="1119"/>
      <c r="DI7" s="1119"/>
      <c r="DJ7" s="1119"/>
      <c r="DK7" s="1120"/>
      <c r="DL7" s="1118" t="s">
        <v>533</v>
      </c>
      <c r="DM7" s="1119"/>
      <c r="DN7" s="1119"/>
      <c r="DO7" s="1119"/>
      <c r="DP7" s="1120"/>
      <c r="DQ7" s="1118" t="s">
        <v>533</v>
      </c>
      <c r="DR7" s="1119"/>
      <c r="DS7" s="1119"/>
      <c r="DT7" s="1119"/>
      <c r="DU7" s="1120"/>
      <c r="DV7" s="1145"/>
      <c r="DW7" s="1146"/>
      <c r="DX7" s="1146"/>
      <c r="DY7" s="1146"/>
      <c r="DZ7" s="1147"/>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v>
      </c>
      <c r="CI8" s="1019"/>
      <c r="CJ8" s="1019"/>
      <c r="CK8" s="1019"/>
      <c r="CL8" s="1020"/>
      <c r="CM8" s="1018">
        <v>23</v>
      </c>
      <c r="CN8" s="1019"/>
      <c r="CO8" s="1019"/>
      <c r="CP8" s="1019"/>
      <c r="CQ8" s="1020"/>
      <c r="CR8" s="1018">
        <v>5</v>
      </c>
      <c r="CS8" s="1019"/>
      <c r="CT8" s="1019"/>
      <c r="CU8" s="1019"/>
      <c r="CV8" s="1020"/>
      <c r="CW8" s="1018" t="s">
        <v>533</v>
      </c>
      <c r="CX8" s="1019"/>
      <c r="CY8" s="1019"/>
      <c r="CZ8" s="1019"/>
      <c r="DA8" s="1020"/>
      <c r="DB8" s="1018" t="s">
        <v>533</v>
      </c>
      <c r="DC8" s="1019"/>
      <c r="DD8" s="1019"/>
      <c r="DE8" s="1019"/>
      <c r="DF8" s="1020"/>
      <c r="DG8" s="1018">
        <v>223</v>
      </c>
      <c r="DH8" s="1019"/>
      <c r="DI8" s="1019"/>
      <c r="DJ8" s="1019"/>
      <c r="DK8" s="1020"/>
      <c r="DL8" s="1018" t="s">
        <v>533</v>
      </c>
      <c r="DM8" s="1019"/>
      <c r="DN8" s="1019"/>
      <c r="DO8" s="1019"/>
      <c r="DP8" s="1020"/>
      <c r="DQ8" s="1018" t="s">
        <v>533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365</v>
      </c>
      <c r="B23" s="973" t="s">
        <v>366</v>
      </c>
      <c r="C23" s="974"/>
      <c r="D23" s="974"/>
      <c r="E23" s="974"/>
      <c r="F23" s="974"/>
      <c r="G23" s="974"/>
      <c r="H23" s="974"/>
      <c r="I23" s="974"/>
      <c r="J23" s="974"/>
      <c r="K23" s="974"/>
      <c r="L23" s="974"/>
      <c r="M23" s="974"/>
      <c r="N23" s="974"/>
      <c r="O23" s="974"/>
      <c r="P23" s="975"/>
      <c r="Q23" s="1097">
        <v>17053</v>
      </c>
      <c r="R23" s="1098"/>
      <c r="S23" s="1098"/>
      <c r="T23" s="1098"/>
      <c r="U23" s="1098"/>
      <c r="V23" s="1099">
        <v>16209</v>
      </c>
      <c r="W23" s="1095"/>
      <c r="X23" s="1095"/>
      <c r="Y23" s="1095"/>
      <c r="Z23" s="1100"/>
      <c r="AA23" s="1099">
        <v>844</v>
      </c>
      <c r="AB23" s="1095"/>
      <c r="AC23" s="1095"/>
      <c r="AD23" s="1095"/>
      <c r="AE23" s="1096"/>
      <c r="AF23" s="1101">
        <v>758</v>
      </c>
      <c r="AG23" s="1098"/>
      <c r="AH23" s="1098"/>
      <c r="AI23" s="1098"/>
      <c r="AJ23" s="1102"/>
      <c r="AK23" s="1103"/>
      <c r="AL23" s="1104"/>
      <c r="AM23" s="1104"/>
      <c r="AN23" s="1104"/>
      <c r="AO23" s="1104"/>
      <c r="AP23" s="1098">
        <v>14556</v>
      </c>
      <c r="AQ23" s="1098"/>
      <c r="AR23" s="1098"/>
      <c r="AS23" s="1098"/>
      <c r="AT23" s="1098"/>
      <c r="AU23" s="1105"/>
      <c r="AV23" s="1105"/>
      <c r="AW23" s="1105"/>
      <c r="AX23" s="1105"/>
      <c r="AY23" s="1106"/>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377</v>
      </c>
      <c r="C28" s="1080"/>
      <c r="D28" s="1080"/>
      <c r="E28" s="1080"/>
      <c r="F28" s="1080"/>
      <c r="G28" s="1080"/>
      <c r="H28" s="1080"/>
      <c r="I28" s="1080"/>
      <c r="J28" s="1080"/>
      <c r="K28" s="1080"/>
      <c r="L28" s="1080"/>
      <c r="M28" s="1080"/>
      <c r="N28" s="1080"/>
      <c r="O28" s="1080"/>
      <c r="P28" s="1081"/>
      <c r="Q28" s="1082">
        <v>7524</v>
      </c>
      <c r="R28" s="1083"/>
      <c r="S28" s="1083"/>
      <c r="T28" s="1083"/>
      <c r="U28" s="1083"/>
      <c r="V28" s="1083">
        <v>7515</v>
      </c>
      <c r="W28" s="1083"/>
      <c r="X28" s="1083"/>
      <c r="Y28" s="1083"/>
      <c r="Z28" s="1083"/>
      <c r="AA28" s="1083">
        <v>10</v>
      </c>
      <c r="AB28" s="1083"/>
      <c r="AC28" s="1083"/>
      <c r="AD28" s="1083"/>
      <c r="AE28" s="1084"/>
      <c r="AF28" s="1085">
        <v>10</v>
      </c>
      <c r="AG28" s="1083"/>
      <c r="AH28" s="1083"/>
      <c r="AI28" s="1083"/>
      <c r="AJ28" s="1086"/>
      <c r="AK28" s="1087">
        <v>476</v>
      </c>
      <c r="AL28" s="1075"/>
      <c r="AM28" s="1075"/>
      <c r="AN28" s="1075"/>
      <c r="AO28" s="1075"/>
      <c r="AP28" s="1075" t="s">
        <v>533</v>
      </c>
      <c r="AQ28" s="1075"/>
      <c r="AR28" s="1075"/>
      <c r="AS28" s="1075"/>
      <c r="AT28" s="1075"/>
      <c r="AU28" s="1075" t="s">
        <v>533</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378</v>
      </c>
      <c r="C29" s="1067"/>
      <c r="D29" s="1067"/>
      <c r="E29" s="1067"/>
      <c r="F29" s="1067"/>
      <c r="G29" s="1067"/>
      <c r="H29" s="1067"/>
      <c r="I29" s="1067"/>
      <c r="J29" s="1067"/>
      <c r="K29" s="1067"/>
      <c r="L29" s="1067"/>
      <c r="M29" s="1067"/>
      <c r="N29" s="1067"/>
      <c r="O29" s="1067"/>
      <c r="P29" s="1068"/>
      <c r="Q29" s="1072">
        <v>4743</v>
      </c>
      <c r="R29" s="1073"/>
      <c r="S29" s="1073"/>
      <c r="T29" s="1073"/>
      <c r="U29" s="1073"/>
      <c r="V29" s="1073">
        <v>4594</v>
      </c>
      <c r="W29" s="1073"/>
      <c r="X29" s="1073"/>
      <c r="Y29" s="1073"/>
      <c r="Z29" s="1073"/>
      <c r="AA29" s="1073">
        <v>149</v>
      </c>
      <c r="AB29" s="1073"/>
      <c r="AC29" s="1073"/>
      <c r="AD29" s="1073"/>
      <c r="AE29" s="1074"/>
      <c r="AF29" s="1048">
        <v>149</v>
      </c>
      <c r="AG29" s="1049"/>
      <c r="AH29" s="1049"/>
      <c r="AI29" s="1049"/>
      <c r="AJ29" s="1050"/>
      <c r="AK29" s="1009">
        <v>680</v>
      </c>
      <c r="AL29" s="1000"/>
      <c r="AM29" s="1000"/>
      <c r="AN29" s="1000"/>
      <c r="AO29" s="1000"/>
      <c r="AP29" s="1000" t="s">
        <v>533</v>
      </c>
      <c r="AQ29" s="1000"/>
      <c r="AR29" s="1000"/>
      <c r="AS29" s="1000"/>
      <c r="AT29" s="1000"/>
      <c r="AU29" s="1000" t="s">
        <v>533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379</v>
      </c>
      <c r="C30" s="1067"/>
      <c r="D30" s="1067"/>
      <c r="E30" s="1067"/>
      <c r="F30" s="1067"/>
      <c r="G30" s="1067"/>
      <c r="H30" s="1067"/>
      <c r="I30" s="1067"/>
      <c r="J30" s="1067"/>
      <c r="K30" s="1067"/>
      <c r="L30" s="1067"/>
      <c r="M30" s="1067"/>
      <c r="N30" s="1067"/>
      <c r="O30" s="1067"/>
      <c r="P30" s="1068"/>
      <c r="Q30" s="1072">
        <v>506</v>
      </c>
      <c r="R30" s="1073"/>
      <c r="S30" s="1073"/>
      <c r="T30" s="1073"/>
      <c r="U30" s="1073"/>
      <c r="V30" s="1073">
        <v>501</v>
      </c>
      <c r="W30" s="1073"/>
      <c r="X30" s="1073"/>
      <c r="Y30" s="1073"/>
      <c r="Z30" s="1073"/>
      <c r="AA30" s="1073">
        <v>4</v>
      </c>
      <c r="AB30" s="1073"/>
      <c r="AC30" s="1073"/>
      <c r="AD30" s="1073"/>
      <c r="AE30" s="1074"/>
      <c r="AF30" s="1048">
        <v>4</v>
      </c>
      <c r="AG30" s="1049"/>
      <c r="AH30" s="1049"/>
      <c r="AI30" s="1049"/>
      <c r="AJ30" s="1050"/>
      <c r="AK30" s="1009">
        <v>151</v>
      </c>
      <c r="AL30" s="1000"/>
      <c r="AM30" s="1000"/>
      <c r="AN30" s="1000"/>
      <c r="AO30" s="1000"/>
      <c r="AP30" s="1000" t="s">
        <v>533</v>
      </c>
      <c r="AQ30" s="1000"/>
      <c r="AR30" s="1000"/>
      <c r="AS30" s="1000"/>
      <c r="AT30" s="1000"/>
      <c r="AU30" s="1000" t="s">
        <v>546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380</v>
      </c>
      <c r="C31" s="1067"/>
      <c r="D31" s="1067"/>
      <c r="E31" s="1067"/>
      <c r="F31" s="1067"/>
      <c r="G31" s="1067"/>
      <c r="H31" s="1067"/>
      <c r="I31" s="1067"/>
      <c r="J31" s="1067"/>
      <c r="K31" s="1067"/>
      <c r="L31" s="1067"/>
      <c r="M31" s="1067"/>
      <c r="N31" s="1067"/>
      <c r="O31" s="1067"/>
      <c r="P31" s="1068"/>
      <c r="Q31" s="1072">
        <v>1492</v>
      </c>
      <c r="R31" s="1073"/>
      <c r="S31" s="1073"/>
      <c r="T31" s="1073"/>
      <c r="U31" s="1073"/>
      <c r="V31" s="1073">
        <v>1455</v>
      </c>
      <c r="W31" s="1073"/>
      <c r="X31" s="1073"/>
      <c r="Y31" s="1073"/>
      <c r="Z31" s="1073"/>
      <c r="AA31" s="1073">
        <v>37</v>
      </c>
      <c r="AB31" s="1073"/>
      <c r="AC31" s="1073"/>
      <c r="AD31" s="1073"/>
      <c r="AE31" s="1074"/>
      <c r="AF31" s="1048">
        <v>1164</v>
      </c>
      <c r="AG31" s="1049"/>
      <c r="AH31" s="1049"/>
      <c r="AI31" s="1049"/>
      <c r="AJ31" s="1050"/>
      <c r="AK31" s="1009">
        <v>11</v>
      </c>
      <c r="AL31" s="1000"/>
      <c r="AM31" s="1000"/>
      <c r="AN31" s="1000"/>
      <c r="AO31" s="1000"/>
      <c r="AP31" s="1000">
        <v>4645</v>
      </c>
      <c r="AQ31" s="1000"/>
      <c r="AR31" s="1000"/>
      <c r="AS31" s="1000"/>
      <c r="AT31" s="1000"/>
      <c r="AU31" s="1000">
        <v>65</v>
      </c>
      <c r="AV31" s="1000"/>
      <c r="AW31" s="1000"/>
      <c r="AX31" s="1000"/>
      <c r="AY31" s="1000"/>
      <c r="AZ31" s="1071" t="s">
        <v>547</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v>1</v>
      </c>
      <c r="R32" s="1073"/>
      <c r="S32" s="1073"/>
      <c r="T32" s="1073"/>
      <c r="U32" s="1073"/>
      <c r="V32" s="1073">
        <v>2</v>
      </c>
      <c r="W32" s="1073"/>
      <c r="X32" s="1073"/>
      <c r="Y32" s="1073"/>
      <c r="Z32" s="1073"/>
      <c r="AA32" s="1073">
        <v>-1</v>
      </c>
      <c r="AB32" s="1073"/>
      <c r="AC32" s="1073"/>
      <c r="AD32" s="1073"/>
      <c r="AE32" s="1074"/>
      <c r="AF32" s="1048">
        <v>7</v>
      </c>
      <c r="AG32" s="1049"/>
      <c r="AH32" s="1049"/>
      <c r="AI32" s="1049"/>
      <c r="AJ32" s="1050"/>
      <c r="AK32" s="1009" t="s">
        <v>533</v>
      </c>
      <c r="AL32" s="1000"/>
      <c r="AM32" s="1000"/>
      <c r="AN32" s="1000"/>
      <c r="AO32" s="1000"/>
      <c r="AP32" s="1000" t="s">
        <v>533</v>
      </c>
      <c r="AQ32" s="1000"/>
      <c r="AR32" s="1000"/>
      <c r="AS32" s="1000"/>
      <c r="AT32" s="1000"/>
      <c r="AU32" s="1000" t="s">
        <v>533</v>
      </c>
      <c r="AV32" s="1000"/>
      <c r="AW32" s="1000"/>
      <c r="AX32" s="1000"/>
      <c r="AY32" s="1000"/>
      <c r="AZ32" s="1071" t="s">
        <v>547</v>
      </c>
      <c r="BA32" s="1071"/>
      <c r="BB32" s="1071"/>
      <c r="BC32" s="1071"/>
      <c r="BD32" s="1071"/>
      <c r="BE32" s="1061" t="s">
        <v>381</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365</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1334</v>
      </c>
      <c r="AG63" s="988"/>
      <c r="AH63" s="988"/>
      <c r="AI63" s="988"/>
      <c r="AJ63" s="1059"/>
      <c r="AK63" s="1060"/>
      <c r="AL63" s="992"/>
      <c r="AM63" s="992"/>
      <c r="AN63" s="992"/>
      <c r="AO63" s="992"/>
      <c r="AP63" s="988">
        <v>4645</v>
      </c>
      <c r="AQ63" s="988"/>
      <c r="AR63" s="988"/>
      <c r="AS63" s="988"/>
      <c r="AT63" s="988"/>
      <c r="AU63" s="988">
        <v>65</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386</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387</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533</v>
      </c>
      <c r="AQ68" s="1011"/>
      <c r="AR68" s="1011"/>
      <c r="AS68" s="1011"/>
      <c r="AT68" s="1011"/>
      <c r="AU68" s="1011" t="s">
        <v>533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533</v>
      </c>
      <c r="AL69" s="1000"/>
      <c r="AM69" s="1000"/>
      <c r="AN69" s="1000"/>
      <c r="AO69" s="1000"/>
      <c r="AP69" s="1000" t="s">
        <v>533</v>
      </c>
      <c r="AQ69" s="1000"/>
      <c r="AR69" s="1000"/>
      <c r="AS69" s="1000"/>
      <c r="AT69" s="1000"/>
      <c r="AU69" s="1000" t="s">
        <v>533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533</v>
      </c>
      <c r="AQ70" s="1000"/>
      <c r="AR70" s="1000"/>
      <c r="AS70" s="1000"/>
      <c r="AT70" s="1000"/>
      <c r="AU70" s="1000" t="s">
        <v>533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533</v>
      </c>
      <c r="AL71" s="1000"/>
      <c r="AM71" s="1000"/>
      <c r="AN71" s="1000"/>
      <c r="AO71" s="1000"/>
      <c r="AP71" s="1000" t="s">
        <v>533</v>
      </c>
      <c r="AQ71" s="1000"/>
      <c r="AR71" s="1000"/>
      <c r="AS71" s="1000"/>
      <c r="AT71" s="1000"/>
      <c r="AU71" s="1000" t="s">
        <v>533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533</v>
      </c>
      <c r="AQ72" s="1000"/>
      <c r="AR72" s="1000"/>
      <c r="AS72" s="1000"/>
      <c r="AT72" s="1000"/>
      <c r="AU72" s="1000" t="s">
        <v>533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533</v>
      </c>
      <c r="AQ73" s="1000"/>
      <c r="AR73" s="1000"/>
      <c r="AS73" s="1000"/>
      <c r="AT73" s="1000"/>
      <c r="AU73" s="1000" t="s">
        <v>533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540</v>
      </c>
      <c r="C74" s="1004"/>
      <c r="D74" s="1004"/>
      <c r="E74" s="1004"/>
      <c r="F74" s="1004"/>
      <c r="G74" s="1004"/>
      <c r="H74" s="1004"/>
      <c r="I74" s="1004"/>
      <c r="J74" s="1004"/>
      <c r="K74" s="1004"/>
      <c r="L74" s="1004"/>
      <c r="M74" s="1004"/>
      <c r="N74" s="1004"/>
      <c r="O74" s="1004"/>
      <c r="P74" s="1005"/>
      <c r="Q74" s="1006">
        <v>6287</v>
      </c>
      <c r="R74" s="1000"/>
      <c r="S74" s="1000"/>
      <c r="T74" s="1000"/>
      <c r="U74" s="1000"/>
      <c r="V74" s="1000">
        <v>5069</v>
      </c>
      <c r="W74" s="1000"/>
      <c r="X74" s="1000"/>
      <c r="Y74" s="1000"/>
      <c r="Z74" s="1000"/>
      <c r="AA74" s="1000">
        <v>1218</v>
      </c>
      <c r="AB74" s="1000"/>
      <c r="AC74" s="1000"/>
      <c r="AD74" s="1000"/>
      <c r="AE74" s="1000"/>
      <c r="AF74" s="1000">
        <v>4945</v>
      </c>
      <c r="AG74" s="1000"/>
      <c r="AH74" s="1000"/>
      <c r="AI74" s="1000"/>
      <c r="AJ74" s="1000"/>
      <c r="AK74" s="1000" t="s">
        <v>533</v>
      </c>
      <c r="AL74" s="1000"/>
      <c r="AM74" s="1000"/>
      <c r="AN74" s="1000"/>
      <c r="AO74" s="1000"/>
      <c r="AP74" s="1000">
        <v>9320</v>
      </c>
      <c r="AQ74" s="1000"/>
      <c r="AR74" s="1000"/>
      <c r="AS74" s="1000"/>
      <c r="AT74" s="1000"/>
      <c r="AU74" s="1000">
        <v>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541</v>
      </c>
      <c r="C75" s="1004"/>
      <c r="D75" s="1004"/>
      <c r="E75" s="1004"/>
      <c r="F75" s="1004"/>
      <c r="G75" s="1004"/>
      <c r="H75" s="1004"/>
      <c r="I75" s="1004"/>
      <c r="J75" s="1004"/>
      <c r="K75" s="1004"/>
      <c r="L75" s="1004"/>
      <c r="M75" s="1004"/>
      <c r="N75" s="1004"/>
      <c r="O75" s="1004"/>
      <c r="P75" s="1005"/>
      <c r="Q75" s="1007">
        <v>21781</v>
      </c>
      <c r="R75" s="1008"/>
      <c r="S75" s="1008"/>
      <c r="T75" s="1008"/>
      <c r="U75" s="1009"/>
      <c r="V75" s="1010">
        <v>22253</v>
      </c>
      <c r="W75" s="1008"/>
      <c r="X75" s="1008"/>
      <c r="Y75" s="1008"/>
      <c r="Z75" s="1009"/>
      <c r="AA75" s="1010">
        <v>-472</v>
      </c>
      <c r="AB75" s="1008"/>
      <c r="AC75" s="1008"/>
      <c r="AD75" s="1008"/>
      <c r="AE75" s="1009"/>
      <c r="AF75" s="1010">
        <v>5229</v>
      </c>
      <c r="AG75" s="1008"/>
      <c r="AH75" s="1008"/>
      <c r="AI75" s="1008"/>
      <c r="AJ75" s="1009"/>
      <c r="AK75" s="1010" t="s">
        <v>533</v>
      </c>
      <c r="AL75" s="1008"/>
      <c r="AM75" s="1008"/>
      <c r="AN75" s="1008"/>
      <c r="AO75" s="1009"/>
      <c r="AP75" s="1010">
        <v>17439</v>
      </c>
      <c r="AQ75" s="1008"/>
      <c r="AR75" s="1008"/>
      <c r="AS75" s="1008"/>
      <c r="AT75" s="1009"/>
      <c r="AU75" s="1010">
        <v>2180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542</v>
      </c>
      <c r="C76" s="1004"/>
      <c r="D76" s="1004"/>
      <c r="E76" s="1004"/>
      <c r="F76" s="1004"/>
      <c r="G76" s="1004"/>
      <c r="H76" s="1004"/>
      <c r="I76" s="1004"/>
      <c r="J76" s="1004"/>
      <c r="K76" s="1004"/>
      <c r="L76" s="1004"/>
      <c r="M76" s="1004"/>
      <c r="N76" s="1004"/>
      <c r="O76" s="1004"/>
      <c r="P76" s="1005"/>
      <c r="Q76" s="1007">
        <v>2506</v>
      </c>
      <c r="R76" s="1008"/>
      <c r="S76" s="1008"/>
      <c r="T76" s="1008"/>
      <c r="U76" s="1009"/>
      <c r="V76" s="1010">
        <v>2044</v>
      </c>
      <c r="W76" s="1008"/>
      <c r="X76" s="1008"/>
      <c r="Y76" s="1008"/>
      <c r="Z76" s="1009"/>
      <c r="AA76" s="1010">
        <v>461</v>
      </c>
      <c r="AB76" s="1008"/>
      <c r="AC76" s="1008"/>
      <c r="AD76" s="1008"/>
      <c r="AE76" s="1009"/>
      <c r="AF76" s="1010">
        <v>460</v>
      </c>
      <c r="AG76" s="1008"/>
      <c r="AH76" s="1008"/>
      <c r="AI76" s="1008"/>
      <c r="AJ76" s="1009"/>
      <c r="AK76" s="1010" t="s">
        <v>533</v>
      </c>
      <c r="AL76" s="1008"/>
      <c r="AM76" s="1008"/>
      <c r="AN76" s="1008"/>
      <c r="AO76" s="1009"/>
      <c r="AP76" s="1010">
        <v>8719</v>
      </c>
      <c r="AQ76" s="1008"/>
      <c r="AR76" s="1008"/>
      <c r="AS76" s="1008"/>
      <c r="AT76" s="1009"/>
      <c r="AU76" s="1010">
        <v>2131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543</v>
      </c>
      <c r="C77" s="1004"/>
      <c r="D77" s="1004"/>
      <c r="E77" s="1004"/>
      <c r="F77" s="1004"/>
      <c r="G77" s="1004"/>
      <c r="H77" s="1004"/>
      <c r="I77" s="1004"/>
      <c r="J77" s="1004"/>
      <c r="K77" s="1004"/>
      <c r="L77" s="1004"/>
      <c r="M77" s="1004"/>
      <c r="N77" s="1004"/>
      <c r="O77" s="1004"/>
      <c r="P77" s="1005"/>
      <c r="Q77" s="1007">
        <v>836</v>
      </c>
      <c r="R77" s="1008"/>
      <c r="S77" s="1008"/>
      <c r="T77" s="1008"/>
      <c r="U77" s="1009"/>
      <c r="V77" s="1010">
        <v>800</v>
      </c>
      <c r="W77" s="1008"/>
      <c r="X77" s="1008"/>
      <c r="Y77" s="1008"/>
      <c r="Z77" s="1009"/>
      <c r="AA77" s="1010">
        <v>36</v>
      </c>
      <c r="AB77" s="1008"/>
      <c r="AC77" s="1008"/>
      <c r="AD77" s="1008"/>
      <c r="AE77" s="1009"/>
      <c r="AF77" s="1010">
        <v>36</v>
      </c>
      <c r="AG77" s="1008"/>
      <c r="AH77" s="1008"/>
      <c r="AI77" s="1008"/>
      <c r="AJ77" s="1009"/>
      <c r="AK77" s="1010" t="s">
        <v>533</v>
      </c>
      <c r="AL77" s="1008"/>
      <c r="AM77" s="1008"/>
      <c r="AN77" s="1008"/>
      <c r="AO77" s="1009"/>
      <c r="AP77" s="1010" t="s">
        <v>533</v>
      </c>
      <c r="AQ77" s="1008"/>
      <c r="AR77" s="1008"/>
      <c r="AS77" s="1008"/>
      <c r="AT77" s="1009"/>
      <c r="AU77" s="1010" t="s">
        <v>533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365</v>
      </c>
      <c r="B88" s="973" t="s">
        <v>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24471</v>
      </c>
      <c r="AG88" s="988"/>
      <c r="AH88" s="988"/>
      <c r="AI88" s="988"/>
      <c r="AJ88" s="988"/>
      <c r="AK88" s="992"/>
      <c r="AL88" s="992"/>
      <c r="AM88" s="992"/>
      <c r="AN88" s="992"/>
      <c r="AO88" s="992"/>
      <c r="AP88" s="988">
        <v>35478</v>
      </c>
      <c r="AQ88" s="988"/>
      <c r="AR88" s="988"/>
      <c r="AS88" s="988"/>
      <c r="AT88" s="988"/>
      <c r="AU88" s="988">
        <v>4317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45</v>
      </c>
      <c r="CS102" s="980"/>
      <c r="CT102" s="980"/>
      <c r="CU102" s="980"/>
      <c r="CV102" s="981"/>
      <c r="CW102" s="979" t="s">
        <v>549</v>
      </c>
      <c r="CX102" s="980"/>
      <c r="CY102" s="980"/>
      <c r="CZ102" s="980"/>
      <c r="DA102" s="981"/>
      <c r="DB102" s="979" t="s">
        <v>549</v>
      </c>
      <c r="DC102" s="980"/>
      <c r="DD102" s="980"/>
      <c r="DE102" s="980"/>
      <c r="DF102" s="981"/>
      <c r="DG102" s="979">
        <v>223</v>
      </c>
      <c r="DH102" s="980"/>
      <c r="DI102" s="980"/>
      <c r="DJ102" s="980"/>
      <c r="DK102" s="981"/>
      <c r="DL102" s="979" t="s">
        <v>549</v>
      </c>
      <c r="DM102" s="980"/>
      <c r="DN102" s="980"/>
      <c r="DO102" s="980"/>
      <c r="DP102" s="981"/>
      <c r="DQ102" s="979" t="s">
        <v>549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285</v>
      </c>
      <c r="AG109" s="923"/>
      <c r="AH109" s="923"/>
      <c r="AI109" s="923"/>
      <c r="AJ109" s="924"/>
      <c r="AK109" s="925" t="s">
        <v>284</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285</v>
      </c>
      <c r="BW109" s="923"/>
      <c r="BX109" s="923"/>
      <c r="BY109" s="923"/>
      <c r="BZ109" s="924"/>
      <c r="CA109" s="925" t="s">
        <v>284</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285</v>
      </c>
      <c r="DM109" s="923"/>
      <c r="DN109" s="923"/>
      <c r="DO109" s="923"/>
      <c r="DP109" s="924"/>
      <c r="DQ109" s="925" t="s">
        <v>284</v>
      </c>
      <c r="DR109" s="923"/>
      <c r="DS109" s="923"/>
      <c r="DT109" s="923"/>
      <c r="DU109" s="924"/>
      <c r="DV109" s="925" t="s">
        <v>398</v>
      </c>
      <c r="DW109" s="923"/>
      <c r="DX109" s="923"/>
      <c r="DY109" s="923"/>
      <c r="DZ109" s="954"/>
    </row>
    <row r="110" spans="1:131" s="199" customFormat="1" ht="26.25" customHeight="1">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1543192</v>
      </c>
      <c r="AB110" s="916"/>
      <c r="AC110" s="916"/>
      <c r="AD110" s="916"/>
      <c r="AE110" s="917"/>
      <c r="AF110" s="918">
        <v>1559938</v>
      </c>
      <c r="AG110" s="916"/>
      <c r="AH110" s="916"/>
      <c r="AI110" s="916"/>
      <c r="AJ110" s="917"/>
      <c r="AK110" s="918">
        <v>1629577</v>
      </c>
      <c r="AL110" s="916"/>
      <c r="AM110" s="916"/>
      <c r="AN110" s="916"/>
      <c r="AO110" s="917"/>
      <c r="AP110" s="919">
        <v>16.5</v>
      </c>
      <c r="AQ110" s="920"/>
      <c r="AR110" s="920"/>
      <c r="AS110" s="920"/>
      <c r="AT110" s="921"/>
      <c r="AU110" s="955" t="s">
        <v>61</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15264896</v>
      </c>
      <c r="BR110" s="863"/>
      <c r="BS110" s="863"/>
      <c r="BT110" s="863"/>
      <c r="BU110" s="863"/>
      <c r="BV110" s="863">
        <v>14961705</v>
      </c>
      <c r="BW110" s="863"/>
      <c r="BX110" s="863"/>
      <c r="BY110" s="863"/>
      <c r="BZ110" s="863"/>
      <c r="CA110" s="863">
        <v>14556021</v>
      </c>
      <c r="CB110" s="863"/>
      <c r="CC110" s="863"/>
      <c r="CD110" s="863"/>
      <c r="CE110" s="863"/>
      <c r="CF110" s="887">
        <v>147.69999999999999</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v>1287282</v>
      </c>
      <c r="BR111" s="835"/>
      <c r="BS111" s="835"/>
      <c r="BT111" s="835"/>
      <c r="BU111" s="835"/>
      <c r="BV111" s="835">
        <v>1157913</v>
      </c>
      <c r="BW111" s="835"/>
      <c r="BX111" s="835"/>
      <c r="BY111" s="835"/>
      <c r="BZ111" s="835"/>
      <c r="CA111" s="835">
        <v>941639</v>
      </c>
      <c r="CB111" s="835"/>
      <c r="CC111" s="835"/>
      <c r="CD111" s="835"/>
      <c r="CE111" s="835"/>
      <c r="CF111" s="896">
        <v>9.6</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407</v>
      </c>
      <c r="B112" s="938"/>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409</v>
      </c>
      <c r="BA112" s="768"/>
      <c r="BB112" s="768"/>
      <c r="BC112" s="768"/>
      <c r="BD112" s="768"/>
      <c r="BE112" s="768"/>
      <c r="BF112" s="768"/>
      <c r="BG112" s="768"/>
      <c r="BH112" s="768"/>
      <c r="BI112" s="768"/>
      <c r="BJ112" s="768"/>
      <c r="BK112" s="768"/>
      <c r="BL112" s="768"/>
      <c r="BM112" s="768"/>
      <c r="BN112" s="768"/>
      <c r="BO112" s="768"/>
      <c r="BP112" s="769"/>
      <c r="BQ112" s="834">
        <v>150796</v>
      </c>
      <c r="BR112" s="835"/>
      <c r="BS112" s="835"/>
      <c r="BT112" s="835"/>
      <c r="BU112" s="835"/>
      <c r="BV112" s="835">
        <v>112477</v>
      </c>
      <c r="BW112" s="835"/>
      <c r="BX112" s="835"/>
      <c r="BY112" s="835"/>
      <c r="BZ112" s="835"/>
      <c r="CA112" s="835">
        <v>65029</v>
      </c>
      <c r="CB112" s="835"/>
      <c r="CC112" s="835"/>
      <c r="CD112" s="835"/>
      <c r="CE112" s="835"/>
      <c r="CF112" s="896">
        <v>0.7</v>
      </c>
      <c r="CG112" s="897"/>
      <c r="CH112" s="897"/>
      <c r="CI112" s="897"/>
      <c r="CJ112" s="897"/>
      <c r="CK112" s="952"/>
      <c r="CL112" s="839"/>
      <c r="CM112" s="842" t="s">
        <v>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10093</v>
      </c>
      <c r="AB113" s="944"/>
      <c r="AC113" s="944"/>
      <c r="AD113" s="944"/>
      <c r="AE113" s="945"/>
      <c r="AF113" s="946">
        <v>1163</v>
      </c>
      <c r="AG113" s="944"/>
      <c r="AH113" s="944"/>
      <c r="AI113" s="944"/>
      <c r="AJ113" s="945"/>
      <c r="AK113" s="946">
        <v>1170</v>
      </c>
      <c r="AL113" s="944"/>
      <c r="AM113" s="944"/>
      <c r="AN113" s="944"/>
      <c r="AO113" s="945"/>
      <c r="AP113" s="947">
        <v>0</v>
      </c>
      <c r="AQ113" s="948"/>
      <c r="AR113" s="948"/>
      <c r="AS113" s="948"/>
      <c r="AT113" s="949"/>
      <c r="AU113" s="957"/>
      <c r="AV113" s="958"/>
      <c r="AW113" s="958"/>
      <c r="AX113" s="958"/>
      <c r="AY113" s="958"/>
      <c r="AZ113" s="833" t="s">
        <v>412</v>
      </c>
      <c r="BA113" s="768"/>
      <c r="BB113" s="768"/>
      <c r="BC113" s="768"/>
      <c r="BD113" s="768"/>
      <c r="BE113" s="768"/>
      <c r="BF113" s="768"/>
      <c r="BG113" s="768"/>
      <c r="BH113" s="768"/>
      <c r="BI113" s="768"/>
      <c r="BJ113" s="768"/>
      <c r="BK113" s="768"/>
      <c r="BL113" s="768"/>
      <c r="BM113" s="768"/>
      <c r="BN113" s="768"/>
      <c r="BO113" s="768"/>
      <c r="BP113" s="769"/>
      <c r="BQ113" s="834">
        <v>4779587</v>
      </c>
      <c r="BR113" s="835"/>
      <c r="BS113" s="835"/>
      <c r="BT113" s="835"/>
      <c r="BU113" s="835"/>
      <c r="BV113" s="835">
        <v>4649538</v>
      </c>
      <c r="BW113" s="835"/>
      <c r="BX113" s="835"/>
      <c r="BY113" s="835"/>
      <c r="BZ113" s="835"/>
      <c r="CA113" s="835">
        <v>4316445</v>
      </c>
      <c r="CB113" s="835"/>
      <c r="CC113" s="835"/>
      <c r="CD113" s="835"/>
      <c r="CE113" s="835"/>
      <c r="CF113" s="896">
        <v>43.8</v>
      </c>
      <c r="CG113" s="897"/>
      <c r="CH113" s="897"/>
      <c r="CI113" s="897"/>
      <c r="CJ113" s="897"/>
      <c r="CK113" s="952"/>
      <c r="CL113" s="839"/>
      <c r="CM113" s="842" t="s">
        <v>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416515</v>
      </c>
      <c r="AB114" s="798"/>
      <c r="AC114" s="798"/>
      <c r="AD114" s="798"/>
      <c r="AE114" s="799"/>
      <c r="AF114" s="800">
        <v>370668</v>
      </c>
      <c r="AG114" s="798"/>
      <c r="AH114" s="798"/>
      <c r="AI114" s="798"/>
      <c r="AJ114" s="799"/>
      <c r="AK114" s="800">
        <v>360484</v>
      </c>
      <c r="AL114" s="798"/>
      <c r="AM114" s="798"/>
      <c r="AN114" s="798"/>
      <c r="AO114" s="799"/>
      <c r="AP114" s="845">
        <v>3.7</v>
      </c>
      <c r="AQ114" s="846"/>
      <c r="AR114" s="846"/>
      <c r="AS114" s="846"/>
      <c r="AT114" s="847"/>
      <c r="AU114" s="957"/>
      <c r="AV114" s="958"/>
      <c r="AW114" s="958"/>
      <c r="AX114" s="958"/>
      <c r="AY114" s="958"/>
      <c r="AZ114" s="833" t="s">
        <v>415</v>
      </c>
      <c r="BA114" s="768"/>
      <c r="BB114" s="768"/>
      <c r="BC114" s="768"/>
      <c r="BD114" s="768"/>
      <c r="BE114" s="768"/>
      <c r="BF114" s="768"/>
      <c r="BG114" s="768"/>
      <c r="BH114" s="768"/>
      <c r="BI114" s="768"/>
      <c r="BJ114" s="768"/>
      <c r="BK114" s="768"/>
      <c r="BL114" s="768"/>
      <c r="BM114" s="768"/>
      <c r="BN114" s="768"/>
      <c r="BO114" s="768"/>
      <c r="BP114" s="769"/>
      <c r="BQ114" s="834">
        <v>6246256</v>
      </c>
      <c r="BR114" s="835"/>
      <c r="BS114" s="835"/>
      <c r="BT114" s="835"/>
      <c r="BU114" s="835"/>
      <c r="BV114" s="835">
        <v>5917527</v>
      </c>
      <c r="BW114" s="835"/>
      <c r="BX114" s="835"/>
      <c r="BY114" s="835"/>
      <c r="BZ114" s="835"/>
      <c r="CA114" s="835">
        <v>5536707</v>
      </c>
      <c r="CB114" s="835"/>
      <c r="CC114" s="835"/>
      <c r="CD114" s="835"/>
      <c r="CE114" s="835"/>
      <c r="CF114" s="896">
        <v>56.2</v>
      </c>
      <c r="CG114" s="897"/>
      <c r="CH114" s="897"/>
      <c r="CI114" s="897"/>
      <c r="CJ114" s="897"/>
      <c r="CK114" s="952"/>
      <c r="CL114" s="839"/>
      <c r="CM114" s="842" t="s">
        <v>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158616</v>
      </c>
      <c r="AB115" s="944"/>
      <c r="AC115" s="944"/>
      <c r="AD115" s="944"/>
      <c r="AE115" s="945"/>
      <c r="AF115" s="946">
        <v>155277</v>
      </c>
      <c r="AG115" s="944"/>
      <c r="AH115" s="944"/>
      <c r="AI115" s="944"/>
      <c r="AJ115" s="945"/>
      <c r="AK115" s="946">
        <v>157999</v>
      </c>
      <c r="AL115" s="944"/>
      <c r="AM115" s="944"/>
      <c r="AN115" s="944"/>
      <c r="AO115" s="945"/>
      <c r="AP115" s="947">
        <v>1.6</v>
      </c>
      <c r="AQ115" s="948"/>
      <c r="AR115" s="948"/>
      <c r="AS115" s="948"/>
      <c r="AT115" s="949"/>
      <c r="AU115" s="957"/>
      <c r="AV115" s="958"/>
      <c r="AW115" s="958"/>
      <c r="AX115" s="958"/>
      <c r="AY115" s="958"/>
      <c r="AZ115" s="833" t="s">
        <v>418</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346425</v>
      </c>
      <c r="DH115" s="798"/>
      <c r="DI115" s="798"/>
      <c r="DJ115" s="798"/>
      <c r="DK115" s="799"/>
      <c r="DL115" s="800">
        <v>286171</v>
      </c>
      <c r="DM115" s="798"/>
      <c r="DN115" s="798"/>
      <c r="DO115" s="798"/>
      <c r="DP115" s="799"/>
      <c r="DQ115" s="800">
        <v>222718</v>
      </c>
      <c r="DR115" s="798"/>
      <c r="DS115" s="798"/>
      <c r="DT115" s="798"/>
      <c r="DU115" s="799"/>
      <c r="DV115" s="845">
        <v>2.2999999999999998</v>
      </c>
      <c r="DW115" s="846"/>
      <c r="DX115" s="846"/>
      <c r="DY115" s="846"/>
      <c r="DZ115" s="847"/>
    </row>
    <row r="116" spans="1:130" s="199" customFormat="1" ht="26.25" customHeight="1">
      <c r="A116" s="941"/>
      <c r="B116" s="942"/>
      <c r="C116" s="901" t="s">
        <v>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231</v>
      </c>
      <c r="AB116" s="798"/>
      <c r="AC116" s="798"/>
      <c r="AD116" s="798"/>
      <c r="AE116" s="799"/>
      <c r="AF116" s="800">
        <v>581</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421</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423</v>
      </c>
      <c r="Z117" s="924"/>
      <c r="AA117" s="929">
        <v>2128647</v>
      </c>
      <c r="AB117" s="930"/>
      <c r="AC117" s="930"/>
      <c r="AD117" s="930"/>
      <c r="AE117" s="931"/>
      <c r="AF117" s="932">
        <v>2087627</v>
      </c>
      <c r="AG117" s="930"/>
      <c r="AH117" s="930"/>
      <c r="AI117" s="930"/>
      <c r="AJ117" s="931"/>
      <c r="AK117" s="932">
        <v>2149230</v>
      </c>
      <c r="AL117" s="930"/>
      <c r="AM117" s="930"/>
      <c r="AN117" s="930"/>
      <c r="AO117" s="931"/>
      <c r="AP117" s="933"/>
      <c r="AQ117" s="934"/>
      <c r="AR117" s="934"/>
      <c r="AS117" s="934"/>
      <c r="AT117" s="935"/>
      <c r="AU117" s="957"/>
      <c r="AV117" s="958"/>
      <c r="AW117" s="958"/>
      <c r="AX117" s="958"/>
      <c r="AY117" s="958"/>
      <c r="AZ117" s="884" t="s">
        <v>424</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285</v>
      </c>
      <c r="AG118" s="923"/>
      <c r="AH118" s="923"/>
      <c r="AI118" s="923"/>
      <c r="AJ118" s="924"/>
      <c r="AK118" s="925" t="s">
        <v>284</v>
      </c>
      <c r="AL118" s="923"/>
      <c r="AM118" s="923"/>
      <c r="AN118" s="923"/>
      <c r="AO118" s="924"/>
      <c r="AP118" s="926" t="s">
        <v>398</v>
      </c>
      <c r="AQ118" s="927"/>
      <c r="AR118" s="927"/>
      <c r="AS118" s="927"/>
      <c r="AT118" s="928"/>
      <c r="AU118" s="957"/>
      <c r="AV118" s="958"/>
      <c r="AW118" s="958"/>
      <c r="AX118" s="958"/>
      <c r="AY118" s="958"/>
      <c r="AZ118" s="900" t="s">
        <v>426</v>
      </c>
      <c r="BA118" s="901"/>
      <c r="BB118" s="901"/>
      <c r="BC118" s="901"/>
      <c r="BD118" s="901"/>
      <c r="BE118" s="901"/>
      <c r="BF118" s="901"/>
      <c r="BG118" s="901"/>
      <c r="BH118" s="901"/>
      <c r="BI118" s="901"/>
      <c r="BJ118" s="901"/>
      <c r="BK118" s="901"/>
      <c r="BL118" s="901"/>
      <c r="BM118" s="901"/>
      <c r="BN118" s="901"/>
      <c r="BO118" s="901"/>
      <c r="BP118" s="902"/>
      <c r="BQ118" s="903" t="s">
        <v>427</v>
      </c>
      <c r="BR118" s="866"/>
      <c r="BS118" s="866"/>
      <c r="BT118" s="866"/>
      <c r="BU118" s="866"/>
      <c r="BV118" s="866" t="s">
        <v>427</v>
      </c>
      <c r="BW118" s="866"/>
      <c r="BX118" s="866"/>
      <c r="BY118" s="866"/>
      <c r="BZ118" s="866"/>
      <c r="CA118" s="866" t="s">
        <v>427</v>
      </c>
      <c r="CB118" s="866"/>
      <c r="CC118" s="866"/>
      <c r="CD118" s="866"/>
      <c r="CE118" s="866"/>
      <c r="CF118" s="896" t="s">
        <v>427</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427</v>
      </c>
      <c r="DH118" s="798"/>
      <c r="DI118" s="798"/>
      <c r="DJ118" s="798"/>
      <c r="DK118" s="799"/>
      <c r="DL118" s="800" t="s">
        <v>427</v>
      </c>
      <c r="DM118" s="798"/>
      <c r="DN118" s="798"/>
      <c r="DO118" s="798"/>
      <c r="DP118" s="799"/>
      <c r="DQ118" s="800" t="s">
        <v>427</v>
      </c>
      <c r="DR118" s="798"/>
      <c r="DS118" s="798"/>
      <c r="DT118" s="798"/>
      <c r="DU118" s="799"/>
      <c r="DV118" s="845" t="s">
        <v>427</v>
      </c>
      <c r="DW118" s="846"/>
      <c r="DX118" s="846"/>
      <c r="DY118" s="846"/>
      <c r="DZ118" s="847"/>
    </row>
    <row r="119" spans="1:130" s="199" customFormat="1" ht="26.25" customHeight="1">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427</v>
      </c>
      <c r="AB119" s="916"/>
      <c r="AC119" s="916"/>
      <c r="AD119" s="916"/>
      <c r="AE119" s="917"/>
      <c r="AF119" s="918" t="s">
        <v>427</v>
      </c>
      <c r="AG119" s="916"/>
      <c r="AH119" s="916"/>
      <c r="AI119" s="916"/>
      <c r="AJ119" s="917"/>
      <c r="AK119" s="918" t="s">
        <v>427</v>
      </c>
      <c r="AL119" s="916"/>
      <c r="AM119" s="916"/>
      <c r="AN119" s="916"/>
      <c r="AO119" s="917"/>
      <c r="AP119" s="919" t="s">
        <v>427</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27728817</v>
      </c>
      <c r="BR119" s="866"/>
      <c r="BS119" s="866"/>
      <c r="BT119" s="866"/>
      <c r="BU119" s="866"/>
      <c r="BV119" s="866">
        <v>26799160</v>
      </c>
      <c r="BW119" s="866"/>
      <c r="BX119" s="866"/>
      <c r="BY119" s="866"/>
      <c r="BZ119" s="866"/>
      <c r="CA119" s="866">
        <v>25415841</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940857</v>
      </c>
      <c r="DH119" s="781"/>
      <c r="DI119" s="781"/>
      <c r="DJ119" s="781"/>
      <c r="DK119" s="782"/>
      <c r="DL119" s="783">
        <v>871742</v>
      </c>
      <c r="DM119" s="781"/>
      <c r="DN119" s="781"/>
      <c r="DO119" s="781"/>
      <c r="DP119" s="782"/>
      <c r="DQ119" s="783">
        <v>718921</v>
      </c>
      <c r="DR119" s="781"/>
      <c r="DS119" s="781"/>
      <c r="DT119" s="781"/>
      <c r="DU119" s="782"/>
      <c r="DV119" s="869">
        <v>7.3</v>
      </c>
      <c r="DW119" s="870"/>
      <c r="DX119" s="870"/>
      <c r="DY119" s="870"/>
      <c r="DZ119" s="871"/>
    </row>
    <row r="120" spans="1:130" s="199" customFormat="1" ht="26.25" customHeight="1">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427</v>
      </c>
      <c r="AB120" s="798"/>
      <c r="AC120" s="798"/>
      <c r="AD120" s="798"/>
      <c r="AE120" s="799"/>
      <c r="AF120" s="800" t="s">
        <v>427</v>
      </c>
      <c r="AG120" s="798"/>
      <c r="AH120" s="798"/>
      <c r="AI120" s="798"/>
      <c r="AJ120" s="799"/>
      <c r="AK120" s="800" t="s">
        <v>427</v>
      </c>
      <c r="AL120" s="798"/>
      <c r="AM120" s="798"/>
      <c r="AN120" s="798"/>
      <c r="AO120" s="799"/>
      <c r="AP120" s="845" t="s">
        <v>427</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1814354</v>
      </c>
      <c r="BR120" s="863"/>
      <c r="BS120" s="863"/>
      <c r="BT120" s="863"/>
      <c r="BU120" s="863"/>
      <c r="BV120" s="863">
        <v>2358726</v>
      </c>
      <c r="BW120" s="863"/>
      <c r="BX120" s="863"/>
      <c r="BY120" s="863"/>
      <c r="BZ120" s="863"/>
      <c r="CA120" s="863">
        <v>3042140</v>
      </c>
      <c r="CB120" s="863"/>
      <c r="CC120" s="863"/>
      <c r="CD120" s="863"/>
      <c r="CE120" s="863"/>
      <c r="CF120" s="887">
        <v>30.9</v>
      </c>
      <c r="CG120" s="888"/>
      <c r="CH120" s="888"/>
      <c r="CI120" s="888"/>
      <c r="CJ120" s="888"/>
      <c r="CK120" s="889" t="s">
        <v>433</v>
      </c>
      <c r="CL120" s="873"/>
      <c r="CM120" s="873"/>
      <c r="CN120" s="873"/>
      <c r="CO120" s="874"/>
      <c r="CP120" s="893" t="s">
        <v>434</v>
      </c>
      <c r="CQ120" s="894"/>
      <c r="CR120" s="894"/>
      <c r="CS120" s="894"/>
      <c r="CT120" s="894"/>
      <c r="CU120" s="894"/>
      <c r="CV120" s="894"/>
      <c r="CW120" s="894"/>
      <c r="CX120" s="894"/>
      <c r="CY120" s="894"/>
      <c r="CZ120" s="894"/>
      <c r="DA120" s="894"/>
      <c r="DB120" s="894"/>
      <c r="DC120" s="894"/>
      <c r="DD120" s="894"/>
      <c r="DE120" s="894"/>
      <c r="DF120" s="895"/>
      <c r="DG120" s="882">
        <v>150796</v>
      </c>
      <c r="DH120" s="863"/>
      <c r="DI120" s="863"/>
      <c r="DJ120" s="863"/>
      <c r="DK120" s="863"/>
      <c r="DL120" s="863">
        <v>112477</v>
      </c>
      <c r="DM120" s="863"/>
      <c r="DN120" s="863"/>
      <c r="DO120" s="863"/>
      <c r="DP120" s="863"/>
      <c r="DQ120" s="863">
        <v>65029</v>
      </c>
      <c r="DR120" s="863"/>
      <c r="DS120" s="863"/>
      <c r="DT120" s="863"/>
      <c r="DU120" s="863"/>
      <c r="DV120" s="864">
        <v>0.7</v>
      </c>
      <c r="DW120" s="864"/>
      <c r="DX120" s="864"/>
      <c r="DY120" s="864"/>
      <c r="DZ120" s="865"/>
    </row>
    <row r="121" spans="1:130" s="199" customFormat="1" ht="26.25" customHeight="1">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427</v>
      </c>
      <c r="AB121" s="798"/>
      <c r="AC121" s="798"/>
      <c r="AD121" s="798"/>
      <c r="AE121" s="799"/>
      <c r="AF121" s="800" t="s">
        <v>427</v>
      </c>
      <c r="AG121" s="798"/>
      <c r="AH121" s="798"/>
      <c r="AI121" s="798"/>
      <c r="AJ121" s="799"/>
      <c r="AK121" s="800" t="s">
        <v>427</v>
      </c>
      <c r="AL121" s="798"/>
      <c r="AM121" s="798"/>
      <c r="AN121" s="798"/>
      <c r="AO121" s="799"/>
      <c r="AP121" s="845" t="s">
        <v>427</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427</v>
      </c>
      <c r="BR121" s="835"/>
      <c r="BS121" s="835"/>
      <c r="BT121" s="835"/>
      <c r="BU121" s="835"/>
      <c r="BV121" s="835" t="s">
        <v>427</v>
      </c>
      <c r="BW121" s="835"/>
      <c r="BX121" s="835"/>
      <c r="BY121" s="835"/>
      <c r="BZ121" s="835"/>
      <c r="CA121" s="835" t="s">
        <v>427</v>
      </c>
      <c r="CB121" s="835"/>
      <c r="CC121" s="835"/>
      <c r="CD121" s="835"/>
      <c r="CE121" s="835"/>
      <c r="CF121" s="896" t="s">
        <v>427</v>
      </c>
      <c r="CG121" s="897"/>
      <c r="CH121" s="897"/>
      <c r="CI121" s="897"/>
      <c r="CJ121" s="897"/>
      <c r="CK121" s="890"/>
      <c r="CL121" s="876"/>
      <c r="CM121" s="876"/>
      <c r="CN121" s="876"/>
      <c r="CO121" s="877"/>
      <c r="CP121" s="856" t="s">
        <v>437</v>
      </c>
      <c r="CQ121" s="857"/>
      <c r="CR121" s="857"/>
      <c r="CS121" s="857"/>
      <c r="CT121" s="857"/>
      <c r="CU121" s="857"/>
      <c r="CV121" s="857"/>
      <c r="CW121" s="857"/>
      <c r="CX121" s="857"/>
      <c r="CY121" s="857"/>
      <c r="CZ121" s="857"/>
      <c r="DA121" s="857"/>
      <c r="DB121" s="857"/>
      <c r="DC121" s="857"/>
      <c r="DD121" s="857"/>
      <c r="DE121" s="857"/>
      <c r="DF121" s="858"/>
      <c r="DG121" s="834" t="s">
        <v>427</v>
      </c>
      <c r="DH121" s="835"/>
      <c r="DI121" s="835"/>
      <c r="DJ121" s="835"/>
      <c r="DK121" s="835"/>
      <c r="DL121" s="835" t="s">
        <v>427</v>
      </c>
      <c r="DM121" s="835"/>
      <c r="DN121" s="835"/>
      <c r="DO121" s="835"/>
      <c r="DP121" s="835"/>
      <c r="DQ121" s="835" t="s">
        <v>427</v>
      </c>
      <c r="DR121" s="835"/>
      <c r="DS121" s="835"/>
      <c r="DT121" s="835"/>
      <c r="DU121" s="835"/>
      <c r="DV121" s="812" t="s">
        <v>427</v>
      </c>
      <c r="DW121" s="812"/>
      <c r="DX121" s="812"/>
      <c r="DY121" s="812"/>
      <c r="DZ121" s="813"/>
    </row>
    <row r="122" spans="1:130" s="199" customFormat="1" ht="26.25" customHeight="1">
      <c r="A122" s="838"/>
      <c r="B122" s="839"/>
      <c r="C122" s="842" t="s">
        <v>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427</v>
      </c>
      <c r="AB122" s="798"/>
      <c r="AC122" s="798"/>
      <c r="AD122" s="798"/>
      <c r="AE122" s="799"/>
      <c r="AF122" s="800" t="s">
        <v>427</v>
      </c>
      <c r="AG122" s="798"/>
      <c r="AH122" s="798"/>
      <c r="AI122" s="798"/>
      <c r="AJ122" s="799"/>
      <c r="AK122" s="800" t="s">
        <v>427</v>
      </c>
      <c r="AL122" s="798"/>
      <c r="AM122" s="798"/>
      <c r="AN122" s="798"/>
      <c r="AO122" s="799"/>
      <c r="AP122" s="845" t="s">
        <v>427</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12572739</v>
      </c>
      <c r="BR122" s="866"/>
      <c r="BS122" s="866"/>
      <c r="BT122" s="866"/>
      <c r="BU122" s="866"/>
      <c r="BV122" s="866">
        <v>12901811</v>
      </c>
      <c r="BW122" s="866"/>
      <c r="BX122" s="866"/>
      <c r="BY122" s="866"/>
      <c r="BZ122" s="866"/>
      <c r="CA122" s="866">
        <v>12822519</v>
      </c>
      <c r="CB122" s="866"/>
      <c r="CC122" s="866"/>
      <c r="CD122" s="866"/>
      <c r="CE122" s="866"/>
      <c r="CF122" s="867">
        <v>130.1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439</v>
      </c>
      <c r="AB123" s="798"/>
      <c r="AC123" s="798"/>
      <c r="AD123" s="798"/>
      <c r="AE123" s="799"/>
      <c r="AF123" s="800" t="s">
        <v>439</v>
      </c>
      <c r="AG123" s="798"/>
      <c r="AH123" s="798"/>
      <c r="AI123" s="798"/>
      <c r="AJ123" s="799"/>
      <c r="AK123" s="800" t="s">
        <v>439</v>
      </c>
      <c r="AL123" s="798"/>
      <c r="AM123" s="798"/>
      <c r="AN123" s="798"/>
      <c r="AO123" s="799"/>
      <c r="AP123" s="845" t="s">
        <v>439</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440</v>
      </c>
      <c r="BP123" s="899"/>
      <c r="BQ123" s="853">
        <v>14387093</v>
      </c>
      <c r="BR123" s="854"/>
      <c r="BS123" s="854"/>
      <c r="BT123" s="854"/>
      <c r="BU123" s="854"/>
      <c r="BV123" s="854">
        <v>15260537</v>
      </c>
      <c r="BW123" s="854"/>
      <c r="BX123" s="854"/>
      <c r="BY123" s="854"/>
      <c r="BZ123" s="854"/>
      <c r="CA123" s="854">
        <v>15864659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441</v>
      </c>
      <c r="AB124" s="798"/>
      <c r="AC124" s="798"/>
      <c r="AD124" s="798"/>
      <c r="AE124" s="799"/>
      <c r="AF124" s="800" t="s">
        <v>441</v>
      </c>
      <c r="AG124" s="798"/>
      <c r="AH124" s="798"/>
      <c r="AI124" s="798"/>
      <c r="AJ124" s="799"/>
      <c r="AK124" s="800" t="s">
        <v>441</v>
      </c>
      <c r="AL124" s="798"/>
      <c r="AM124" s="798"/>
      <c r="AN124" s="798"/>
      <c r="AO124" s="799"/>
      <c r="AP124" s="845" t="s">
        <v>441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137.9</v>
      </c>
      <c r="BR124" s="852"/>
      <c r="BS124" s="852"/>
      <c r="BT124" s="852"/>
      <c r="BU124" s="852"/>
      <c r="BV124" s="852">
        <v>115.1</v>
      </c>
      <c r="BW124" s="852"/>
      <c r="BX124" s="852"/>
      <c r="BY124" s="852"/>
      <c r="BZ124" s="852"/>
      <c r="CA124" s="852">
        <v>96.8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158616</v>
      </c>
      <c r="AB126" s="798"/>
      <c r="AC126" s="798"/>
      <c r="AD126" s="798"/>
      <c r="AE126" s="799"/>
      <c r="AF126" s="800">
        <v>155277</v>
      </c>
      <c r="AG126" s="798"/>
      <c r="AH126" s="798"/>
      <c r="AI126" s="798"/>
      <c r="AJ126" s="799"/>
      <c r="AK126" s="800">
        <v>157999</v>
      </c>
      <c r="AL126" s="798"/>
      <c r="AM126" s="798"/>
      <c r="AN126" s="798"/>
      <c r="AO126" s="799"/>
      <c r="AP126" s="845">
        <v>1.6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110</v>
      </c>
      <c r="AB128" s="819"/>
      <c r="AC128" s="819"/>
      <c r="AD128" s="819"/>
      <c r="AE128" s="820"/>
      <c r="AF128" s="821" t="s">
        <v>110</v>
      </c>
      <c r="AG128" s="819"/>
      <c r="AH128" s="819"/>
      <c r="AI128" s="819"/>
      <c r="AJ128" s="820"/>
      <c r="AK128" s="821" t="s">
        <v>110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13.19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10820846</v>
      </c>
      <c r="AB129" s="798"/>
      <c r="AC129" s="798"/>
      <c r="AD129" s="798"/>
      <c r="AE129" s="799"/>
      <c r="AF129" s="800">
        <v>11097767</v>
      </c>
      <c r="AG129" s="798"/>
      <c r="AH129" s="798"/>
      <c r="AI129" s="798"/>
      <c r="AJ129" s="799"/>
      <c r="AK129" s="800">
        <v>10935445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18.190000000000001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1146334</v>
      </c>
      <c r="AB130" s="798"/>
      <c r="AC130" s="798"/>
      <c r="AD130" s="798"/>
      <c r="AE130" s="799"/>
      <c r="AF130" s="800">
        <v>1078396</v>
      </c>
      <c r="AG130" s="798"/>
      <c r="AH130" s="798"/>
      <c r="AI130" s="798"/>
      <c r="AJ130" s="799"/>
      <c r="AK130" s="800">
        <v>1077862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9674512</v>
      </c>
      <c r="AB131" s="781"/>
      <c r="AC131" s="781"/>
      <c r="AD131" s="781"/>
      <c r="AE131" s="782"/>
      <c r="AF131" s="783">
        <v>10019371</v>
      </c>
      <c r="AG131" s="781"/>
      <c r="AH131" s="781"/>
      <c r="AI131" s="781"/>
      <c r="AJ131" s="782"/>
      <c r="AK131" s="783">
        <v>9857583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96.8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10.153618079999999</v>
      </c>
      <c r="AB132" s="761"/>
      <c r="AC132" s="761"/>
      <c r="AD132" s="761"/>
      <c r="AE132" s="762"/>
      <c r="AF132" s="763">
        <v>10.072797980000001</v>
      </c>
      <c r="AG132" s="761"/>
      <c r="AH132" s="761"/>
      <c r="AI132" s="761"/>
      <c r="AJ132" s="762"/>
      <c r="AK132" s="763">
        <v>10.86846542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9.9</v>
      </c>
      <c r="AB133" s="740"/>
      <c r="AC133" s="740"/>
      <c r="AD133" s="740"/>
      <c r="AE133" s="741"/>
      <c r="AF133" s="739">
        <v>10</v>
      </c>
      <c r="AG133" s="740"/>
      <c r="AH133" s="740"/>
      <c r="AI133" s="740"/>
      <c r="AJ133" s="741"/>
      <c r="AK133" s="739">
        <v>10.3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67" t="s">
        <v>474</v>
      </c>
      <c r="H9" s="1168"/>
      <c r="I9" s="1168"/>
      <c r="J9" s="1169"/>
      <c r="K9" s="265">
        <v>3507709</v>
      </c>
      <c r="L9" s="266">
        <v>76301</v>
      </c>
      <c r="M9" s="267">
        <v>88814</v>
      </c>
      <c r="N9" s="268">
        <v>-14.1</v>
      </c>
    </row>
    <row r="10" spans="1:16">
      <c r="A10" s="250"/>
      <c r="B10" s="246"/>
      <c r="C10" s="246"/>
      <c r="D10" s="246"/>
      <c r="E10" s="246"/>
      <c r="F10" s="246"/>
      <c r="G10" s="1167" t="s">
        <v>475</v>
      </c>
      <c r="H10" s="1168"/>
      <c r="I10" s="1168"/>
      <c r="J10" s="1169"/>
      <c r="K10" s="269">
        <v>71192</v>
      </c>
      <c r="L10" s="270">
        <v>1549</v>
      </c>
      <c r="M10" s="271">
        <v>7348</v>
      </c>
      <c r="N10" s="272">
        <v>-78.900000000000006</v>
      </c>
    </row>
    <row r="11" spans="1:16" ht="13.5" customHeight="1">
      <c r="A11" s="250"/>
      <c r="B11" s="246"/>
      <c r="C11" s="246"/>
      <c r="D11" s="246"/>
      <c r="E11" s="246"/>
      <c r="F11" s="246"/>
      <c r="G11" s="1167" t="s">
        <v>476</v>
      </c>
      <c r="H11" s="1168"/>
      <c r="I11" s="1168"/>
      <c r="J11" s="1169"/>
      <c r="K11" s="269">
        <v>51405</v>
      </c>
      <c r="L11" s="270">
        <v>1118</v>
      </c>
      <c r="M11" s="271">
        <v>9064</v>
      </c>
      <c r="N11" s="272">
        <v>-87.7</v>
      </c>
    </row>
    <row r="12" spans="1:16" ht="13.5" customHeight="1">
      <c r="A12" s="250"/>
      <c r="B12" s="246"/>
      <c r="C12" s="246"/>
      <c r="D12" s="246"/>
      <c r="E12" s="246"/>
      <c r="F12" s="246"/>
      <c r="G12" s="1167" t="s">
        <v>477</v>
      </c>
      <c r="H12" s="1168"/>
      <c r="I12" s="1168"/>
      <c r="J12" s="1169"/>
      <c r="K12" s="269">
        <v>120645</v>
      </c>
      <c r="L12" s="270">
        <v>2624</v>
      </c>
      <c r="M12" s="271">
        <v>917</v>
      </c>
      <c r="N12" s="272">
        <v>186.2</v>
      </c>
    </row>
    <row r="13" spans="1:16" ht="13.5" customHeight="1">
      <c r="A13" s="250"/>
      <c r="B13" s="246"/>
      <c r="C13" s="246"/>
      <c r="D13" s="246"/>
      <c r="E13" s="246"/>
      <c r="F13" s="246"/>
      <c r="G13" s="1167" t="s">
        <v>478</v>
      </c>
      <c r="H13" s="1168"/>
      <c r="I13" s="1168"/>
      <c r="J13" s="1169"/>
      <c r="K13" s="269" t="s">
        <v>479</v>
      </c>
      <c r="L13" s="270" t="s">
        <v>479</v>
      </c>
      <c r="M13" s="271">
        <v>11</v>
      </c>
      <c r="N13" s="272" t="s">
        <v>479</v>
      </c>
    </row>
    <row r="14" spans="1:16" ht="13.5" customHeight="1">
      <c r="A14" s="250"/>
      <c r="B14" s="246"/>
      <c r="C14" s="246"/>
      <c r="D14" s="246"/>
      <c r="E14" s="246"/>
      <c r="F14" s="246"/>
      <c r="G14" s="1167" t="s">
        <v>480</v>
      </c>
      <c r="H14" s="1168"/>
      <c r="I14" s="1168"/>
      <c r="J14" s="1169"/>
      <c r="K14" s="269">
        <v>249669</v>
      </c>
      <c r="L14" s="270">
        <v>5431</v>
      </c>
      <c r="M14" s="271">
        <v>3976</v>
      </c>
      <c r="N14" s="272">
        <v>36.6</v>
      </c>
    </row>
    <row r="15" spans="1:16" ht="13.5" customHeight="1">
      <c r="A15" s="250"/>
      <c r="B15" s="246"/>
      <c r="C15" s="246"/>
      <c r="D15" s="246"/>
      <c r="E15" s="246"/>
      <c r="F15" s="246"/>
      <c r="G15" s="1167" t="s">
        <v>481</v>
      </c>
      <c r="H15" s="1168"/>
      <c r="I15" s="1168"/>
      <c r="J15" s="1169"/>
      <c r="K15" s="269">
        <v>97421</v>
      </c>
      <c r="L15" s="270">
        <v>2119</v>
      </c>
      <c r="M15" s="271">
        <v>2094</v>
      </c>
      <c r="N15" s="272">
        <v>1.2</v>
      </c>
    </row>
    <row r="16" spans="1:16">
      <c r="A16" s="250"/>
      <c r="B16" s="246"/>
      <c r="C16" s="246"/>
      <c r="D16" s="246"/>
      <c r="E16" s="246"/>
      <c r="F16" s="246"/>
      <c r="G16" s="1170" t="s">
        <v>482</v>
      </c>
      <c r="H16" s="1171"/>
      <c r="I16" s="1171"/>
      <c r="J16" s="1172"/>
      <c r="K16" s="270">
        <v>-516529</v>
      </c>
      <c r="L16" s="270">
        <v>-11236</v>
      </c>
      <c r="M16" s="271">
        <v>-9674</v>
      </c>
      <c r="N16" s="272">
        <v>16.100000000000001</v>
      </c>
    </row>
    <row r="17" spans="1:16">
      <c r="A17" s="250"/>
      <c r="B17" s="246"/>
      <c r="C17" s="246"/>
      <c r="D17" s="246"/>
      <c r="E17" s="246"/>
      <c r="F17" s="246"/>
      <c r="G17" s="1170" t="s">
        <v>168</v>
      </c>
      <c r="H17" s="1171"/>
      <c r="I17" s="1171"/>
      <c r="J17" s="1172"/>
      <c r="K17" s="270">
        <v>3581512</v>
      </c>
      <c r="L17" s="270">
        <v>77906</v>
      </c>
      <c r="M17" s="271">
        <v>102550</v>
      </c>
      <c r="N17" s="272">
        <v>-24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4" t="s">
        <v>487</v>
      </c>
      <c r="H21" s="1165"/>
      <c r="I21" s="1165"/>
      <c r="J21" s="1166"/>
      <c r="K21" s="282">
        <v>8.59</v>
      </c>
      <c r="L21" s="283">
        <v>9.9600000000000009</v>
      </c>
      <c r="M21" s="284">
        <v>-1.37</v>
      </c>
      <c r="N21" s="251"/>
      <c r="O21" s="285"/>
      <c r="P21" s="281"/>
    </row>
    <row r="22" spans="1:16" s="286" customFormat="1">
      <c r="A22" s="281"/>
      <c r="B22" s="251"/>
      <c r="C22" s="251"/>
      <c r="D22" s="251"/>
      <c r="E22" s="251"/>
      <c r="F22" s="251"/>
      <c r="G22" s="1164" t="s">
        <v>488</v>
      </c>
      <c r="H22" s="1165"/>
      <c r="I22" s="1165"/>
      <c r="J22" s="1166"/>
      <c r="K22" s="287">
        <v>102.9</v>
      </c>
      <c r="L22" s="288">
        <v>97.8</v>
      </c>
      <c r="M22" s="289">
        <v>5.0999999999999996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55" t="s">
        <v>492</v>
      </c>
      <c r="H32" s="1156"/>
      <c r="I32" s="1156"/>
      <c r="J32" s="1157"/>
      <c r="K32" s="296">
        <v>1629577</v>
      </c>
      <c r="L32" s="296">
        <v>35447</v>
      </c>
      <c r="M32" s="297">
        <v>68120</v>
      </c>
      <c r="N32" s="298">
        <v>-48</v>
      </c>
    </row>
    <row r="33" spans="1:16" ht="13.5" customHeight="1">
      <c r="A33" s="250"/>
      <c r="B33" s="246"/>
      <c r="C33" s="246"/>
      <c r="D33" s="246"/>
      <c r="E33" s="246"/>
      <c r="F33" s="246"/>
      <c r="G33" s="1155" t="s">
        <v>493</v>
      </c>
      <c r="H33" s="1156"/>
      <c r="I33" s="1156"/>
      <c r="J33" s="1157"/>
      <c r="K33" s="296" t="s">
        <v>479</v>
      </c>
      <c r="L33" s="296" t="s">
        <v>479</v>
      </c>
      <c r="M33" s="297" t="s">
        <v>479</v>
      </c>
      <c r="N33" s="298" t="s">
        <v>479</v>
      </c>
    </row>
    <row r="34" spans="1:16" ht="27" customHeight="1">
      <c r="A34" s="250"/>
      <c r="B34" s="246"/>
      <c r="C34" s="246"/>
      <c r="D34" s="246"/>
      <c r="E34" s="246"/>
      <c r="F34" s="246"/>
      <c r="G34" s="1155" t="s">
        <v>494</v>
      </c>
      <c r="H34" s="1156"/>
      <c r="I34" s="1156"/>
      <c r="J34" s="1157"/>
      <c r="K34" s="296" t="s">
        <v>479</v>
      </c>
      <c r="L34" s="296" t="s">
        <v>479</v>
      </c>
      <c r="M34" s="297">
        <v>13</v>
      </c>
      <c r="N34" s="298" t="s">
        <v>479</v>
      </c>
    </row>
    <row r="35" spans="1:16" ht="27" customHeight="1">
      <c r="A35" s="250"/>
      <c r="B35" s="246"/>
      <c r="C35" s="246"/>
      <c r="D35" s="246"/>
      <c r="E35" s="246"/>
      <c r="F35" s="246"/>
      <c r="G35" s="1155" t="s">
        <v>495</v>
      </c>
      <c r="H35" s="1156"/>
      <c r="I35" s="1156"/>
      <c r="J35" s="1157"/>
      <c r="K35" s="296">
        <v>1170</v>
      </c>
      <c r="L35" s="296">
        <v>25</v>
      </c>
      <c r="M35" s="297">
        <v>17609</v>
      </c>
      <c r="N35" s="298">
        <v>-99.9</v>
      </c>
    </row>
    <row r="36" spans="1:16" ht="27" customHeight="1">
      <c r="A36" s="250"/>
      <c r="B36" s="246"/>
      <c r="C36" s="246"/>
      <c r="D36" s="246"/>
      <c r="E36" s="246"/>
      <c r="F36" s="246"/>
      <c r="G36" s="1155" t="s">
        <v>496</v>
      </c>
      <c r="H36" s="1156"/>
      <c r="I36" s="1156"/>
      <c r="J36" s="1157"/>
      <c r="K36" s="296">
        <v>360484</v>
      </c>
      <c r="L36" s="296">
        <v>7841</v>
      </c>
      <c r="M36" s="297">
        <v>2944</v>
      </c>
      <c r="N36" s="298">
        <v>166.3</v>
      </c>
    </row>
    <row r="37" spans="1:16" ht="13.5" customHeight="1">
      <c r="A37" s="250"/>
      <c r="B37" s="246"/>
      <c r="C37" s="246"/>
      <c r="D37" s="246"/>
      <c r="E37" s="246"/>
      <c r="F37" s="246"/>
      <c r="G37" s="1155" t="s">
        <v>497</v>
      </c>
      <c r="H37" s="1156"/>
      <c r="I37" s="1156"/>
      <c r="J37" s="1157"/>
      <c r="K37" s="296">
        <v>157999</v>
      </c>
      <c r="L37" s="296">
        <v>3437</v>
      </c>
      <c r="M37" s="297">
        <v>1200</v>
      </c>
      <c r="N37" s="298">
        <v>186.4</v>
      </c>
    </row>
    <row r="38" spans="1:16" ht="27" customHeight="1">
      <c r="A38" s="250"/>
      <c r="B38" s="246"/>
      <c r="C38" s="246"/>
      <c r="D38" s="246"/>
      <c r="E38" s="246"/>
      <c r="F38" s="246"/>
      <c r="G38" s="1158" t="s">
        <v>498</v>
      </c>
      <c r="H38" s="1159"/>
      <c r="I38" s="1159"/>
      <c r="J38" s="1160"/>
      <c r="K38" s="299" t="s">
        <v>479</v>
      </c>
      <c r="L38" s="299" t="s">
        <v>479</v>
      </c>
      <c r="M38" s="300">
        <v>5</v>
      </c>
      <c r="N38" s="301" t="s">
        <v>479</v>
      </c>
      <c r="O38" s="295"/>
    </row>
    <row r="39" spans="1:16">
      <c r="A39" s="250"/>
      <c r="B39" s="246"/>
      <c r="C39" s="246"/>
      <c r="D39" s="246"/>
      <c r="E39" s="246"/>
      <c r="F39" s="246"/>
      <c r="G39" s="1158" t="s">
        <v>499</v>
      </c>
      <c r="H39" s="1159"/>
      <c r="I39" s="1159"/>
      <c r="J39" s="1160"/>
      <c r="K39" s="302" t="s">
        <v>479</v>
      </c>
      <c r="L39" s="302" t="s">
        <v>479</v>
      </c>
      <c r="M39" s="303">
        <v>-3946</v>
      </c>
      <c r="N39" s="304" t="s">
        <v>479</v>
      </c>
      <c r="O39" s="295"/>
    </row>
    <row r="40" spans="1:16" ht="27" customHeight="1">
      <c r="A40" s="250"/>
      <c r="B40" s="246"/>
      <c r="C40" s="246"/>
      <c r="D40" s="246"/>
      <c r="E40" s="246"/>
      <c r="F40" s="246"/>
      <c r="G40" s="1155" t="s">
        <v>500</v>
      </c>
      <c r="H40" s="1156"/>
      <c r="I40" s="1156"/>
      <c r="J40" s="1157"/>
      <c r="K40" s="302">
        <v>-1077862</v>
      </c>
      <c r="L40" s="302">
        <v>-23446</v>
      </c>
      <c r="M40" s="303">
        <v>-59158</v>
      </c>
      <c r="N40" s="304">
        <v>-60.4</v>
      </c>
      <c r="O40" s="295"/>
    </row>
    <row r="41" spans="1:16">
      <c r="A41" s="250"/>
      <c r="B41" s="246"/>
      <c r="C41" s="246"/>
      <c r="D41" s="246"/>
      <c r="E41" s="246"/>
      <c r="F41" s="246"/>
      <c r="G41" s="1161" t="s">
        <v>279</v>
      </c>
      <c r="H41" s="1162"/>
      <c r="I41" s="1162"/>
      <c r="J41" s="1163"/>
      <c r="K41" s="296">
        <v>1071368</v>
      </c>
      <c r="L41" s="302">
        <v>23305</v>
      </c>
      <c r="M41" s="303">
        <v>26787</v>
      </c>
      <c r="N41" s="304">
        <v>-13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8" t="s">
        <v>469</v>
      </c>
      <c r="J49" s="1150" t="s">
        <v>504</v>
      </c>
      <c r="K49" s="1151"/>
      <c r="L49" s="1151"/>
      <c r="M49" s="1151"/>
      <c r="N49" s="1152"/>
    </row>
    <row r="50" spans="1:14">
      <c r="A50" s="250"/>
      <c r="B50" s="246"/>
      <c r="C50" s="246"/>
      <c r="D50" s="246"/>
      <c r="E50" s="246"/>
      <c r="F50" s="246"/>
      <c r="G50" s="314"/>
      <c r="H50" s="315"/>
      <c r="I50" s="1149"/>
      <c r="J50" s="316" t="s">
        <v>505</v>
      </c>
      <c r="K50" s="317" t="s">
        <v>506</v>
      </c>
      <c r="L50" s="318" t="s">
        <v>507</v>
      </c>
      <c r="M50" s="319" t="s">
        <v>508</v>
      </c>
      <c r="N50" s="320" t="s">
        <v>509</v>
      </c>
    </row>
    <row r="51" spans="1:14">
      <c r="A51" s="250"/>
      <c r="B51" s="246"/>
      <c r="C51" s="246"/>
      <c r="D51" s="246"/>
      <c r="E51" s="246"/>
      <c r="F51" s="246"/>
      <c r="G51" s="312" t="s">
        <v>510</v>
      </c>
      <c r="H51" s="313"/>
      <c r="I51" s="321">
        <v>2715041</v>
      </c>
      <c r="J51" s="322">
        <v>56585</v>
      </c>
      <c r="K51" s="323">
        <v>134.5</v>
      </c>
      <c r="L51" s="324">
        <v>75709</v>
      </c>
      <c r="M51" s="325">
        <v>12.7</v>
      </c>
      <c r="N51" s="326">
        <v>121.8</v>
      </c>
    </row>
    <row r="52" spans="1:14">
      <c r="A52" s="250"/>
      <c r="B52" s="246"/>
      <c r="C52" s="246"/>
      <c r="D52" s="246"/>
      <c r="E52" s="246"/>
      <c r="F52" s="246"/>
      <c r="G52" s="327"/>
      <c r="H52" s="328" t="s">
        <v>511</v>
      </c>
      <c r="I52" s="329">
        <v>1885461</v>
      </c>
      <c r="J52" s="330">
        <v>39295</v>
      </c>
      <c r="K52" s="331">
        <v>135.69999999999999</v>
      </c>
      <c r="L52" s="332">
        <v>35212</v>
      </c>
      <c r="M52" s="333">
        <v>0</v>
      </c>
      <c r="N52" s="334">
        <v>135.69999999999999</v>
      </c>
    </row>
    <row r="53" spans="1:14">
      <c r="A53" s="250"/>
      <c r="B53" s="246"/>
      <c r="C53" s="246"/>
      <c r="D53" s="246"/>
      <c r="E53" s="246"/>
      <c r="F53" s="246"/>
      <c r="G53" s="312" t="s">
        <v>512</v>
      </c>
      <c r="H53" s="313"/>
      <c r="I53" s="321">
        <v>888952</v>
      </c>
      <c r="J53" s="322">
        <v>18657</v>
      </c>
      <c r="K53" s="323">
        <v>-67</v>
      </c>
      <c r="L53" s="324">
        <v>90961</v>
      </c>
      <c r="M53" s="325">
        <v>20.100000000000001</v>
      </c>
      <c r="N53" s="326">
        <v>-87.1</v>
      </c>
    </row>
    <row r="54" spans="1:14">
      <c r="A54" s="250"/>
      <c r="B54" s="246"/>
      <c r="C54" s="246"/>
      <c r="D54" s="246"/>
      <c r="E54" s="246"/>
      <c r="F54" s="246"/>
      <c r="G54" s="327"/>
      <c r="H54" s="328" t="s">
        <v>511</v>
      </c>
      <c r="I54" s="329">
        <v>544619</v>
      </c>
      <c r="J54" s="330">
        <v>11430</v>
      </c>
      <c r="K54" s="331">
        <v>-70.900000000000006</v>
      </c>
      <c r="L54" s="332">
        <v>37720</v>
      </c>
      <c r="M54" s="333">
        <v>7.1</v>
      </c>
      <c r="N54" s="334">
        <v>-78</v>
      </c>
    </row>
    <row r="55" spans="1:14">
      <c r="A55" s="250"/>
      <c r="B55" s="246"/>
      <c r="C55" s="246"/>
      <c r="D55" s="246"/>
      <c r="E55" s="246"/>
      <c r="F55" s="246"/>
      <c r="G55" s="312" t="s">
        <v>513</v>
      </c>
      <c r="H55" s="313"/>
      <c r="I55" s="321">
        <v>645722</v>
      </c>
      <c r="J55" s="322">
        <v>13707</v>
      </c>
      <c r="K55" s="323">
        <v>-26.5</v>
      </c>
      <c r="L55" s="324">
        <v>106614</v>
      </c>
      <c r="M55" s="325">
        <v>17.2</v>
      </c>
      <c r="N55" s="326">
        <v>-43.7</v>
      </c>
    </row>
    <row r="56" spans="1:14">
      <c r="A56" s="250"/>
      <c r="B56" s="246"/>
      <c r="C56" s="246"/>
      <c r="D56" s="246"/>
      <c r="E56" s="246"/>
      <c r="F56" s="246"/>
      <c r="G56" s="327"/>
      <c r="H56" s="328" t="s">
        <v>511</v>
      </c>
      <c r="I56" s="329">
        <v>279324</v>
      </c>
      <c r="J56" s="330">
        <v>5929</v>
      </c>
      <c r="K56" s="331">
        <v>-48.1</v>
      </c>
      <c r="L56" s="332">
        <v>45545</v>
      </c>
      <c r="M56" s="333">
        <v>20.7</v>
      </c>
      <c r="N56" s="334">
        <v>-68.8</v>
      </c>
    </row>
    <row r="57" spans="1:14">
      <c r="A57" s="250"/>
      <c r="B57" s="246"/>
      <c r="C57" s="246"/>
      <c r="D57" s="246"/>
      <c r="E57" s="246"/>
      <c r="F57" s="246"/>
      <c r="G57" s="312" t="s">
        <v>514</v>
      </c>
      <c r="H57" s="313"/>
      <c r="I57" s="321">
        <v>901123</v>
      </c>
      <c r="J57" s="322">
        <v>19382</v>
      </c>
      <c r="K57" s="323">
        <v>41.4</v>
      </c>
      <c r="L57" s="324">
        <v>85459</v>
      </c>
      <c r="M57" s="325">
        <v>-19.8</v>
      </c>
      <c r="N57" s="326">
        <v>61.2</v>
      </c>
    </row>
    <row r="58" spans="1:14">
      <c r="A58" s="250"/>
      <c r="B58" s="246"/>
      <c r="C58" s="246"/>
      <c r="D58" s="246"/>
      <c r="E58" s="246"/>
      <c r="F58" s="246"/>
      <c r="G58" s="327"/>
      <c r="H58" s="328" t="s">
        <v>511</v>
      </c>
      <c r="I58" s="329">
        <v>285913</v>
      </c>
      <c r="J58" s="330">
        <v>6150</v>
      </c>
      <c r="K58" s="331">
        <v>3.7</v>
      </c>
      <c r="L58" s="332">
        <v>44378</v>
      </c>
      <c r="M58" s="333">
        <v>-2.6</v>
      </c>
      <c r="N58" s="334">
        <v>6.3</v>
      </c>
    </row>
    <row r="59" spans="1:14">
      <c r="A59" s="250"/>
      <c r="B59" s="246"/>
      <c r="C59" s="246"/>
      <c r="D59" s="246"/>
      <c r="E59" s="246"/>
      <c r="F59" s="246"/>
      <c r="G59" s="312" t="s">
        <v>515</v>
      </c>
      <c r="H59" s="313"/>
      <c r="I59" s="321">
        <v>1244650</v>
      </c>
      <c r="J59" s="322">
        <v>27074</v>
      </c>
      <c r="K59" s="323">
        <v>39.700000000000003</v>
      </c>
      <c r="L59" s="324">
        <v>83280</v>
      </c>
      <c r="M59" s="325">
        <v>-2.5</v>
      </c>
      <c r="N59" s="326">
        <v>42.2</v>
      </c>
    </row>
    <row r="60" spans="1:14">
      <c r="A60" s="250"/>
      <c r="B60" s="246"/>
      <c r="C60" s="246"/>
      <c r="D60" s="246"/>
      <c r="E60" s="246"/>
      <c r="F60" s="246"/>
      <c r="G60" s="327"/>
      <c r="H60" s="328" t="s">
        <v>511</v>
      </c>
      <c r="I60" s="335">
        <v>440782</v>
      </c>
      <c r="J60" s="330">
        <v>9588</v>
      </c>
      <c r="K60" s="331">
        <v>55.9</v>
      </c>
      <c r="L60" s="332">
        <v>43123</v>
      </c>
      <c r="M60" s="333">
        <v>-2.8</v>
      </c>
      <c r="N60" s="334">
        <v>58.7</v>
      </c>
    </row>
    <row r="61" spans="1:14">
      <c r="A61" s="250"/>
      <c r="B61" s="246"/>
      <c r="C61" s="246"/>
      <c r="D61" s="246"/>
      <c r="E61" s="246"/>
      <c r="F61" s="246"/>
      <c r="G61" s="312" t="s">
        <v>516</v>
      </c>
      <c r="H61" s="336"/>
      <c r="I61" s="337">
        <v>1279098</v>
      </c>
      <c r="J61" s="338">
        <v>27081</v>
      </c>
      <c r="K61" s="339">
        <v>24.4</v>
      </c>
      <c r="L61" s="340">
        <v>88405</v>
      </c>
      <c r="M61" s="341">
        <v>5.5</v>
      </c>
      <c r="N61" s="326">
        <v>18.899999999999999</v>
      </c>
    </row>
    <row r="62" spans="1:14">
      <c r="A62" s="250"/>
      <c r="B62" s="246"/>
      <c r="C62" s="246"/>
      <c r="D62" s="246"/>
      <c r="E62" s="246"/>
      <c r="F62" s="246"/>
      <c r="G62" s="327"/>
      <c r="H62" s="328" t="s">
        <v>511</v>
      </c>
      <c r="I62" s="329">
        <v>687220</v>
      </c>
      <c r="J62" s="330">
        <v>14478</v>
      </c>
      <c r="K62" s="331">
        <v>15.3</v>
      </c>
      <c r="L62" s="332">
        <v>41196</v>
      </c>
      <c r="M62" s="333">
        <v>4.5</v>
      </c>
      <c r="N62" s="334">
        <v>10.8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3" t="s">
        <v>3</v>
      </c>
      <c r="D47" s="1173"/>
      <c r="E47" s="1174"/>
      <c r="F47" s="11">
        <v>3.65</v>
      </c>
      <c r="G47" s="12">
        <v>1.84</v>
      </c>
      <c r="H47" s="12">
        <v>6.07</v>
      </c>
      <c r="I47" s="12">
        <v>8.7100000000000009</v>
      </c>
      <c r="J47" s="13">
        <v>13.38</v>
      </c>
    </row>
    <row r="48" spans="2:10" ht="57.75" customHeight="1">
      <c r="B48" s="14"/>
      <c r="C48" s="1175" t="s">
        <v>4</v>
      </c>
      <c r="D48" s="1175"/>
      <c r="E48" s="1176"/>
      <c r="F48" s="15">
        <v>3.21</v>
      </c>
      <c r="G48" s="16">
        <v>4.1399999999999997</v>
      </c>
      <c r="H48" s="16">
        <v>5.66</v>
      </c>
      <c r="I48" s="16">
        <v>6.88</v>
      </c>
      <c r="J48" s="17">
        <v>6.94</v>
      </c>
    </row>
    <row r="49" spans="2:10" ht="57.75" customHeight="1" thickBot="1">
      <c r="B49" s="18"/>
      <c r="C49" s="1177" t="s">
        <v>5</v>
      </c>
      <c r="D49" s="1177"/>
      <c r="E49" s="1178"/>
      <c r="F49" s="19" t="s">
        <v>523</v>
      </c>
      <c r="G49" s="20" t="s">
        <v>524</v>
      </c>
      <c r="H49" s="20">
        <v>5.66</v>
      </c>
      <c r="I49" s="20">
        <v>1.37</v>
      </c>
      <c r="J49" s="21">
        <v>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2018-10-18T07:25:12Z</cp:lastPrinted>
  <dcterms:created xsi:type="dcterms:W3CDTF">2018-01-24T04:23:45Z</dcterms:created>
  <dcterms:modified xsi:type="dcterms:W3CDTF">2018-10-23T02:29:06Z</dcterms:modified>
  <cp:category/>
</cp:coreProperties>
</file>