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5財政班\05fy\050_地方公会計\11 令和３年度財政状況資料集の作成について（ストック情報）\06_HP公表\"/>
    </mc:Choice>
  </mc:AlternateContent>
  <xr:revisionPtr revIDLastSave="0" documentId="13_ncr:1_{A145A877-2649-4527-89F4-7546AF42260E}" xr6:coauthVersionLast="47" xr6:coauthVersionMax="47" xr10:uidLastSave="{00000000-0000-0000-0000-000000000000}"/>
  <bookViews>
    <workbookView xWindow="-108" yWindow="-108" windowWidth="23256" windowHeight="12456" tabRatio="773"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BE34" i="10" l="1"/>
  <c r="BW34" i="10" s="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<sst xmlns="http://schemas.openxmlformats.org/spreadsheetml/2006/main" count="1112" uniqueCount="597">
  <si>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</si>
  <si>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</si>
  <si>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</si>
  <si>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</si>
  <si>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</si>
  <si>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</si>
  <si>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</si>
  <si>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</si>
  <si>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</si>
  <si>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</si>
  <si>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</si>
  <si>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</si>
  <si>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</si>
  <si>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</si>
  <si>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</si>
  <si>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</si>
  <si>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</si>
  <si>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</si>
  <si>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</si>
  <si>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</si>
  <si>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</si>
  <si>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</si>
  <si>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</si>
  <si>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</si>
  <si>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</si>
  <si>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</si>
  <si>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</si>
  <si>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</si>
  <si>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</si>
  <si>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</si>
  <si>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</si>
  <si>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</si>
  <si>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</si>
  <si>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</si>
  <si>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</si>
  <si>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</si>
  <si>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</si>
  <si>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</si>
  <si>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</si>
  <si>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</si>
  <si>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</si>
  <si>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</si>
  <si>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</si>
  <si>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</si>
  <si>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</si>
  <si>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</si>
  <si>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</si>
  <si>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</si>
  <si>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</si>
  <si>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</si>
  <si>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</si>
  <si>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</si>
  <si>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</si>
  <si>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</si>
  <si>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</si>
  <si>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</si>
  <si>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</si>
  <si>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</si>
  <si>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</si>
  <si>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</si>
  <si>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</si>
  <si>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</si>
  <si>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</si>
  <si>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</si>
  <si>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</si>
  <si>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</si>
  <si>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</si>
  <si>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</si>
  <si>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</si>
  <si>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</si>
  <si>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</si>
  <si>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</si>
  <si>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</si>
  <si>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</si>
  <si>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</si>
  <si>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</si>
  <si>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</si>
  <si>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</si>
  <si>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</si>
  <si>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</si>
  <si>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</si>
  <si>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</si>
  <si>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</si>
  <si>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</si>
  <si>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</si>
  <si>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</si>
  <si>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</si>
  <si>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</si>
  <si>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</si>
  <si>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</si>
  <si>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</si>
  <si>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</si>
  <si>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</si>
  <si>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</si>
  <si>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</si>
  <si>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</si>
  <si>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</si>
  <si>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</si>
  <si>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君津市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</si>
  <si>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</si>
  <si>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</si>
  <si>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</si>
  <si>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</si>
  <si>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</si>
  <si>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</si>
  <si>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</si>
  <si>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</si>
  <si>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</si>
  <si>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</si>
  <si>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</si>
  <si>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</si>
  <si>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</si>
  <si>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</si>
  <si>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</si>
  <si>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</si>
  <si>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</si>
  <si>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</si>
  <si>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</si>
  <si>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</si>
  <si>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</si>
  <si>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</si>
  <si>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</si>
  <si>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</si>
  <si>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</si>
  <si>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</si>
  <si>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</si>
  <si>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</si>
  <si>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</si>
  <si>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</si>
  <si>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</si>
  <si>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</si>
  <si>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</si>
  <si>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</si>
  <si>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</si>
  <si>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</si>
  <si>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</si>
  <si>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</si>
  <si>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</si>
  <si>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</si>
  <si>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</si>
  <si>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</si>
  <si>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</si>
  <si>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</si>
  <si>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</si>
  <si>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</si>
  <si>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</si>
  <si>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</si>
  <si>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</si>
  <si>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</si>
  <si>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</si>
  <si>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</si>
  <si>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</si>
  <si>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</si>
  <si>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</si>
  <si>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</si>
  <si>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</si>
  <si>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</si>
  <si>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</si>
  <si>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</si>
  <si>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</si>
  <si>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</si>
  <si>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</si>
  <si>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</si>
  <si>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</si>
  <si>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</si>
  <si>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</si>
  <si>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</si>
  <si>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</si>
  <si>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</si>
  <si>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</si>
  <si>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</si>
  <si>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</si>
  <si>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</si>
  <si>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</si>
  <si>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</si>
  <si>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</si>
  <si>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</si>
  <si>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</si>
  <si>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</si>
  <si>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</si>
  <si>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</si>
  <si>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</si>
  <si>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</si>
  <si>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</si>
  <si>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</si>
  <si>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</si>
  <si>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</si>
  <si>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</si>
  <si>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</si>
  <si>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</si>
  <si>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</si>
  <si>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</si>
  <si>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</si>
  <si>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</si>
  <si>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</si>
  <si>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</si>
  <si>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</si>
  <si>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</si>
  <si>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</si>
  <si>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</si>
  <si>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</si>
  <si>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</si>
  <si>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</si>
  <si>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</si>
  <si>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</si>
  <si>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</si>
  <si>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</si>
  <si>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</si>
  <si>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</si>
  <si>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</si>
  <si>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</si>
  <si>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</si>
  <si>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</si>
  <si>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</si>
  <si>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千葉県君津市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</si>
  <si>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</si>
  <si>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</si>
  <si>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</si>
  <si>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</si>
  <si>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</si>
  <si>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</si>
  <si>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</si>
  <si>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</si>
  <si>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</si>
  <si>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</si>
  <si>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</si>
  <si>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</si>
  <si>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</si>
  <si>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</si>
  <si>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</si>
  <si>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</si>
  <si>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</si>
  <si>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</si>
  <si>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</si>
  <si>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</si>
  <si>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</si>
  <si>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</si>
  <si>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</si>
  <si>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</si>
  <si>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</si>
  <si>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</si>
  <si>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</si>
  <si>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</si>
  <si>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</si>
  <si>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</si>
  <si>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</si>
  <si>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</si>
  <si>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</si>
  <si>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</si>
  <si>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</si>
  <si>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</si>
  <si>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</si>
  <si>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</si>
  <si>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</si>
  <si>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</si>
  <si>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</si>
  <si>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</si>
  <si>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</si>
  <si>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</si>
  <si>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</si>
  <si>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</si>
  <si>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</si>
  <si>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</si>
  <si>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</si>
  <si>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</si>
  <si>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</si>
  <si>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</si>
  <si>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</si>
  <si>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</si>
  <si>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</si>
  <si>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</si>
  <si>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</si>
  <si>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</si>
  <si>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</si>
  <si>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</si>
  <si>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</si>
  <si>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</si>
  <si>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</si>
  <si>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</si>
  <si>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</si>
  <si>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</si>
  <si>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</si>
  <si>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</si>
  <si>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</si>
  <si>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</si>
  <si>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</si>
  <si>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</si>
  <si>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</si>
  <si>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</si>
  <si>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</si>
  <si>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</si>
  <si>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</si>
  <si>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</si>
  <si>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</si>
  <si>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</si>
  <si>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</si>
  <si>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</si>
  <si>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</si>
  <si>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</si>
  <si>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</si>
  <si>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</si>
  <si>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</si>
  <si>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</si>
  <si>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</si>
  <si>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</si>
  <si>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</si>
  <si>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</si>
  <si>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</si>
  <si>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</si>
  <si>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</si>
  <si>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</si>
  <si>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</si>
  <si>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</si>
  <si>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</si>
  <si>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</si>
  <si>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</si>
  <si>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</si>
  <si>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</si>
  <si>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</si>
  <si>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</si>
  <si>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</si>
  <si>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</si>
  <si>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</si>
  <si>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</si>
  <si>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</si>
  <si>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</si>
  <si>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</si>
  <si>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</si>
  <si>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</si>
  <si>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</si>
  <si>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</si>
  <si>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</si>
  <si>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</si>
  <si>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</si>
  <si>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</si>
  <si>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</si>
  <si>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</si>
  <si>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</si>
  <si>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病院</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</si>
  <si>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</si>
  <si>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</si>
  <si>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</si>
  <si>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</si>
  <si>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</si>
  <si>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</si>
  <si>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</si>
  <si>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</si>
  <si>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</si>
  <si>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</si>
  <si>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</si>
  <si>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</si>
  <si>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</si>
  <si>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</si>
  <si>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</si>
  <si>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</si>
  <si>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</si>
  <si>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</si>
  <si>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</si>
  <si>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</si>
  <si>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</si>
  <si>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</si>
  <si>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</si>
  <si>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</si>
  <si>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</si>
  <si>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</si>
  <si>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</si>
  <si>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</si>
  <si>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</si>
  <si>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千葉県君津市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</si>
  <si>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</si>
  <si>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</si>
  <si>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</si>
  <si>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</si>
  <si>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</si>
  <si>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</si>
  <si>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</si>
  <si>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</si>
  <si>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</si>
  <si>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</si>
  <si>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</si>
  <si>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</si>
  <si>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</si>
  <si>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</si>
  <si>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</si>
  <si>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</si>
  <si>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</si>
  <si>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</si>
  <si>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</si>
  <si>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</si>
  <si>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聖地公園事業特別会計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</si>
  <si>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</si>
  <si>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</si>
  <si>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</si>
  <si>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</si>
  <si>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</si>
  <si>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</si>
  <si>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</si>
  <si>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</si>
  <si>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</si>
  <si>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</si>
  <si>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</si>
  <si>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</si>
  <si>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</si>
  <si>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</si>
  <si>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</si>
  <si>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t>
    <phoneticPr fontId="5"/>
  </si>
  <si>
    <t>後期高齢者医療特別会計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</si>
  <si>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</si>
  <si>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</si>
  <si>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</si>
  <si>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</si>
  <si>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</si>
  <si>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</si>
  <si>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</si>
  <si>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</si>
  <si>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</si>
  <si>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</si>
  <si>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</si>
  <si>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</si>
  <si>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</si>
  <si>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</si>
  <si>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</si>
  <si>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</si>
  <si>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</si>
  <si>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</si>
  <si>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</si>
  <si>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</si>
  <si>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</si>
  <si>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</si>
  <si>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</si>
  <si>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</si>
  <si>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</si>
  <si>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</si>
  <si>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</si>
  <si>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</si>
  <si>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</si>
  <si>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</si>
  <si>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</si>
  <si>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</si>
  <si>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</si>
  <si>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</si>
  <si>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</si>
  <si>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</si>
  <si>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</si>
  <si>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</si>
  <si>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</si>
  <si>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</si>
  <si>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</si>
  <si>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</si>
  <si>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</si>
  <si>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</si>
  <si>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</si>
  <si>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</si>
  <si>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</si>
  <si>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</si>
  <si>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</si>
  <si>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</si>
  <si>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</si>
  <si>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</si>
  <si>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</si>
  <si>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</si>
  <si>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</si>
  <si>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</si>
  <si>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</si>
  <si>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</si>
  <si>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</si>
  <si>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</si>
  <si>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</si>
  <si>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</si>
  <si>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</si>
  <si>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</si>
  <si>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</si>
  <si>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</si>
  <si>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</si>
  <si>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</si>
  <si>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</si>
  <si>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</si>
  <si>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</si>
  <si>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</si>
  <si>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</si>
  <si>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</si>
  <si>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</si>
  <si>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</si>
  <si>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</si>
  <si>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</si>
  <si>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</si>
  <si>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</si>
  <si>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</si>
  <si>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</si>
  <si>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</si>
  <si>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</si>
  <si>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</si>
  <si>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</si>
  <si>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</si>
  <si>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</si>
  <si>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</si>
  <si>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</si>
  <si>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</si>
  <si>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</si>
  <si>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</si>
  <si>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</si>
  <si>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</si>
  <si>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</si>
  <si>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</si>
  <si>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t>
  </si>
  <si>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</si>
  <si>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</si>
  <si>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</si>
  <si>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</si>
  <si>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</si>
  <si>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</si>
  <si>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</si>
  <si>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</si>
  <si>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</si>
  <si>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</si>
  <si>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</si>
  <si>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</si>
  <si>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</si>
  <si>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</si>
  <si>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</si>
  <si>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</si>
  <si>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</si>
  <si>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</si>
  <si>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</si>
  <si>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</si>
  <si>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</si>
  <si>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</si>
  <si>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</si>
  <si>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</si>
  <si>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</si>
  <si>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</si>
  <si>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</si>
  <si>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</si>
  <si>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</si>
  <si>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</si>
  <si>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</si>
  <si>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</si>
  <si>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</si>
  <si>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</si>
  <si>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</si>
  <si>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</si>
  <si>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</si>
  <si>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</si>
  <si>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</si>
  <si>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</si>
  <si>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</si>
  <si>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</si>
  <si>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</si>
  <si>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</si>
  <si>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3.93</t>
  </si>
  <si>
    <t>一般会計</t>
  </si>
  <si>
    <t>国民健康保険特別会計（事業勘定）</t>
  </si>
  <si>
    <t>介護保険特別会計</t>
  </si>
  <si>
    <t>国民健康保険特別会計（直営診療施設勘定）</t>
  </si>
  <si>
    <t>農業集落排水事業特別会計</t>
  </si>
  <si>
    <t>後期高齢者医療特別会計</t>
  </si>
  <si>
    <t>聖地公園事業特別会計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</si>
  <si>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</si>
  <si>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</si>
  <si>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</si>
  <si>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</si>
  <si>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</si>
  <si>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</si>
  <si>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</si>
  <si>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</si>
  <si>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公共施設整備基金</t>
    <rPh sb="0" eb="2">
      <t>コウキョウ</t>
    </rPh>
    <rPh sb="2" eb="4">
      <t>シセツ</t>
    </rPh>
    <rPh sb="4" eb="6">
      <t>セイビ</t>
    </rPh>
    <rPh sb="6" eb="8">
      <t>キキン</t>
    </rPh>
    <phoneticPr fontId="5"/>
  </si>
  <si>
    <t>スポーツ振興基金</t>
    <rPh sb="4" eb="6">
      <t>シンコウ</t>
    </rPh>
    <rPh sb="6" eb="8">
      <t>キキン</t>
    </rPh>
    <phoneticPr fontId="5"/>
  </si>
  <si>
    <t>市民文化振興基金</t>
    <rPh sb="0" eb="2">
      <t>シミン</t>
    </rPh>
    <rPh sb="2" eb="4">
      <t>ブンカ</t>
    </rPh>
    <rPh sb="4" eb="6">
      <t>シンコウ</t>
    </rPh>
    <rPh sb="6" eb="8">
      <t>キキン</t>
    </rPh>
    <phoneticPr fontId="5"/>
  </si>
  <si>
    <t>災害救助基金</t>
    <rPh sb="0" eb="2">
      <t>サイガイ</t>
    </rPh>
    <rPh sb="2" eb="4">
      <t>キュウジョ</t>
    </rPh>
    <rPh sb="4" eb="6">
      <t>キキン</t>
    </rPh>
    <phoneticPr fontId="5"/>
  </si>
  <si>
    <t>心をつなぐ福祉基金</t>
    <rPh sb="0" eb="1">
      <t>ココロ</t>
    </rPh>
    <rPh sb="5" eb="7">
      <t>フクシ</t>
    </rPh>
    <rPh sb="7" eb="9">
      <t>キキン</t>
    </rPh>
    <phoneticPr fontId="5"/>
  </si>
  <si>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</si>
  <si>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</si>
  <si>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</si>
  <si>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</si>
  <si>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</si>
  <si>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かずさ水道広域連合企業団（水道事業会計）</t>
  </si>
  <si>
    <t>かずさ水道広域連合企業団（水道事業会計（用水供給事業））</t>
  </si>
  <si>
    <t>君津中央病院企業団（病院事業会計）</t>
  </si>
  <si>
    <t>君津富津広域下水道組合（君津富津広域下水道組合事業会計）</t>
  </si>
  <si>
    <t>君津郡市広域市町村圏事務組合（一般会計）</t>
  </si>
  <si>
    <t>千葉県後期高齢者医療広域連合（一般会計）</t>
  </si>
  <si>
    <t>千葉県後期高齢者医療広域連合（後期高齢者医療特別会計）</t>
  </si>
  <si>
    <t>-</t>
    <phoneticPr fontId="2"/>
  </si>
  <si>
    <t>君津市文化振興財団</t>
    <rPh sb="0" eb="3">
      <t>キミツシ</t>
    </rPh>
    <rPh sb="3" eb="5">
      <t>ブンカ</t>
    </rPh>
    <rPh sb="5" eb="7">
      <t>シンコウ</t>
    </rPh>
    <rPh sb="7" eb="9">
      <t>ザイダン</t>
    </rPh>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</si>
  <si>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</si>
  <si>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</si>
  <si>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</si>
  <si>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</si>
  <si>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将来負担比率は、地方債残高の増加により、令和２年に比べ悪化し、類似団体内平均値を上回った。
有形固定資産減価償却率については、昭和４０年代以降の人口急増に伴い多くの公共施設等を整備したため、引き続き高い水準にある。主な要因は、広大な市の面積に伴う多数の道路の有形固定資産減価償却率が８４．５％と高いことが挙げられる。引き続き将来負担比率の適正水準を維持しつつ、君津市公共施設等総合管理計画、君津市公共施設再配置方針及び君津市個別施設計画に基づき、予防保全型の維持管理に努めるとともに、施設の複合化や統合を積極的に進めていく。</t>
    <rPh sb="0" eb="2">
      <t>ショウライ</t>
    </rPh>
    <rPh sb="2" eb="4">
      <t>フタン</t>
    </rPh>
    <rPh sb="4" eb="6">
      <t>ヒリツ</t>
    </rPh>
    <rPh sb="8" eb="11">
      <t>チホウサイ</t>
    </rPh>
    <rPh sb="11" eb="13">
      <t>ザンダカ</t>
    </rPh>
    <rPh sb="14" eb="16">
      <t>ゾウカ</t>
    </rPh>
    <rPh sb="20" eb="22">
      <t>レイワ</t>
    </rPh>
    <rPh sb="23" eb="24">
      <t>ネン</t>
    </rPh>
    <rPh sb="25" eb="26">
      <t>クラ</t>
    </rPh>
    <rPh sb="27" eb="29">
      <t>アッカ</t>
    </rPh>
    <rPh sb="31" eb="33">
      <t>ルイジ</t>
    </rPh>
    <rPh sb="33" eb="35">
      <t>ダンタイ</t>
    </rPh>
    <rPh sb="35" eb="36">
      <t>ナイ</t>
    </rPh>
    <rPh sb="36" eb="38">
      <t>ヘイキン</t>
    </rPh>
    <rPh sb="38" eb="39">
      <t>アタイ</t>
    </rPh>
    <rPh sb="40" eb="42">
      <t>ウワマワ</t>
    </rPh>
    <rPh sb="46" eb="57">
      <t>ユウケイコテイシサンゲンカショウキャクリツ</t>
    </rPh>
    <rPh sb="63" eb="65">
      <t>ショウワ</t>
    </rPh>
    <rPh sb="67" eb="68">
      <t>ネン</t>
    </rPh>
    <rPh sb="68" eb="69">
      <t>ダイ</t>
    </rPh>
    <rPh sb="69" eb="71">
      <t>イコウ</t>
    </rPh>
    <rPh sb="72" eb="74">
      <t>ジンコウ</t>
    </rPh>
    <rPh sb="74" eb="76">
      <t>キュウゾウ</t>
    </rPh>
    <rPh sb="77" eb="78">
      <t>トモナ</t>
    </rPh>
    <rPh sb="79" eb="80">
      <t>オオ</t>
    </rPh>
    <rPh sb="82" eb="84">
      <t>コウキョウ</t>
    </rPh>
    <rPh sb="84" eb="86">
      <t>シセツ</t>
    </rPh>
    <rPh sb="86" eb="87">
      <t>トウ</t>
    </rPh>
    <rPh sb="88" eb="90">
      <t>セイビ</t>
    </rPh>
    <rPh sb="95" eb="96">
      <t>ヒ</t>
    </rPh>
    <rPh sb="97" eb="98">
      <t>ツヅ</t>
    </rPh>
    <rPh sb="99" eb="100">
      <t>タカ</t>
    </rPh>
    <rPh sb="101" eb="103">
      <t>スイジュン</t>
    </rPh>
    <rPh sb="107" eb="108">
      <t>オモ</t>
    </rPh>
    <rPh sb="109" eb="111">
      <t>ヨウイン</t>
    </rPh>
    <rPh sb="113" eb="115">
      <t>コウダイ</t>
    </rPh>
    <rPh sb="116" eb="117">
      <t>シ</t>
    </rPh>
    <rPh sb="118" eb="120">
      <t>メンセキ</t>
    </rPh>
    <rPh sb="121" eb="122">
      <t>トモナ</t>
    </rPh>
    <rPh sb="123" eb="125">
      <t>タスウ</t>
    </rPh>
    <rPh sb="126" eb="128">
      <t>ドウロ</t>
    </rPh>
    <rPh sb="129" eb="131">
      <t>ユウケイ</t>
    </rPh>
    <rPh sb="131" eb="133">
      <t>コテイ</t>
    </rPh>
    <rPh sb="133" eb="135">
      <t>シサン</t>
    </rPh>
    <rPh sb="135" eb="137">
      <t>ゲンカ</t>
    </rPh>
    <rPh sb="137" eb="139">
      <t>ショウキャク</t>
    </rPh>
    <rPh sb="139" eb="140">
      <t>リツ</t>
    </rPh>
    <rPh sb="147" eb="148">
      <t>タカ</t>
    </rPh>
    <rPh sb="152" eb="153">
      <t>ア</t>
    </rPh>
    <rPh sb="158" eb="159">
      <t>ヒ</t>
    </rPh>
    <rPh sb="160" eb="161">
      <t>ツヅ</t>
    </rPh>
    <rPh sb="162" eb="164">
      <t>ショウライ</t>
    </rPh>
    <rPh sb="164" eb="166">
      <t>フタン</t>
    </rPh>
    <rPh sb="166" eb="168">
      <t>ヒリツ</t>
    </rPh>
    <rPh sb="169" eb="171">
      <t>テキセイ</t>
    </rPh>
    <rPh sb="171" eb="173">
      <t>スイジュン</t>
    </rPh>
    <rPh sb="174" eb="176">
      <t>イジ</t>
    </rPh>
    <rPh sb="180" eb="183">
      <t>キミツシ</t>
    </rPh>
    <rPh sb="183" eb="185">
      <t>コウキョウ</t>
    </rPh>
    <rPh sb="185" eb="187">
      <t>シセツ</t>
    </rPh>
    <rPh sb="187" eb="188">
      <t>トウ</t>
    </rPh>
    <rPh sb="188" eb="190">
      <t>ソウゴウ</t>
    </rPh>
    <rPh sb="190" eb="192">
      <t>カンリ</t>
    </rPh>
    <rPh sb="192" eb="194">
      <t>ケイカク</t>
    </rPh>
    <rPh sb="195" eb="198">
      <t>キミツシ</t>
    </rPh>
    <rPh sb="198" eb="200">
      <t>コウキョウ</t>
    </rPh>
    <rPh sb="200" eb="202">
      <t>シセツ</t>
    </rPh>
    <rPh sb="202" eb="205">
      <t>サイハイチ</t>
    </rPh>
    <rPh sb="205" eb="207">
      <t>ホウシン</t>
    </rPh>
    <rPh sb="207" eb="208">
      <t>オヨ</t>
    </rPh>
    <rPh sb="209" eb="212">
      <t>キミツシ</t>
    </rPh>
    <rPh sb="212" eb="214">
      <t>コベツ</t>
    </rPh>
    <rPh sb="214" eb="216">
      <t>シセツ</t>
    </rPh>
    <rPh sb="216" eb="218">
      <t>ケイカク</t>
    </rPh>
    <rPh sb="219" eb="220">
      <t>モト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</si>
  <si>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</si>
  <si>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</si>
  <si>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</si>
  <si>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</si>
  <si>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</si>
  <si>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</si>
  <si>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将来負担比率は地方債残高の増加により、令和２年に比べ悪化し、類似団体内平均値を上回った。
実質公債費比率は、類似団体内平均値と比較して引き続き低い水準にある。今後は、公共施設等の統廃合や更新等の推進に伴い、地方債の発行額が増加し、それに伴い地方債の償還額も増加することが想定され、将来負担比率及び実質公債比率ともに上昇することが見込まれるため、これまで以上に公債費の適正化に取り組む必要がある。</t>
    <rPh sb="39" eb="40">
      <t>ウエ</t>
    </rPh>
    <rPh sb="45" eb="47">
      <t>ジッシツ</t>
    </rPh>
    <rPh sb="47" eb="49">
      <t>コウサイ</t>
    </rPh>
    <rPh sb="49" eb="50">
      <t>ヒ</t>
    </rPh>
    <rPh sb="50" eb="52">
      <t>ヒリツ</t>
    </rPh>
    <rPh sb="54" eb="56">
      <t>ルイジ</t>
    </rPh>
    <rPh sb="56" eb="58">
      <t>ダンタイ</t>
    </rPh>
    <rPh sb="58" eb="59">
      <t>ナイ</t>
    </rPh>
    <rPh sb="59" eb="62">
      <t>ヘイキンチ</t>
    </rPh>
    <rPh sb="63" eb="65">
      <t>ヒカク</t>
    </rPh>
    <rPh sb="67" eb="68">
      <t>ヒ</t>
    </rPh>
    <rPh sb="69" eb="70">
      <t>ツヅ</t>
    </rPh>
    <rPh sb="71" eb="72">
      <t>ヒク</t>
    </rPh>
    <rPh sb="73" eb="75">
      <t>スイジュン</t>
    </rPh>
    <rPh sb="79" eb="81">
      <t>コンゴ</t>
    </rPh>
    <rPh sb="83" eb="85">
      <t>コウキョウ</t>
    </rPh>
    <rPh sb="85" eb="87">
      <t>シセツ</t>
    </rPh>
    <rPh sb="87" eb="88">
      <t>トウ</t>
    </rPh>
    <rPh sb="89" eb="92">
      <t>トウハイゴウ</t>
    </rPh>
    <rPh sb="93" eb="95">
      <t>コウシン</t>
    </rPh>
    <rPh sb="95" eb="96">
      <t>トウ</t>
    </rPh>
    <rPh sb="97" eb="99">
      <t>スイシン</t>
    </rPh>
    <rPh sb="100" eb="101">
      <t>トモナ</t>
    </rPh>
    <rPh sb="103" eb="106">
      <t>チホウサイ</t>
    </rPh>
    <rPh sb="107" eb="110">
      <t>ハッコウガク</t>
    </rPh>
    <rPh sb="111" eb="113">
      <t>ゾウカ</t>
    </rPh>
    <rPh sb="118" eb="119">
      <t>トモナ</t>
    </rPh>
    <rPh sb="120" eb="123">
      <t>チホウサイ</t>
    </rPh>
    <rPh sb="124" eb="126">
      <t>ショウカン</t>
    </rPh>
    <rPh sb="126" eb="127">
      <t>ガク</t>
    </rPh>
    <rPh sb="128" eb="130">
      <t>ゾウカ</t>
    </rPh>
    <rPh sb="135" eb="137">
      <t>ソウテイ</t>
    </rPh>
    <rPh sb="140" eb="142">
      <t>ショウライ</t>
    </rPh>
    <rPh sb="142" eb="144">
      <t>フタン</t>
    </rPh>
    <rPh sb="144" eb="146">
      <t>ヒリツ</t>
    </rPh>
    <rPh sb="146" eb="147">
      <t>オヨ</t>
    </rPh>
    <rPh sb="148" eb="150">
      <t>ジッシツ</t>
    </rPh>
    <rPh sb="150" eb="152">
      <t>コウサイ</t>
    </rPh>
    <rPh sb="152" eb="154">
      <t>ヒリツ</t>
    </rPh>
    <rPh sb="157" eb="159">
      <t>ジョウショウ</t>
    </rPh>
    <rPh sb="164" eb="166">
      <t>ミコ</t>
    </rPh>
    <rPh sb="176" eb="178">
      <t>イジョウ</t>
    </rPh>
    <rPh sb="179" eb="182">
      <t>コウサイヒ</t>
    </rPh>
    <rPh sb="183" eb="186">
      <t>テキセイカ</t>
    </rPh>
    <rPh sb="187" eb="188">
      <t>ト</t>
    </rPh>
    <rPh sb="189" eb="190">
      <t>ク</t>
    </rPh>
    <rPh sb="191" eb="193">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</si>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</sst>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11B05A-3D62-497C-96BC-152C21FE872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7EE7-4775-A698-946FF01C668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43247</c:v>
                </c:pt>
                <c:pt idx="1">
                  <c:v>58675</c:v>
                </c:pt>
                <c:pt idx="2">
                  <c:v>62059</c:v>
                </c:pt>
                <c:pt idx="3">
                  <c:v>69079</c:v>
                </c:pt>
                <c:pt idx="4">
                  <c:v>81425</c:v>
                </c:pt>
              </c:numCache>
            </c:numRef>
          </c:val>
          <c:smooth val="0"/>
          <c:extLst>
            <c:ext xmlns:c16="http://schemas.microsoft.com/office/drawing/2014/chart" uri="{C3380CC4-5D6E-409C-BE32-E72D297353CC}">
              <c16:uniqueId val="{00000001-7EE7-4775-A698-946FF01C668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7.28</c:v>
                </c:pt>
                <c:pt idx="1">
                  <c:v>8.4499999999999993</c:v>
                </c:pt>
                <c:pt idx="2">
                  <c:v>9.65</c:v>
                </c:pt>
                <c:pt idx="3">
                  <c:v>10.050000000000001</c:v>
                </c:pt>
                <c:pt idx="4">
                  <c:v>11.92</c:v>
                </c:pt>
              </c:numCache>
            </c:numRef>
          </c:val>
          <c:extLst>
            <c:ext xmlns:c16="http://schemas.microsoft.com/office/drawing/2014/chart" uri="{C3380CC4-5D6E-409C-BE32-E72D297353CC}">
              <c16:uniqueId val="{00000000-0104-471C-8022-1F6BDA38D46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16.55</c:v>
                </c:pt>
                <c:pt idx="1">
                  <c:v>20.37</c:v>
                </c:pt>
                <c:pt idx="2">
                  <c:v>15.19</c:v>
                </c:pt>
                <c:pt idx="3">
                  <c:v>19.53</c:v>
                </c:pt>
                <c:pt idx="4">
                  <c:v>24.38</c:v>
                </c:pt>
              </c:numCache>
            </c:numRef>
          </c:val>
          <c:extLst>
            <c:ext xmlns:c16="http://schemas.microsoft.com/office/drawing/2014/chart" uri="{C3380CC4-5D6E-409C-BE32-E72D297353CC}">
              <c16:uniqueId val="{00000001-0104-471C-8022-1F6BDA38D46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1.67</c:v>
                </c:pt>
                <c:pt idx="1">
                  <c:v>5.27</c:v>
                </c:pt>
                <c:pt idx="2">
                  <c:v>-3.93</c:v>
                </c:pt>
                <c:pt idx="3">
                  <c:v>5.91</c:v>
                </c:pt>
                <c:pt idx="4">
                  <c:v>6.22</c:v>
                </c:pt>
              </c:numCache>
            </c:numRef>
          </c:val>
          <c:smooth val="0"/>
          <c:extLst>
            <c:ext xmlns:c16="http://schemas.microsoft.com/office/drawing/2014/chart" uri="{C3380CC4-5D6E-409C-BE32-E72D297353CC}">
              <c16:uniqueId val="{00000002-0104-471C-8022-1F6BDA38D46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4.78</c:v>
                </c:pt>
                <c:pt idx="2">
                  <c:v>#N/A</c:v>
                </c:pt>
                <c:pt idx="3">
                  <c:v>4.95</c:v>
                </c:pt>
                <c:pt idx="4">
                  <c:v>0</c:v>
                </c:pt>
                <c:pt idx="5">
                  <c:v>0</c:v>
                </c:pt>
                <c:pt idx="6">
                  <c:v>0</c:v>
                </c:pt>
                <c:pt idx="7">
                  <c:v>0</c:v>
                </c:pt>
                <c:pt idx="8">
                  <c:v>0</c:v>
                </c:pt>
                <c:pt idx="9">
                  <c:v>0</c:v>
                </c:pt>
              </c:numCache>
            </c:numRef>
          </c:val>
          <c:extLst>
            <c:ext xmlns:c16="http://schemas.microsoft.com/office/drawing/2014/chart" uri="{C3380CC4-5D6E-409C-BE32-E72D297353CC}">
              <c16:uniqueId val="{00000000-6EC7-4A68-AFBF-E9A8CE1C076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C7-4A68-AFBF-E9A8CE1C076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EC7-4A68-AFBF-E9A8CE1C0764}"/>
            </c:ext>
          </c:extLst>
        </c:ser>
        <c:ser>
          <c:idx val="3"/>
          <c:order val="3"/>
          <c:tx>
            <c:strRef>
              <c:f>データシート!$A$30</c:f>
              <c:strCache>
                <c:ptCount val="1"/>
                <c:pt idx="0">
                  <c:v>聖地公園事業特別会計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3-6EC7-4A68-AFBF-E9A8CE1C076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0.11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6EC7-4A68-AFBF-E9A8CE1C0764}"/>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0.01</c:v>
                </c:pt>
                <c:pt idx="4">
                  <c:v>#N/A</c:v>
                </c:pt>
                <c:pt idx="5">
                  <c:v>0.06</c:v>
                </c:pt>
                <c:pt idx="6">
                  <c:v>#N/A</c:v>
                </c:pt>
                <c:pt idx="7">
                  <c:v>0</c:v>
                </c:pt>
                <c:pt idx="8">
                  <c:v>#N/A</c:v>
                </c:pt>
                <c:pt idx="9">
                  <c:v>0.02</c:v>
                </c:pt>
              </c:numCache>
            </c:numRef>
          </c:val>
          <c:extLst>
            <c:ext xmlns:c16="http://schemas.microsoft.com/office/drawing/2014/chart" uri="{C3380CC4-5D6E-409C-BE32-E72D297353CC}">
              <c16:uniqueId val="{00000005-6EC7-4A68-AFBF-E9A8CE1C0764}"/>
            </c:ext>
          </c:extLst>
        </c:ser>
        <c:ser>
          <c:idx val="6"/>
          <c:order val="6"/>
          <c:tx>
            <c:strRef>
              <c:f>データシート!$A$33</c:f>
              <c:strCache>
                <c:ptCount val="1"/>
                <c:pt idx="0">
                  <c:v>国民健康保険特別会計（直営診療施設勘定）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0.04</c:v>
                </c:pt>
                <c:pt idx="2">
                  <c:v>#N/A</c:v>
                </c:pt>
                <c:pt idx="3">
                  <c:v>0.01</c:v>
                </c:pt>
                <c:pt idx="4">
                  <c:v>#N/A</c:v>
                </c:pt>
                <c:pt idx="5">
                  <c:v>0.02</c:v>
                </c:pt>
                <c:pt idx="6">
                  <c:v>#N/A</c:v>
                </c:pt>
                <c:pt idx="7">
                  <c:v>0.03</c:v>
                </c:pt>
                <c:pt idx="8">
                  <c:v>#N/A</c:v>
                </c:pt>
                <c:pt idx="9">
                  <c:v>0.03</c:v>
                </c:pt>
              </c:numCache>
            </c:numRef>
          </c:val>
          <c:extLst>
            <c:ext xmlns:c16="http://schemas.microsoft.com/office/drawing/2014/chart" uri="{C3380CC4-5D6E-409C-BE32-E72D297353CC}">
              <c16:uniqueId val="{00000006-6EC7-4A68-AFBF-E9A8CE1C076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0.97</c:v>
                </c:pt>
                <c:pt idx="2">
                  <c:v>#N/A</c:v>
                </c:pt>
                <c:pt idx="3">
                  <c:v>0.81</c:v>
                </c:pt>
                <c:pt idx="4">
                  <c:v>#N/A</c:v>
                </c:pt>
                <c:pt idx="5">
                  <c:v>0.51</c:v>
                </c:pt>
                <c:pt idx="6">
                  <c:v>#N/A</c:v>
                </c:pt>
                <c:pt idx="7">
                  <c:v>1.1599999999999999</c:v>
                </c:pt>
                <c:pt idx="8">
                  <c:v>#N/A</c:v>
                </c:pt>
                <c:pt idx="9">
                  <c:v>1.24</c:v>
                </c:pt>
              </c:numCache>
            </c:numRef>
          </c:val>
          <c:extLst>
            <c:ext xmlns:c16="http://schemas.microsoft.com/office/drawing/2014/chart" uri="{C3380CC4-5D6E-409C-BE32-E72D297353CC}">
              <c16:uniqueId val="{00000007-6EC7-4A68-AFBF-E9A8CE1C0764}"/>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3.79</c:v>
                </c:pt>
                <c:pt idx="2">
                  <c:v>#N/A</c:v>
                </c:pt>
                <c:pt idx="3">
                  <c:v>3.59</c:v>
                </c:pt>
                <c:pt idx="4">
                  <c:v>#N/A</c:v>
                </c:pt>
                <c:pt idx="5">
                  <c:v>3.65</c:v>
                </c:pt>
                <c:pt idx="6">
                  <c:v>#N/A</c:v>
                </c:pt>
                <c:pt idx="7">
                  <c:v>4.07</c:v>
                </c:pt>
                <c:pt idx="8">
                  <c:v>#N/A</c:v>
                </c:pt>
                <c:pt idx="9">
                  <c:v>3.88</c:v>
                </c:pt>
              </c:numCache>
            </c:numRef>
          </c:val>
          <c:extLst>
            <c:ext xmlns:c16="http://schemas.microsoft.com/office/drawing/2014/chart" uri="{C3380CC4-5D6E-409C-BE32-E72D297353CC}">
              <c16:uniqueId val="{00000008-6EC7-4A68-AFBF-E9A8CE1C076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7.27</c:v>
                </c:pt>
                <c:pt idx="2">
                  <c:v>#N/A</c:v>
                </c:pt>
                <c:pt idx="3">
                  <c:v>8.43</c:v>
                </c:pt>
                <c:pt idx="4">
                  <c:v>#N/A</c:v>
                </c:pt>
                <c:pt idx="5">
                  <c:v>9.6300000000000008</c:v>
                </c:pt>
                <c:pt idx="6">
                  <c:v>#N/A</c:v>
                </c:pt>
                <c:pt idx="7">
                  <c:v>10.029999999999999</c:v>
                </c:pt>
                <c:pt idx="8">
                  <c:v>#N/A</c:v>
                </c:pt>
                <c:pt idx="9">
                  <c:v>11.92</c:v>
                </c:pt>
              </c:numCache>
            </c:numRef>
          </c:val>
          <c:extLst>
            <c:ext xmlns:c16="http://schemas.microsoft.com/office/drawing/2014/chart" uri="{C3380CC4-5D6E-409C-BE32-E72D297353CC}">
              <c16:uniqueId val="{00000009-6EC7-4A68-AFBF-E9A8CE1C076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1986</c:v>
                </c:pt>
                <c:pt idx="5">
                  <c:v>1892</c:v>
                </c:pt>
                <c:pt idx="8">
                  <c:v>1780</c:v>
                </c:pt>
                <c:pt idx="11">
                  <c:v>1554</c:v>
                </c:pt>
                <c:pt idx="14">
                  <c:v>1520</c:v>
                </c:pt>
              </c:numCache>
            </c:numRef>
          </c:val>
          <c:extLst>
            <c:ext xmlns:c16="http://schemas.microsoft.com/office/drawing/2014/chart" uri="{C3380CC4-5D6E-409C-BE32-E72D297353CC}">
              <c16:uniqueId val="{00000000-609F-416D-800F-EF7A1D0B0F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09F-416D-800F-EF7A1D0B0F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69</c:v>
                </c:pt>
                <c:pt idx="3">
                  <c:v>74</c:v>
                </c:pt>
                <c:pt idx="6">
                  <c:v>76</c:v>
                </c:pt>
                <c:pt idx="9">
                  <c:v>77</c:v>
                </c:pt>
                <c:pt idx="12">
                  <c:v>79</c:v>
                </c:pt>
              </c:numCache>
            </c:numRef>
          </c:val>
          <c:extLst>
            <c:ext xmlns:c16="http://schemas.microsoft.com/office/drawing/2014/chart" uri="{C3380CC4-5D6E-409C-BE32-E72D297353CC}">
              <c16:uniqueId val="{00000002-609F-416D-800F-EF7A1D0B0F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498</c:v>
                </c:pt>
                <c:pt idx="3">
                  <c:v>479</c:v>
                </c:pt>
                <c:pt idx="6">
                  <c:v>541</c:v>
                </c:pt>
                <c:pt idx="9">
                  <c:v>404</c:v>
                </c:pt>
                <c:pt idx="12">
                  <c:v>413</c:v>
                </c:pt>
              </c:numCache>
            </c:numRef>
          </c:val>
          <c:extLst>
            <c:ext xmlns:c16="http://schemas.microsoft.com/office/drawing/2014/chart" uri="{C3380CC4-5D6E-409C-BE32-E72D297353CC}">
              <c16:uniqueId val="{00000003-609F-416D-800F-EF7A1D0B0F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67</c:v>
                </c:pt>
                <c:pt idx="3">
                  <c:v>85</c:v>
                </c:pt>
                <c:pt idx="6">
                  <c:v>13</c:v>
                </c:pt>
                <c:pt idx="9">
                  <c:v>13</c:v>
                </c:pt>
                <c:pt idx="12">
                  <c:v>13</c:v>
                </c:pt>
              </c:numCache>
            </c:numRef>
          </c:val>
          <c:extLst>
            <c:ext xmlns:c16="http://schemas.microsoft.com/office/drawing/2014/chart" uri="{C3380CC4-5D6E-409C-BE32-E72D297353CC}">
              <c16:uniqueId val="{00000004-609F-416D-800F-EF7A1D0B0F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9F-416D-800F-EF7A1D0B0F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09F-416D-800F-EF7A1D0B0F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2087</c:v>
                </c:pt>
                <c:pt idx="3">
                  <c:v>1935</c:v>
                </c:pt>
                <c:pt idx="6">
                  <c:v>1809</c:v>
                </c:pt>
                <c:pt idx="9">
                  <c:v>1640</c:v>
                </c:pt>
                <c:pt idx="12">
                  <c:v>1617</c:v>
                </c:pt>
              </c:numCache>
            </c:numRef>
          </c:val>
          <c:extLst>
            <c:ext xmlns:c16="http://schemas.microsoft.com/office/drawing/2014/chart" uri="{C3380CC4-5D6E-409C-BE32-E72D297353CC}">
              <c16:uniqueId val="{00000007-609F-416D-800F-EF7A1D0B0F0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735</c:v>
                </c:pt>
                <c:pt idx="2">
                  <c:v>#N/A</c:v>
                </c:pt>
                <c:pt idx="3">
                  <c:v>#N/A</c:v>
                </c:pt>
                <c:pt idx="4">
                  <c:v>681</c:v>
                </c:pt>
                <c:pt idx="5">
                  <c:v>#N/A</c:v>
                </c:pt>
                <c:pt idx="6">
                  <c:v>#N/A</c:v>
                </c:pt>
                <c:pt idx="7">
                  <c:v>659</c:v>
                </c:pt>
                <c:pt idx="8">
                  <c:v>#N/A</c:v>
                </c:pt>
                <c:pt idx="9">
                  <c:v>#N/A</c:v>
                </c:pt>
                <c:pt idx="10">
                  <c:v>580</c:v>
                </c:pt>
                <c:pt idx="11">
                  <c:v>#N/A</c:v>
                </c:pt>
                <c:pt idx="12">
                  <c:v>#N/A</c:v>
                </c:pt>
                <c:pt idx="13">
                  <c:v>602</c:v>
                </c:pt>
                <c:pt idx="14">
                  <c:v>#N/A</c:v>
                </c:pt>
              </c:numCache>
            </c:numRef>
          </c:val>
          <c:smooth val="0"/>
          <c:extLst>
            <c:ext xmlns:c16="http://schemas.microsoft.com/office/drawing/2014/chart" uri="{C3380CC4-5D6E-409C-BE32-E72D297353CC}">
              <c16:uniqueId val="{00000008-609F-416D-800F-EF7A1D0B0F0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15634</c:v>
                </c:pt>
                <c:pt idx="5">
                  <c:v>14937</c:v>
                </c:pt>
                <c:pt idx="8">
                  <c:v>14764</c:v>
                </c:pt>
                <c:pt idx="11">
                  <c:v>14437</c:v>
                </c:pt>
                <c:pt idx="14">
                  <c:v>14418</c:v>
                </c:pt>
              </c:numCache>
            </c:numRef>
          </c:val>
          <c:extLst>
            <c:ext xmlns:c16="http://schemas.microsoft.com/office/drawing/2014/chart" uri="{C3380CC4-5D6E-409C-BE32-E72D297353CC}">
              <c16:uniqueId val="{00000000-CCF2-4915-BEAE-FFF4859FA3A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6407</c:v>
                </c:pt>
                <c:pt idx="5">
                  <c:v>6495</c:v>
                </c:pt>
                <c:pt idx="8">
                  <c:v>6994</c:v>
                </c:pt>
                <c:pt idx="11">
                  <c:v>6874</c:v>
                </c:pt>
                <c:pt idx="14">
                  <c:v>6932</c:v>
                </c:pt>
              </c:numCache>
            </c:numRef>
          </c:val>
          <c:extLst>
            <c:ext xmlns:c16="http://schemas.microsoft.com/office/drawing/2014/chart" uri="{C3380CC4-5D6E-409C-BE32-E72D297353CC}">
              <c16:uniqueId val="{00000001-CCF2-4915-BEAE-FFF4859FA3A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5561</c:v>
                </c:pt>
                <c:pt idx="5">
                  <c:v>6653</c:v>
                </c:pt>
                <c:pt idx="8">
                  <c:v>5813</c:v>
                </c:pt>
                <c:pt idx="11">
                  <c:v>6864</c:v>
                </c:pt>
                <c:pt idx="14">
                  <c:v>7756</c:v>
                </c:pt>
              </c:numCache>
            </c:numRef>
          </c:val>
          <c:extLst>
            <c:ext xmlns:c16="http://schemas.microsoft.com/office/drawing/2014/chart" uri="{C3380CC4-5D6E-409C-BE32-E72D297353CC}">
              <c16:uniqueId val="{00000002-CCF2-4915-BEAE-FFF4859FA3A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F2-4915-BEAE-FFF4859FA3A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F2-4915-BEAE-FFF4859FA3A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F2-4915-BEAE-FFF4859FA3A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8519</c:v>
                </c:pt>
                <c:pt idx="3">
                  <c:v>7999</c:v>
                </c:pt>
                <c:pt idx="6">
                  <c:v>7716</c:v>
                </c:pt>
                <c:pt idx="9">
                  <c:v>7192</c:v>
                </c:pt>
                <c:pt idx="12">
                  <c:v>6765</c:v>
                </c:pt>
              </c:numCache>
            </c:numRef>
          </c:val>
          <c:extLst>
            <c:ext xmlns:c16="http://schemas.microsoft.com/office/drawing/2014/chart" uri="{C3380CC4-5D6E-409C-BE32-E72D297353CC}">
              <c16:uniqueId val="{00000006-CCF2-4915-BEAE-FFF4859FA3A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9449</c:v>
                </c:pt>
                <c:pt idx="3">
                  <c:v>9314</c:v>
                </c:pt>
                <c:pt idx="6">
                  <c:v>9753</c:v>
                </c:pt>
                <c:pt idx="9">
                  <c:v>9442</c:v>
                </c:pt>
                <c:pt idx="12">
                  <c:v>9118</c:v>
                </c:pt>
              </c:numCache>
            </c:numRef>
          </c:val>
          <c:extLst>
            <c:ext xmlns:c16="http://schemas.microsoft.com/office/drawing/2014/chart" uri="{C3380CC4-5D6E-409C-BE32-E72D297353CC}">
              <c16:uniqueId val="{00000007-CCF2-4915-BEAE-FFF4859FA3A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716</c:v>
                </c:pt>
                <c:pt idx="3">
                  <c:v>807</c:v>
                </c:pt>
                <c:pt idx="6">
                  <c:v>125</c:v>
                </c:pt>
                <c:pt idx="9">
                  <c:v>115</c:v>
                </c:pt>
                <c:pt idx="12">
                  <c:v>105</c:v>
                </c:pt>
              </c:numCache>
            </c:numRef>
          </c:val>
          <c:extLst>
            <c:ext xmlns:c16="http://schemas.microsoft.com/office/drawing/2014/chart" uri="{C3380CC4-5D6E-409C-BE32-E72D297353CC}">
              <c16:uniqueId val="{00000008-CCF2-4915-BEAE-FFF4859FA3A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1321</c:v>
                </c:pt>
                <c:pt idx="3">
                  <c:v>1084</c:v>
                </c:pt>
                <c:pt idx="6">
                  <c:v>1623</c:v>
                </c:pt>
                <c:pt idx="9">
                  <c:v>1528</c:v>
                </c:pt>
                <c:pt idx="12">
                  <c:v>1419</c:v>
                </c:pt>
              </c:numCache>
            </c:numRef>
          </c:val>
          <c:extLst>
            <c:ext xmlns:c16="http://schemas.microsoft.com/office/drawing/2014/chart" uri="{C3380CC4-5D6E-409C-BE32-E72D297353CC}">
              <c16:uniqueId val="{00000009-CCF2-4915-BEAE-FFF4859FA3A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12482</c:v>
                </c:pt>
                <c:pt idx="3">
                  <c:v>13305</c:v>
                </c:pt>
                <c:pt idx="6">
                  <c:v>13888</c:v>
                </c:pt>
                <c:pt idx="9">
                  <c:v>14752</c:v>
                </c:pt>
                <c:pt idx="12">
                  <c:v>16819</c:v>
                </c:pt>
              </c:numCache>
            </c:numRef>
          </c:val>
          <c:extLst>
            <c:ext xmlns:c16="http://schemas.microsoft.com/office/drawing/2014/chart" uri="{C3380CC4-5D6E-409C-BE32-E72D297353CC}">
              <c16:uniqueId val="{0000000A-CCF2-4915-BEAE-FFF4859FA3A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4886</c:v>
                </c:pt>
                <c:pt idx="2">
                  <c:v>#N/A</c:v>
                </c:pt>
                <c:pt idx="3">
                  <c:v>#N/A</c:v>
                </c:pt>
                <c:pt idx="4">
                  <c:v>4425</c:v>
                </c:pt>
                <c:pt idx="5">
                  <c:v>#N/A</c:v>
                </c:pt>
                <c:pt idx="6">
                  <c:v>#N/A</c:v>
                </c:pt>
                <c:pt idx="7">
                  <c:v>5534</c:v>
                </c:pt>
                <c:pt idx="8">
                  <c:v>#N/A</c:v>
                </c:pt>
                <c:pt idx="9">
                  <c:v>#N/A</c:v>
                </c:pt>
                <c:pt idx="10">
                  <c:v>4853</c:v>
                </c:pt>
                <c:pt idx="11">
                  <c:v>#N/A</c:v>
                </c:pt>
                <c:pt idx="12">
                  <c:v>#N/A</c:v>
                </c:pt>
                <c:pt idx="13">
                  <c:v>5121</c:v>
                </c:pt>
                <c:pt idx="14">
                  <c:v>#N/A</c:v>
                </c:pt>
              </c:numCache>
            </c:numRef>
          </c:val>
          <c:smooth val="0"/>
          <c:extLst>
            <c:ext xmlns:c16="http://schemas.microsoft.com/office/drawing/2014/chart" uri="{C3380CC4-5D6E-409C-BE32-E72D297353CC}">
              <c16:uniqueId val="{0000000B-CCF2-4915-BEAE-FFF4859FA3A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2919</c:v>
                </c:pt>
                <c:pt idx="1">
                  <c:v>3939</c:v>
                </c:pt>
                <c:pt idx="2">
                  <c:v>4834</c:v>
                </c:pt>
              </c:numCache>
            </c:numRef>
          </c:val>
          <c:extLst>
            <c:ext xmlns:c16="http://schemas.microsoft.com/office/drawing/2014/chart" uri="{C3380CC4-5D6E-409C-BE32-E72D297353CC}">
              <c16:uniqueId val="{00000000-3B7C-4278-B155-F1972BA06EE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34</c:v>
                </c:pt>
                <c:pt idx="1">
                  <c:v>34</c:v>
                </c:pt>
                <c:pt idx="2">
                  <c:v>35</c:v>
                </c:pt>
              </c:numCache>
            </c:numRef>
          </c:val>
          <c:extLst>
            <c:ext xmlns:c16="http://schemas.microsoft.com/office/drawing/2014/chart" uri="{C3380CC4-5D6E-409C-BE32-E72D297353CC}">
              <c16:uniqueId val="{00000001-3B7C-4278-B155-F1972BA06EE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2275</c:v>
                </c:pt>
                <c:pt idx="1">
                  <c:v>2295</c:v>
                </c:pt>
                <c:pt idx="2">
                  <c:v>1957</c:v>
                </c:pt>
              </c:numCache>
            </c:numRef>
          </c:val>
          <c:extLst>
            <c:ext xmlns:c16="http://schemas.microsoft.com/office/drawing/2014/chart" uri="{C3380CC4-5D6E-409C-BE32-E72D297353CC}">
              <c16:uniqueId val="{00000002-3B7C-4278-B155-F1972BA06EE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{696B59E9-3BD7-4891-ABA9-E6BFDFA131F5}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2F4-4F9B-B9A6-243A885C08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{BC3BA1BA-C7CB-4063-BDD5-1F3045D3F86C}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F4-4F9B-B9A6-243A885C08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{CC1D0912-4BE5-4C05-B7C6-6FF636434069}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F4-4F9B-B9A6-243A885C08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{4A5568A2-4CA7-49C7-9637-EF00007C056B}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F4-4F9B-B9A6-243A885C08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{3EB6A996-C2C8-45B4-82CD-331B874E5462}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F4-4F9B-B9A6-243A885C085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{9FA01BDD-0894-4070-B98A-F136220364FE}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2F4-4F9B-B9A6-243A885C085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{FF3F4069-5AAF-40C9-85F2-5707FF26C6D6}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2F4-4F9B-B9A6-243A885C085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{6CCD39DE-D969-472D-A252-A4944A2A019F}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2F4-4F9B-B9A6-243A885C085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{A1042BCC-8611-4F57-87C3-57AB57C0D70D}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2F4-4F9B-B9A6-243A885C08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71.3</c:v>
                </c:pt>
                <c:pt idx="8">
                  <c:v>72.3</c:v>
                </c:pt>
                <c:pt idx="16">
                  <c:v>73.7</c:v>
                </c:pt>
                <c:pt idx="24">
                  <c:v>75.3</c:v>
                </c:pt>
                <c:pt idx="32">
                  <c:v>77</c:v>
                </c:pt>
              </c:numCache>
            </c:numRef>
          </c:xVal>
          <c:yVal>
            <c:numRef>
              <c:f>公会計指標分析・財政指標組合せ分析表!$BP$51:$DC$51</c:f>
              <c:numCache>
                <c:formatCode>#,##0.0;"▲ "#,##0.0</c:formatCode>
                <c:ptCount val="40"/>
                <c:pt idx="0">
                  <c:v>28.1</c:v>
                </c:pt>
                <c:pt idx="8">
                  <c:v>25</c:v>
                </c:pt>
                <c:pt idx="16">
                  <c:v>31.1</c:v>
                </c:pt>
                <c:pt idx="24">
                  <c:v>25.8</c:v>
                </c:pt>
                <c:pt idx="32">
                  <c:v>27.7</c:v>
                </c:pt>
              </c:numCache>
            </c:numRef>
          </c:yVal>
          <c:smooth val="0"/>
          <c:extLst>
            <c:ext xmlns:c16="http://schemas.microsoft.com/office/drawing/2014/chart" uri="{C3380CC4-5D6E-409C-BE32-E72D297353CC}">
              <c16:uniqueId val="{00000009-72F4-4F9B-B9A6-243A885C085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{03B2704B-AFB1-4C18-8BD4-790924ADF61F}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2F4-4F9B-B9A6-243A885C085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{A7B4BDBF-687F-4C39-8C34-C2E00979012C}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F4-4F9B-B9A6-243A885C08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{0F187439-1E69-4932-B3F0-5AC70918291C}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F4-4F9B-B9A6-243A885C08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{7F1D7B92-9302-49F3-A9EB-3B8544EC1A21}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F4-4F9B-B9A6-243A885C08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{285A62AA-FC4E-478F-A108-32DC1AD8CBED}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F4-4F9B-B9A6-243A885C0853}"/>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{7809C212-CF3A-4EC6-BD1E-6EB9438ABD48}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2F4-4F9B-B9A6-243A885C0853}"/>
                </c:ext>
              </c:extLst>
            </c:dLbl>
            <c:dLbl>
              <c:idx val="16"/>
              <c:layout>
                <c:manualLayout>
                  <c:x val="0"/>
                  <c:y val="1.442770004735227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{BC74834B-D056-4E18-BD62-6F03DA0FB5AB}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2F4-4F9B-B9A6-243A885C0853}"/>
                </c:ext>
              </c:extLst>
            </c:dLbl>
            <c:dLbl>
              <c:idx val="24"/>
              <c:layout>
                <c:manualLayout>
                  <c:x val="0"/>
                  <c:y val="-1.442770004735227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{9F847E8F-046A-49D4-8E83-8266DD7EE26D}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2F4-4F9B-B9A6-243A885C0853}"/>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{EC7E1D45-DA86-40C6-A9BD-C2A5F7C95D9D}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2F4-4F9B-B9A6-243A885C08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62.4</c:v>
                </c:pt>
              </c:numCache>
            </c:numRef>
          </c:xVal>
          <c:yVal>
            <c:numRef>
              <c:f>公会計指標分析・財政指標組合せ分析表!$BP$55:$DC$55</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72F4-4F9B-B9A6-243A885C0853}"/>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{3C58BCD6-69CD-42C0-87C7-B0CFA8F75BC0}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03D-4565-8D35-9882C728BC1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{D336B7AD-E14E-4063-82C5-05B3892F69C1}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3D-4565-8D35-9882C728BC1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{B9111373-CDC8-4FF1-838E-7AA78BCD4D37}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3D-4565-8D35-9882C728BC1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{C1320D13-FD60-435D-B48B-DBB540E76AD0}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3D-4565-8D35-9882C728BC1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{742D5608-7C66-4FE5-8906-0994A644D9E2}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3D-4565-8D35-9882C728BC11}"/>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{A9B01C2D-8F79-46A4-B162-46CB1E9F5309}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03D-4565-8D35-9882C728BC11}"/>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{9D413884-6FEC-40F9-A8C7-091A00F549F8}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03D-4565-8D35-9882C728BC1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{8EB7DFEB-C1E4-4350-B4F8-BFED68EB1A22}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03D-4565-8D35-9882C728BC1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{88B3C9E5-C4BC-4319-BD6C-0907567B1899}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03D-4565-8D35-9882C728BC1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4.4000000000000004</c:v>
                </c:pt>
                <c:pt idx="16">
                  <c:v>3.9</c:v>
                </c:pt>
                <c:pt idx="24">
                  <c:v>3.5</c:v>
                </c:pt>
                <c:pt idx="32">
                  <c:v>3.3</c:v>
                </c:pt>
              </c:numCache>
            </c:numRef>
          </c:xVal>
          <c:yVal>
            <c:numRef>
              <c:f>公会計指標分析・財政指標組合せ分析表!$BP$73:$DC$73</c:f>
              <c:numCache>
                <c:formatCode>#,##0.0;"▲ "#,##0.0</c:formatCode>
                <c:ptCount val="40"/>
                <c:pt idx="0">
                  <c:v>28.1</c:v>
                </c:pt>
                <c:pt idx="8">
                  <c:v>25</c:v>
                </c:pt>
                <c:pt idx="16">
                  <c:v>31.1</c:v>
                </c:pt>
                <c:pt idx="24">
                  <c:v>25.8</c:v>
                </c:pt>
                <c:pt idx="32">
                  <c:v>27.7</c:v>
                </c:pt>
              </c:numCache>
            </c:numRef>
          </c:yVal>
          <c:smooth val="0"/>
          <c:extLst>
            <c:ext xmlns:c16="http://schemas.microsoft.com/office/drawing/2014/chart" uri="{C3380CC4-5D6E-409C-BE32-E72D297353CC}">
              <c16:uniqueId val="{00000009-D03D-4565-8D35-9882C728BC1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{B0F9A32F-B02C-4E12-BAB5-C5F82AC07939}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03D-4565-8D35-9882C728BC1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{5367ECB2-8AC6-4CC5-80DF-1F7B3B72DD4B}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3D-4565-8D35-9882C728BC1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{2950D5DD-559B-4D95-B7C5-DD632C5D6591}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3D-4565-8D35-9882C728BC1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{494D253F-7190-4740-A3F4-EE7B6F1FE2F9}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3D-4565-8D35-9882C728BC1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{D6A7C7AB-3FD5-4E3B-89F8-5BE2706B728F}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3D-4565-8D35-9882C728BC1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{BD6EEBAE-E8A7-419F-B4FE-D807B9B91328}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03D-4565-8D35-9882C728BC1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{4E1D2948-7746-4187-AD29-E56F360F1B90}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03D-4565-8D35-9882C728BC1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{4231A335-4438-4DC1-AADF-29BE132113BB}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03D-4565-8D35-9882C728BC1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{931E375D-F43F-4D3B-8F66-BB5C20CB461C}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03D-4565-8D35-9882C728BC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D03D-4565-8D35-9882C728BC11}"/>
            </c:ext>
          </c:extLst>
        </c:ser>
        <c:dLbls>
          <c:showLegendKey val="0"/>
          <c:showVal val="1"/>
          <c:showCatName val="0"/>
          <c:showSerName val="0"/>
          <c:showPercent val="0"/>
          <c:showBubbleSize val="0"/>
        </c:dLbls>
        <c:axId val="84219776"/>
        <c:axId val="84234240"/>
      </c:scatterChart>
      <c:valAx>
        <c:axId val="84219776"/>
        <c:scaling>
          <c:orientation val="maxMin"/>
          <c:max val="8"/>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DA763BA-B8A8-4FC8-8837-6152589B632A}"/>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45407416-1975-4331-AD1B-71E7E4560B29}"/>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82,103
81,094
318.78
42,402,580
39,527,141
2,364,075
19,825,618
16,819,271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所及び関連事業所の集中により類似団体を上回る税収があるため、財政力指数は類似団体平均を大きく上回っている。しかしながら、人口減少等の影響による収入減、老朽化した公共施設等の整備費や高齢化に伴う社会福祉関係費の増加などが今後も続くことが予想されるため、限られた財源を効率的かつ効果的に配分することにより、健全財政を確保し、将来を見据えた事業の着実な推進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110772</xdr:rowOff>
    </xdr:from>
    <xdr:to>
      <xdr:col>23</xdr:col>
      <xdr:colOff>133350</xdr:colOff>
      <xdr:row>39</xdr:row>
      <xdr:rowOff>124178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7973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110772</xdr:rowOff>
    </xdr:from>
    <xdr:to>
      <xdr:col>19</xdr:col>
      <xdr:colOff>133350</xdr:colOff>
      <xdr:row>39</xdr:row>
      <xdr:rowOff>124178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7973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124178</xdr:rowOff>
    </xdr:from>
    <xdr:to>
      <xdr:col>15</xdr:col>
      <xdr:colOff>82550</xdr:colOff>
      <xdr:row>39</xdr:row>
      <xdr:rowOff>137583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8107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164395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241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73378</xdr:rowOff>
    </xdr:from>
    <xdr:to>
      <xdr:col>23</xdr:col>
      <xdr:colOff>184150</xdr:colOff>
      <xdr:row>40</xdr:row>
      <xdr:rowOff>3528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89905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59972</xdr:rowOff>
    </xdr:from>
    <xdr:to>
      <xdr:col>19</xdr:col>
      <xdr:colOff>184150</xdr:colOff>
      <xdr:row>39</xdr:row>
      <xdr:rowOff>161572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299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1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73378</xdr:rowOff>
    </xdr:from>
    <xdr:to>
      <xdr:col>15</xdr:col>
      <xdr:colOff>133350</xdr:colOff>
      <xdr:row>40</xdr:row>
      <xdr:rowOff>3528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13705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113595</xdr:rowOff>
    </xdr:from>
    <xdr:to>
      <xdr:col>7</xdr:col>
      <xdr:colOff>31750</xdr:colOff>
      <xdr:row>40</xdr:row>
      <xdr:rowOff>43745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53922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新型コロナウイルス感染症感染拡大等に伴い個人市民税が減少した一方で、地方交付税や各種交付金の増加により経常一般財源は増加したものの、ＤＸの推進や新型コロナウイルス感染症対策等、社会情勢の変化に対応するための増員等による人件費の増加や、学校再編に伴うスクールバスの運行開始等による物件費の増加などによりそれ以上に経常経費充当一般財源が増加したため、経常収支比率は前年度比</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ポイントの増となった。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引き続き、ファシリティマネジメントの推進や時代の変化に応じた大胆な事務事業の見直しなど徹底した経営改革を実施し、経常経費の削減に努める。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157734</xdr:rowOff>
    </xdr:from>
    <xdr:to>
      <xdr:col>23</xdr:col>
      <xdr:colOff>133350</xdr:colOff>
      <xdr:row>64</xdr:row>
      <xdr:rowOff>53848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95908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157734</xdr:rowOff>
    </xdr:from>
    <xdr:to>
      <xdr:col>19</xdr:col>
      <xdr:colOff>133350</xdr:colOff>
      <xdr:row>65</xdr:row>
      <xdr:rowOff>46482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959084"/>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101363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73152</xdr:rowOff>
    </xdr:from>
    <xdr:to>
      <xdr:col>15</xdr:col>
      <xdr:colOff>82550</xdr:colOff>
      <xdr:row>65</xdr:row>
      <xdr:rowOff>46482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4595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73152</xdr:rowOff>
    </xdr:from>
    <xdr:to>
      <xdr:col>11</xdr:col>
      <xdr:colOff>31750</xdr:colOff>
      <xdr:row>64</xdr:row>
      <xdr:rowOff>169672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04595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82059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3048</xdr:rowOff>
    </xdr:from>
    <xdr:to>
      <xdr:col>23</xdr:col>
      <xdr:colOff>184150</xdr:colOff>
      <xdr:row>64</xdr:row>
      <xdr:rowOff>104648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146575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4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106934</xdr:rowOff>
    </xdr:from>
    <xdr:to>
      <xdr:col>19</xdr:col>
      <xdr:colOff>184150</xdr:colOff>
      <xdr:row>64</xdr:row>
      <xdr:rowOff>37084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167132</xdr:rowOff>
    </xdr:from>
    <xdr:to>
      <xdr:col>15</xdr:col>
      <xdr:colOff>133350</xdr:colOff>
      <xdr:row>65</xdr:row>
      <xdr:rowOff>97282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107459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0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22352</xdr:rowOff>
    </xdr:from>
    <xdr:to>
      <xdr:col>11</xdr:col>
      <xdr:colOff>82550</xdr:colOff>
      <xdr:row>64</xdr:row>
      <xdr:rowOff>123952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134129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59199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[170,443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市域の広さやそれに伴う公共施設の多さが主な要因で、人件費及び物件費ともに類似団体の平均を上回っている。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特に人件費については、昇給抑制や給与削減措置の継続をしているものの、ＤＸの推進や新型コロナウイルス感染症対策等、社会情勢の変化に対応するための増員などにより前年度に続き増加すること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引き続き、定員適正化計画に基づく総職員数の抑制、民営化やアウトソーシングなどの行政改革を通じて人件費の適正化を図り、大胆な事務事業の見直しなど徹底した経営改革を実施し、より一層の経費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50960</xdr:rowOff>
    </xdr:from>
    <xdr:to>
      <xdr:col>23</xdr:col>
      <xdr:colOff>133350</xdr:colOff>
      <xdr:row>84</xdr:row>
      <xdr:rowOff>159215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452760"/>
          <a:ext cx="838200" cy="10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51357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1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127713</xdr:rowOff>
    </xdr:from>
    <xdr:to>
      <xdr:col>19</xdr:col>
      <xdr:colOff>133350</xdr:colOff>
      <xdr:row>84</xdr:row>
      <xdr:rowOff>50960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58063"/>
          <a:ext cx="889000" cy="9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81118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6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7083</xdr:rowOff>
    </xdr:from>
    <xdr:to>
      <xdr:col>15</xdr:col>
      <xdr:colOff>82550</xdr:colOff>
      <xdr:row>83</xdr:row>
      <xdr:rowOff>127713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37433"/>
          <a:ext cx="889000" cy="12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157815</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7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142163</xdr:rowOff>
    </xdr:from>
    <xdr:to>
      <xdr:col>11</xdr:col>
      <xdr:colOff>31750</xdr:colOff>
      <xdr:row>83</xdr:row>
      <xdr:rowOff>7083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01063"/>
          <a:ext cx="889000" cy="3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4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121417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108415</xdr:rowOff>
    </xdr:from>
    <xdr:to>
      <xdr:col>23</xdr:col>
      <xdr:colOff>184150</xdr:colOff>
      <xdr:row>85</xdr:row>
      <xdr:rowOff>38565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51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80492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48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160</xdr:rowOff>
    </xdr:from>
    <xdr:to>
      <xdr:col>19</xdr:col>
      <xdr:colOff>184150</xdr:colOff>
      <xdr:row>84</xdr:row>
      <xdr:rowOff>101760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4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86537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488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76913</xdr:rowOff>
    </xdr:from>
    <xdr:to>
      <xdr:col>15</xdr:col>
      <xdr:colOff>133350</xdr:colOff>
      <xdr:row>84</xdr:row>
      <xdr:rowOff>7063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0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163290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39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127733</xdr:rowOff>
    </xdr:from>
    <xdr:to>
      <xdr:col>11</xdr:col>
      <xdr:colOff>82550</xdr:colOff>
      <xdr:row>83</xdr:row>
      <xdr:rowOff>57883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8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42660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273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91363</xdr:rowOff>
    </xdr:from>
    <xdr:to>
      <xdr:col>7</xdr:col>
      <xdr:colOff>31750</xdr:colOff>
      <xdr:row>83</xdr:row>
      <xdr:rowOff>21513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5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6290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23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給与制度や人事制度の見直し、職員の若年化に伴う国との乖離を調整する給与削減措置により、ラスパイレス指数は概ね適正となっている。今後も、適正な給与水準の維持に努める。</a:t>
          </a:r>
        </a:p>
        <a:p>
          <a:r>
            <a:rPr kumimoji="1" lang="ja-JP" altLang="en-US" sz="1300">
              <a:latin typeface="ＭＳ Ｐゴシック" panose="020B0600070205080204" pitchFamily="50" charset="-128"/>
              <a:ea typeface="ＭＳ Ｐゴシック" panose="020B0600070205080204" pitchFamily="50" charset="-128"/>
            </a:rPr>
            <a:t>　職員の年齢構成の平準化を図っているところだが、他の市町村と比較し経験年数が少ない管理職が多くいることから、当面の対応策として特別職、一般職の職務の級に応じた給与減額措置を実施している。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34572</xdr:rowOff>
    </xdr:from>
    <xdr:to>
      <xdr:col>81</xdr:col>
      <xdr:colOff>44450</xdr:colOff>
      <xdr:row>86</xdr:row>
      <xdr:rowOff>34572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779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138995</xdr:rowOff>
    </xdr:from>
    <xdr:to>
      <xdr:col>77</xdr:col>
      <xdr:colOff>44450</xdr:colOff>
      <xdr:row>86</xdr:row>
      <xdr:rowOff>34572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71224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85</xdr:row>
      <xdr:rowOff>138995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6854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86</xdr:row>
      <xdr:rowOff>128411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685434"/>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39105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127299</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70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155222</xdr:rowOff>
    </xdr:from>
    <xdr:to>
      <xdr:col>77</xdr:col>
      <xdr:colOff>95250</xdr:colOff>
      <xdr:row>86</xdr:row>
      <xdr:rowOff>85372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88195</xdr:rowOff>
    </xdr:from>
    <xdr:to>
      <xdr:col>73</xdr:col>
      <xdr:colOff>44450</xdr:colOff>
      <xdr:row>86</xdr:row>
      <xdr:rowOff>18345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3122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職員数は、組織の見直しや育休代替職員の採用等により増加していることに加えて、人口減少が影響し、類似団体平均よりも</a:t>
          </a:r>
          <a:r>
            <a:rPr kumimoji="1" lang="en-US" altLang="ja-JP" sz="1300">
              <a:latin typeface="ＭＳ Ｐゴシック" panose="020B0600070205080204" pitchFamily="50" charset="-128"/>
              <a:ea typeface="ＭＳ Ｐゴシック" panose="020B0600070205080204" pitchFamily="50" charset="-128"/>
            </a:rPr>
            <a:t>3.11</a:t>
          </a:r>
          <a:r>
            <a:rPr kumimoji="1" lang="ja-JP" altLang="en-US" sz="1300">
              <a:latin typeface="ＭＳ Ｐゴシック" panose="020B0600070205080204" pitchFamily="50" charset="-128"/>
              <a:ea typeface="ＭＳ Ｐゴシック" panose="020B0600070205080204" pitchFamily="50" charset="-128"/>
            </a:rPr>
            <a:t>人上回る水準となっている。市の面積が広大であるため、類似団体と比較して保育園、公民館、消防署分署等出先機関を多く配置しなければならないことから、依然として類似団体平均を上回る結果となった。</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今後も定員適正化計画に基づき、総職員数の抑制を図り、適正な定員管理に努める。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151447</xdr:rowOff>
    </xdr:from>
    <xdr:to>
      <xdr:col>81</xdr:col>
      <xdr:colOff>44450</xdr:colOff>
      <xdr:row>66</xdr:row>
      <xdr:rowOff>4128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295697"/>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30285</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8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103188</xdr:rowOff>
    </xdr:from>
    <xdr:to>
      <xdr:col>77</xdr:col>
      <xdr:colOff>44450</xdr:colOff>
      <xdr:row>65</xdr:row>
      <xdr:rowOff>151447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124743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87330</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36830</xdr:rowOff>
    </xdr:from>
    <xdr:to>
      <xdr:col>72</xdr:col>
      <xdr:colOff>203200</xdr:colOff>
      <xdr:row>65</xdr:row>
      <xdr:rowOff>103188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118108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107438</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127846</xdr:rowOff>
    </xdr:from>
    <xdr:to>
      <xdr:col>68</xdr:col>
      <xdr:colOff>152400</xdr:colOff>
      <xdr:row>65</xdr:row>
      <xdr:rowOff>36830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110064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89340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75265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124778</xdr:rowOff>
    </xdr:from>
    <xdr:to>
      <xdr:col>81</xdr:col>
      <xdr:colOff>95250</xdr:colOff>
      <xdr:row>66</xdr:row>
      <xdr:rowOff>54928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26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96855</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24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100647</xdr:rowOff>
    </xdr:from>
    <xdr:to>
      <xdr:col>77</xdr:col>
      <xdr:colOff>95250</xdr:colOff>
      <xdr:row>66</xdr:row>
      <xdr:rowOff>30797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24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15574</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331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52388</xdr:rowOff>
    </xdr:from>
    <xdr:to>
      <xdr:col>73</xdr:col>
      <xdr:colOff>44450</xdr:colOff>
      <xdr:row>65</xdr:row>
      <xdr:rowOff>153988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1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138765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28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157480</xdr:rowOff>
    </xdr:from>
    <xdr:to>
      <xdr:col>68</xdr:col>
      <xdr:colOff>203200</xdr:colOff>
      <xdr:row>65</xdr:row>
      <xdr:rowOff>87630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72407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77046</xdr:rowOff>
    </xdr:from>
    <xdr:to>
      <xdr:col>64</xdr:col>
      <xdr:colOff>152400</xdr:colOff>
      <xdr:row>65</xdr:row>
      <xdr:rowOff>7196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163423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３か年平均では、過去に借り入れた臨時財政対策債等の償還が完了したことにより前年度比</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ポイントの減となり、引き続き類似団体平均を下回っている。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しかし、単年度では、標準財政規模が市税（法人税割）の減少等により減少したことなどから比率は増加している。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大規模な公共施設の整備事業を控えており、起債額及び元利償還金の増加が見込まれるため、引き続き緊急度や住民ニーズを的確に把握した事業の選択により、後年度への負担や財政措置等を見極めながら、適切な水準を維持するよう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64516</xdr:rowOff>
    </xdr:from>
    <xdr:to>
      <xdr:col>81</xdr:col>
      <xdr:colOff>44450</xdr:colOff>
      <xdr:row>38</xdr:row>
      <xdr:rowOff>83820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657961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83820</xdr:rowOff>
    </xdr:from>
    <xdr:to>
      <xdr:col>77</xdr:col>
      <xdr:colOff>44450</xdr:colOff>
      <xdr:row>38</xdr:row>
      <xdr:rowOff>122428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659892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56405</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122428</xdr:rowOff>
    </xdr:from>
    <xdr:to>
      <xdr:col>72</xdr:col>
      <xdr:colOff>203200</xdr:colOff>
      <xdr:row>38</xdr:row>
      <xdr:rowOff>170688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66375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170688</xdr:rowOff>
    </xdr:from>
    <xdr:to>
      <xdr:col>68</xdr:col>
      <xdr:colOff>152400</xdr:colOff>
      <xdr:row>39</xdr:row>
      <xdr:rowOff>57150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668578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104665</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133621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13716</xdr:rowOff>
    </xdr:from>
    <xdr:to>
      <xdr:col>81</xdr:col>
      <xdr:colOff>95250</xdr:colOff>
      <xdr:row>38</xdr:row>
      <xdr:rowOff>115316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30243</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37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33020</xdr:rowOff>
    </xdr:from>
    <xdr:to>
      <xdr:col>77</xdr:col>
      <xdr:colOff>95250</xdr:colOff>
      <xdr:row>38</xdr:row>
      <xdr:rowOff>134620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144797</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71628</xdr:rowOff>
    </xdr:from>
    <xdr:to>
      <xdr:col>73</xdr:col>
      <xdr:colOff>44450</xdr:colOff>
      <xdr:row>39</xdr:row>
      <xdr:rowOff>1778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11955</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119888</xdr:rowOff>
    </xdr:from>
    <xdr:to>
      <xdr:col>68</xdr:col>
      <xdr:colOff>203200</xdr:colOff>
      <xdr:row>39</xdr:row>
      <xdr:rowOff>50038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60215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公共施設や社会インフラの大規模な整備により地方債の現在高が</a:t>
          </a:r>
          <a:r>
            <a:rPr kumimoji="1" lang="en-US" altLang="ja-JP" sz="1300">
              <a:latin typeface="ＭＳ Ｐゴシック" panose="020B0600070205080204" pitchFamily="50" charset="-128"/>
              <a:ea typeface="ＭＳ Ｐゴシック" panose="020B0600070205080204" pitchFamily="50" charset="-128"/>
            </a:rPr>
            <a:t>20.7</a:t>
          </a:r>
          <a:r>
            <a:rPr kumimoji="1" lang="ja-JP" altLang="en-US" sz="1300">
              <a:latin typeface="ＭＳ Ｐゴシック" panose="020B0600070205080204" pitchFamily="50" charset="-128"/>
              <a:ea typeface="ＭＳ Ｐゴシック" panose="020B0600070205080204" pitchFamily="50" charset="-128"/>
            </a:rPr>
            <a:t>億円増加したことに加え、標準財政規模が市税（法人税割）の減少等により減少したため、前年度から</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ポイントの増となり、類似団体平均を上回る水準となった。</a:t>
          </a:r>
        </a:p>
        <a:p>
          <a:r>
            <a:rPr kumimoji="1" lang="ja-JP" altLang="en-US" sz="1300">
              <a:latin typeface="ＭＳ Ｐゴシック" panose="020B0600070205080204" pitchFamily="50" charset="-128"/>
              <a:ea typeface="ＭＳ Ｐゴシック" panose="020B0600070205080204" pitchFamily="50" charset="-128"/>
            </a:rPr>
            <a:t>　今後も公共施設等の大規模な整備により地方債現在高の増加が見込まれるが、ファシリティマネジメントを推進し、世代間の負担の公平化及び財政支出の平準化の観点から、適切な水準を維持するよう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128372</xdr:rowOff>
    </xdr:from>
    <xdr:to>
      <xdr:col>81</xdr:col>
      <xdr:colOff>44450</xdr:colOff>
      <xdr:row>15</xdr:row>
      <xdr:rowOff>146710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179800" y="2700122"/>
          <a:ext cx="8382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18813</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41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128372</xdr:rowOff>
    </xdr:from>
    <xdr:to>
      <xdr:col>77</xdr:col>
      <xdr:colOff>44450</xdr:colOff>
      <xdr:row>16</xdr:row>
      <xdr:rowOff>8077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5290800" y="2700122"/>
          <a:ext cx="889000" cy="5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70815</xdr:rowOff>
    </xdr:from>
    <xdr:to>
      <xdr:col>77</xdr:col>
      <xdr:colOff>95250</xdr:colOff>
      <xdr:row>16</xdr:row>
      <xdr:rowOff>965</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120650</xdr:rowOff>
    </xdr:from>
    <xdr:to>
      <xdr:col>72</xdr:col>
      <xdr:colOff>203200</xdr:colOff>
      <xdr:row>16</xdr:row>
      <xdr:rowOff>8077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4401800" y="2692400"/>
          <a:ext cx="889000" cy="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74676</xdr:rowOff>
    </xdr:from>
    <xdr:to>
      <xdr:col>73</xdr:col>
      <xdr:colOff>44450</xdr:colOff>
      <xdr:row>16</xdr:row>
      <xdr:rowOff>4826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120650</xdr:rowOff>
    </xdr:from>
    <xdr:to>
      <xdr:col>68</xdr:col>
      <xdr:colOff>152400</xdr:colOff>
      <xdr:row>15</xdr:row>
      <xdr:rowOff>150571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2692400"/>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72746</xdr:rowOff>
    </xdr:from>
    <xdr:to>
      <xdr:col>68</xdr:col>
      <xdr:colOff>203200</xdr:colOff>
      <xdr:row>16</xdr:row>
      <xdr:rowOff>2896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159123</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73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45585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78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95910</xdr:rowOff>
    </xdr:from>
    <xdr:to>
      <xdr:col>81</xdr:col>
      <xdr:colOff>95250</xdr:colOff>
      <xdr:row>16</xdr:row>
      <xdr:rowOff>26060</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266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67987</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26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77572</xdr:rowOff>
    </xdr:from>
    <xdr:to>
      <xdr:col>77</xdr:col>
      <xdr:colOff>95250</xdr:colOff>
      <xdr:row>16</xdr:row>
      <xdr:rowOff>7722</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264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163949</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73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128727</xdr:rowOff>
    </xdr:from>
    <xdr:to>
      <xdr:col>73</xdr:col>
      <xdr:colOff>44450</xdr:colOff>
      <xdr:row>16</xdr:row>
      <xdr:rowOff>58877</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270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43654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78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69850</xdr:rowOff>
    </xdr:from>
    <xdr:to>
      <xdr:col>68</xdr:col>
      <xdr:colOff>203200</xdr:colOff>
      <xdr:row>16</xdr:row>
      <xdr:rowOff>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10177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99771</xdr:rowOff>
    </xdr:from>
    <xdr:to>
      <xdr:col>64</xdr:col>
      <xdr:colOff>152400</xdr:colOff>
      <xdr:row>16</xdr:row>
      <xdr:rowOff>29921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67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40098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44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82,103
81,094
318.78
42,402,580
39,527,141
2,364,075
19,825,618
16,819,271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人件費は類似団体平均と比べて高い水準になっており、その要因として、市の面積が広大であるため、保育園、公民館、消防署分署などの施設配置が多いことに伴い人件費をより多く必要とする構造がある。</a:t>
          </a:r>
        </a:p>
        <a:p>
          <a:r>
            <a:rPr kumimoji="1" lang="ja-JP" altLang="en-US" sz="1100">
              <a:latin typeface="ＭＳ Ｐゴシック" panose="020B0600070205080204" pitchFamily="50" charset="-128"/>
              <a:ea typeface="ＭＳ Ｐゴシック" panose="020B0600070205080204" pitchFamily="50" charset="-128"/>
            </a:rPr>
            <a:t>　また、令和３年度の人件費決算額は、昇給抑制や給与削減措置の継続をしているものの、ＤＸの推進や新型コロナウイルス感染症対策等、社会情勢の変化に対応するための増員などにより</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％の増となった。</a:t>
          </a:r>
        </a:p>
        <a:p>
          <a:r>
            <a:rPr kumimoji="1" lang="ja-JP" altLang="en-US" sz="1100">
              <a:latin typeface="ＭＳ Ｐゴシック" panose="020B0600070205080204" pitchFamily="50" charset="-128"/>
              <a:ea typeface="ＭＳ Ｐゴシック" panose="020B0600070205080204" pitchFamily="50" charset="-128"/>
            </a:rPr>
            <a:t>　今後も定員適正化計画に基づく総職員数の抑制、民営化やアウトソーシングなどの行政改革を通じて人件費の適正化に努める。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42</xdr:row>
      <xdr:rowOff>20320</xdr:rowOff>
    </xdr:from>
    <xdr:to>
      <xdr:col>24</xdr:col>
      <xdr:colOff>25400</xdr:colOff>
      <xdr:row>42</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7221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39370</xdr:rowOff>
    </xdr:from>
    <xdr:to>
      <xdr:col>19</xdr:col>
      <xdr:colOff>187325</xdr:colOff>
      <xdr:row>42</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70688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146067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157480</xdr:rowOff>
    </xdr:from>
    <xdr:to>
      <xdr:col>15</xdr:col>
      <xdr:colOff>98425</xdr:colOff>
      <xdr:row>41</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7015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157480</xdr:rowOff>
    </xdr:from>
    <xdr:to>
      <xdr:col>11</xdr:col>
      <xdr:colOff>9525</xdr:colOff>
      <xdr:row>41</xdr:row>
      <xdr:rowOff>1270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7015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163830</xdr:rowOff>
    </xdr:from>
    <xdr:to>
      <xdr:col>24</xdr:col>
      <xdr:colOff>76200</xdr:colOff>
      <xdr:row>42</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719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41</xdr:row>
      <xdr:rowOff>72407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140970</xdr:rowOff>
    </xdr:from>
    <xdr:to>
      <xdr:col>20</xdr:col>
      <xdr:colOff>38100</xdr:colOff>
      <xdr:row>42</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717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42</xdr:row>
      <xdr:rowOff>55897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25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160020</xdr:rowOff>
    </xdr:from>
    <xdr:to>
      <xdr:col>15</xdr:col>
      <xdr:colOff>149225</xdr:colOff>
      <xdr:row>41</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0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74947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10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106680</xdr:rowOff>
    </xdr:from>
    <xdr:to>
      <xdr:col>11</xdr:col>
      <xdr:colOff>60325</xdr:colOff>
      <xdr:row>41</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21607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121920</xdr:rowOff>
    </xdr:from>
    <xdr:to>
      <xdr:col>6</xdr:col>
      <xdr:colOff>171450</xdr:colOff>
      <xdr:row>41</xdr:row>
      <xdr:rowOff>52070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36847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学校再編に伴うスクールバスの運行開始による委託料の増加等により、前年度比</a:t>
          </a:r>
          <a:r>
            <a:rPr kumimoji="1" lang="en-US" altLang="ja-JP" sz="1200" baseline="0">
              <a:latin typeface="ＭＳ Ｐゴシック" panose="020B0600070205080204" pitchFamily="50" charset="-128"/>
              <a:ea typeface="ＭＳ Ｐゴシック" panose="020B0600070205080204" pitchFamily="50" charset="-128"/>
            </a:rPr>
            <a:t>0.6</a:t>
          </a:r>
          <a:r>
            <a:rPr kumimoji="1" lang="ja-JP" altLang="en-US" sz="1200" baseline="0">
              <a:latin typeface="ＭＳ Ｐゴシック" panose="020B0600070205080204" pitchFamily="50" charset="-128"/>
              <a:ea typeface="ＭＳ Ｐゴシック" panose="020B0600070205080204" pitchFamily="50" charset="-128"/>
            </a:rPr>
            <a:t>ポイントの増となった。</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類似団体平均に比べ高い水準となっており、主な要因は、広大な市域をカバーするため、公共施設等の維持管理経費を多く必要とする構造にある。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引き続きファシリティマネジメントに基づく公共施設の統廃合による維持管理コストの縮減等により運用の効率化を図ることに加え、公共施設の使用料の適正化を推進し、充当一般財源の縮減を図る。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142240</xdr:rowOff>
    </xdr:from>
    <xdr:to>
      <xdr:col>82</xdr:col>
      <xdr:colOff>107950</xdr:colOff>
      <xdr:row>19</xdr:row>
      <xdr:rowOff>16510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228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142240</xdr:rowOff>
    </xdr:from>
    <xdr:to>
      <xdr:col>78</xdr:col>
      <xdr:colOff>69850</xdr:colOff>
      <xdr:row>19</xdr:row>
      <xdr:rowOff>62230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228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31750</xdr:rowOff>
    </xdr:from>
    <xdr:to>
      <xdr:col>73</xdr:col>
      <xdr:colOff>180975</xdr:colOff>
      <xdr:row>19</xdr:row>
      <xdr:rowOff>62230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289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8890</xdr:rowOff>
    </xdr:from>
    <xdr:to>
      <xdr:col>69</xdr:col>
      <xdr:colOff>92075</xdr:colOff>
      <xdr:row>19</xdr:row>
      <xdr:rowOff>31750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66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58437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43197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137160</xdr:rowOff>
    </xdr:from>
    <xdr:to>
      <xdr:col>82</xdr:col>
      <xdr:colOff>158750</xdr:colOff>
      <xdr:row>19</xdr:row>
      <xdr:rowOff>67310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109237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91440</xdr:rowOff>
    </xdr:from>
    <xdr:to>
      <xdr:col>78</xdr:col>
      <xdr:colOff>120650</xdr:colOff>
      <xdr:row>19</xdr:row>
      <xdr:rowOff>21590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6367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6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11430</xdr:rowOff>
    </xdr:from>
    <xdr:to>
      <xdr:col>74</xdr:col>
      <xdr:colOff>31750</xdr:colOff>
      <xdr:row>19</xdr:row>
      <xdr:rowOff>113030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97807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152400</xdr:rowOff>
    </xdr:from>
    <xdr:to>
      <xdr:col>69</xdr:col>
      <xdr:colOff>142875</xdr:colOff>
      <xdr:row>19</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129540</xdr:rowOff>
    </xdr:from>
    <xdr:to>
      <xdr:col>65</xdr:col>
      <xdr:colOff>53975</xdr:colOff>
      <xdr:row>19</xdr:row>
      <xdr:rowOff>59690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44467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障害福祉サービス費支給事業費や生活保護費等が増加したため、前年度比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扶助費は上昇傾向にあるため、財源の確保や独自補助制度の見直しを進めていくことで、財政の圧迫に歯止めをかけるよう努める。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118835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832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57</xdr:row>
      <xdr:rowOff>53522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483272"/>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53522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282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37193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7282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84562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2722</xdr:rowOff>
    </xdr:from>
    <xdr:to>
      <xdr:col>15</xdr:col>
      <xdr:colOff>149225</xdr:colOff>
      <xdr:row>57</xdr:row>
      <xdr:rowOff>104322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114499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投資及び出資金について、君津富津広域下水道組合への経常的な支出が減少したことなどにより、前年度比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類似団体平均を上回る水準となっているのは、繰出金が増加傾向にあることが要因であるため、今後も各特別会計における財政収支の適正化を図り、普通会計の負担額縮減に努める。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61685</xdr:rowOff>
    </xdr:from>
    <xdr:to>
      <xdr:col>82</xdr:col>
      <xdr:colOff>107950</xdr:colOff>
      <xdr:row>58</xdr:row>
      <xdr:rowOff>72572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0057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166205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72572</xdr:rowOff>
    </xdr:from>
    <xdr:to>
      <xdr:col>78</xdr:col>
      <xdr:colOff>69850</xdr:colOff>
      <xdr:row>59</xdr:row>
      <xdr:rowOff>64407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0166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31750</xdr:rowOff>
    </xdr:from>
    <xdr:to>
      <xdr:col>73</xdr:col>
      <xdr:colOff>180975</xdr:colOff>
      <xdr:row>59</xdr:row>
      <xdr:rowOff>64407</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147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110870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170543</xdr:rowOff>
    </xdr:from>
    <xdr:to>
      <xdr:col>69</xdr:col>
      <xdr:colOff>92075</xdr:colOff>
      <xdr:row>59</xdr:row>
      <xdr:rowOff>31750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114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154412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21772</xdr:rowOff>
    </xdr:from>
    <xdr:to>
      <xdr:col>78</xdr:col>
      <xdr:colOff>120650</xdr:colOff>
      <xdr:row>58</xdr:row>
      <xdr:rowOff>123372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108149</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5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13607</xdr:rowOff>
    </xdr:from>
    <xdr:to>
      <xdr:col>74</xdr:col>
      <xdr:colOff>31750</xdr:colOff>
      <xdr:row>59</xdr:row>
      <xdr:rowOff>115207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125384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89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92727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119743</xdr:rowOff>
    </xdr:from>
    <xdr:to>
      <xdr:col>65</xdr:col>
      <xdr:colOff>53975</xdr:colOff>
      <xdr:row>59</xdr:row>
      <xdr:rowOff>49893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60070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83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君津富津広域下水道組合への負担金を抑制するなどにより、前年度比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引き続き適正な交付に努めるため、補助金等の交付に当たっては、今後も明確な基準のもと、予算、決算、事業内容等の確認を行い、恒常的に見直し、適正化を図る。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10414</xdr:rowOff>
    </xdr:from>
    <xdr:to>
      <xdr:col>82</xdr:col>
      <xdr:colOff>107950</xdr:colOff>
      <xdr:row>35</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0111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117856</xdr:rowOff>
    </xdr:from>
    <xdr:to>
      <xdr:col>78</xdr:col>
      <xdr:colOff>69850</xdr:colOff>
      <xdr:row>35</xdr:row>
      <xdr:rowOff>24130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59471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108712</xdr:rowOff>
    </xdr:from>
    <xdr:to>
      <xdr:col>73</xdr:col>
      <xdr:colOff>180975</xdr:colOff>
      <xdr:row>34</xdr:row>
      <xdr:rowOff>117856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59380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108712</xdr:rowOff>
    </xdr:from>
    <xdr:to>
      <xdr:col>69</xdr:col>
      <xdr:colOff>92075</xdr:colOff>
      <xdr:row>34</xdr:row>
      <xdr:rowOff>113284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59380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131064</xdr:rowOff>
    </xdr:from>
    <xdr:to>
      <xdr:col>82</xdr:col>
      <xdr:colOff>158750</xdr:colOff>
      <xdr:row>35</xdr:row>
      <xdr:rowOff>61214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39641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68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144780</xdr:rowOff>
    </xdr:from>
    <xdr:to>
      <xdr:col>78</xdr:col>
      <xdr:colOff>120650</xdr:colOff>
      <xdr:row>35</xdr:row>
      <xdr:rowOff>74930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67056</xdr:rowOff>
    </xdr:from>
    <xdr:to>
      <xdr:col>74</xdr:col>
      <xdr:colOff>31750</xdr:colOff>
      <xdr:row>34</xdr:row>
      <xdr:rowOff>168656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7383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57912</xdr:rowOff>
    </xdr:from>
    <xdr:to>
      <xdr:col>69</xdr:col>
      <xdr:colOff>142875</xdr:colOff>
      <xdr:row>34</xdr:row>
      <xdr:rowOff>159512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169689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62484</xdr:rowOff>
    </xdr:from>
    <xdr:to>
      <xdr:col>65</xdr:col>
      <xdr:colOff>53975</xdr:colOff>
      <xdr:row>34</xdr:row>
      <xdr:rowOff>164084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2811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過去の起債抑制により公債費は減少し、前年度比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類似団体平均を下回る水準となっているが、すでに大規模な公共施設の整備事業により地方債現在高が増加傾向にあり、今後は元利償還金の増加が見込まれるため、より一層世代間負担の公平化及び公債費負担の平準化の観点から、適正な水準を維持す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83566</xdr:rowOff>
    </xdr:from>
    <xdr:to>
      <xdr:col>24</xdr:col>
      <xdr:colOff>25400</xdr:colOff>
      <xdr:row>75</xdr:row>
      <xdr:rowOff>92710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9423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152146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9514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152146</xdr:rowOff>
    </xdr:from>
    <xdr:to>
      <xdr:col>15</xdr:col>
      <xdr:colOff>98425</xdr:colOff>
      <xdr:row>76</xdr:row>
      <xdr:rowOff>12700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0108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132859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49276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042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32766</xdr:rowOff>
    </xdr:from>
    <xdr:to>
      <xdr:col>24</xdr:col>
      <xdr:colOff>76200</xdr:colOff>
      <xdr:row>75</xdr:row>
      <xdr:rowOff>134366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49293</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73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41910</xdr:rowOff>
    </xdr:from>
    <xdr:to>
      <xdr:col>20</xdr:col>
      <xdr:colOff>38100</xdr:colOff>
      <xdr:row>75</xdr:row>
      <xdr:rowOff>143510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153687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101346</xdr:rowOff>
    </xdr:from>
    <xdr:to>
      <xdr:col>15</xdr:col>
      <xdr:colOff>149225</xdr:colOff>
      <xdr:row>76</xdr:row>
      <xdr:rowOff>31496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41673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169926</xdr:rowOff>
    </xdr:from>
    <xdr:to>
      <xdr:col>6</xdr:col>
      <xdr:colOff>171450</xdr:colOff>
      <xdr:row>76</xdr:row>
      <xdr:rowOff>100076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110253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経常的経費充当一般財源の増加により前年度から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ポイント増加し、依然として類似団体平均を上回る状態が続いている。</a:t>
          </a:r>
        </a:p>
        <a:p>
          <a:r>
            <a:rPr kumimoji="1" lang="ja-JP" altLang="en-US" sz="1300">
              <a:latin typeface="ＭＳ Ｐゴシック" panose="020B0600070205080204" pitchFamily="50" charset="-128"/>
              <a:ea typeface="ＭＳ Ｐゴシック" panose="020B0600070205080204" pitchFamily="50" charset="-128"/>
            </a:rPr>
            <a:t>　類似団体との比較では、人件費及び物件費の数値が高く、経常収支比率を押し上げる要因となっているため、引き続き積極的な行財政改革によるコストの削減に努める。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10413</xdr:rowOff>
    </xdr:from>
    <xdr:to>
      <xdr:col>82</xdr:col>
      <xdr:colOff>107950</xdr:colOff>
      <xdr:row>79</xdr:row>
      <xdr:rowOff>51563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554963"/>
          <a:ext cx="8382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10413</xdr:rowOff>
    </xdr:from>
    <xdr:to>
      <xdr:col>78</xdr:col>
      <xdr:colOff>69850</xdr:colOff>
      <xdr:row>79</xdr:row>
      <xdr:rowOff>60706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5549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131572</xdr:rowOff>
    </xdr:from>
    <xdr:to>
      <xdr:col>73</xdr:col>
      <xdr:colOff>180975</xdr:colOff>
      <xdr:row>79</xdr:row>
      <xdr:rowOff>60706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5046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131572</xdr:rowOff>
    </xdr:from>
    <xdr:to>
      <xdr:col>69</xdr:col>
      <xdr:colOff>92075</xdr:colOff>
      <xdr:row>78</xdr:row>
      <xdr:rowOff>140715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5046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763</xdr:rowOff>
    </xdr:from>
    <xdr:to>
      <xdr:col>82</xdr:col>
      <xdr:colOff>158750</xdr:colOff>
      <xdr:row>79</xdr:row>
      <xdr:rowOff>102363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144290</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131063</xdr:rowOff>
    </xdr:from>
    <xdr:to>
      <xdr:col>78</xdr:col>
      <xdr:colOff>120650</xdr:colOff>
      <xdr:row>79</xdr:row>
      <xdr:rowOff>61213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45990</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59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9906</xdr:rowOff>
    </xdr:from>
    <xdr:to>
      <xdr:col>74</xdr:col>
      <xdr:colOff>31750</xdr:colOff>
      <xdr:row>79</xdr:row>
      <xdr:rowOff>111506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96283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80772</xdr:rowOff>
    </xdr:from>
    <xdr:to>
      <xdr:col>69</xdr:col>
      <xdr:colOff>142875</xdr:colOff>
      <xdr:row>79</xdr:row>
      <xdr:rowOff>10922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167149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89915</xdr:rowOff>
    </xdr:from>
    <xdr:to>
      <xdr:col>65</xdr:col>
      <xdr:colOff>53975</xdr:colOff>
      <xdr:row>79</xdr:row>
      <xdr:rowOff>20065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4842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129781</xdr:rowOff>
    </xdr:from>
    <xdr:to>
      <xdr:col>29</xdr:col>
      <xdr:colOff>127000</xdr:colOff>
      <xdr:row>15</xdr:row>
      <xdr:rowOff>35350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77706"/>
          <a:ext cx="647700" cy="77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114857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34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35350</xdr:rowOff>
    </xdr:from>
    <xdr:to>
      <xdr:col>26</xdr:col>
      <xdr:colOff>50800</xdr:colOff>
      <xdr:row>15</xdr:row>
      <xdr:rowOff>117342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54725"/>
          <a:ext cx="698500" cy="81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85882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7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117342</xdr:rowOff>
    </xdr:from>
    <xdr:to>
      <xdr:col>22</xdr:col>
      <xdr:colOff>114300</xdr:colOff>
      <xdr:row>16</xdr:row>
      <xdr:rowOff>5080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36717"/>
          <a:ext cx="698500" cy="59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117295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5080</xdr:rowOff>
    </xdr:from>
    <xdr:to>
      <xdr:col>18</xdr:col>
      <xdr:colOff>177800</xdr:colOff>
      <xdr:row>16</xdr:row>
      <xdr:rowOff>35217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95905"/>
          <a:ext cx="698500" cy="30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141108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161663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78981</xdr:rowOff>
    </xdr:from>
    <xdr:to>
      <xdr:col>29</xdr:col>
      <xdr:colOff>177800</xdr:colOff>
      <xdr:row>15</xdr:row>
      <xdr:rowOff>9131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26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95508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7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156000</xdr:rowOff>
    </xdr:from>
    <xdr:to>
      <xdr:col>26</xdr:col>
      <xdr:colOff>101600</xdr:colOff>
      <xdr:row>15</xdr:row>
      <xdr:rowOff>86150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03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96327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72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66542</xdr:rowOff>
    </xdr:from>
    <xdr:to>
      <xdr:col>22</xdr:col>
      <xdr:colOff>165100</xdr:colOff>
      <xdr:row>15</xdr:row>
      <xdr:rowOff>168142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85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6869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125730</xdr:rowOff>
    </xdr:from>
    <xdr:to>
      <xdr:col>19</xdr:col>
      <xdr:colOff>38100</xdr:colOff>
      <xdr:row>16</xdr:row>
      <xdr:rowOff>55880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45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66057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1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155867</xdr:rowOff>
    </xdr:from>
    <xdr:to>
      <xdr:col>15</xdr:col>
      <xdr:colOff>101600</xdr:colOff>
      <xdr:row>16</xdr:row>
      <xdr:rowOff>86017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75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96194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44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151765</xdr:rowOff>
    </xdr:from>
    <xdr:to>
      <xdr:col>29</xdr:col>
      <xdr:colOff>127000</xdr:colOff>
      <xdr:row>37</xdr:row>
      <xdr:rowOff>165595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76465"/>
          <a:ext cx="647700" cy="13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175023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85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132867</xdr:rowOff>
    </xdr:from>
    <xdr:to>
      <xdr:col>26</xdr:col>
      <xdr:colOff>50800</xdr:colOff>
      <xdr:row>37</xdr:row>
      <xdr:rowOff>165595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257567"/>
          <a:ext cx="698500" cy="32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166184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125857</xdr:rowOff>
    </xdr:from>
    <xdr:to>
      <xdr:col>22</xdr:col>
      <xdr:colOff>114300</xdr:colOff>
      <xdr:row>37</xdr:row>
      <xdr:rowOff>132867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50557"/>
          <a:ext cx="698500" cy="7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166908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104673</xdr:rowOff>
    </xdr:from>
    <xdr:to>
      <xdr:col>18</xdr:col>
      <xdr:colOff>177800</xdr:colOff>
      <xdr:row>37</xdr:row>
      <xdr:rowOff>125857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29373"/>
          <a:ext cx="698500" cy="21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149724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119283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100965</xdr:rowOff>
    </xdr:from>
    <xdr:to>
      <xdr:col>29</xdr:col>
      <xdr:colOff>177800</xdr:colOff>
      <xdr:row>37</xdr:row>
      <xdr:rowOff>202565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25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73042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114795</xdr:rowOff>
    </xdr:from>
    <xdr:to>
      <xdr:col>26</xdr:col>
      <xdr:colOff>101600</xdr:colOff>
      <xdr:row>37</xdr:row>
      <xdr:rowOff>216395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39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201172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25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82067</xdr:rowOff>
    </xdr:from>
    <xdr:to>
      <xdr:col>22</xdr:col>
      <xdr:colOff>165100</xdr:colOff>
      <xdr:row>37</xdr:row>
      <xdr:rowOff>183667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06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168444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9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75057</xdr:rowOff>
    </xdr:from>
    <xdr:to>
      <xdr:col>19</xdr:col>
      <xdr:colOff>38100</xdr:colOff>
      <xdr:row>37</xdr:row>
      <xdr:rowOff>176657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99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161434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8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53873</xdr:rowOff>
    </xdr:from>
    <xdr:to>
      <xdr:col>15</xdr:col>
      <xdr:colOff>101600</xdr:colOff>
      <xdr:row>37</xdr:row>
      <xdr:rowOff>155473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78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140250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6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82,103
81,094
318.78
42,402,580
39,527,141
2,364,075
19,825,618
16,819,271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12636</xdr:rowOff>
    </xdr:from>
    <xdr:to>
      <xdr:col>24</xdr:col>
      <xdr:colOff>63500</xdr:colOff>
      <xdr:row>33</xdr:row>
      <xdr:rowOff>83522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70486"/>
          <a:ext cx="838200" cy="7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41705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2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83522</xdr:rowOff>
    </xdr:from>
    <xdr:to>
      <xdr:col>19</xdr:col>
      <xdr:colOff>177800</xdr:colOff>
      <xdr:row>34</xdr:row>
      <xdr:rowOff>68472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41372"/>
          <a:ext cx="889000" cy="15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17854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68472</xdr:rowOff>
    </xdr:from>
    <xdr:to>
      <xdr:col>15</xdr:col>
      <xdr:colOff>50800</xdr:colOff>
      <xdr:row>34</xdr:row>
      <xdr:rowOff>135890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97772"/>
          <a:ext cx="889000" cy="6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156881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135890</xdr:rowOff>
    </xdr:from>
    <xdr:to>
      <xdr:col>10</xdr:col>
      <xdr:colOff>114300</xdr:colOff>
      <xdr:row>34</xdr:row>
      <xdr:rowOff>151911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65190"/>
          <a:ext cx="889000" cy="1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169302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13111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133286</xdr:rowOff>
    </xdr:from>
    <xdr:to>
      <xdr:col>24</xdr:col>
      <xdr:colOff>114300</xdr:colOff>
      <xdr:row>33</xdr:row>
      <xdr:rowOff>63436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1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156163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7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32722</xdr:rowOff>
    </xdr:from>
    <xdr:to>
      <xdr:col>20</xdr:col>
      <xdr:colOff>38100</xdr:colOff>
      <xdr:row>33</xdr:row>
      <xdr:rowOff>134322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9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150849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46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17672</xdr:rowOff>
    </xdr:from>
    <xdr:to>
      <xdr:col>15</xdr:col>
      <xdr:colOff>101600</xdr:colOff>
      <xdr:row>34</xdr:row>
      <xdr:rowOff>119272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4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135799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2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85090</xdr:rowOff>
    </xdr:from>
    <xdr:to>
      <xdr:col>10</xdr:col>
      <xdr:colOff>165100</xdr:colOff>
      <xdr:row>35</xdr:row>
      <xdr:rowOff>15240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31767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8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101111</xdr:rowOff>
    </xdr:from>
    <xdr:to>
      <xdr:col>6</xdr:col>
      <xdr:colOff>38100</xdr:colOff>
      <xdr:row>35</xdr:row>
      <xdr:rowOff>31261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3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47788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86538</xdr:rowOff>
    </xdr:from>
    <xdr:to>
      <xdr:col>24</xdr:col>
      <xdr:colOff>63500</xdr:colOff>
      <xdr:row>56</xdr:row>
      <xdr:rowOff>15634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16288"/>
          <a:ext cx="838200" cy="10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150982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80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15634</xdr:rowOff>
    </xdr:from>
    <xdr:to>
      <xdr:col>19</xdr:col>
      <xdr:colOff>177800</xdr:colOff>
      <xdr:row>56</xdr:row>
      <xdr:rowOff>30747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16834"/>
          <a:ext cx="889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145063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30747</xdr:rowOff>
    </xdr:from>
    <xdr:to>
      <xdr:col>15</xdr:col>
      <xdr:colOff>50800</xdr:colOff>
      <xdr:row>56</xdr:row>
      <xdr:rowOff>145555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31947"/>
          <a:ext cx="889000" cy="11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162285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145555</xdr:rowOff>
    </xdr:from>
    <xdr:to>
      <xdr:col>10</xdr:col>
      <xdr:colOff>114300</xdr:colOff>
      <xdr:row>57</xdr:row>
      <xdr:rowOff>2654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46755"/>
          <a:ext cx="889000" cy="2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9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54551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35738</xdr:rowOff>
    </xdr:from>
    <xdr:to>
      <xdr:col>24</xdr:col>
      <xdr:colOff>114300</xdr:colOff>
      <xdr:row>55</xdr:row>
      <xdr:rowOff>137338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6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58615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1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136284</xdr:rowOff>
    </xdr:from>
    <xdr:to>
      <xdr:col>20</xdr:col>
      <xdr:colOff>38100</xdr:colOff>
      <xdr:row>56</xdr:row>
      <xdr:rowOff>66434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6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82961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4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151397</xdr:rowOff>
    </xdr:from>
    <xdr:to>
      <xdr:col>15</xdr:col>
      <xdr:colOff>101600</xdr:colOff>
      <xdr:row>56</xdr:row>
      <xdr:rowOff>81547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8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98074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5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94755</xdr:rowOff>
    </xdr:from>
    <xdr:to>
      <xdr:col>10</xdr:col>
      <xdr:colOff>165100</xdr:colOff>
      <xdr:row>57</xdr:row>
      <xdr:rowOff>24905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9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41432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123304</xdr:rowOff>
    </xdr:from>
    <xdr:to>
      <xdr:col>6</xdr:col>
      <xdr:colOff>38100</xdr:colOff>
      <xdr:row>57</xdr:row>
      <xdr:rowOff>53454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2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44581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1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134289</xdr:rowOff>
    </xdr:from>
    <xdr:to>
      <xdr:col>24</xdr:col>
      <xdr:colOff>63500</xdr:colOff>
      <xdr:row>78</xdr:row>
      <xdr:rowOff>136119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507389"/>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134289</xdr:rowOff>
    </xdr:from>
    <xdr:to>
      <xdr:col>19</xdr:col>
      <xdr:colOff>177800</xdr:colOff>
      <xdr:row>78</xdr:row>
      <xdr:rowOff>148234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507389"/>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97338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138137</xdr:rowOff>
    </xdr:from>
    <xdr:to>
      <xdr:col>15</xdr:col>
      <xdr:colOff>50800</xdr:colOff>
      <xdr:row>78</xdr:row>
      <xdr:rowOff>148234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511237"/>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135017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138137</xdr:rowOff>
    </xdr:from>
    <xdr:to>
      <xdr:col>10</xdr:col>
      <xdr:colOff>114300</xdr:colOff>
      <xdr:row>78</xdr:row>
      <xdr:rowOff>141185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1123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127894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95051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85319</xdr:rowOff>
    </xdr:from>
    <xdr:to>
      <xdr:col>24</xdr:col>
      <xdr:colOff>114300</xdr:colOff>
      <xdr:row>79</xdr:row>
      <xdr:rowOff>15469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5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246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7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83489</xdr:rowOff>
    </xdr:from>
    <xdr:to>
      <xdr:col>20</xdr:col>
      <xdr:colOff>38100</xdr:colOff>
      <xdr:row>79</xdr:row>
      <xdr:rowOff>13639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4766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4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97434</xdr:rowOff>
    </xdr:from>
    <xdr:to>
      <xdr:col>15</xdr:col>
      <xdr:colOff>101600</xdr:colOff>
      <xdr:row>79</xdr:row>
      <xdr:rowOff>27584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7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18711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6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87337</xdr:rowOff>
    </xdr:from>
    <xdr:to>
      <xdr:col>10</xdr:col>
      <xdr:colOff>165100</xdr:colOff>
      <xdr:row>79</xdr:row>
      <xdr:rowOff>17487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6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8614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5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90385</xdr:rowOff>
    </xdr:from>
    <xdr:to>
      <xdr:col>6</xdr:col>
      <xdr:colOff>38100</xdr:colOff>
      <xdr:row>79</xdr:row>
      <xdr:rowOff>20535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6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11662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5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153760</xdr:rowOff>
    </xdr:from>
    <xdr:to>
      <xdr:col>24</xdr:col>
      <xdr:colOff>62865</xdr:colOff>
      <xdr:row>98</xdr:row>
      <xdr:rowOff>3769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84260"/>
          <a:ext cx="1270" cy="122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7596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0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3769</xdr:rowOff>
    </xdr:from>
    <xdr:to>
      <xdr:col>24</xdr:col>
      <xdr:colOff>152400</xdr:colOff>
      <xdr:row>98</xdr:row>
      <xdr:rowOff>3769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05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100437</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5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153760</xdr:rowOff>
    </xdr:from>
    <xdr:to>
      <xdr:col>24</xdr:col>
      <xdr:colOff>152400</xdr:colOff>
      <xdr:row>90</xdr:row>
      <xdr:rowOff>153760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8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40630</xdr:rowOff>
    </xdr:from>
    <xdr:to>
      <xdr:col>24</xdr:col>
      <xdr:colOff>63500</xdr:colOff>
      <xdr:row>98</xdr:row>
      <xdr:rowOff>20500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99830"/>
          <a:ext cx="838200" cy="32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66657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8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43780</xdr:rowOff>
    </xdr:from>
    <xdr:to>
      <xdr:col>24</xdr:col>
      <xdr:colOff>114300</xdr:colOff>
      <xdr:row>95</xdr:row>
      <xdr:rowOff>145380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20500</xdr:rowOff>
    </xdr:from>
    <xdr:to>
      <xdr:col>19</xdr:col>
      <xdr:colOff>177800</xdr:colOff>
      <xdr:row>98</xdr:row>
      <xdr:rowOff>75907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22600"/>
          <a:ext cx="889000" cy="5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38351</xdr:rowOff>
    </xdr:from>
    <xdr:to>
      <xdr:col>20</xdr:col>
      <xdr:colOff>38100</xdr:colOff>
      <xdr:row>97</xdr:row>
      <xdr:rowOff>139951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156478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75907</xdr:rowOff>
    </xdr:from>
    <xdr:to>
      <xdr:col>15</xdr:col>
      <xdr:colOff>50800</xdr:colOff>
      <xdr:row>98</xdr:row>
      <xdr:rowOff>151101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78007"/>
          <a:ext cx="889000" cy="7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88599</xdr:rowOff>
    </xdr:from>
    <xdr:to>
      <xdr:col>15</xdr:col>
      <xdr:colOff>101600</xdr:colOff>
      <xdr:row>98</xdr:row>
      <xdr:rowOff>18749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35276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141587</xdr:rowOff>
    </xdr:from>
    <xdr:to>
      <xdr:col>10</xdr:col>
      <xdr:colOff>114300</xdr:colOff>
      <xdr:row>98</xdr:row>
      <xdr:rowOff>151101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943687"/>
          <a:ext cx="889000" cy="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144278</xdr:rowOff>
    </xdr:from>
    <xdr:to>
      <xdr:col>10</xdr:col>
      <xdr:colOff>165100</xdr:colOff>
      <xdr:row>98</xdr:row>
      <xdr:rowOff>74428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7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90955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5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147965</xdr:rowOff>
    </xdr:from>
    <xdr:to>
      <xdr:col>6</xdr:col>
      <xdr:colOff>38100</xdr:colOff>
      <xdr:row>98</xdr:row>
      <xdr:rowOff>78115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7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94642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5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161280</xdr:rowOff>
    </xdr:from>
    <xdr:to>
      <xdr:col>24</xdr:col>
      <xdr:colOff>114300</xdr:colOff>
      <xdr:row>96</xdr:row>
      <xdr:rowOff>91430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4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139707</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27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141150</xdr:rowOff>
    </xdr:from>
    <xdr:to>
      <xdr:col>20</xdr:col>
      <xdr:colOff>38100</xdr:colOff>
      <xdr:row>98</xdr:row>
      <xdr:rowOff>71300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62427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6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25107</xdr:rowOff>
    </xdr:from>
    <xdr:to>
      <xdr:col>15</xdr:col>
      <xdr:colOff>101600</xdr:colOff>
      <xdr:row>98</xdr:row>
      <xdr:rowOff>126707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117834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1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100301</xdr:rowOff>
    </xdr:from>
    <xdr:to>
      <xdr:col>10</xdr:col>
      <xdr:colOff>165100</xdr:colOff>
      <xdr:row>99</xdr:row>
      <xdr:rowOff>30451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90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21578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9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90787</xdr:rowOff>
    </xdr:from>
    <xdr:to>
      <xdr:col>6</xdr:col>
      <xdr:colOff>38100</xdr:colOff>
      <xdr:row>99</xdr:row>
      <xdr:rowOff>20937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9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12064</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8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95314</xdr:rowOff>
    </xdr:from>
    <xdr:to>
      <xdr:col>54</xdr:col>
      <xdr:colOff>189865</xdr:colOff>
      <xdr:row>38</xdr:row>
      <xdr:rowOff>63281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5581714"/>
          <a:ext cx="1270" cy="99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67108</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58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63281</xdr:rowOff>
    </xdr:from>
    <xdr:to>
      <xdr:col>55</xdr:col>
      <xdr:colOff>88900</xdr:colOff>
      <xdr:row>38</xdr:row>
      <xdr:rowOff>63281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57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41991</xdr:rowOff>
    </xdr:from>
    <xdr:ext cx="599010"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535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95314</xdr:rowOff>
    </xdr:from>
    <xdr:to>
      <xdr:col>55</xdr:col>
      <xdr:colOff>88900</xdr:colOff>
      <xdr:row>32</xdr:row>
      <xdr:rowOff>95314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581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87256</xdr:rowOff>
    </xdr:from>
    <xdr:to>
      <xdr:col>55</xdr:col>
      <xdr:colOff>0</xdr:colOff>
      <xdr:row>38</xdr:row>
      <xdr:rowOff>63281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9639300" y="5573656"/>
          <a:ext cx="838200" cy="100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36320</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037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13443</xdr:rowOff>
    </xdr:from>
    <xdr:to>
      <xdr:col>55</xdr:col>
      <xdr:colOff>50800</xdr:colOff>
      <xdr:row>36</xdr:row>
      <xdr:rowOff>115043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1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87256</xdr:rowOff>
    </xdr:from>
    <xdr:to>
      <xdr:col>50</xdr:col>
      <xdr:colOff>114300</xdr:colOff>
      <xdr:row>38</xdr:row>
      <xdr:rowOff>122583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8750300" y="5573656"/>
          <a:ext cx="889000" cy="106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84928</xdr:rowOff>
    </xdr:from>
    <xdr:to>
      <xdr:col>50</xdr:col>
      <xdr:colOff>165100</xdr:colOff>
      <xdr:row>31</xdr:row>
      <xdr:rowOff>15078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522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31605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500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122583</xdr:rowOff>
    </xdr:from>
    <xdr:to>
      <xdr:col>45</xdr:col>
      <xdr:colOff>177800</xdr:colOff>
      <xdr:row>38</xdr:row>
      <xdr:rowOff>136175</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7861300" y="6637683"/>
          <a:ext cx="889000" cy="1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133029</xdr:rowOff>
    </xdr:from>
    <xdr:to>
      <xdr:col>46</xdr:col>
      <xdr:colOff>38100</xdr:colOff>
      <xdr:row>37</xdr:row>
      <xdr:rowOff>63179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630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79706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08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136175</xdr:rowOff>
    </xdr:from>
    <xdr:to>
      <xdr:col>41</xdr:col>
      <xdr:colOff>50800</xdr:colOff>
      <xdr:row>38</xdr:row>
      <xdr:rowOff>166370</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flipV="1">
          <a:off x="6972300" y="6651275"/>
          <a:ext cx="889000" cy="3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851</xdr:rowOff>
    </xdr:from>
    <xdr:to>
      <xdr:col>41</xdr:col>
      <xdr:colOff>101600</xdr:colOff>
      <xdr:row>37</xdr:row>
      <xdr:rowOff>102451</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34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118978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11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13700</xdr:rowOff>
    </xdr:from>
    <xdr:to>
      <xdr:col>36</xdr:col>
      <xdr:colOff>165100</xdr:colOff>
      <xdr:row>37</xdr:row>
      <xdr:rowOff>115300</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131827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13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12481</xdr:rowOff>
    </xdr:from>
    <xdr:to>
      <xdr:col>55</xdr:col>
      <xdr:colOff>50800</xdr:colOff>
      <xdr:row>38</xdr:row>
      <xdr:rowOff>114081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52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98858</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44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36456</xdr:rowOff>
    </xdr:from>
    <xdr:to>
      <xdr:col>50</xdr:col>
      <xdr:colOff>165100</xdr:colOff>
      <xdr:row>32</xdr:row>
      <xdr:rowOff>138056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55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129183</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39795" y="561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71783</xdr:rowOff>
    </xdr:from>
    <xdr:to>
      <xdr:col>46</xdr:col>
      <xdr:colOff>38100</xdr:colOff>
      <xdr:row>39</xdr:row>
      <xdr:rowOff>1933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658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164510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83111" y="667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85375</xdr:rowOff>
    </xdr:from>
    <xdr:to>
      <xdr:col>41</xdr:col>
      <xdr:colOff>101600</xdr:colOff>
      <xdr:row>39</xdr:row>
      <xdr:rowOff>15525</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60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6652</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69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115570</xdr:rowOff>
    </xdr:from>
    <xdr:to>
      <xdr:col>36</xdr:col>
      <xdr:colOff>165100</xdr:colOff>
      <xdr:row>39</xdr:row>
      <xdr:rowOff>45720</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6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36847</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7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74406</xdr:rowOff>
    </xdr:from>
    <xdr:to>
      <xdr:col>55</xdr:col>
      <xdr:colOff>0</xdr:colOff>
      <xdr:row>55</xdr:row>
      <xdr:rowOff>144963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504156"/>
          <a:ext cx="838200" cy="7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157481</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87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144963</xdr:rowOff>
    </xdr:from>
    <xdr:to>
      <xdr:col>50</xdr:col>
      <xdr:colOff>114300</xdr:colOff>
      <xdr:row>56</xdr:row>
      <xdr:rowOff>13633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574713"/>
          <a:ext cx="889000" cy="4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45542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64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13633</xdr:rowOff>
    </xdr:from>
    <xdr:to>
      <xdr:col>45</xdr:col>
      <xdr:colOff>177800</xdr:colOff>
      <xdr:row>56</xdr:row>
      <xdr:rowOff>32972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614833"/>
          <a:ext cx="889000" cy="1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79108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33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32972</xdr:rowOff>
    </xdr:from>
    <xdr:to>
      <xdr:col>41</xdr:col>
      <xdr:colOff>50800</xdr:colOff>
      <xdr:row>56</xdr:row>
      <xdr:rowOff>121144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634172"/>
          <a:ext cx="889000" cy="8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97708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126389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38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23606</xdr:rowOff>
    </xdr:from>
    <xdr:to>
      <xdr:col>55</xdr:col>
      <xdr:colOff>50800</xdr:colOff>
      <xdr:row>55</xdr:row>
      <xdr:rowOff>125206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45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46483</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30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94163</xdr:rowOff>
    </xdr:from>
    <xdr:to>
      <xdr:col>50</xdr:col>
      <xdr:colOff>165100</xdr:colOff>
      <xdr:row>56</xdr:row>
      <xdr:rowOff>24313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52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40840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29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134283</xdr:rowOff>
    </xdr:from>
    <xdr:to>
      <xdr:col>46</xdr:col>
      <xdr:colOff>38100</xdr:colOff>
      <xdr:row>56</xdr:row>
      <xdr:rowOff>64433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56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55560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65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153622</xdr:rowOff>
    </xdr:from>
    <xdr:to>
      <xdr:col>41</xdr:col>
      <xdr:colOff>101600</xdr:colOff>
      <xdr:row>56</xdr:row>
      <xdr:rowOff>83772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58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100299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35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70344</xdr:rowOff>
    </xdr:from>
    <xdr:to>
      <xdr:col>36</xdr:col>
      <xdr:colOff>165100</xdr:colOff>
      <xdr:row>57</xdr:row>
      <xdr:rowOff>494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67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163071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76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87731</xdr:rowOff>
    </xdr:from>
    <xdr:to>
      <xdr:col>55</xdr:col>
      <xdr:colOff>0</xdr:colOff>
      <xdr:row>78</xdr:row>
      <xdr:rowOff>136334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460831"/>
          <a:ext cx="838200" cy="4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136334</xdr:rowOff>
    </xdr:from>
    <xdr:to>
      <xdr:col>50</xdr:col>
      <xdr:colOff>114300</xdr:colOff>
      <xdr:row>79</xdr:row>
      <xdr:rowOff>14300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509434"/>
          <a:ext cx="889000" cy="4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47705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12281</xdr:rowOff>
    </xdr:from>
    <xdr:to>
      <xdr:col>45</xdr:col>
      <xdr:colOff>177800</xdr:colOff>
      <xdr:row>79</xdr:row>
      <xdr:rowOff>14300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556831"/>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62234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9995</xdr:rowOff>
    </xdr:from>
    <xdr:to>
      <xdr:col>41</xdr:col>
      <xdr:colOff>50800</xdr:colOff>
      <xdr:row>79</xdr:row>
      <xdr:rowOff>12281</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55454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103433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78795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36931</xdr:rowOff>
    </xdr:from>
    <xdr:to>
      <xdr:col>55</xdr:col>
      <xdr:colOff>50800</xdr:colOff>
      <xdr:row>78</xdr:row>
      <xdr:rowOff>138531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1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15358</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85534</xdr:rowOff>
    </xdr:from>
    <xdr:to>
      <xdr:col>50</xdr:col>
      <xdr:colOff>165100</xdr:colOff>
      <xdr:row>79</xdr:row>
      <xdr:rowOff>15684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5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6811</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55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134950</xdr:rowOff>
    </xdr:from>
    <xdr:to>
      <xdr:col>46</xdr:col>
      <xdr:colOff>38100</xdr:colOff>
      <xdr:row>79</xdr:row>
      <xdr:rowOff>65100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5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56227</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60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132931</xdr:rowOff>
    </xdr:from>
    <xdr:to>
      <xdr:col>41</xdr:col>
      <xdr:colOff>101600</xdr:colOff>
      <xdr:row>79</xdr:row>
      <xdr:rowOff>63081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50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54208</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59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130645</xdr:rowOff>
    </xdr:from>
    <xdr:to>
      <xdr:col>36</xdr:col>
      <xdr:colOff>165100</xdr:colOff>
      <xdr:row>79</xdr:row>
      <xdr:rowOff>60795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5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51922</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596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116929</xdr:rowOff>
    </xdr:from>
    <xdr:to>
      <xdr:col>55</xdr:col>
      <xdr:colOff>0</xdr:colOff>
      <xdr:row>96</xdr:row>
      <xdr:rowOff>38709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233229"/>
          <a:ext cx="838200" cy="26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76077</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35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38709</xdr:rowOff>
    </xdr:from>
    <xdr:to>
      <xdr:col>50</xdr:col>
      <xdr:colOff>114300</xdr:colOff>
      <xdr:row>96</xdr:row>
      <xdr:rowOff>40551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497909"/>
          <a:ext cx="8890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135729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153200</xdr:rowOff>
    </xdr:from>
    <xdr:to>
      <xdr:col>45</xdr:col>
      <xdr:colOff>177800</xdr:colOff>
      <xdr:row>96</xdr:row>
      <xdr:rowOff>40551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440950"/>
          <a:ext cx="889000" cy="5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158259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153200</xdr:rowOff>
    </xdr:from>
    <xdr:to>
      <xdr:col>41</xdr:col>
      <xdr:colOff>50800</xdr:colOff>
      <xdr:row>97</xdr:row>
      <xdr:rowOff>10858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440950"/>
          <a:ext cx="889000" cy="2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45014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79061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66129</xdr:rowOff>
    </xdr:from>
    <xdr:to>
      <xdr:col>55</xdr:col>
      <xdr:colOff>50800</xdr:colOff>
      <xdr:row>94</xdr:row>
      <xdr:rowOff>167729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18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89006</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0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159359</xdr:rowOff>
    </xdr:from>
    <xdr:to>
      <xdr:col>50</xdr:col>
      <xdr:colOff>165100</xdr:colOff>
      <xdr:row>96</xdr:row>
      <xdr:rowOff>89509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44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106036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22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161201</xdr:rowOff>
    </xdr:from>
    <xdr:to>
      <xdr:col>46</xdr:col>
      <xdr:colOff>38100</xdr:colOff>
      <xdr:row>96</xdr:row>
      <xdr:rowOff>91351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44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107878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22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102400</xdr:rowOff>
    </xdr:from>
    <xdr:to>
      <xdr:col>41</xdr:col>
      <xdr:colOff>101600</xdr:colOff>
      <xdr:row>96</xdr:row>
      <xdr:rowOff>32550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3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49077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16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131508</xdr:rowOff>
    </xdr:from>
    <xdr:to>
      <xdr:col>36</xdr:col>
      <xdr:colOff>165100</xdr:colOff>
      <xdr:row>97</xdr:row>
      <xdr:rowOff>61658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59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78185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36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65672</xdr:rowOff>
    </xdr:from>
    <xdr:to>
      <xdr:col>85</xdr:col>
      <xdr:colOff>127000</xdr:colOff>
      <xdr:row>38</xdr:row>
      <xdr:rowOff>124117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409322"/>
          <a:ext cx="838200" cy="22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52240</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67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65672</xdr:rowOff>
    </xdr:from>
    <xdr:to>
      <xdr:col>81</xdr:col>
      <xdr:colOff>50800</xdr:colOff>
      <xdr:row>38</xdr:row>
      <xdr:rowOff>49403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409322"/>
          <a:ext cx="889000" cy="15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93768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60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49403</xdr:rowOff>
    </xdr:from>
    <xdr:to>
      <xdr:col>76</xdr:col>
      <xdr:colOff>114300</xdr:colOff>
      <xdr:row>39</xdr:row>
      <xdr:rowOff>17970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564503"/>
          <a:ext cx="889000" cy="14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130801</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645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17970</xdr:rowOff>
    </xdr:from>
    <xdr:to>
      <xdr:col>71</xdr:col>
      <xdr:colOff>177800</xdr:colOff>
      <xdr:row>39</xdr:row>
      <xdr:rowOff>19838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704520"/>
          <a:ext cx="8890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28871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3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61942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0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73317</xdr:rowOff>
    </xdr:from>
    <xdr:to>
      <xdr:col>85</xdr:col>
      <xdr:colOff>177800</xdr:colOff>
      <xdr:row>39</xdr:row>
      <xdr:rowOff>3467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58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32694</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37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14872</xdr:rowOff>
    </xdr:from>
    <xdr:to>
      <xdr:col>81</xdr:col>
      <xdr:colOff>101600</xdr:colOff>
      <xdr:row>37</xdr:row>
      <xdr:rowOff>116472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35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132999</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13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170053</xdr:rowOff>
    </xdr:from>
    <xdr:to>
      <xdr:col>76</xdr:col>
      <xdr:colOff>165100</xdr:colOff>
      <xdr:row>38</xdr:row>
      <xdr:rowOff>100203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5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116730</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57428" y="628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138620</xdr:rowOff>
    </xdr:from>
    <xdr:to>
      <xdr:col>72</xdr:col>
      <xdr:colOff>38100</xdr:colOff>
      <xdr:row>39</xdr:row>
      <xdr:rowOff>68770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59897</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746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140488</xdr:rowOff>
    </xdr:from>
    <xdr:to>
      <xdr:col>67</xdr:col>
      <xdr:colOff>101600</xdr:colOff>
      <xdr:row>39</xdr:row>
      <xdr:rowOff>70638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5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61765</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748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119241</xdr:rowOff>
    </xdr:from>
    <xdr:to>
      <xdr:col>85</xdr:col>
      <xdr:colOff>127000</xdr:colOff>
      <xdr:row>77</xdr:row>
      <xdr:rowOff>119763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320891"/>
          <a:ext cx="8382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46757</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734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89669</xdr:rowOff>
    </xdr:from>
    <xdr:to>
      <xdr:col>81</xdr:col>
      <xdr:colOff>50800</xdr:colOff>
      <xdr:row>77</xdr:row>
      <xdr:rowOff>119241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291319"/>
          <a:ext cx="889000" cy="2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32230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69225</xdr:rowOff>
    </xdr:from>
    <xdr:to>
      <xdr:col>76</xdr:col>
      <xdr:colOff>114300</xdr:colOff>
      <xdr:row>77</xdr:row>
      <xdr:rowOff>89669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270875"/>
          <a:ext cx="889000" cy="2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21583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43786</xdr:rowOff>
    </xdr:from>
    <xdr:to>
      <xdr:col>71</xdr:col>
      <xdr:colOff>177800</xdr:colOff>
      <xdr:row>77</xdr:row>
      <xdr:rowOff>69225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245436"/>
          <a:ext cx="889000" cy="2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11950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14562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68963</xdr:rowOff>
    </xdr:from>
    <xdr:to>
      <xdr:col>85</xdr:col>
      <xdr:colOff>177800</xdr:colOff>
      <xdr:row>77</xdr:row>
      <xdr:rowOff>170563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27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47390</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4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68441</xdr:rowOff>
    </xdr:from>
    <xdr:to>
      <xdr:col>81</xdr:col>
      <xdr:colOff>101600</xdr:colOff>
      <xdr:row>77</xdr:row>
      <xdr:rowOff>170041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2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161168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36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38869</xdr:rowOff>
    </xdr:from>
    <xdr:to>
      <xdr:col>76</xdr:col>
      <xdr:colOff>165100</xdr:colOff>
      <xdr:row>77</xdr:row>
      <xdr:rowOff>140469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24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131596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33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18425</xdr:rowOff>
    </xdr:from>
    <xdr:to>
      <xdr:col>72</xdr:col>
      <xdr:colOff>38100</xdr:colOff>
      <xdr:row>77</xdr:row>
      <xdr:rowOff>120025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2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111152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31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164436</xdr:rowOff>
    </xdr:from>
    <xdr:to>
      <xdr:col>67</xdr:col>
      <xdr:colOff>101600</xdr:colOff>
      <xdr:row>77</xdr:row>
      <xdr:rowOff>94586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9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85713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28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91027</xdr:rowOff>
    </xdr:from>
    <xdr:to>
      <xdr:col>85</xdr:col>
      <xdr:colOff>127000</xdr:colOff>
      <xdr:row>97</xdr:row>
      <xdr:rowOff>132538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550227"/>
          <a:ext cx="838200" cy="21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27861</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31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132538</xdr:rowOff>
    </xdr:from>
    <xdr:to>
      <xdr:col>81</xdr:col>
      <xdr:colOff>50800</xdr:colOff>
      <xdr:row>99</xdr:row>
      <xdr:rowOff>31972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763188"/>
          <a:ext cx="889000" cy="24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134960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62433</xdr:rowOff>
    </xdr:from>
    <xdr:to>
      <xdr:col>76</xdr:col>
      <xdr:colOff>114300</xdr:colOff>
      <xdr:row>99</xdr:row>
      <xdr:rowOff>31972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6693083"/>
          <a:ext cx="889000" cy="31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22395</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4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62433</xdr:rowOff>
    </xdr:from>
    <xdr:to>
      <xdr:col>71</xdr:col>
      <xdr:colOff>177800</xdr:colOff>
      <xdr:row>98</xdr:row>
      <xdr:rowOff>85446</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693083"/>
          <a:ext cx="889000" cy="19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138937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76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53294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5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40227</xdr:rowOff>
    </xdr:from>
    <xdr:to>
      <xdr:col>85</xdr:col>
      <xdr:colOff>177800</xdr:colOff>
      <xdr:row>96</xdr:row>
      <xdr:rowOff>141827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49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18654</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47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81738</xdr:rowOff>
    </xdr:from>
    <xdr:to>
      <xdr:col>81</xdr:col>
      <xdr:colOff>101600</xdr:colOff>
      <xdr:row>98</xdr:row>
      <xdr:rowOff>11888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71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3015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8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152622</xdr:rowOff>
    </xdr:from>
    <xdr:to>
      <xdr:col>76</xdr:col>
      <xdr:colOff>165100</xdr:colOff>
      <xdr:row>99</xdr:row>
      <xdr:rowOff>82772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95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73899</xdr:rowOff>
    </xdr:from>
    <xdr:ext cx="378565"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3017" y="17047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11633</xdr:rowOff>
    </xdr:from>
    <xdr:to>
      <xdr:col>72</xdr:col>
      <xdr:colOff>38100</xdr:colOff>
      <xdr:row>97</xdr:row>
      <xdr:rowOff>113233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64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129760</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41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34646</xdr:rowOff>
    </xdr:from>
    <xdr:to>
      <xdr:col>67</xdr:col>
      <xdr:colOff>101600</xdr:colOff>
      <xdr:row>98</xdr:row>
      <xdr:rowOff>136246</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3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127373</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428" y="1692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51232</xdr:rowOff>
    </xdr:from>
    <xdr:to>
      <xdr:col>116</xdr:col>
      <xdr:colOff>63500</xdr:colOff>
      <xdr:row>35</xdr:row>
      <xdr:rowOff>114783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051982"/>
          <a:ext cx="8382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92016</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64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51232</xdr:rowOff>
    </xdr:from>
    <xdr:to>
      <xdr:col>111</xdr:col>
      <xdr:colOff>177800</xdr:colOff>
      <xdr:row>37</xdr:row>
      <xdr:rowOff>51918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051982"/>
          <a:ext cx="889000" cy="34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29036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7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51918</xdr:rowOff>
    </xdr:from>
    <xdr:to>
      <xdr:col>107</xdr:col>
      <xdr:colOff>50800</xdr:colOff>
      <xdr:row>38</xdr:row>
      <xdr:rowOff>20142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395568"/>
          <a:ext cx="889000" cy="13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109129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10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16999</xdr:rowOff>
    </xdr:from>
    <xdr:to>
      <xdr:col>102</xdr:col>
      <xdr:colOff>114300</xdr:colOff>
      <xdr:row>38</xdr:row>
      <xdr:rowOff>20142</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532099"/>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119416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12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134104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13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63983</xdr:rowOff>
    </xdr:from>
    <xdr:to>
      <xdr:col>116</xdr:col>
      <xdr:colOff>114300</xdr:colOff>
      <xdr:row>35</xdr:row>
      <xdr:rowOff>165583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06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86860</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591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432</xdr:rowOff>
    </xdr:from>
    <xdr:to>
      <xdr:col>112</xdr:col>
      <xdr:colOff>38100</xdr:colOff>
      <xdr:row>35</xdr:row>
      <xdr:rowOff>102032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00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118559</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57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1118</xdr:rowOff>
    </xdr:from>
    <xdr:to>
      <xdr:col>107</xdr:col>
      <xdr:colOff>101600</xdr:colOff>
      <xdr:row>37</xdr:row>
      <xdr:rowOff>102718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34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93845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43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140792</xdr:rowOff>
    </xdr:from>
    <xdr:to>
      <xdr:col>102</xdr:col>
      <xdr:colOff>165100</xdr:colOff>
      <xdr:row>38</xdr:row>
      <xdr:rowOff>70942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4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62069</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88333" y="65771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137649</xdr:rowOff>
    </xdr:from>
    <xdr:to>
      <xdr:col>98</xdr:col>
      <xdr:colOff>38100</xdr:colOff>
      <xdr:row>38</xdr:row>
      <xdr:rowOff>67799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48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58926</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574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118669</xdr:rowOff>
    </xdr:from>
    <xdr:to>
      <xdr:col>116</xdr:col>
      <xdr:colOff>63500</xdr:colOff>
      <xdr:row>58</xdr:row>
      <xdr:rowOff>120155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062769"/>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120155</xdr:rowOff>
    </xdr:from>
    <xdr:to>
      <xdr:col>111</xdr:col>
      <xdr:colOff>177800</xdr:colOff>
      <xdr:row>58</xdr:row>
      <xdr:rowOff>121412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064255"/>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121412</xdr:rowOff>
    </xdr:from>
    <xdr:to>
      <xdr:col>107</xdr:col>
      <xdr:colOff>50800</xdr:colOff>
      <xdr:row>58</xdr:row>
      <xdr:rowOff>123279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065512"/>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123279</xdr:rowOff>
    </xdr:from>
    <xdr:to>
      <xdr:col>102</xdr:col>
      <xdr:colOff>114300</xdr:colOff>
      <xdr:row>58</xdr:row>
      <xdr:rowOff>123813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067379"/>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67869</xdr:rowOff>
    </xdr:from>
    <xdr:to>
      <xdr:col>116</xdr:col>
      <xdr:colOff>114300</xdr:colOff>
      <xdr:row>58</xdr:row>
      <xdr:rowOff>169469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1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154246</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2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69355</xdr:rowOff>
    </xdr:from>
    <xdr:to>
      <xdr:col>112</xdr:col>
      <xdr:colOff>38100</xdr:colOff>
      <xdr:row>58</xdr:row>
      <xdr:rowOff>170955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1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162082</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1010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70612</xdr:rowOff>
    </xdr:from>
    <xdr:to>
      <xdr:col>107</xdr:col>
      <xdr:colOff>101600</xdr:colOff>
      <xdr:row>59</xdr:row>
      <xdr:rowOff>762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1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163339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1010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72479</xdr:rowOff>
    </xdr:from>
    <xdr:to>
      <xdr:col>102</xdr:col>
      <xdr:colOff>165100</xdr:colOff>
      <xdr:row>59</xdr:row>
      <xdr:rowOff>2629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1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165206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1010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73013</xdr:rowOff>
    </xdr:from>
    <xdr:to>
      <xdr:col>98</xdr:col>
      <xdr:colOff>38100</xdr:colOff>
      <xdr:row>59</xdr:row>
      <xdr:rowOff>3163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1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165740</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1010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84579</xdr:rowOff>
    </xdr:from>
    <xdr:to>
      <xdr:col>116</xdr:col>
      <xdr:colOff>63500</xdr:colOff>
      <xdr:row>75</xdr:row>
      <xdr:rowOff>112897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2943329"/>
          <a:ext cx="838200" cy="2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50198</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73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164589</xdr:rowOff>
    </xdr:from>
    <xdr:to>
      <xdr:col>111</xdr:col>
      <xdr:colOff>177800</xdr:colOff>
      <xdr:row>75</xdr:row>
      <xdr:rowOff>112897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2851889"/>
          <a:ext cx="889000" cy="11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158796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01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164589</xdr:rowOff>
    </xdr:from>
    <xdr:to>
      <xdr:col>107</xdr:col>
      <xdr:colOff>50800</xdr:colOff>
      <xdr:row>75</xdr:row>
      <xdr:rowOff>22657</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2851889"/>
          <a:ext cx="889000" cy="2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20146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5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22657</xdr:rowOff>
    </xdr:from>
    <xdr:to>
      <xdr:col>102</xdr:col>
      <xdr:colOff>114300</xdr:colOff>
      <xdr:row>75</xdr:row>
      <xdr:rowOff>67891</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2881407"/>
          <a:ext cx="889000" cy="4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153964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49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144591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4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33779</xdr:rowOff>
    </xdr:from>
    <xdr:to>
      <xdr:col>116</xdr:col>
      <xdr:colOff>114300</xdr:colOff>
      <xdr:row>75</xdr:row>
      <xdr:rowOff>135379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89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12206</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87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62097</xdr:rowOff>
    </xdr:from>
    <xdr:to>
      <xdr:col>112</xdr:col>
      <xdr:colOff>38100</xdr:colOff>
      <xdr:row>75</xdr:row>
      <xdr:rowOff>163697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92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8774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6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113789</xdr:rowOff>
    </xdr:from>
    <xdr:to>
      <xdr:col>107</xdr:col>
      <xdr:colOff>101600</xdr:colOff>
      <xdr:row>75</xdr:row>
      <xdr:rowOff>43939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80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35066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89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143307</xdr:rowOff>
    </xdr:from>
    <xdr:to>
      <xdr:col>102</xdr:col>
      <xdr:colOff>165100</xdr:colOff>
      <xdr:row>75</xdr:row>
      <xdr:rowOff>73457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8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64584</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92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17091</xdr:rowOff>
    </xdr:from>
    <xdr:to>
      <xdr:col>98</xdr:col>
      <xdr:colOff>38100</xdr:colOff>
      <xdr:row>75</xdr:row>
      <xdr:rowOff>118691</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87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109818</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9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481,434</a:t>
          </a:r>
          <a:r>
            <a:rPr kumimoji="1" lang="ja-JP" altLang="en-US" sz="1300">
              <a:latin typeface="ＭＳ Ｐゴシック" panose="020B0600070205080204" pitchFamily="50" charset="-128"/>
              <a:ea typeface="ＭＳ Ｐゴシック" panose="020B0600070205080204" pitchFamily="50" charset="-128"/>
            </a:rPr>
            <a:t>円となっている。構成項目の中で類似団体を上回っている主なものは、人件費（住民一人当たり</a:t>
          </a:r>
          <a:r>
            <a:rPr kumimoji="1" lang="en-US" altLang="ja-JP" sz="1300">
              <a:latin typeface="ＭＳ Ｐゴシック" panose="020B0600070205080204" pitchFamily="50" charset="-128"/>
              <a:ea typeface="ＭＳ Ｐゴシック" panose="020B0600070205080204" pitchFamily="50" charset="-128"/>
            </a:rPr>
            <a:t>95,670</a:t>
          </a:r>
          <a:r>
            <a:rPr kumimoji="1" lang="ja-JP" altLang="en-US" sz="1300">
              <a:latin typeface="ＭＳ Ｐゴシック" panose="020B0600070205080204" pitchFamily="50" charset="-128"/>
              <a:ea typeface="ＭＳ Ｐゴシック" panose="020B0600070205080204" pitchFamily="50" charset="-128"/>
            </a:rPr>
            <a:t>円）及び普通建設事業費（うち更新整備）（住民一人当たり</a:t>
          </a:r>
          <a:r>
            <a:rPr kumimoji="1" lang="en-US" altLang="ja-JP" sz="1300">
              <a:latin typeface="ＭＳ Ｐゴシック" panose="020B0600070205080204" pitchFamily="50" charset="-128"/>
              <a:ea typeface="ＭＳ Ｐゴシック" panose="020B0600070205080204" pitchFamily="50" charset="-128"/>
            </a:rPr>
            <a:t>61,793</a:t>
          </a:r>
          <a:r>
            <a:rPr kumimoji="1" lang="ja-JP" altLang="en-US" sz="1300">
              <a:latin typeface="ＭＳ Ｐゴシック" panose="020B0600070205080204" pitchFamily="50" charset="-128"/>
              <a:ea typeface="ＭＳ Ｐゴシック" panose="020B0600070205080204" pitchFamily="50" charset="-128"/>
            </a:rPr>
            <a:t>円）である。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昇給抑制や給与削減措置の継続等により上昇の抑制に努めているものの、広大な市域が要因となり、保育園、公民館、消防署分署などの施設配置に伴い人件費をより多く必要とする構造があるため、依然として類似団体の平均を上回っている。今後も定員適正化計画に基づく総職員数の抑制、民営化やアウトソーシングなどの行政改革を通じて人件費の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普通建設事業費（うち更新整備）については、老朽化した公共施設等の整備事業の増加等によるものであり、前年度決算と比較すると決算額は</a:t>
          </a:r>
          <a:r>
            <a:rPr kumimoji="1" lang="en-US" altLang="ja-JP" sz="1300">
              <a:latin typeface="ＭＳ Ｐゴシック" panose="020B0600070205080204" pitchFamily="50" charset="-128"/>
              <a:ea typeface="ＭＳ Ｐゴシック" panose="020B0600070205080204" pitchFamily="50" charset="-128"/>
            </a:rPr>
            <a:t>49.2</a:t>
          </a:r>
          <a:r>
            <a:rPr kumimoji="1" lang="ja-JP" altLang="en-US" sz="1300">
              <a:latin typeface="ＭＳ Ｐゴシック" panose="020B0600070205080204" pitchFamily="50" charset="-128"/>
              <a:ea typeface="ＭＳ Ｐゴシック" panose="020B0600070205080204" pitchFamily="50" charset="-128"/>
            </a:rPr>
            <a:t>％増となっている。このため、引き続きファシリティマネジメントを推進し、計画的に取り組んでいく。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82,103
81,094
318.78
42,402,580
39,527,141
2,364,075
19,825,618
16,819,271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11227</xdr:rowOff>
    </xdr:from>
    <xdr:to>
      <xdr:col>24</xdr:col>
      <xdr:colOff>63500</xdr:colOff>
      <xdr:row>35</xdr:row>
      <xdr:rowOff>55118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11977"/>
          <a:ext cx="8382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46296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7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55118</xdr:rowOff>
    </xdr:from>
    <xdr:to>
      <xdr:col>19</xdr:col>
      <xdr:colOff>177800</xdr:colOff>
      <xdr:row>35</xdr:row>
      <xdr:rowOff>59690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558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168368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78892</xdr:rowOff>
    </xdr:from>
    <xdr:to>
      <xdr:col>15</xdr:col>
      <xdr:colOff>50800</xdr:colOff>
      <xdr:row>35</xdr:row>
      <xdr:rowOff>59690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08192"/>
          <a:ext cx="889000" cy="15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116044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78892</xdr:rowOff>
    </xdr:from>
    <xdr:to>
      <xdr:col>10</xdr:col>
      <xdr:colOff>114300</xdr:colOff>
      <xdr:row>34</xdr:row>
      <xdr:rowOff>97181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0819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89273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95673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131877</xdr:rowOff>
    </xdr:from>
    <xdr:to>
      <xdr:col>24</xdr:col>
      <xdr:colOff>114300</xdr:colOff>
      <xdr:row>35</xdr:row>
      <xdr:rowOff>62027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6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154754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1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4318</xdr:rowOff>
    </xdr:from>
    <xdr:to>
      <xdr:col>20</xdr:col>
      <xdr:colOff>38100</xdr:colOff>
      <xdr:row>35</xdr:row>
      <xdr:rowOff>105918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122445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8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8890</xdr:rowOff>
    </xdr:from>
    <xdr:to>
      <xdr:col>15</xdr:col>
      <xdr:colOff>101600</xdr:colOff>
      <xdr:row>35</xdr:row>
      <xdr:rowOff>110490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101617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28092</xdr:rowOff>
    </xdr:from>
    <xdr:to>
      <xdr:col>10</xdr:col>
      <xdr:colOff>165100</xdr:colOff>
      <xdr:row>34</xdr:row>
      <xdr:rowOff>129692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5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146219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3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46381</xdr:rowOff>
    </xdr:from>
    <xdr:to>
      <xdr:col>6</xdr:col>
      <xdr:colOff>38100</xdr:colOff>
      <xdr:row>34</xdr:row>
      <xdr:rowOff>147981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164508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5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11143</xdr:rowOff>
    </xdr:from>
    <xdr:to>
      <xdr:col>24</xdr:col>
      <xdr:colOff>63500</xdr:colOff>
      <xdr:row>55</xdr:row>
      <xdr:rowOff>168618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926543"/>
          <a:ext cx="838200" cy="67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103088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3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11143</xdr:rowOff>
    </xdr:from>
    <xdr:to>
      <xdr:col>19</xdr:col>
      <xdr:colOff>177800</xdr:colOff>
      <xdr:row>57</xdr:row>
      <xdr:rowOff>28128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926543"/>
          <a:ext cx="889000" cy="87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37314</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99649</xdr:rowOff>
    </xdr:from>
    <xdr:to>
      <xdr:col>15</xdr:col>
      <xdr:colOff>50800</xdr:colOff>
      <xdr:row>57</xdr:row>
      <xdr:rowOff>28128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700849"/>
          <a:ext cx="889000" cy="9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158381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99649</xdr:rowOff>
    </xdr:from>
    <xdr:to>
      <xdr:col>10</xdr:col>
      <xdr:colOff>114300</xdr:colOff>
      <xdr:row>57</xdr:row>
      <xdr:rowOff>17437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00849"/>
          <a:ext cx="889000" cy="8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143634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74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39418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117818</xdr:rowOff>
    </xdr:from>
    <xdr:to>
      <xdr:col>24</xdr:col>
      <xdr:colOff>114300</xdr:colOff>
      <xdr:row>56</xdr:row>
      <xdr:rowOff>47968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4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140695</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9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131793</xdr:rowOff>
    </xdr:from>
    <xdr:to>
      <xdr:col>20</xdr:col>
      <xdr:colOff>38100</xdr:colOff>
      <xdr:row>52</xdr:row>
      <xdr:rowOff>61943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87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53070</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968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148778</xdr:rowOff>
    </xdr:from>
    <xdr:to>
      <xdr:col>15</xdr:col>
      <xdr:colOff>101600</xdr:colOff>
      <xdr:row>57</xdr:row>
      <xdr:rowOff>78928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4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70055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4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48849</xdr:rowOff>
    </xdr:from>
    <xdr:to>
      <xdr:col>10</xdr:col>
      <xdr:colOff>165100</xdr:colOff>
      <xdr:row>56</xdr:row>
      <xdr:rowOff>150449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5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166976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42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138087</xdr:rowOff>
    </xdr:from>
    <xdr:to>
      <xdr:col>6</xdr:col>
      <xdr:colOff>38100</xdr:colOff>
      <xdr:row>57</xdr:row>
      <xdr:rowOff>68237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3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59364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27724</xdr:rowOff>
    </xdr:from>
    <xdr:to>
      <xdr:col>24</xdr:col>
      <xdr:colOff>63500</xdr:colOff>
      <xdr:row>77</xdr:row>
      <xdr:rowOff>134062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57924"/>
          <a:ext cx="838200" cy="27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163186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7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134062</xdr:rowOff>
    </xdr:from>
    <xdr:to>
      <xdr:col>19</xdr:col>
      <xdr:colOff>177800</xdr:colOff>
      <xdr:row>78</xdr:row>
      <xdr:rowOff>63715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335712"/>
          <a:ext cx="889000" cy="10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69143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63715</xdr:rowOff>
    </xdr:from>
    <xdr:to>
      <xdr:col>15</xdr:col>
      <xdr:colOff>50800</xdr:colOff>
      <xdr:row>79</xdr:row>
      <xdr:rowOff>46571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436815"/>
          <a:ext cx="889000" cy="15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137380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46571</xdr:rowOff>
    </xdr:from>
    <xdr:to>
      <xdr:col>10</xdr:col>
      <xdr:colOff>114300</xdr:colOff>
      <xdr:row>79</xdr:row>
      <xdr:rowOff>51155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591121"/>
          <a:ext cx="8890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10913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4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148374</xdr:rowOff>
    </xdr:from>
    <xdr:to>
      <xdr:col>24</xdr:col>
      <xdr:colOff>114300</xdr:colOff>
      <xdr:row>76</xdr:row>
      <xdr:rowOff>78524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0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126801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8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83262</xdr:rowOff>
    </xdr:from>
    <xdr:to>
      <xdr:col>20</xdr:col>
      <xdr:colOff>38100</xdr:colOff>
      <xdr:row>78</xdr:row>
      <xdr:rowOff>13412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8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4539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77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12915</xdr:rowOff>
    </xdr:from>
    <xdr:to>
      <xdr:col>15</xdr:col>
      <xdr:colOff>101600</xdr:colOff>
      <xdr:row>78</xdr:row>
      <xdr:rowOff>114515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8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105642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7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167221</xdr:rowOff>
    </xdr:from>
    <xdr:to>
      <xdr:col>10</xdr:col>
      <xdr:colOff>165100</xdr:colOff>
      <xdr:row>79</xdr:row>
      <xdr:rowOff>97371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54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88498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633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355</xdr:rowOff>
    </xdr:from>
    <xdr:to>
      <xdr:col>6</xdr:col>
      <xdr:colOff>38100</xdr:colOff>
      <xdr:row>79</xdr:row>
      <xdr:rowOff>101955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4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93082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6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126375</xdr:rowOff>
    </xdr:from>
    <xdr:to>
      <xdr:col>24</xdr:col>
      <xdr:colOff>63500</xdr:colOff>
      <xdr:row>96</xdr:row>
      <xdr:rowOff>4549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071225"/>
          <a:ext cx="838200" cy="39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73091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32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4549</xdr:rowOff>
    </xdr:from>
    <xdr:to>
      <xdr:col>19</xdr:col>
      <xdr:colOff>177800</xdr:colOff>
      <xdr:row>97</xdr:row>
      <xdr:rowOff>81555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463749"/>
          <a:ext cx="889000" cy="24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7437</xdr:rowOff>
    </xdr:from>
    <xdr:to>
      <xdr:col>20</xdr:col>
      <xdr:colOff>38100</xdr:colOff>
      <xdr:row>97</xdr:row>
      <xdr:rowOff>109037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100164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7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81555</xdr:rowOff>
    </xdr:from>
    <xdr:to>
      <xdr:col>15</xdr:col>
      <xdr:colOff>50800</xdr:colOff>
      <xdr:row>97</xdr:row>
      <xdr:rowOff>167083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12205"/>
          <a:ext cx="889000" cy="8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92459</xdr:rowOff>
    </xdr:from>
    <xdr:to>
      <xdr:col>15</xdr:col>
      <xdr:colOff>101600</xdr:colOff>
      <xdr:row>98</xdr:row>
      <xdr:rowOff>22609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13736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81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167083</xdr:rowOff>
    </xdr:from>
    <xdr:to>
      <xdr:col>10</xdr:col>
      <xdr:colOff>114300</xdr:colOff>
      <xdr:row>98</xdr:row>
      <xdr:rowOff>2589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97733"/>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98778</xdr:rowOff>
    </xdr:from>
    <xdr:to>
      <xdr:col>10</xdr:col>
      <xdr:colOff>165100</xdr:colOff>
      <xdr:row>98</xdr:row>
      <xdr:rowOff>28928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2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45455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0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136172</xdr:rowOff>
    </xdr:from>
    <xdr:to>
      <xdr:col>6</xdr:col>
      <xdr:colOff>38100</xdr:colOff>
      <xdr:row>98</xdr:row>
      <xdr:rowOff>66322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6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57449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85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75575</xdr:rowOff>
    </xdr:from>
    <xdr:to>
      <xdr:col>24</xdr:col>
      <xdr:colOff>114300</xdr:colOff>
      <xdr:row>94</xdr:row>
      <xdr:rowOff>5725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02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98452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87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125199</xdr:rowOff>
    </xdr:from>
    <xdr:to>
      <xdr:col>20</xdr:col>
      <xdr:colOff>38100</xdr:colOff>
      <xdr:row>96</xdr:row>
      <xdr:rowOff>55349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1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71876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18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30755</xdr:rowOff>
    </xdr:from>
    <xdr:to>
      <xdr:col>15</xdr:col>
      <xdr:colOff>101600</xdr:colOff>
      <xdr:row>97</xdr:row>
      <xdr:rowOff>132355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148882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43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116283</xdr:rowOff>
    </xdr:from>
    <xdr:to>
      <xdr:col>10</xdr:col>
      <xdr:colOff>165100</xdr:colOff>
      <xdr:row>98</xdr:row>
      <xdr:rowOff>46433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4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37560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3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123239</xdr:rowOff>
    </xdr:from>
    <xdr:to>
      <xdr:col>6</xdr:col>
      <xdr:colOff>38100</xdr:colOff>
      <xdr:row>98</xdr:row>
      <xdr:rowOff>53389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5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69916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52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155931</xdr:rowOff>
    </xdr:from>
    <xdr:to>
      <xdr:col>55</xdr:col>
      <xdr:colOff>0</xdr:colOff>
      <xdr:row>39</xdr:row>
      <xdr:rowOff>8179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71031"/>
          <a:ext cx="8382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8179</xdr:rowOff>
    </xdr:from>
    <xdr:to>
      <xdr:col>50</xdr:col>
      <xdr:colOff>114300</xdr:colOff>
      <xdr:row>39</xdr:row>
      <xdr:rowOff>15494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94729"/>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17594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2311</xdr:rowOff>
    </xdr:from>
    <xdr:to>
      <xdr:col>45</xdr:col>
      <xdr:colOff>177800</xdr:colOff>
      <xdr:row>39</xdr:row>
      <xdr:rowOff>15494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88861"/>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7840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2311</xdr:rowOff>
    </xdr:from>
    <xdr:to>
      <xdr:col>41</xdr:col>
      <xdr:colOff>50800</xdr:colOff>
      <xdr:row>39</xdr:row>
      <xdr:rowOff>17018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88861"/>
          <a:ext cx="889000" cy="1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2125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105131</xdr:rowOff>
    </xdr:from>
    <xdr:to>
      <xdr:col>55</xdr:col>
      <xdr:colOff>50800</xdr:colOff>
      <xdr:row>39</xdr:row>
      <xdr:rowOff>35281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2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49039</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128829</xdr:rowOff>
    </xdr:from>
    <xdr:to>
      <xdr:col>50</xdr:col>
      <xdr:colOff>165100</xdr:colOff>
      <xdr:row>39</xdr:row>
      <xdr:rowOff>58979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50106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36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136144</xdr:rowOff>
    </xdr:from>
    <xdr:to>
      <xdr:col>46</xdr:col>
      <xdr:colOff>38100</xdr:colOff>
      <xdr:row>39</xdr:row>
      <xdr:rowOff>66294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57421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43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122961</xdr:rowOff>
    </xdr:from>
    <xdr:to>
      <xdr:col>41</xdr:col>
      <xdr:colOff>101600</xdr:colOff>
      <xdr:row>39</xdr:row>
      <xdr:rowOff>53111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3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44238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30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137668</xdr:rowOff>
    </xdr:from>
    <xdr:to>
      <xdr:col>36</xdr:col>
      <xdr:colOff>165100</xdr:colOff>
      <xdr:row>39</xdr:row>
      <xdr:rowOff>67818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58945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45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110320</xdr:rowOff>
    </xdr:from>
    <xdr:to>
      <xdr:col>55</xdr:col>
      <xdr:colOff>0</xdr:colOff>
      <xdr:row>58</xdr:row>
      <xdr:rowOff>16585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882970"/>
          <a:ext cx="838200" cy="7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110320</xdr:rowOff>
    </xdr:from>
    <xdr:to>
      <xdr:col>50</xdr:col>
      <xdr:colOff>114300</xdr:colOff>
      <xdr:row>57</xdr:row>
      <xdr:rowOff>150737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882970"/>
          <a:ext cx="889000" cy="4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65352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100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150737</xdr:rowOff>
    </xdr:from>
    <xdr:to>
      <xdr:col>45</xdr:col>
      <xdr:colOff>177800</xdr:colOff>
      <xdr:row>58</xdr:row>
      <xdr:rowOff>4442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23387"/>
          <a:ext cx="889000" cy="2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57616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1000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4442</xdr:rowOff>
    </xdr:from>
    <xdr:to>
      <xdr:col>41</xdr:col>
      <xdr:colOff>50800</xdr:colOff>
      <xdr:row>58</xdr:row>
      <xdr:rowOff>26122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48542"/>
          <a:ext cx="889000" cy="2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64740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1000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92132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137235</xdr:rowOff>
    </xdr:from>
    <xdr:to>
      <xdr:col>55</xdr:col>
      <xdr:colOff>50800</xdr:colOff>
      <xdr:row>58</xdr:row>
      <xdr:rowOff>67385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0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109334</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8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59520</xdr:rowOff>
    </xdr:from>
    <xdr:to>
      <xdr:col>50</xdr:col>
      <xdr:colOff>165100</xdr:colOff>
      <xdr:row>57</xdr:row>
      <xdr:rowOff>161120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3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6197</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60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99937</xdr:rowOff>
    </xdr:from>
    <xdr:to>
      <xdr:col>46</xdr:col>
      <xdr:colOff>38100</xdr:colOff>
      <xdr:row>58</xdr:row>
      <xdr:rowOff>30087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7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46614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64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125092</xdr:rowOff>
    </xdr:from>
    <xdr:to>
      <xdr:col>41</xdr:col>
      <xdr:colOff>101600</xdr:colOff>
      <xdr:row>58</xdr:row>
      <xdr:rowOff>55242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9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71769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67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146772</xdr:rowOff>
    </xdr:from>
    <xdr:to>
      <xdr:col>36</xdr:col>
      <xdr:colOff>165100</xdr:colOff>
      <xdr:row>58</xdr:row>
      <xdr:rowOff>76922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1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68049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01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57221</xdr:rowOff>
    </xdr:from>
    <xdr:to>
      <xdr:col>55</xdr:col>
      <xdr:colOff>0</xdr:colOff>
      <xdr:row>77</xdr:row>
      <xdr:rowOff>79053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258871"/>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73967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57221</xdr:rowOff>
    </xdr:from>
    <xdr:to>
      <xdr:col>50</xdr:col>
      <xdr:colOff>114300</xdr:colOff>
      <xdr:row>77</xdr:row>
      <xdr:rowOff>96929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258871"/>
          <a:ext cx="889000" cy="3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119222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96929</xdr:rowOff>
    </xdr:from>
    <xdr:to>
      <xdr:col>45</xdr:col>
      <xdr:colOff>177800</xdr:colOff>
      <xdr:row>78</xdr:row>
      <xdr:rowOff>25445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298579"/>
          <a:ext cx="889000" cy="9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25445</xdr:rowOff>
    </xdr:from>
    <xdr:to>
      <xdr:col>41</xdr:col>
      <xdr:colOff>50800</xdr:colOff>
      <xdr:row>78</xdr:row>
      <xdr:rowOff>34818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98545"/>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28253</xdr:rowOff>
    </xdr:from>
    <xdr:to>
      <xdr:col>55</xdr:col>
      <xdr:colOff>50800</xdr:colOff>
      <xdr:row>77</xdr:row>
      <xdr:rowOff>129853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2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6680</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0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6421</xdr:rowOff>
    </xdr:from>
    <xdr:to>
      <xdr:col>50</xdr:col>
      <xdr:colOff>165100</xdr:colOff>
      <xdr:row>77</xdr:row>
      <xdr:rowOff>108021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0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99148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3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46129</xdr:rowOff>
    </xdr:from>
    <xdr:to>
      <xdr:col>46</xdr:col>
      <xdr:colOff>38100</xdr:colOff>
      <xdr:row>77</xdr:row>
      <xdr:rowOff>147729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4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138856</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34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146095</xdr:rowOff>
    </xdr:from>
    <xdr:to>
      <xdr:col>41</xdr:col>
      <xdr:colOff>101600</xdr:colOff>
      <xdr:row>78</xdr:row>
      <xdr:rowOff>76245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4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67372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4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155468</xdr:rowOff>
    </xdr:from>
    <xdr:to>
      <xdr:col>36</xdr:col>
      <xdr:colOff>165100</xdr:colOff>
      <xdr:row>78</xdr:row>
      <xdr:rowOff>85618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5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76745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147834</xdr:rowOff>
    </xdr:from>
    <xdr:to>
      <xdr:col>55</xdr:col>
      <xdr:colOff>0</xdr:colOff>
      <xdr:row>97</xdr:row>
      <xdr:rowOff>58032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607034"/>
          <a:ext cx="838200" cy="8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56990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44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58032</xdr:rowOff>
    </xdr:from>
    <xdr:to>
      <xdr:col>50</xdr:col>
      <xdr:colOff>114300</xdr:colOff>
      <xdr:row>97</xdr:row>
      <xdr:rowOff>153397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688682"/>
          <a:ext cx="889000" cy="9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153592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153397</xdr:rowOff>
    </xdr:from>
    <xdr:to>
      <xdr:col>45</xdr:col>
      <xdr:colOff>177800</xdr:colOff>
      <xdr:row>98</xdr:row>
      <xdr:rowOff>69462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784047"/>
          <a:ext cx="889000" cy="8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169136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67463</xdr:rowOff>
    </xdr:from>
    <xdr:to>
      <xdr:col>41</xdr:col>
      <xdr:colOff>50800</xdr:colOff>
      <xdr:row>98</xdr:row>
      <xdr:rowOff>69462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869563"/>
          <a:ext cx="889000" cy="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5878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154391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7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97034</xdr:rowOff>
    </xdr:from>
    <xdr:to>
      <xdr:col>55</xdr:col>
      <xdr:colOff>50800</xdr:colOff>
      <xdr:row>97</xdr:row>
      <xdr:rowOff>27184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55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75461</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3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7232</xdr:rowOff>
    </xdr:from>
    <xdr:to>
      <xdr:col>50</xdr:col>
      <xdr:colOff>165100</xdr:colOff>
      <xdr:row>97</xdr:row>
      <xdr:rowOff>108832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3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99959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3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102597</xdr:rowOff>
    </xdr:from>
    <xdr:to>
      <xdr:col>46</xdr:col>
      <xdr:colOff>38100</xdr:colOff>
      <xdr:row>98</xdr:row>
      <xdr:rowOff>32747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73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23874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82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18662</xdr:rowOff>
    </xdr:from>
    <xdr:to>
      <xdr:col>41</xdr:col>
      <xdr:colOff>101600</xdr:colOff>
      <xdr:row>98</xdr:row>
      <xdr:rowOff>120262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82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111389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91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16663</xdr:rowOff>
    </xdr:from>
    <xdr:to>
      <xdr:col>36</xdr:col>
      <xdr:colOff>165100</xdr:colOff>
      <xdr:row>98</xdr:row>
      <xdr:rowOff>118263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81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109390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91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120955</xdr:rowOff>
    </xdr:from>
    <xdr:to>
      <xdr:col>85</xdr:col>
      <xdr:colOff>127000</xdr:colOff>
      <xdr:row>35</xdr:row>
      <xdr:rowOff>141255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5950255"/>
          <a:ext cx="838200" cy="19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108749</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0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120955</xdr:rowOff>
    </xdr:from>
    <xdr:to>
      <xdr:col>81</xdr:col>
      <xdr:colOff>50800</xdr:colOff>
      <xdr:row>35</xdr:row>
      <xdr:rowOff>132156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5950255"/>
          <a:ext cx="889000" cy="18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35277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106827</xdr:rowOff>
    </xdr:from>
    <xdr:to>
      <xdr:col>76</xdr:col>
      <xdr:colOff>114300</xdr:colOff>
      <xdr:row>35</xdr:row>
      <xdr:rowOff>132156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107577"/>
          <a:ext cx="889000" cy="2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47530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106827</xdr:rowOff>
    </xdr:from>
    <xdr:to>
      <xdr:col>71</xdr:col>
      <xdr:colOff>177800</xdr:colOff>
      <xdr:row>36</xdr:row>
      <xdr:rowOff>145186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107577"/>
          <a:ext cx="889000" cy="20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79626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79946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90455</xdr:rowOff>
    </xdr:from>
    <xdr:to>
      <xdr:col>85</xdr:col>
      <xdr:colOff>177800</xdr:colOff>
      <xdr:row>36</xdr:row>
      <xdr:rowOff>20605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09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113332</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9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70155</xdr:rowOff>
    </xdr:from>
    <xdr:to>
      <xdr:col>81</xdr:col>
      <xdr:colOff>101600</xdr:colOff>
      <xdr:row>35</xdr:row>
      <xdr:rowOff>305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58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16832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67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81356</xdr:rowOff>
    </xdr:from>
    <xdr:to>
      <xdr:col>76</xdr:col>
      <xdr:colOff>165100</xdr:colOff>
      <xdr:row>36</xdr:row>
      <xdr:rowOff>11506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08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28033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56027</xdr:rowOff>
    </xdr:from>
    <xdr:to>
      <xdr:col>72</xdr:col>
      <xdr:colOff>38100</xdr:colOff>
      <xdr:row>35</xdr:row>
      <xdr:rowOff>157627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05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2704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83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94386</xdr:rowOff>
    </xdr:from>
    <xdr:to>
      <xdr:col>67</xdr:col>
      <xdr:colOff>101600</xdr:colOff>
      <xdr:row>37</xdr:row>
      <xdr:rowOff>24536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2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41063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04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123184</xdr:rowOff>
    </xdr:from>
    <xdr:to>
      <xdr:col>85</xdr:col>
      <xdr:colOff>127000</xdr:colOff>
      <xdr:row>56</xdr:row>
      <xdr:rowOff>15589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552934"/>
          <a:ext cx="838200" cy="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59459</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48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68472</xdr:rowOff>
    </xdr:from>
    <xdr:to>
      <xdr:col>81</xdr:col>
      <xdr:colOff>50800</xdr:colOff>
      <xdr:row>56</xdr:row>
      <xdr:rowOff>15589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498222"/>
          <a:ext cx="889000" cy="11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100975</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1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136652</xdr:rowOff>
    </xdr:from>
    <xdr:to>
      <xdr:col>76</xdr:col>
      <xdr:colOff>114300</xdr:colOff>
      <xdr:row>55</xdr:row>
      <xdr:rowOff>68472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394952"/>
          <a:ext cx="889000" cy="10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133431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6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136652</xdr:rowOff>
    </xdr:from>
    <xdr:to>
      <xdr:col>71</xdr:col>
      <xdr:colOff>177800</xdr:colOff>
      <xdr:row>56</xdr:row>
      <xdr:rowOff>38677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394952"/>
          <a:ext cx="889000" cy="24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77367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6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98169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6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72384</xdr:rowOff>
    </xdr:from>
    <xdr:to>
      <xdr:col>85</xdr:col>
      <xdr:colOff>177800</xdr:colOff>
      <xdr:row>56</xdr:row>
      <xdr:rowOff>2534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50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95261</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35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136239</xdr:rowOff>
    </xdr:from>
    <xdr:to>
      <xdr:col>81</xdr:col>
      <xdr:colOff>101600</xdr:colOff>
      <xdr:row>56</xdr:row>
      <xdr:rowOff>66389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56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57516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65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17672</xdr:rowOff>
    </xdr:from>
    <xdr:to>
      <xdr:col>76</xdr:col>
      <xdr:colOff>165100</xdr:colOff>
      <xdr:row>55</xdr:row>
      <xdr:rowOff>119272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44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135799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22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85852</xdr:rowOff>
    </xdr:from>
    <xdr:to>
      <xdr:col>72</xdr:col>
      <xdr:colOff>38100</xdr:colOff>
      <xdr:row>55</xdr:row>
      <xdr:rowOff>16002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34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32529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11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159327</xdr:rowOff>
    </xdr:from>
    <xdr:to>
      <xdr:col>67</xdr:col>
      <xdr:colOff>101600</xdr:colOff>
      <xdr:row>56</xdr:row>
      <xdr:rowOff>89477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58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106004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36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65672</xdr:rowOff>
    </xdr:from>
    <xdr:to>
      <xdr:col>85</xdr:col>
      <xdr:colOff>127000</xdr:colOff>
      <xdr:row>78</xdr:row>
      <xdr:rowOff>124116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267322"/>
          <a:ext cx="838200" cy="22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52240</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425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65672</xdr:rowOff>
    </xdr:from>
    <xdr:to>
      <xdr:col>81</xdr:col>
      <xdr:colOff>50800</xdr:colOff>
      <xdr:row>78</xdr:row>
      <xdr:rowOff>49403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267322"/>
          <a:ext cx="889000" cy="15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93426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46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49403</xdr:rowOff>
    </xdr:from>
    <xdr:to>
      <xdr:col>76</xdr:col>
      <xdr:colOff>114300</xdr:colOff>
      <xdr:row>79</xdr:row>
      <xdr:rowOff>17971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422503"/>
          <a:ext cx="889000" cy="14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130802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50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17971</xdr:rowOff>
    </xdr:from>
    <xdr:to>
      <xdr:col>71</xdr:col>
      <xdr:colOff>177800</xdr:colOff>
      <xdr:row>79</xdr:row>
      <xdr:rowOff>19838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562521"/>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28833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2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61943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73316</xdr:rowOff>
    </xdr:from>
    <xdr:to>
      <xdr:col>85</xdr:col>
      <xdr:colOff>177800</xdr:colOff>
      <xdr:row>79</xdr:row>
      <xdr:rowOff>3466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4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32693</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23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14872</xdr:rowOff>
    </xdr:from>
    <xdr:to>
      <xdr:col>81</xdr:col>
      <xdr:colOff>101600</xdr:colOff>
      <xdr:row>77</xdr:row>
      <xdr:rowOff>116472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2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132999</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299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170053</xdr:rowOff>
    </xdr:from>
    <xdr:to>
      <xdr:col>76</xdr:col>
      <xdr:colOff>165100</xdr:colOff>
      <xdr:row>78</xdr:row>
      <xdr:rowOff>100203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37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116730</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14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138621</xdr:rowOff>
    </xdr:from>
    <xdr:to>
      <xdr:col>72</xdr:col>
      <xdr:colOff>38100</xdr:colOff>
      <xdr:row>79</xdr:row>
      <xdr:rowOff>68771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1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59898</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604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140488</xdr:rowOff>
    </xdr:from>
    <xdr:to>
      <xdr:col>67</xdr:col>
      <xdr:colOff>101600</xdr:colOff>
      <xdr:row>79</xdr:row>
      <xdr:rowOff>70638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1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61765</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606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119224</xdr:rowOff>
    </xdr:from>
    <xdr:to>
      <xdr:col>85</xdr:col>
      <xdr:colOff>127000</xdr:colOff>
      <xdr:row>97</xdr:row>
      <xdr:rowOff>119763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749874"/>
          <a:ext cx="8382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46741</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6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89669</xdr:rowOff>
    </xdr:from>
    <xdr:to>
      <xdr:col>81</xdr:col>
      <xdr:colOff>50800</xdr:colOff>
      <xdr:row>97</xdr:row>
      <xdr:rowOff>119224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720319"/>
          <a:ext cx="889000" cy="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32213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69225</xdr:rowOff>
    </xdr:from>
    <xdr:to>
      <xdr:col>76</xdr:col>
      <xdr:colOff>114300</xdr:colOff>
      <xdr:row>97</xdr:row>
      <xdr:rowOff>89669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699875"/>
          <a:ext cx="889000" cy="2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21567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43786</xdr:rowOff>
    </xdr:from>
    <xdr:to>
      <xdr:col>71</xdr:col>
      <xdr:colOff>177800</xdr:colOff>
      <xdr:row>97</xdr:row>
      <xdr:rowOff>69225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674436"/>
          <a:ext cx="889000" cy="2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11771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14546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68963</xdr:rowOff>
    </xdr:from>
    <xdr:to>
      <xdr:col>85</xdr:col>
      <xdr:colOff>177800</xdr:colOff>
      <xdr:row>97</xdr:row>
      <xdr:rowOff>170563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9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47390</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7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68424</xdr:rowOff>
    </xdr:from>
    <xdr:to>
      <xdr:col>81</xdr:col>
      <xdr:colOff>101600</xdr:colOff>
      <xdr:row>97</xdr:row>
      <xdr:rowOff>170024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9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161151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79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38869</xdr:rowOff>
    </xdr:from>
    <xdr:to>
      <xdr:col>76</xdr:col>
      <xdr:colOff>165100</xdr:colOff>
      <xdr:row>97</xdr:row>
      <xdr:rowOff>140469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6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131596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6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18425</xdr:rowOff>
    </xdr:from>
    <xdr:to>
      <xdr:col>72</xdr:col>
      <xdr:colOff>38100</xdr:colOff>
      <xdr:row>97</xdr:row>
      <xdr:rowOff>120025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4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111152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4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164436</xdr:rowOff>
    </xdr:from>
    <xdr:to>
      <xdr:col>67</xdr:col>
      <xdr:colOff>101600</xdr:colOff>
      <xdr:row>97</xdr:row>
      <xdr:rowOff>94586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2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85713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類似団体平均を上回っている主なものとして、衛生費及び消防費が挙げられる。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衛生費については、衛生センターの建替え（住民一人当たり</a:t>
          </a:r>
          <a:r>
            <a:rPr kumimoji="1" lang="en-US" altLang="ja-JP" sz="1300">
              <a:latin typeface="ＭＳ Ｐゴシック" panose="020B0600070205080204" pitchFamily="50" charset="-128"/>
              <a:ea typeface="ＭＳ Ｐゴシック" panose="020B0600070205080204" pitchFamily="50" charset="-128"/>
            </a:rPr>
            <a:t>26,120</a:t>
          </a:r>
          <a:r>
            <a:rPr kumimoji="1" lang="ja-JP" altLang="en-US" sz="1300">
              <a:latin typeface="ＭＳ Ｐゴシック" panose="020B0600070205080204" pitchFamily="50" charset="-128"/>
              <a:ea typeface="ＭＳ Ｐゴシック" panose="020B0600070205080204" pitchFamily="50" charset="-128"/>
            </a:rPr>
            <a:t>円）が主な要因である。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消防費については、経常的に市域が広いことにより人件費が高い水準であることに加え、デジタル防災行政無線施設の整備及び分団用車両等を購入したことが主な要因である。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千葉県君津市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不要な支出の抑制及び行財政改革の推進により、実質収支額は継続的に黒字を確保している。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財政調整基金残高は、前年度決算剰余金の積立等に伴い増加し、標準財政規模比は</a:t>
          </a:r>
          <a:r>
            <a:rPr kumimoji="1" lang="en-US" altLang="ja-JP" sz="1400">
              <a:latin typeface="ＭＳ ゴシック" pitchFamily="49" charset="-128"/>
              <a:ea typeface="ＭＳ ゴシック" pitchFamily="49" charset="-128"/>
            </a:rPr>
            <a:t>24.38</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今後も大規模な施設整備を控えているため、引き続き事務事業の見直しや業務効率化の推進、ファシリティマネジメントの推進などにより、持続可能な行財政運営に努めていく。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千葉県君津市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一般会計における令和３年度の黒字額は標準財政規模の</a:t>
          </a:r>
          <a:r>
            <a:rPr kumimoji="1" lang="en-US" altLang="ja-JP" sz="1400">
              <a:latin typeface="ＭＳ ゴシック" pitchFamily="49" charset="-128"/>
              <a:ea typeface="ＭＳ ゴシック" pitchFamily="49" charset="-128"/>
            </a:rPr>
            <a:t>11.92</a:t>
          </a:r>
          <a:r>
            <a:rPr kumimoji="1" lang="ja-JP" altLang="en-US" sz="1400">
              <a:latin typeface="ＭＳ ゴシック" pitchFamily="49" charset="-128"/>
              <a:ea typeface="ＭＳ ゴシック" pitchFamily="49" charset="-128"/>
            </a:rPr>
            <a:t>％であり、前年度と比較し</a:t>
          </a:r>
          <a:r>
            <a:rPr kumimoji="1" lang="en-US" altLang="ja-JP" sz="1400">
              <a:latin typeface="ＭＳ ゴシック" pitchFamily="49" charset="-128"/>
              <a:ea typeface="ＭＳ ゴシック" pitchFamily="49" charset="-128"/>
            </a:rPr>
            <a:t>1.89</a:t>
          </a:r>
          <a:r>
            <a:rPr kumimoji="1" lang="ja-JP" altLang="en-US" sz="1400">
              <a:latin typeface="ＭＳ ゴシック" pitchFamily="49" charset="-128"/>
              <a:ea typeface="ＭＳ ゴシック" pitchFamily="49" charset="-128"/>
            </a:rPr>
            <a:t>ポイントの増加となっている。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すべての特別会計は一般会計からの繰入れにより黒字を保っており、健全な財政状況である。引き続き市税収入等の財源確保を図るとともに、特別会計の経営改善を促すことで、一般会計からの繰出額の縮減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千葉県君津市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実質公債費比率は類似団体と比較して低い水準にあり、近年減少傾向となっている。これは過去に起債を抑制していたため、元利償還金が減少していることが主な要因となっている。</a:t>
          </a:r>
        </a:p>
        <a:p>
          <a:r>
            <a:rPr kumimoji="1" lang="ja-JP" altLang="en-US" sz="1400">
              <a:latin typeface="ＭＳ ゴシック" pitchFamily="49" charset="-128"/>
              <a:ea typeface="ＭＳ ゴシック" pitchFamily="49" charset="-128"/>
            </a:rPr>
            <a:t>　しかし、すでに大規模な公共施設の整備事業により地方債現在高が増加傾向にあり、今後は元利償還金の増加が見込まれるため、引き続き交付税措置のある市債を優先的に活用し、事業の計画的な執行による過度な上昇を抑制するよう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千葉県君津市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公共施設や社会インフラの大規模な整備により地方債残高が前年度から</a:t>
          </a:r>
          <a:r>
            <a:rPr kumimoji="1" lang="en-US" altLang="ja-JP" sz="1400">
              <a:latin typeface="ＭＳ ゴシック" pitchFamily="49" charset="-128"/>
              <a:ea typeface="ＭＳ ゴシック" pitchFamily="49" charset="-128"/>
            </a:rPr>
            <a:t>2,067</a:t>
          </a:r>
          <a:r>
            <a:rPr kumimoji="1" lang="ja-JP" altLang="en-US" sz="1400">
              <a:latin typeface="ＭＳ ゴシック" pitchFamily="49" charset="-128"/>
              <a:ea typeface="ＭＳ ゴシック" pitchFamily="49" charset="-128"/>
            </a:rPr>
            <a:t>百万円増加したことなどのため、将来負担比率の分子は</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今後も引き続き大規模な公共施設の整備事業を控えているため地方債残高の増加が見込まれるが、事業の計画的な執行による過度な上昇を抑制するよう努めていく。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千葉県君津市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の基金残高は、６８億２，５５５万５千円となっており、前年度から５億５，６８８万２千円の増加となっている。これは、財政調整基金で８億９，４６２万８千円増加し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所操業に伴い人口が急増した昭和４０年代の短期間に整備された公共施設の多くは老朽化が進行し、大規模改修や建替えの時期を迎えており、財源の確保が必要となっている。それら公共施設の更新整備に係る費用について、長期的な視点で、どれだけ資産価値が目減りするのか、いつ更新整備をすればコストを低く抑えられるのかを精査し、計画的に積み立て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・公共施設整備基金：公共施設の計画的かつ効率的な整備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・スポーツ振興基金：市民のスポーツ振興を図るための社会体育施設の整備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・市民文化振興基金：市民文化の振興を図るための経費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　　　　　：歳出予算で執行可能であり、運用益による事業実施は効果が小さいため、残高の３億円全額を取り崩し、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廃止したことによる減。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・花と緑のまちづくり基金：歳出予算で執行可能であり、運用益による事業実施は効果が小さいため、残高の５，４１０万円全額を取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り崩し、廃止したことによる減。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　　　：スポーツ施設の整備に備え、３，０１４万３千円を積み立てたことによる増。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・公共施設整備基金：公共施設等総合管理計画や個別施設計画に基づき、計画的に積み立て、必要に応じて活用する。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・スポーツ振興基金：スポーツ施設の整備に備え、引き続き年間約３，０００万円を積み立てていく。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・市民文化振興基金：市民文化の振興を図るため計画的に活用していく。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における財源不足分１０億３，０００万円をはじめとする１０億７，８２５万１千円を取り崩した一方で、不要な支出の抑制及び行財政改革の推進による前年度決算剰余金を中心に１９億７，２８７万９千円を積み立てたことにより、８億９，４６２万８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大型事業所及び関連事業所による税収の割合が大きく、景気の動向に影響を受けやすいため、標準財政規模の２０％程度の約４０億円となるよう努めることとしている。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当初予算で計上した１０万円を積立てたことにより増となった。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地方債償還額の平準化に努め、引き続き同程度の積立てを継続することとしている。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915425C-4DC6-4FDC-BDC5-A3ABD01BE1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0592E64-B1B7-458A-88FF-F3C44EFB4B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68AFF68-490C-4407-B7ED-5A458E80E7FC}"/>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5BA35AA-E7FD-4841-B855-E957A5817984}"/>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1FEABB3-4B5B-4834-886E-F9E8DDAA42E7}"/>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8DDA669-9FFB-4883-9088-7213B585C163}"/>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CE0D8BC-5006-49CD-91A6-075756A6143C}"/>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8F53718-31F9-428B-8B6F-BD866F6D99B9}"/>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5F57076-9795-4721-8453-72407A9253B3}"/>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C955E13-1ADF-4EAE-9F15-DC2BC90E8491}"/>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E5BCC27-4D69-4103-9C4A-43F062555982}"/>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0F09DFB-8BC3-48ED-9822-17553301E889}"/>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82,103
81,094
318.78
42,402,580
39,527,141
2,364,075
19,825,618
16,819,271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AC43994-A6BF-4CEC-A43F-AEAA4C150E83}"/>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DD6F114-797E-4229-943A-89EB0765E5BC}"/>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30EB017-5E58-4A1E-958D-A8ADBA944816}"/>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1393261-4499-4081-BDE5-7A9C72E0A3DC}"/>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D44F371-7F0B-4556-BA16-1A44A9E94B9E}"/>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DB4EB42-FB3C-4D20-AE0C-3B53E630ECF1}"/>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09B8C31-BB35-40BD-978A-90DB73EA92CF}"/>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4A820C4-E791-468E-B6D0-A847E2A663E0}"/>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E561103-29CF-46D1-A5FB-6D689942A1FF}"/>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9EFFB0C-A6F6-4796-B517-280CE99FFC72}"/>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8CE8B8C-9AAA-4AD1-BB28-D2751DA7AEC0}"/>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2DE8D97-2AF4-41BB-8E3A-A039B74ECE08}"/>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2F230A1-41D3-48E5-BA05-936C7710BF06}"/>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637EE9C-7B92-48BD-B182-E7C75C336061}"/>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41EC661-29A8-4829-AE3A-14FFBEBDFA43}"/>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F572D04-534F-4A2E-B5A9-F3B0E245F918}"/>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17A10F5-A2C8-42E5-B3D8-8D9B8215741E}"/>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DB2F6C1-1216-4F32-B038-448556B39D8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3056BE3-469D-4BD4-8CDF-D90E8E83BFF8}"/>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EA8A1841-CDDF-4DB2-AA69-501B05C947E7}"/>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8700687-F87E-432C-850E-9E0A7B57AE0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8E34F79-2379-4D8A-A2A7-46EA54F5753E}"/>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62DA114-7E26-4FD9-815A-22062F4FF71F}"/>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E197408-377E-4412-B79C-9B10969BDE79}"/>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E128F1B-FE33-4F99-8E2E-D3D0936A3DA3}"/>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1987DDE-70C0-4078-A22E-47F4ECB47BDD}"/>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68C4F1B-1CF4-4687-BD2D-9775B66689B8}"/>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977C707-0CBF-4731-BD5C-9A8847154A24}"/>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61D1D76-CF4B-4E3A-B6A3-206143C2E09B}"/>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D4D293A-57FE-4DC9-8959-8C767256C37E}"/>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C5CBFB3-E785-41EA-ADE6-23CA8F107B52}"/>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75B0894-A2FD-41C3-A785-31DF316DC7C0}"/>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0E5D6F9-E710-4858-8FBF-CCE96CB07248}"/>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573D413-77DD-4027-9A3D-AA8F8E7E0322}"/>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518AB72-A4CB-4B0F-AC1C-379F433A83B3}"/>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では昭和４０年代以降に人口が急増し、同じ時期に多くの公共施設等を整備したため、有形固定資産減価償却率が高い水準にある。現時点では、有形固定資産減価償却率が類似団体内平均値より高い水準で推移しているが、引き続き君津市公共施設等総合管理計画、君津市公共施設再配置方針及び君津市個別施設計画に基づき、予防保全型の維持管理に努めるとともに、施設の複合化や統合を積極的に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2C52592-A216-4767-985E-335088F89BE7}"/>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D0E1E70-7E99-4CFE-984E-074AE013E477}"/>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7EF85A56-0D42-4E0E-82A6-45CCF75FBF4F}"/>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EE6C6262-99DE-4042-B5F1-01FAA147A9FD}"/>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844A4094-B9EE-4B72-A351-F1CDD547F2D9}"/>
            </a:ext>
          </a:extLst>
        </xdr:cNvPr>
        <xdr:cNvSpPr txBox="1"/>
      </xdr:nvSpPr>
      <xdr:spPr>
        <a:xfrm>
          <a:off x="784241" y="6635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BC6BB3C5-C94D-4E30-877A-CADECA4A75A1}"/>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1217847B-EFE2-4429-9484-7709376222E6}"/>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74D6870E-0C86-4F55-9EDC-CF6F5028497E}"/>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F0D93CD9-F25D-4C1C-80D7-598CE928D1F6}"/>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795C53CE-9D99-4878-B971-34EDF74371D2}"/>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F5CF72B0-FCFD-4F5B-96D0-1FAD22BEEC2C}"/>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CCB41EAA-C436-4057-8FB1-40E5303189BE}"/>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9CD7BB61-8062-43D2-AF2F-1F2481DF2EB7}"/>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5F4687B8-6489-47F2-9C1D-9B89E6E36C0A}"/>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2C8CCD8D-69B7-4B04-ABBF-3468AA1D865F}"/>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DE46270-C701-4335-A4B3-149070FD8AB1}"/>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65" name="直線コネクタ 64">
          <a:extLst>
            <a:ext uri="{FF2B5EF4-FFF2-40B4-BE49-F238E27FC236}">
              <a16:creationId xmlns:a16="http://schemas.microsoft.com/office/drawing/2014/main" id="{6BCEE118-1E7A-4916-83A7-280FFCFF4BE6}"/>
            </a:ext>
          </a:extLst>
        </xdr:cNvPr>
        <xdr:cNvCxnSpPr/>
      </xdr:nvCxnSpPr>
      <xdr:spPr>
        <a:xfrm flipV="1">
          <a:off x="4295775" y="5513493"/>
          <a:ext cx="1270" cy="111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66" name="有形固定資産減価償却率最小値テキスト">
          <a:extLst>
            <a:ext uri="{FF2B5EF4-FFF2-40B4-BE49-F238E27FC236}">
              <a16:creationId xmlns:a16="http://schemas.microsoft.com/office/drawing/2014/main" id="{26F42BB2-D103-41F8-9E27-2CC329CD2A65}"/>
            </a:ext>
          </a:extLst>
        </xdr:cNvPr>
        <xdr:cNvSpPr txBox="1"/>
      </xdr:nvSpPr>
      <xdr:spPr>
        <a:xfrm>
          <a:off x="4342765" y="6630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67" name="直線コネクタ 66">
          <a:extLst>
            <a:ext uri="{FF2B5EF4-FFF2-40B4-BE49-F238E27FC236}">
              <a16:creationId xmlns:a16="http://schemas.microsoft.com/office/drawing/2014/main" id="{C9F4F2CC-A1A5-4741-A8B9-5DB726FECAFD}"/>
            </a:ext>
          </a:extLst>
        </xdr:cNvPr>
        <xdr:cNvCxnSpPr/>
      </xdr:nvCxnSpPr>
      <xdr:spPr>
        <a:xfrm>
          <a:off x="4206875" y="6627072"/>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a:extLst>
            <a:ext uri="{FF2B5EF4-FFF2-40B4-BE49-F238E27FC236}">
              <a16:creationId xmlns:a16="http://schemas.microsoft.com/office/drawing/2014/main" id="{E42AC9D2-8703-41E6-A719-A820EC5F1935}"/>
            </a:ext>
          </a:extLst>
        </xdr:cNvPr>
        <xdr:cNvSpPr txBox="1"/>
      </xdr:nvSpPr>
      <xdr:spPr>
        <a:xfrm>
          <a:off x="4342765" y="528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a:extLst>
            <a:ext uri="{FF2B5EF4-FFF2-40B4-BE49-F238E27FC236}">
              <a16:creationId xmlns:a16="http://schemas.microsoft.com/office/drawing/2014/main" id="{AB5E1AAE-2033-4D35-9176-3044528BB8A9}"/>
            </a:ext>
          </a:extLst>
        </xdr:cNvPr>
        <xdr:cNvCxnSpPr/>
      </xdr:nvCxnSpPr>
      <xdr:spPr>
        <a:xfrm>
          <a:off x="4206875" y="5513493"/>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0" name="有形固定資産減価償却率平均値テキスト">
          <a:extLst>
            <a:ext uri="{FF2B5EF4-FFF2-40B4-BE49-F238E27FC236}">
              <a16:creationId xmlns:a16="http://schemas.microsoft.com/office/drawing/2014/main" id="{B99D8E04-984E-4AC8-A173-4D995022482D}"/>
            </a:ext>
          </a:extLst>
        </xdr:cNvPr>
        <xdr:cNvSpPr txBox="1"/>
      </xdr:nvSpPr>
      <xdr:spPr>
        <a:xfrm>
          <a:off x="4342765" y="5902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1" name="フローチャート: 判断 70">
          <a:extLst>
            <a:ext uri="{FF2B5EF4-FFF2-40B4-BE49-F238E27FC236}">
              <a16:creationId xmlns:a16="http://schemas.microsoft.com/office/drawing/2014/main" id="{0FA4266B-CA8B-4986-928B-24CA361BB198}"/>
            </a:ext>
          </a:extLst>
        </xdr:cNvPr>
        <xdr:cNvSpPr/>
      </xdr:nvSpPr>
      <xdr:spPr>
        <a:xfrm>
          <a:off x="4244975" y="60490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a:extLst>
            <a:ext uri="{FF2B5EF4-FFF2-40B4-BE49-F238E27FC236}">
              <a16:creationId xmlns:a16="http://schemas.microsoft.com/office/drawing/2014/main" id="{76BDC1D4-4E93-4A80-B1DA-D00B68591CEC}"/>
            </a:ext>
          </a:extLst>
        </xdr:cNvPr>
        <xdr:cNvSpPr/>
      </xdr:nvSpPr>
      <xdr:spPr>
        <a:xfrm>
          <a:off x="3611880" y="5994823"/>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73" name="フローチャート: 判断 72">
          <a:extLst>
            <a:ext uri="{FF2B5EF4-FFF2-40B4-BE49-F238E27FC236}">
              <a16:creationId xmlns:a16="http://schemas.microsoft.com/office/drawing/2014/main" id="{8101CFC2-4B83-458E-93B5-A9AF408A5680}"/>
            </a:ext>
          </a:extLst>
        </xdr:cNvPr>
        <xdr:cNvSpPr/>
      </xdr:nvSpPr>
      <xdr:spPr>
        <a:xfrm>
          <a:off x="2926080" y="5991225"/>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4" name="フローチャート: 判断 73">
          <a:extLst>
            <a:ext uri="{FF2B5EF4-FFF2-40B4-BE49-F238E27FC236}">
              <a16:creationId xmlns:a16="http://schemas.microsoft.com/office/drawing/2014/main" id="{51213889-28F9-4DA4-9F57-945193C38CBC}"/>
            </a:ext>
          </a:extLst>
        </xdr:cNvPr>
        <xdr:cNvSpPr/>
      </xdr:nvSpPr>
      <xdr:spPr>
        <a:xfrm>
          <a:off x="2240280" y="595566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75" name="フローチャート: 判断 74">
          <a:extLst>
            <a:ext uri="{FF2B5EF4-FFF2-40B4-BE49-F238E27FC236}">
              <a16:creationId xmlns:a16="http://schemas.microsoft.com/office/drawing/2014/main" id="{3A703C74-5F25-4D81-AE36-F4181663998A}"/>
            </a:ext>
          </a:extLst>
        </xdr:cNvPr>
        <xdr:cNvSpPr/>
      </xdr:nvSpPr>
      <xdr:spPr>
        <a:xfrm>
          <a:off x="1554480" y="5906982"/>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1ECCC11-FC5E-4E2B-BC70-FA24F1EB2F56}"/>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1E31425-E079-4AE7-A2AB-0F86E0AC8B54}"/>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14CB491-3C82-4000-B03C-A320B99C4E54}"/>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98EC63C-7CC5-4255-A0FF-154204995FF5}"/>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F721E03-9254-488F-9127-F4005892A9DE}"/>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164042</xdr:rowOff>
    </xdr:from>
    <xdr:to>
      <xdr:col>23</xdr:col>
      <xdr:colOff>136525</xdr:colOff>
      <xdr:row>34</xdr:row>
      <xdr:rowOff>94192</xdr:rowOff>
    </xdr:to>
    <xdr:sp macro="" textlink="">
      <xdr:nvSpPr>
        <xdr:cNvPr id="81" name="楕円 80">
          <a:extLst>
            <a:ext uri="{FF2B5EF4-FFF2-40B4-BE49-F238E27FC236}">
              <a16:creationId xmlns:a16="http://schemas.microsoft.com/office/drawing/2014/main" id="{45CC287C-B05F-4C32-B1CA-0BC0BB99F08D}"/>
            </a:ext>
          </a:extLst>
        </xdr:cNvPr>
        <xdr:cNvSpPr/>
      </xdr:nvSpPr>
      <xdr:spPr>
        <a:xfrm>
          <a:off x="4244975" y="657817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78969</xdr:rowOff>
    </xdr:from>
    <xdr:ext cx="405111" cy="259045"/>
    <xdr:sp macro="" textlink="">
      <xdr:nvSpPr>
        <xdr:cNvPr id="82" name="有形固定資産減価償却率該当値テキスト">
          <a:extLst>
            <a:ext uri="{FF2B5EF4-FFF2-40B4-BE49-F238E27FC236}">
              <a16:creationId xmlns:a16="http://schemas.microsoft.com/office/drawing/2014/main" id="{C9FCB55F-5BFB-46D1-96A1-EF8688785277}"/>
            </a:ext>
          </a:extLst>
        </xdr:cNvPr>
        <xdr:cNvSpPr txBox="1"/>
      </xdr:nvSpPr>
      <xdr:spPr>
        <a:xfrm>
          <a:off x="4342765" y="648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102870</xdr:rowOff>
    </xdr:from>
    <xdr:to>
      <xdr:col>19</xdr:col>
      <xdr:colOff>187325</xdr:colOff>
      <xdr:row>34</xdr:row>
      <xdr:rowOff>33020</xdr:rowOff>
    </xdr:to>
    <xdr:sp macro="" textlink="">
      <xdr:nvSpPr>
        <xdr:cNvPr id="83" name="楕円 82">
          <a:extLst>
            <a:ext uri="{FF2B5EF4-FFF2-40B4-BE49-F238E27FC236}">
              <a16:creationId xmlns:a16="http://schemas.microsoft.com/office/drawing/2014/main" id="{39017720-FB2E-4628-A938-52290FC0B6A9}"/>
            </a:ext>
          </a:extLst>
        </xdr:cNvPr>
        <xdr:cNvSpPr/>
      </xdr:nvSpPr>
      <xdr:spPr>
        <a:xfrm>
          <a:off x="3611880" y="65112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153670</xdr:rowOff>
    </xdr:from>
    <xdr:to>
      <xdr:col>23</xdr:col>
      <xdr:colOff>85725</xdr:colOff>
      <xdr:row>34</xdr:row>
      <xdr:rowOff>43392</xdr:rowOff>
    </xdr:to>
    <xdr:cxnSp macro="">
      <xdr:nvCxnSpPr>
        <xdr:cNvPr id="84" name="直線コネクタ 83">
          <a:extLst>
            <a:ext uri="{FF2B5EF4-FFF2-40B4-BE49-F238E27FC236}">
              <a16:creationId xmlns:a16="http://schemas.microsoft.com/office/drawing/2014/main" id="{CE2852F9-3C46-483E-AD19-5C5D213B39D5}"/>
            </a:ext>
          </a:extLst>
        </xdr:cNvPr>
        <xdr:cNvCxnSpPr/>
      </xdr:nvCxnSpPr>
      <xdr:spPr>
        <a:xfrm>
          <a:off x="3656965" y="6563995"/>
          <a:ext cx="640715" cy="6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45297</xdr:rowOff>
    </xdr:from>
    <xdr:to>
      <xdr:col>15</xdr:col>
      <xdr:colOff>187325</xdr:colOff>
      <xdr:row>33</xdr:row>
      <xdr:rowOff>146896</xdr:rowOff>
    </xdr:to>
    <xdr:sp macro="" textlink="">
      <xdr:nvSpPr>
        <xdr:cNvPr id="85" name="楕円 84">
          <a:extLst>
            <a:ext uri="{FF2B5EF4-FFF2-40B4-BE49-F238E27FC236}">
              <a16:creationId xmlns:a16="http://schemas.microsoft.com/office/drawing/2014/main" id="{C1AD383D-305A-4A79-903E-071B1238FBA5}"/>
            </a:ext>
          </a:extLst>
        </xdr:cNvPr>
        <xdr:cNvSpPr/>
      </xdr:nvSpPr>
      <xdr:spPr>
        <a:xfrm>
          <a:off x="2926080" y="6457527"/>
          <a:ext cx="80645"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96096</xdr:rowOff>
    </xdr:from>
    <xdr:to>
      <xdr:col>19</xdr:col>
      <xdr:colOff>136525</xdr:colOff>
      <xdr:row>33</xdr:row>
      <xdr:rowOff>153670</xdr:rowOff>
    </xdr:to>
    <xdr:cxnSp macro="">
      <xdr:nvCxnSpPr>
        <xdr:cNvPr id="86" name="直線コネクタ 85">
          <a:extLst>
            <a:ext uri="{FF2B5EF4-FFF2-40B4-BE49-F238E27FC236}">
              <a16:creationId xmlns:a16="http://schemas.microsoft.com/office/drawing/2014/main" id="{8A04AF11-059F-4268-BD2A-321E36E43ECF}"/>
            </a:ext>
          </a:extLst>
        </xdr:cNvPr>
        <xdr:cNvCxnSpPr/>
      </xdr:nvCxnSpPr>
      <xdr:spPr>
        <a:xfrm>
          <a:off x="2971165" y="6502611"/>
          <a:ext cx="685800" cy="6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166370</xdr:rowOff>
    </xdr:from>
    <xdr:to>
      <xdr:col>11</xdr:col>
      <xdr:colOff>187325</xdr:colOff>
      <xdr:row>33</xdr:row>
      <xdr:rowOff>96520</xdr:rowOff>
    </xdr:to>
    <xdr:sp macro="" textlink="">
      <xdr:nvSpPr>
        <xdr:cNvPr id="87" name="楕円 86">
          <a:extLst>
            <a:ext uri="{FF2B5EF4-FFF2-40B4-BE49-F238E27FC236}">
              <a16:creationId xmlns:a16="http://schemas.microsoft.com/office/drawing/2014/main" id="{79181611-8749-489F-A94A-68B67BDFA45D}"/>
            </a:ext>
          </a:extLst>
        </xdr:cNvPr>
        <xdr:cNvSpPr/>
      </xdr:nvSpPr>
      <xdr:spPr>
        <a:xfrm>
          <a:off x="2240280" y="6409055"/>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45720</xdr:rowOff>
    </xdr:from>
    <xdr:to>
      <xdr:col>15</xdr:col>
      <xdr:colOff>136525</xdr:colOff>
      <xdr:row>33</xdr:row>
      <xdr:rowOff>96096</xdr:rowOff>
    </xdr:to>
    <xdr:cxnSp macro="">
      <xdr:nvCxnSpPr>
        <xdr:cNvPr id="88" name="直線コネクタ 87">
          <a:extLst>
            <a:ext uri="{FF2B5EF4-FFF2-40B4-BE49-F238E27FC236}">
              <a16:creationId xmlns:a16="http://schemas.microsoft.com/office/drawing/2014/main" id="{41FBE274-55A1-438C-A28B-676AE36EFA0B}"/>
            </a:ext>
          </a:extLst>
        </xdr:cNvPr>
        <xdr:cNvCxnSpPr/>
      </xdr:nvCxnSpPr>
      <xdr:spPr>
        <a:xfrm>
          <a:off x="2285365" y="6457950"/>
          <a:ext cx="685800" cy="4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130387</xdr:rowOff>
    </xdr:from>
    <xdr:to>
      <xdr:col>7</xdr:col>
      <xdr:colOff>187325</xdr:colOff>
      <xdr:row>33</xdr:row>
      <xdr:rowOff>60537</xdr:rowOff>
    </xdr:to>
    <xdr:sp macro="" textlink="">
      <xdr:nvSpPr>
        <xdr:cNvPr id="89" name="楕円 88">
          <a:extLst>
            <a:ext uri="{FF2B5EF4-FFF2-40B4-BE49-F238E27FC236}">
              <a16:creationId xmlns:a16="http://schemas.microsoft.com/office/drawing/2014/main" id="{66833A0E-F626-4B4A-9ED4-DE44609784A8}"/>
            </a:ext>
          </a:extLst>
        </xdr:cNvPr>
        <xdr:cNvSpPr/>
      </xdr:nvSpPr>
      <xdr:spPr>
        <a:xfrm>
          <a:off x="1554480" y="6373072"/>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9737</xdr:rowOff>
    </xdr:from>
    <xdr:to>
      <xdr:col>11</xdr:col>
      <xdr:colOff>136525</xdr:colOff>
      <xdr:row>33</xdr:row>
      <xdr:rowOff>45720</xdr:rowOff>
    </xdr:to>
    <xdr:cxnSp macro="">
      <xdr:nvCxnSpPr>
        <xdr:cNvPr id="90" name="直線コネクタ 89">
          <a:extLst>
            <a:ext uri="{FF2B5EF4-FFF2-40B4-BE49-F238E27FC236}">
              <a16:creationId xmlns:a16="http://schemas.microsoft.com/office/drawing/2014/main" id="{00DF5ABB-F021-4528-B61F-8F46AA6268F7}"/>
            </a:ext>
          </a:extLst>
        </xdr:cNvPr>
        <xdr:cNvCxnSpPr/>
      </xdr:nvCxnSpPr>
      <xdr:spPr>
        <a:xfrm>
          <a:off x="1599565" y="6421967"/>
          <a:ext cx="6858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1" name="n_1aveValue有形固定資産減価償却率">
          <a:extLst>
            <a:ext uri="{FF2B5EF4-FFF2-40B4-BE49-F238E27FC236}">
              <a16:creationId xmlns:a16="http://schemas.microsoft.com/office/drawing/2014/main" id="{FE6C73C4-6161-4969-91A7-87ED5AC9F983}"/>
            </a:ext>
          </a:extLst>
        </xdr:cNvPr>
        <xdr:cNvSpPr txBox="1"/>
      </xdr:nvSpPr>
      <xdr:spPr>
        <a:xfrm>
          <a:off x="3464569" y="57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45737</xdr:rowOff>
    </xdr:from>
    <xdr:ext cx="405111" cy="259045"/>
    <xdr:sp macro="" textlink="">
      <xdr:nvSpPr>
        <xdr:cNvPr id="92" name="n_2aveValue有形固定資産減価償却率">
          <a:extLst>
            <a:ext uri="{FF2B5EF4-FFF2-40B4-BE49-F238E27FC236}">
              <a16:creationId xmlns:a16="http://schemas.microsoft.com/office/drawing/2014/main" id="{5D5B7AEB-3F6B-4746-8FBB-8871A819563C}"/>
            </a:ext>
          </a:extLst>
        </xdr:cNvPr>
        <xdr:cNvSpPr txBox="1"/>
      </xdr:nvSpPr>
      <xdr:spPr>
        <a:xfrm>
          <a:off x="2793374" y="577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93" name="n_3aveValue有形固定資産減価償却率">
          <a:extLst>
            <a:ext uri="{FF2B5EF4-FFF2-40B4-BE49-F238E27FC236}">
              <a16:creationId xmlns:a16="http://schemas.microsoft.com/office/drawing/2014/main" id="{FD31EF77-F32C-449D-BD15-62C0A4E623D0}"/>
            </a:ext>
          </a:extLst>
        </xdr:cNvPr>
        <xdr:cNvSpPr txBox="1"/>
      </xdr:nvSpPr>
      <xdr:spPr>
        <a:xfrm>
          <a:off x="2107574" y="57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127229</xdr:rowOff>
    </xdr:from>
    <xdr:ext cx="405111" cy="259045"/>
    <xdr:sp macro="" textlink="">
      <xdr:nvSpPr>
        <xdr:cNvPr id="94" name="n_4aveValue有形固定資産減価償却率">
          <a:extLst>
            <a:ext uri="{FF2B5EF4-FFF2-40B4-BE49-F238E27FC236}">
              <a16:creationId xmlns:a16="http://schemas.microsoft.com/office/drawing/2014/main" id="{2CE7FE9F-F92C-4A5A-8EEB-4BD669408A1A}"/>
            </a:ext>
          </a:extLst>
        </xdr:cNvPr>
        <xdr:cNvSpPr txBox="1"/>
      </xdr:nvSpPr>
      <xdr:spPr>
        <a:xfrm>
          <a:off x="1421774" y="568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24147</xdr:rowOff>
    </xdr:from>
    <xdr:ext cx="405111" cy="259045"/>
    <xdr:sp macro="" textlink="">
      <xdr:nvSpPr>
        <xdr:cNvPr id="95" name="n_1mainValue有形固定資産減価償却率">
          <a:extLst>
            <a:ext uri="{FF2B5EF4-FFF2-40B4-BE49-F238E27FC236}">
              <a16:creationId xmlns:a16="http://schemas.microsoft.com/office/drawing/2014/main" id="{4B01D3B0-0154-4E60-8B80-AE27EEB7333F}"/>
            </a:ext>
          </a:extLst>
        </xdr:cNvPr>
        <xdr:cNvSpPr txBox="1"/>
      </xdr:nvSpPr>
      <xdr:spPr>
        <a:xfrm>
          <a:off x="3464569" y="6602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138023</xdr:rowOff>
    </xdr:from>
    <xdr:ext cx="405111" cy="259045"/>
    <xdr:sp macro="" textlink="">
      <xdr:nvSpPr>
        <xdr:cNvPr id="96" name="n_2mainValue有形固定資産減価償却率">
          <a:extLst>
            <a:ext uri="{FF2B5EF4-FFF2-40B4-BE49-F238E27FC236}">
              <a16:creationId xmlns:a16="http://schemas.microsoft.com/office/drawing/2014/main" id="{F047FE9C-9E42-44A5-A3C4-C5E7535442A1}"/>
            </a:ext>
          </a:extLst>
        </xdr:cNvPr>
        <xdr:cNvSpPr txBox="1"/>
      </xdr:nvSpPr>
      <xdr:spPr>
        <a:xfrm>
          <a:off x="2793374" y="654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87647</xdr:rowOff>
    </xdr:from>
    <xdr:ext cx="405111" cy="259045"/>
    <xdr:sp macro="" textlink="">
      <xdr:nvSpPr>
        <xdr:cNvPr id="97" name="n_3mainValue有形固定資産減価償却率">
          <a:extLst>
            <a:ext uri="{FF2B5EF4-FFF2-40B4-BE49-F238E27FC236}">
              <a16:creationId xmlns:a16="http://schemas.microsoft.com/office/drawing/2014/main" id="{DBA5CBEF-60F5-424B-A51F-E9B8EB615713}"/>
            </a:ext>
          </a:extLst>
        </xdr:cNvPr>
        <xdr:cNvSpPr txBox="1"/>
      </xdr:nvSpPr>
      <xdr:spPr>
        <a:xfrm>
          <a:off x="210757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51664</xdr:rowOff>
    </xdr:from>
    <xdr:ext cx="405111" cy="259045"/>
    <xdr:sp macro="" textlink="">
      <xdr:nvSpPr>
        <xdr:cNvPr id="98" name="n_4mainValue有形固定資産減価償却率">
          <a:extLst>
            <a:ext uri="{FF2B5EF4-FFF2-40B4-BE49-F238E27FC236}">
              <a16:creationId xmlns:a16="http://schemas.microsoft.com/office/drawing/2014/main" id="{B3F4DFC1-43C1-4DCB-A668-EF52979FBD09}"/>
            </a:ext>
          </a:extLst>
        </xdr:cNvPr>
        <xdr:cNvSpPr txBox="1"/>
      </xdr:nvSpPr>
      <xdr:spPr>
        <a:xfrm>
          <a:off x="1421774" y="646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BFCD143A-3369-4488-999D-70B9EDE0BE73}"/>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56E1811A-3761-4EF3-B7B0-E970C7218DF1}"/>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121ECB73-4C20-451E-A570-B4A8E9457770}"/>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2F82836C-8599-46A3-8873-6231818B2262}"/>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E83B2451-4460-4849-B141-35845239072A}"/>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8D677EAC-921D-4657-BB82-18A45DFF316E}"/>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98805BB5-E504-4CF9-A1E9-A0671C81EF5E}"/>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45E69D63-6CFF-4C41-B855-C12FCE71CF29}"/>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F4801FD8-2B15-4B25-9F00-CBCB224F2855}"/>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79EFBC9A-C0C4-4342-B4D0-B4F376899AF1}"/>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FD03AF85-470C-4581-865F-44AED7BD13F0}"/>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D0F4057B-52B4-4516-8A33-38FB15D4553B}"/>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FB4BE0D0-FAF7-494E-A111-89626810AACB}"/>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債務償還比率は類似団体内平均値を下回っているが、今後、公共施設等の統廃合や更新等の推進に伴い、地方債の発行額が増加することが想定されるため、事務事業の見直し等を継続して進めていく。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C852A7EB-1DC5-48D5-AFF4-7DAA288F3E89}"/>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6675529D-3883-49DD-9194-EDE7DF711816}"/>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BAC2D27B-A8EB-4D94-8FAC-B5B48DFE60CF}"/>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E2B01573-8D8A-4808-A133-5FE2908D643B}"/>
            </a:ext>
          </a:extLst>
        </xdr:cNvPr>
        <xdr:cNvCxnSpPr/>
      </xdr:nvCxnSpPr>
      <xdr:spPr>
        <a:xfrm>
          <a:off x="10188575" y="6782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E019C944-9190-40B3-BEC8-4C3A385C6CC4}"/>
            </a:ext>
          </a:extLst>
        </xdr:cNvPr>
        <xdr:cNvSpPr txBox="1"/>
      </xdr:nvSpPr>
      <xdr:spPr>
        <a:xfrm>
          <a:off x="9695591" y="6688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DF6DC1BE-6833-41F6-8E65-16E470CB7E70}"/>
            </a:ext>
          </a:extLst>
        </xdr:cNvPr>
        <xdr:cNvCxnSpPr/>
      </xdr:nvCxnSpPr>
      <xdr:spPr>
        <a:xfrm>
          <a:off x="10188575" y="64741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E1C1AC6E-9A92-4E42-AC74-CA2BD59C8E65}"/>
            </a:ext>
          </a:extLst>
        </xdr:cNvPr>
        <xdr:cNvSpPr txBox="1"/>
      </xdr:nvSpPr>
      <xdr:spPr>
        <a:xfrm>
          <a:off x="9756296" y="63803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24CBA5B4-2AA2-44A7-9D97-B98C7E24E000}"/>
            </a:ext>
          </a:extLst>
        </xdr:cNvPr>
        <xdr:cNvCxnSpPr/>
      </xdr:nvCxnSpPr>
      <xdr:spPr>
        <a:xfrm>
          <a:off x="10188575" y="6163854"/>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5220736E-B9DB-407B-9AF0-B9E307070C6E}"/>
            </a:ext>
          </a:extLst>
        </xdr:cNvPr>
        <xdr:cNvSpPr txBox="1"/>
      </xdr:nvSpPr>
      <xdr:spPr>
        <a:xfrm>
          <a:off x="9756296" y="607576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4855C3B9-DE58-456B-AD7D-57B9A17A775B}"/>
            </a:ext>
          </a:extLst>
        </xdr:cNvPr>
        <xdr:cNvCxnSpPr/>
      </xdr:nvCxnSpPr>
      <xdr:spPr>
        <a:xfrm>
          <a:off x="10188575" y="5855426"/>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41395E16-CD2F-4BE5-A892-9416E70512C6}"/>
            </a:ext>
          </a:extLst>
        </xdr:cNvPr>
        <xdr:cNvSpPr txBox="1"/>
      </xdr:nvSpPr>
      <xdr:spPr>
        <a:xfrm>
          <a:off x="9756296" y="57654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BE0B2A7B-8911-4C21-A0A7-0E04B569D99D}"/>
            </a:ext>
          </a:extLst>
        </xdr:cNvPr>
        <xdr:cNvCxnSpPr/>
      </xdr:nvCxnSpPr>
      <xdr:spPr>
        <a:xfrm>
          <a:off x="10188575" y="5554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5877DDEB-1C73-489B-929D-07EF5052E5C5}"/>
            </a:ext>
          </a:extLst>
        </xdr:cNvPr>
        <xdr:cNvSpPr txBox="1"/>
      </xdr:nvSpPr>
      <xdr:spPr>
        <a:xfrm>
          <a:off x="9756296" y="54570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AEE177F0-3C15-42F9-8287-1BAA5D236A31}"/>
            </a:ext>
          </a:extLst>
        </xdr:cNvPr>
        <xdr:cNvCxnSpPr/>
      </xdr:nvCxnSpPr>
      <xdr:spPr>
        <a:xfrm>
          <a:off x="10188575" y="5240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AD1CC5F1-21C5-4B2F-A88F-4F6E3EE8A470}"/>
            </a:ext>
          </a:extLst>
        </xdr:cNvPr>
        <xdr:cNvSpPr txBox="1"/>
      </xdr:nvSpPr>
      <xdr:spPr>
        <a:xfrm>
          <a:off x="9856983" y="51466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B81BDD34-480F-40CE-A892-3DDDA4764B77}"/>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713A6045-7164-4C46-8060-581172024012}"/>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29" name="直線コネクタ 128">
          <a:extLst>
            <a:ext uri="{FF2B5EF4-FFF2-40B4-BE49-F238E27FC236}">
              <a16:creationId xmlns:a16="http://schemas.microsoft.com/office/drawing/2014/main" id="{FF9B2861-5F84-48C2-BBBC-947F5279A7B2}"/>
            </a:ext>
          </a:extLst>
        </xdr:cNvPr>
        <xdr:cNvCxnSpPr/>
      </xdr:nvCxnSpPr>
      <xdr:spPr>
        <a:xfrm flipV="1">
          <a:off x="13313410" y="5240473"/>
          <a:ext cx="1269" cy="141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30" name="債務償還比率最小値テキスト">
          <a:extLst>
            <a:ext uri="{FF2B5EF4-FFF2-40B4-BE49-F238E27FC236}">
              <a16:creationId xmlns:a16="http://schemas.microsoft.com/office/drawing/2014/main" id="{26AB1F8F-EF29-48F5-BF29-724FD43BBBD4}"/>
            </a:ext>
          </a:extLst>
        </xdr:cNvPr>
        <xdr:cNvSpPr txBox="1"/>
      </xdr:nvSpPr>
      <xdr:spPr>
        <a:xfrm>
          <a:off x="13369925" y="665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31" name="直線コネクタ 130">
          <a:extLst>
            <a:ext uri="{FF2B5EF4-FFF2-40B4-BE49-F238E27FC236}">
              <a16:creationId xmlns:a16="http://schemas.microsoft.com/office/drawing/2014/main" id="{04B0F08F-38C0-4ABC-A68A-62FD4E928993}"/>
            </a:ext>
          </a:extLst>
        </xdr:cNvPr>
        <xdr:cNvCxnSpPr/>
      </xdr:nvCxnSpPr>
      <xdr:spPr>
        <a:xfrm>
          <a:off x="13251180" y="6654210"/>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7DEDF31F-4C97-49FE-90AC-FA85461F1FDF}"/>
            </a:ext>
          </a:extLst>
        </xdr:cNvPr>
        <xdr:cNvSpPr txBox="1"/>
      </xdr:nvSpPr>
      <xdr:spPr>
        <a:xfrm>
          <a:off x="13369925" y="5017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4799EC1F-D76F-42E4-BA14-9F6A8D4493C1}"/>
            </a:ext>
          </a:extLst>
        </xdr:cNvPr>
        <xdr:cNvCxnSpPr/>
      </xdr:nvCxnSpPr>
      <xdr:spPr>
        <a:xfrm>
          <a:off x="13251180" y="524047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34153</xdr:rowOff>
    </xdr:from>
    <xdr:ext cx="469744" cy="259045"/>
    <xdr:sp macro="" textlink="">
      <xdr:nvSpPr>
        <xdr:cNvPr id="134" name="債務償還比率平均値テキスト">
          <a:extLst>
            <a:ext uri="{FF2B5EF4-FFF2-40B4-BE49-F238E27FC236}">
              <a16:creationId xmlns:a16="http://schemas.microsoft.com/office/drawing/2014/main" id="{27C48B26-F064-4177-AF6B-5A40BECCE5AD}"/>
            </a:ext>
          </a:extLst>
        </xdr:cNvPr>
        <xdr:cNvSpPr txBox="1"/>
      </xdr:nvSpPr>
      <xdr:spPr>
        <a:xfrm>
          <a:off x="13369925" y="59282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35" name="フローチャート: 判断 134">
          <a:extLst>
            <a:ext uri="{FF2B5EF4-FFF2-40B4-BE49-F238E27FC236}">
              <a16:creationId xmlns:a16="http://schemas.microsoft.com/office/drawing/2014/main" id="{62E7B3CE-5506-4ABC-9BEA-4DD06F9A723D}"/>
            </a:ext>
          </a:extLst>
        </xdr:cNvPr>
        <xdr:cNvSpPr/>
      </xdr:nvSpPr>
      <xdr:spPr>
        <a:xfrm>
          <a:off x="13289280" y="5955511"/>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36" name="フローチャート: 判断 135">
          <a:extLst>
            <a:ext uri="{FF2B5EF4-FFF2-40B4-BE49-F238E27FC236}">
              <a16:creationId xmlns:a16="http://schemas.microsoft.com/office/drawing/2014/main" id="{544D9AA5-1FDC-4824-81F5-761D4CD6BBE6}"/>
            </a:ext>
          </a:extLst>
        </xdr:cNvPr>
        <xdr:cNvSpPr/>
      </xdr:nvSpPr>
      <xdr:spPr>
        <a:xfrm>
          <a:off x="12629515" y="6163945"/>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37" name="フローチャート: 判断 136">
          <a:extLst>
            <a:ext uri="{FF2B5EF4-FFF2-40B4-BE49-F238E27FC236}">
              <a16:creationId xmlns:a16="http://schemas.microsoft.com/office/drawing/2014/main" id="{489B7B59-50BE-405E-97C1-91FCA93AC314}"/>
            </a:ext>
          </a:extLst>
        </xdr:cNvPr>
        <xdr:cNvSpPr/>
      </xdr:nvSpPr>
      <xdr:spPr>
        <a:xfrm>
          <a:off x="11943715" y="6171556"/>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38" name="フローチャート: 判断 137">
          <a:extLst>
            <a:ext uri="{FF2B5EF4-FFF2-40B4-BE49-F238E27FC236}">
              <a16:creationId xmlns:a16="http://schemas.microsoft.com/office/drawing/2014/main" id="{3C0B02AC-6297-4CBB-854E-5D1B38A79C23}"/>
            </a:ext>
          </a:extLst>
        </xdr:cNvPr>
        <xdr:cNvSpPr/>
      </xdr:nvSpPr>
      <xdr:spPr>
        <a:xfrm>
          <a:off x="11257915" y="61510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39" name="フローチャート: 判断 138">
          <a:extLst>
            <a:ext uri="{FF2B5EF4-FFF2-40B4-BE49-F238E27FC236}">
              <a16:creationId xmlns:a16="http://schemas.microsoft.com/office/drawing/2014/main" id="{D6214792-5F88-422E-9539-7F58E48A73CC}"/>
            </a:ext>
          </a:extLst>
        </xdr:cNvPr>
        <xdr:cNvSpPr/>
      </xdr:nvSpPr>
      <xdr:spPr>
        <a:xfrm>
          <a:off x="10572115" y="6180092"/>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C0A3E65-0856-40CD-88A5-0DE01897711A}"/>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8A33CFF9-B88B-4B83-9FE5-CA5C9F5EA632}"/>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668C23C-EB3F-4003-944E-9B364390AFFC}"/>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1B211718-624A-4E94-B1EB-F624F872D828}"/>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52067B1-0606-4F95-95F6-3A4A3CBE3864}"/>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16247</xdr:rowOff>
    </xdr:from>
    <xdr:to>
      <xdr:col>76</xdr:col>
      <xdr:colOff>73025</xdr:colOff>
      <xdr:row>30</xdr:row>
      <xdr:rowOff>117847</xdr:rowOff>
    </xdr:to>
    <xdr:sp macro="" textlink="">
      <xdr:nvSpPr>
        <xdr:cNvPr id="145" name="楕円 144">
          <a:extLst>
            <a:ext uri="{FF2B5EF4-FFF2-40B4-BE49-F238E27FC236}">
              <a16:creationId xmlns:a16="http://schemas.microsoft.com/office/drawing/2014/main" id="{C9F59E29-4F5C-4BBC-A996-C23CE12E518A}"/>
            </a:ext>
          </a:extLst>
        </xdr:cNvPr>
        <xdr:cNvSpPr/>
      </xdr:nvSpPr>
      <xdr:spPr>
        <a:xfrm>
          <a:off x="13289280" y="5916032"/>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39124</xdr:rowOff>
    </xdr:from>
    <xdr:ext cx="469744" cy="259045"/>
    <xdr:sp macro="" textlink="">
      <xdr:nvSpPr>
        <xdr:cNvPr id="146" name="債務償還比率該当値テキスト">
          <a:extLst>
            <a:ext uri="{FF2B5EF4-FFF2-40B4-BE49-F238E27FC236}">
              <a16:creationId xmlns:a16="http://schemas.microsoft.com/office/drawing/2014/main" id="{AE059AEE-00C4-4D7E-A343-93E5E2D77728}"/>
            </a:ext>
          </a:extLst>
        </xdr:cNvPr>
        <xdr:cNvSpPr txBox="1"/>
      </xdr:nvSpPr>
      <xdr:spPr>
        <a:xfrm>
          <a:off x="13369925" y="576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162097</xdr:rowOff>
    </xdr:from>
    <xdr:to>
      <xdr:col>72</xdr:col>
      <xdr:colOff>123825</xdr:colOff>
      <xdr:row>30</xdr:row>
      <xdr:rowOff>92247</xdr:rowOff>
    </xdr:to>
    <xdr:sp macro="" textlink="">
      <xdr:nvSpPr>
        <xdr:cNvPr id="147" name="楕円 146">
          <a:extLst>
            <a:ext uri="{FF2B5EF4-FFF2-40B4-BE49-F238E27FC236}">
              <a16:creationId xmlns:a16="http://schemas.microsoft.com/office/drawing/2014/main" id="{65469F26-2DDE-49B3-A212-457AE47AF3D2}"/>
            </a:ext>
          </a:extLst>
        </xdr:cNvPr>
        <xdr:cNvSpPr/>
      </xdr:nvSpPr>
      <xdr:spPr>
        <a:xfrm>
          <a:off x="12629515" y="5888527"/>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41447</xdr:rowOff>
    </xdr:from>
    <xdr:to>
      <xdr:col>76</xdr:col>
      <xdr:colOff>22225</xdr:colOff>
      <xdr:row>30</xdr:row>
      <xdr:rowOff>67047</xdr:rowOff>
    </xdr:to>
    <xdr:cxnSp macro="">
      <xdr:nvCxnSpPr>
        <xdr:cNvPr id="148" name="直線コネクタ 147">
          <a:extLst>
            <a:ext uri="{FF2B5EF4-FFF2-40B4-BE49-F238E27FC236}">
              <a16:creationId xmlns:a16="http://schemas.microsoft.com/office/drawing/2014/main" id="{78962F96-70BC-4A63-9DB5-7C197F77AE72}"/>
            </a:ext>
          </a:extLst>
        </xdr:cNvPr>
        <xdr:cNvCxnSpPr/>
      </xdr:nvCxnSpPr>
      <xdr:spPr>
        <a:xfrm>
          <a:off x="12684125" y="5937422"/>
          <a:ext cx="631190" cy="2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73306</xdr:rowOff>
    </xdr:from>
    <xdr:to>
      <xdr:col>68</xdr:col>
      <xdr:colOff>123825</xdr:colOff>
      <xdr:row>31</xdr:row>
      <xdr:rowOff>3456</xdr:rowOff>
    </xdr:to>
    <xdr:sp macro="" textlink="">
      <xdr:nvSpPr>
        <xdr:cNvPr id="149" name="楕円 148">
          <a:extLst>
            <a:ext uri="{FF2B5EF4-FFF2-40B4-BE49-F238E27FC236}">
              <a16:creationId xmlns:a16="http://schemas.microsoft.com/office/drawing/2014/main" id="{C295F21D-026B-47DA-94FE-BD7A5C051B7C}"/>
            </a:ext>
          </a:extLst>
        </xdr:cNvPr>
        <xdr:cNvSpPr/>
      </xdr:nvSpPr>
      <xdr:spPr>
        <a:xfrm>
          <a:off x="11943715" y="5969281"/>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41447</xdr:rowOff>
    </xdr:from>
    <xdr:to>
      <xdr:col>72</xdr:col>
      <xdr:colOff>73025</xdr:colOff>
      <xdr:row>30</xdr:row>
      <xdr:rowOff>124106</xdr:rowOff>
    </xdr:to>
    <xdr:cxnSp macro="">
      <xdr:nvCxnSpPr>
        <xdr:cNvPr id="150" name="直線コネクタ 149">
          <a:extLst>
            <a:ext uri="{FF2B5EF4-FFF2-40B4-BE49-F238E27FC236}">
              <a16:creationId xmlns:a16="http://schemas.microsoft.com/office/drawing/2014/main" id="{85821244-E3DE-45A6-ADED-282C8063D091}"/>
            </a:ext>
          </a:extLst>
        </xdr:cNvPr>
        <xdr:cNvCxnSpPr/>
      </xdr:nvCxnSpPr>
      <xdr:spPr>
        <a:xfrm flipV="1">
          <a:off x="11998325" y="5937422"/>
          <a:ext cx="685800" cy="8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140199</xdr:rowOff>
    </xdr:from>
    <xdr:to>
      <xdr:col>64</xdr:col>
      <xdr:colOff>123825</xdr:colOff>
      <xdr:row>30</xdr:row>
      <xdr:rowOff>70349</xdr:rowOff>
    </xdr:to>
    <xdr:sp macro="" textlink="">
      <xdr:nvSpPr>
        <xdr:cNvPr id="151" name="楕円 150">
          <a:extLst>
            <a:ext uri="{FF2B5EF4-FFF2-40B4-BE49-F238E27FC236}">
              <a16:creationId xmlns:a16="http://schemas.microsoft.com/office/drawing/2014/main" id="{DC8C4C06-F146-46B2-AA81-D499A11847A8}"/>
            </a:ext>
          </a:extLst>
        </xdr:cNvPr>
        <xdr:cNvSpPr/>
      </xdr:nvSpPr>
      <xdr:spPr>
        <a:xfrm>
          <a:off x="11257915" y="5860914"/>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19549</xdr:rowOff>
    </xdr:from>
    <xdr:to>
      <xdr:col>68</xdr:col>
      <xdr:colOff>73025</xdr:colOff>
      <xdr:row>30</xdr:row>
      <xdr:rowOff>124106</xdr:rowOff>
    </xdr:to>
    <xdr:cxnSp macro="">
      <xdr:nvCxnSpPr>
        <xdr:cNvPr id="152" name="直線コネクタ 151">
          <a:extLst>
            <a:ext uri="{FF2B5EF4-FFF2-40B4-BE49-F238E27FC236}">
              <a16:creationId xmlns:a16="http://schemas.microsoft.com/office/drawing/2014/main" id="{6838C817-C9DC-43D4-AD67-064D610DDB33}"/>
            </a:ext>
          </a:extLst>
        </xdr:cNvPr>
        <xdr:cNvCxnSpPr/>
      </xdr:nvCxnSpPr>
      <xdr:spPr>
        <a:xfrm>
          <a:off x="11312525" y="5911714"/>
          <a:ext cx="685800" cy="11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22107</xdr:rowOff>
    </xdr:from>
    <xdr:to>
      <xdr:col>60</xdr:col>
      <xdr:colOff>123825</xdr:colOff>
      <xdr:row>30</xdr:row>
      <xdr:rowOff>123707</xdr:rowOff>
    </xdr:to>
    <xdr:sp macro="" textlink="">
      <xdr:nvSpPr>
        <xdr:cNvPr id="153" name="楕円 152">
          <a:extLst>
            <a:ext uri="{FF2B5EF4-FFF2-40B4-BE49-F238E27FC236}">
              <a16:creationId xmlns:a16="http://schemas.microsoft.com/office/drawing/2014/main" id="{54D030A1-4F61-4D6B-9392-370CE4673FF7}"/>
            </a:ext>
          </a:extLst>
        </xdr:cNvPr>
        <xdr:cNvSpPr/>
      </xdr:nvSpPr>
      <xdr:spPr>
        <a:xfrm>
          <a:off x="10572115" y="5914272"/>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19549</xdr:rowOff>
    </xdr:from>
    <xdr:to>
      <xdr:col>64</xdr:col>
      <xdr:colOff>73025</xdr:colOff>
      <xdr:row>30</xdr:row>
      <xdr:rowOff>72907</xdr:rowOff>
    </xdr:to>
    <xdr:cxnSp macro="">
      <xdr:nvCxnSpPr>
        <xdr:cNvPr id="154" name="直線コネクタ 153">
          <a:extLst>
            <a:ext uri="{FF2B5EF4-FFF2-40B4-BE49-F238E27FC236}">
              <a16:creationId xmlns:a16="http://schemas.microsoft.com/office/drawing/2014/main" id="{89F2CEBE-263F-4700-A15B-2D31DBD15855}"/>
            </a:ext>
          </a:extLst>
        </xdr:cNvPr>
        <xdr:cNvCxnSpPr/>
      </xdr:nvCxnSpPr>
      <xdr:spPr>
        <a:xfrm flipV="1">
          <a:off x="10626725" y="5911714"/>
          <a:ext cx="685800" cy="5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21607</xdr:rowOff>
    </xdr:from>
    <xdr:ext cx="469744" cy="259045"/>
    <xdr:sp macro="" textlink="">
      <xdr:nvSpPr>
        <xdr:cNvPr id="155" name="n_1aveValue債務償還比率">
          <a:extLst>
            <a:ext uri="{FF2B5EF4-FFF2-40B4-BE49-F238E27FC236}">
              <a16:creationId xmlns:a16="http://schemas.microsoft.com/office/drawing/2014/main" id="{AFB3B4BA-659A-449C-A4DD-B08363615AA8}"/>
            </a:ext>
          </a:extLst>
        </xdr:cNvPr>
        <xdr:cNvSpPr txBox="1"/>
      </xdr:nvSpPr>
      <xdr:spPr>
        <a:xfrm>
          <a:off x="12459412" y="62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27313</xdr:rowOff>
    </xdr:from>
    <xdr:ext cx="469744" cy="259045"/>
    <xdr:sp macro="" textlink="">
      <xdr:nvSpPr>
        <xdr:cNvPr id="156" name="n_2aveValue債務償還比率">
          <a:extLst>
            <a:ext uri="{FF2B5EF4-FFF2-40B4-BE49-F238E27FC236}">
              <a16:creationId xmlns:a16="http://schemas.microsoft.com/office/drawing/2014/main" id="{AC302620-968F-4529-8835-2ABCED28726E}"/>
            </a:ext>
          </a:extLst>
        </xdr:cNvPr>
        <xdr:cNvSpPr txBox="1"/>
      </xdr:nvSpPr>
      <xdr:spPr>
        <a:xfrm>
          <a:off x="11780597" y="626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2947</xdr:rowOff>
    </xdr:from>
    <xdr:ext cx="469744" cy="259045"/>
    <xdr:sp macro="" textlink="">
      <xdr:nvSpPr>
        <xdr:cNvPr id="157" name="n_3aveValue債務償還比率">
          <a:extLst>
            <a:ext uri="{FF2B5EF4-FFF2-40B4-BE49-F238E27FC236}">
              <a16:creationId xmlns:a16="http://schemas.microsoft.com/office/drawing/2014/main" id="{D3E3778B-F7D6-4C04-8395-AD33F48046C1}"/>
            </a:ext>
          </a:extLst>
        </xdr:cNvPr>
        <xdr:cNvSpPr txBox="1"/>
      </xdr:nvSpPr>
      <xdr:spPr>
        <a:xfrm>
          <a:off x="11094797" y="624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33944</xdr:rowOff>
    </xdr:from>
    <xdr:ext cx="469744" cy="259045"/>
    <xdr:sp macro="" textlink="">
      <xdr:nvSpPr>
        <xdr:cNvPr id="158" name="n_4aveValue債務償還比率">
          <a:extLst>
            <a:ext uri="{FF2B5EF4-FFF2-40B4-BE49-F238E27FC236}">
              <a16:creationId xmlns:a16="http://schemas.microsoft.com/office/drawing/2014/main" id="{AA9D5C37-A292-4197-AD67-4708BC903148}"/>
            </a:ext>
          </a:extLst>
        </xdr:cNvPr>
        <xdr:cNvSpPr txBox="1"/>
      </xdr:nvSpPr>
      <xdr:spPr>
        <a:xfrm>
          <a:off x="10408997" y="627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108774</xdr:rowOff>
    </xdr:from>
    <xdr:ext cx="469744" cy="259045"/>
    <xdr:sp macro="" textlink="">
      <xdr:nvSpPr>
        <xdr:cNvPr id="159" name="n_1mainValue債務償還比率">
          <a:extLst>
            <a:ext uri="{FF2B5EF4-FFF2-40B4-BE49-F238E27FC236}">
              <a16:creationId xmlns:a16="http://schemas.microsoft.com/office/drawing/2014/main" id="{2A07A872-0855-4714-A67B-13677BBC5A59}"/>
            </a:ext>
          </a:extLst>
        </xdr:cNvPr>
        <xdr:cNvSpPr txBox="1"/>
      </xdr:nvSpPr>
      <xdr:spPr>
        <a:xfrm>
          <a:off x="12459412" y="565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19983</xdr:rowOff>
    </xdr:from>
    <xdr:ext cx="469744" cy="259045"/>
    <xdr:sp macro="" textlink="">
      <xdr:nvSpPr>
        <xdr:cNvPr id="160" name="n_2mainValue債務償還比率">
          <a:extLst>
            <a:ext uri="{FF2B5EF4-FFF2-40B4-BE49-F238E27FC236}">
              <a16:creationId xmlns:a16="http://schemas.microsoft.com/office/drawing/2014/main" id="{4DE7BBAD-5A7C-4299-B69E-2DDAA9FA4EA8}"/>
            </a:ext>
          </a:extLst>
        </xdr:cNvPr>
        <xdr:cNvSpPr txBox="1"/>
      </xdr:nvSpPr>
      <xdr:spPr>
        <a:xfrm>
          <a:off x="11780597" y="574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86876</xdr:rowOff>
    </xdr:from>
    <xdr:ext cx="469744" cy="259045"/>
    <xdr:sp macro="" textlink="">
      <xdr:nvSpPr>
        <xdr:cNvPr id="161" name="n_3mainValue債務償還比率">
          <a:extLst>
            <a:ext uri="{FF2B5EF4-FFF2-40B4-BE49-F238E27FC236}">
              <a16:creationId xmlns:a16="http://schemas.microsoft.com/office/drawing/2014/main" id="{BC5F3806-0451-458D-93F0-B32BBBC18A5C}"/>
            </a:ext>
          </a:extLst>
        </xdr:cNvPr>
        <xdr:cNvSpPr txBox="1"/>
      </xdr:nvSpPr>
      <xdr:spPr>
        <a:xfrm>
          <a:off x="11094797" y="564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140234</xdr:rowOff>
    </xdr:from>
    <xdr:ext cx="469744" cy="259045"/>
    <xdr:sp macro="" textlink="">
      <xdr:nvSpPr>
        <xdr:cNvPr id="162" name="n_4mainValue債務償還比率">
          <a:extLst>
            <a:ext uri="{FF2B5EF4-FFF2-40B4-BE49-F238E27FC236}">
              <a16:creationId xmlns:a16="http://schemas.microsoft.com/office/drawing/2014/main" id="{63A50B7F-AD9A-433C-8544-86E44826E61E}"/>
            </a:ext>
          </a:extLst>
        </xdr:cNvPr>
        <xdr:cNvSpPr txBox="1"/>
      </xdr:nvSpPr>
      <xdr:spPr>
        <a:xfrm>
          <a:off x="10408997" y="5689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1CD26B7C-72EA-4C91-9F7D-24B14629024C}"/>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164CB3A7-CD19-4886-BB3B-6193D724420C}"/>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ECDE2AC2-6FD9-40D8-8EBD-FF8D8B017DB6}"/>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70D5AD0F-E893-4440-AE22-E7970FA6C32B}"/>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D6287DD-D2F7-4854-B0CE-1776748C908C}"/>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2D80C103-74FD-425F-8F1E-DBEE64340A56}"/>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31E247B-EBFF-4F35-BDB9-717E2B09102A}"/>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8AAD45F-CBF5-4E2A-A965-4FBA285E5EB6}"/>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F0FAB68-4B98-46AC-8788-70783C88AA0E}"/>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491C2D2-E18F-4262-B6AB-01B463745C22}"/>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D1CD615-0EB3-40EE-8DCA-220B4A848211}"/>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CFF3F33-6853-4A99-9ED1-E6E551E13B61}"/>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9D19B73-340A-4A2D-8704-88A26268F26D}"/>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7BFDB48-F12A-45C8-AEF9-E004B17FD3BB}"/>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63BD0D3-6DAD-4C64-A7A5-8FA9121EE65F}"/>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204E9B8-160C-47EC-B2AF-E93EB4BEB10B}"/>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82,103
81,094
318.78
42,402,580
39,527,141
2,364,075
19,825,618
16,819,271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529E6E4-984B-4131-B346-D7F0237264AD}"/>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89976E7-5C03-4D9D-933F-DB6C1E941070}"/>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54C7F71-1955-47E3-8465-9D7B111E10C8}"/>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97AF9DA-F130-4EE0-8CAE-08475960D860}"/>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72FAAA7-0D03-46F6-839B-B24A2F7D7D12}"/>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BCA9D74-D90B-44B9-8137-464611FD0EB7}"/>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3DC206B-2225-4579-B75B-E8E5E4D6B5D4}"/>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ED6D83D-0637-4564-AE27-ED054EA76894}"/>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338821D-53CB-43A0-A243-9760D4C45BCC}"/>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AA750A8-EF28-4ADB-A085-08F2E1C8DA7F}"/>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6CFB086-2956-4C15-B50E-0D6EB6CFC5D8}"/>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0D1B85A-C9FF-485D-862B-E9A1232AB3C9}"/>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A43CD65-F430-4E3E-904F-9CBA46F42A88}"/>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9694879-16F1-436E-AD0C-34A71753676E}"/>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B06AE03-CC18-4412-9FE2-8D161419FB22}"/>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21B47D3-334B-4392-890A-2A053F8FD3A4}"/>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989C474-B363-465A-AB3D-9DDF3B3C5246}"/>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D89C6B4-2977-4CBB-B8A5-A0A76C3319B8}"/>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E188D76-BDDB-4A38-98A6-3811E2CA85E9}"/>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AA1700B-10BE-4A10-8F1A-063B483BA724}"/>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EA1CFFE-D3CE-439F-8A64-19FEC1132022}"/>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0B4881D-679E-4486-81AF-ACF9A395FF40}"/>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8B15CA4-6BC3-4328-AEF9-64704D61B0EA}"/>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D1F226C-9655-41C5-BEA3-5FA37FF82313}"/>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F6BA406-B455-433B-BD35-EBA3B94FA8F3}"/>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0BCB22D-A13F-4869-A85C-1A3FF95251F6}"/>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CBAC1D6-8FFC-4099-82B0-8386AA35AF4E}"/>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4E5BC31-EECA-467D-A563-A366A8DA6E48}"/>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F4E2A16-AF2A-4797-8157-04599707B509}"/>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626B0F0-3889-41E2-BDAC-6B662FD11E00}"/>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0FC57C5-4751-4C1D-9FD4-1AF223965D6F}"/>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4E3DD8B-9A9D-47ED-B991-951E965BC989}"/>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2386AFDE-C3A7-4A39-BE6D-18A5F1858817}"/>
            </a:ext>
          </a:extLst>
        </xdr:cNvPr>
        <xdr:cNvCxnSpPr/>
      </xdr:nvCxnSpPr>
      <xdr:spPr>
        <a:xfrm>
          <a:off x="6858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92D203F5-B711-4254-B9D2-84F657367525}"/>
            </a:ext>
          </a:extLst>
        </xdr:cNvPr>
        <xdr:cNvSpPr txBox="1"/>
      </xdr:nvSpPr>
      <xdr:spPr>
        <a:xfrm>
          <a:off x="343701" y="70224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A6C502EC-1778-476D-A7C2-EBE01FA8741D}"/>
            </a:ext>
          </a:extLst>
        </xdr:cNvPr>
        <xdr:cNvCxnSpPr/>
      </xdr:nvCxnSpPr>
      <xdr:spPr>
        <a:xfrm>
          <a:off x="6858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4F1DDCCF-5ABF-468C-9BAD-E06D468DCAD0}"/>
            </a:ext>
          </a:extLst>
        </xdr:cNvPr>
        <xdr:cNvSpPr txBox="1"/>
      </xdr:nvSpPr>
      <xdr:spPr>
        <a:xfrm>
          <a:off x="343701" y="656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442E271A-B610-4F5B-9089-4C9127D907B4}"/>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3B1FFA58-DB0D-41F4-AA21-BDEB745372D5}"/>
            </a:ext>
          </a:extLst>
        </xdr:cNvPr>
        <xdr:cNvSpPr txBox="1"/>
      </xdr:nvSpPr>
      <xdr:spPr>
        <a:xfrm>
          <a:off x="343701" y="610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C1B1A721-92EB-41F5-9DAA-191A917F0DE6}"/>
            </a:ext>
          </a:extLst>
        </xdr:cNvPr>
        <xdr:cNvCxnSpPr/>
      </xdr:nvCxnSpPr>
      <xdr:spPr>
        <a:xfrm>
          <a:off x="6858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18D49C38-E909-45ED-92E9-7E9D8B7A89A8}"/>
            </a:ext>
          </a:extLst>
        </xdr:cNvPr>
        <xdr:cNvSpPr txBox="1"/>
      </xdr:nvSpPr>
      <xdr:spPr>
        <a:xfrm>
          <a:off x="343701" y="56508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D57A4FCA-16A5-47BF-8348-66848D1D5D35}"/>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F2237CA-9D86-419B-9A2E-87F4C8E028D8}"/>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12DD8148-3C70-4E6B-87CC-915140BA2C07}"/>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a:extLst>
            <a:ext uri="{FF2B5EF4-FFF2-40B4-BE49-F238E27FC236}">
              <a16:creationId xmlns:a16="http://schemas.microsoft.com/office/drawing/2014/main" id="{6918B72A-9C2F-44E7-B533-29D959318194}"/>
            </a:ext>
          </a:extLst>
        </xdr:cNvPr>
        <xdr:cNvCxnSpPr/>
      </xdr:nvCxnSpPr>
      <xdr:spPr>
        <a:xfrm flipV="1">
          <a:off x="4173855" y="610704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93D94EE7-91DA-4F56-BCF9-2AA8717BEE7F}"/>
            </a:ext>
          </a:extLst>
        </xdr:cNvPr>
        <xdr:cNvSpPr txBox="1"/>
      </xdr:nvSpPr>
      <xdr:spPr>
        <a:xfrm>
          <a:off x="4212590" y="726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a:extLst>
            <a:ext uri="{FF2B5EF4-FFF2-40B4-BE49-F238E27FC236}">
              <a16:creationId xmlns:a16="http://schemas.microsoft.com/office/drawing/2014/main" id="{81FB4BB2-EBB8-4731-ACFC-1433DEC13834}"/>
            </a:ext>
          </a:extLst>
        </xdr:cNvPr>
        <xdr:cNvCxnSpPr/>
      </xdr:nvCxnSpPr>
      <xdr:spPr>
        <a:xfrm>
          <a:off x="4112260" y="72637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a:extLst>
            <a:ext uri="{FF2B5EF4-FFF2-40B4-BE49-F238E27FC236}">
              <a16:creationId xmlns:a16="http://schemas.microsoft.com/office/drawing/2014/main" id="{36E96819-45B8-4118-A541-572272A9086C}"/>
            </a:ext>
          </a:extLst>
        </xdr:cNvPr>
        <xdr:cNvSpPr txBox="1"/>
      </xdr:nvSpPr>
      <xdr:spPr>
        <a:xfrm>
          <a:off x="4212590" y="58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a:extLst>
            <a:ext uri="{FF2B5EF4-FFF2-40B4-BE49-F238E27FC236}">
              <a16:creationId xmlns:a16="http://schemas.microsoft.com/office/drawing/2014/main" id="{F98AE24D-0981-495F-8DB3-88EEDB7F542A}"/>
            </a:ext>
          </a:extLst>
        </xdr:cNvPr>
        <xdr:cNvCxnSpPr/>
      </xdr:nvCxnSpPr>
      <xdr:spPr>
        <a:xfrm>
          <a:off x="4112260" y="61070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61993</xdr:rowOff>
    </xdr:from>
    <xdr:ext cx="405111" cy="259045"/>
    <xdr:sp macro="" textlink="">
      <xdr:nvSpPr>
        <xdr:cNvPr id="60" name="【道路】&#10;有形固定資産減価償却率平均値テキスト">
          <a:extLst>
            <a:ext uri="{FF2B5EF4-FFF2-40B4-BE49-F238E27FC236}">
              <a16:creationId xmlns:a16="http://schemas.microsoft.com/office/drawing/2014/main" id="{71E7C808-BDB2-4E8A-A7FD-81F2A5886917}"/>
            </a:ext>
          </a:extLst>
        </xdr:cNvPr>
        <xdr:cNvSpPr txBox="1"/>
      </xdr:nvSpPr>
      <xdr:spPr>
        <a:xfrm>
          <a:off x="4212590" y="65732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a:extLst>
            <a:ext uri="{FF2B5EF4-FFF2-40B4-BE49-F238E27FC236}">
              <a16:creationId xmlns:a16="http://schemas.microsoft.com/office/drawing/2014/main" id="{B0A93A20-005F-4C76-9F2E-6215FB50201B}"/>
            </a:ext>
          </a:extLst>
        </xdr:cNvPr>
        <xdr:cNvSpPr/>
      </xdr:nvSpPr>
      <xdr:spPr>
        <a:xfrm>
          <a:off x="4131310" y="672566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2" name="フローチャート: 判断 61">
          <a:extLst>
            <a:ext uri="{FF2B5EF4-FFF2-40B4-BE49-F238E27FC236}">
              <a16:creationId xmlns:a16="http://schemas.microsoft.com/office/drawing/2014/main" id="{023999CC-F8F9-42AF-9D0E-AE362A31FCFA}"/>
            </a:ext>
          </a:extLst>
        </xdr:cNvPr>
        <xdr:cNvSpPr/>
      </xdr:nvSpPr>
      <xdr:spPr>
        <a:xfrm>
          <a:off x="3388360" y="667956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146558</xdr:rowOff>
    </xdr:from>
    <xdr:to>
      <xdr:col>15</xdr:col>
      <xdr:colOff>101600</xdr:colOff>
      <xdr:row>39</xdr:row>
      <xdr:rowOff>76708</xdr:rowOff>
    </xdr:to>
    <xdr:sp macro="" textlink="">
      <xdr:nvSpPr>
        <xdr:cNvPr id="63" name="フローチャート: 判断 62">
          <a:extLst>
            <a:ext uri="{FF2B5EF4-FFF2-40B4-BE49-F238E27FC236}">
              <a16:creationId xmlns:a16="http://schemas.microsoft.com/office/drawing/2014/main" id="{F70A7B1D-3392-447F-BAD6-2F77B994164A}"/>
            </a:ext>
          </a:extLst>
        </xdr:cNvPr>
        <xdr:cNvSpPr/>
      </xdr:nvSpPr>
      <xdr:spPr>
        <a:xfrm>
          <a:off x="2571750" y="665975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96266</xdr:rowOff>
    </xdr:from>
    <xdr:to>
      <xdr:col>10</xdr:col>
      <xdr:colOff>165100</xdr:colOff>
      <xdr:row>39</xdr:row>
      <xdr:rowOff>26416</xdr:rowOff>
    </xdr:to>
    <xdr:sp macro="" textlink="">
      <xdr:nvSpPr>
        <xdr:cNvPr id="64" name="フローチャート: 判断 63">
          <a:extLst>
            <a:ext uri="{FF2B5EF4-FFF2-40B4-BE49-F238E27FC236}">
              <a16:creationId xmlns:a16="http://schemas.microsoft.com/office/drawing/2014/main" id="{145EE7DC-88C0-4A26-81AA-B689ED30147B}"/>
            </a:ext>
          </a:extLst>
        </xdr:cNvPr>
        <xdr:cNvSpPr/>
      </xdr:nvSpPr>
      <xdr:spPr>
        <a:xfrm>
          <a:off x="1774190" y="6607556"/>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25400</xdr:rowOff>
    </xdr:from>
    <xdr:to>
      <xdr:col>6</xdr:col>
      <xdr:colOff>38100</xdr:colOff>
      <xdr:row>38</xdr:row>
      <xdr:rowOff>127000</xdr:rowOff>
    </xdr:to>
    <xdr:sp macro="" textlink="">
      <xdr:nvSpPr>
        <xdr:cNvPr id="65" name="フローチャート: 判断 64">
          <a:extLst>
            <a:ext uri="{FF2B5EF4-FFF2-40B4-BE49-F238E27FC236}">
              <a16:creationId xmlns:a16="http://schemas.microsoft.com/office/drawing/2014/main" id="{28154EDD-397F-44C9-A8CC-6AB5F5EA9E64}"/>
            </a:ext>
          </a:extLst>
        </xdr:cNvPr>
        <xdr:cNvSpPr/>
      </xdr:nvSpPr>
      <xdr:spPr>
        <a:xfrm>
          <a:off x="988060" y="653669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ABD87BB-A8BA-4851-A219-C806AF6F6BF9}"/>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919671E-FF61-49FD-9DC5-8C83BE5691AB}"/>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4C1B5B1-4447-4685-B37C-93655582F9CB}"/>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8BD55DC-5B81-4C42-B342-74EC22E513CD}"/>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E62D26F-14DE-4E7C-A601-790758BEFFF1}"/>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13970</xdr:rowOff>
    </xdr:from>
    <xdr:to>
      <xdr:col>24</xdr:col>
      <xdr:colOff>114300</xdr:colOff>
      <xdr:row>42</xdr:row>
      <xdr:rowOff>115570</xdr:rowOff>
    </xdr:to>
    <xdr:sp macro="" textlink="">
      <xdr:nvSpPr>
        <xdr:cNvPr id="71" name="楕円 70">
          <a:extLst>
            <a:ext uri="{FF2B5EF4-FFF2-40B4-BE49-F238E27FC236}">
              <a16:creationId xmlns:a16="http://schemas.microsoft.com/office/drawing/2014/main" id="{BE5F1989-070C-4840-917B-EE6D391EE84D}"/>
            </a:ext>
          </a:extLst>
        </xdr:cNvPr>
        <xdr:cNvSpPr/>
      </xdr:nvSpPr>
      <xdr:spPr>
        <a:xfrm>
          <a:off x="4131310" y="72186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100347</xdr:rowOff>
    </xdr:from>
    <xdr:ext cx="405111" cy="259045"/>
    <xdr:sp macro="" textlink="">
      <xdr:nvSpPr>
        <xdr:cNvPr id="72" name="【道路】&#10;有形固定資産減価償却率該当値テキスト">
          <a:extLst>
            <a:ext uri="{FF2B5EF4-FFF2-40B4-BE49-F238E27FC236}">
              <a16:creationId xmlns:a16="http://schemas.microsoft.com/office/drawing/2014/main" id="{09CBDD57-DF1A-401C-BCA7-E39EB1E67FC6}"/>
            </a:ext>
          </a:extLst>
        </xdr:cNvPr>
        <xdr:cNvSpPr txBox="1"/>
      </xdr:nvSpPr>
      <xdr:spPr>
        <a:xfrm>
          <a:off x="4212590" y="7125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139700</xdr:rowOff>
    </xdr:from>
    <xdr:to>
      <xdr:col>20</xdr:col>
      <xdr:colOff>38100</xdr:colOff>
      <xdr:row>42</xdr:row>
      <xdr:rowOff>69850</xdr:rowOff>
    </xdr:to>
    <xdr:sp macro="" textlink="">
      <xdr:nvSpPr>
        <xdr:cNvPr id="73" name="楕円 72">
          <a:extLst>
            <a:ext uri="{FF2B5EF4-FFF2-40B4-BE49-F238E27FC236}">
              <a16:creationId xmlns:a16="http://schemas.microsoft.com/office/drawing/2014/main" id="{2A916B6A-171C-4270-9923-E1736672E465}"/>
            </a:ext>
          </a:extLst>
        </xdr:cNvPr>
        <xdr:cNvSpPr/>
      </xdr:nvSpPr>
      <xdr:spPr>
        <a:xfrm>
          <a:off x="3388360" y="71653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19050</xdr:rowOff>
    </xdr:from>
    <xdr:to>
      <xdr:col>24</xdr:col>
      <xdr:colOff>63500</xdr:colOff>
      <xdr:row>42</xdr:row>
      <xdr:rowOff>64770</xdr:rowOff>
    </xdr:to>
    <xdr:cxnSp macro="">
      <xdr:nvCxnSpPr>
        <xdr:cNvPr id="74" name="直線コネクタ 73">
          <a:extLst>
            <a:ext uri="{FF2B5EF4-FFF2-40B4-BE49-F238E27FC236}">
              <a16:creationId xmlns:a16="http://schemas.microsoft.com/office/drawing/2014/main" id="{44231403-961F-45B5-97E2-850324CCF937}"/>
            </a:ext>
          </a:extLst>
        </xdr:cNvPr>
        <xdr:cNvCxnSpPr/>
      </xdr:nvCxnSpPr>
      <xdr:spPr>
        <a:xfrm>
          <a:off x="3431540" y="7216140"/>
          <a:ext cx="7429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93980</xdr:rowOff>
    </xdr:from>
    <xdr:to>
      <xdr:col>15</xdr:col>
      <xdr:colOff>101600</xdr:colOff>
      <xdr:row>42</xdr:row>
      <xdr:rowOff>24130</xdr:rowOff>
    </xdr:to>
    <xdr:sp macro="" textlink="">
      <xdr:nvSpPr>
        <xdr:cNvPr id="75" name="楕円 74">
          <a:extLst>
            <a:ext uri="{FF2B5EF4-FFF2-40B4-BE49-F238E27FC236}">
              <a16:creationId xmlns:a16="http://schemas.microsoft.com/office/drawing/2014/main" id="{F378F8B3-6FA8-4A48-835A-A639861F2695}"/>
            </a:ext>
          </a:extLst>
        </xdr:cNvPr>
        <xdr:cNvSpPr/>
      </xdr:nvSpPr>
      <xdr:spPr>
        <a:xfrm>
          <a:off x="2571750" y="71272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144780</xdr:rowOff>
    </xdr:from>
    <xdr:to>
      <xdr:col>19</xdr:col>
      <xdr:colOff>177800</xdr:colOff>
      <xdr:row>42</xdr:row>
      <xdr:rowOff>19050</xdr:rowOff>
    </xdr:to>
    <xdr:cxnSp macro="">
      <xdr:nvCxnSpPr>
        <xdr:cNvPr id="76" name="直線コネクタ 75">
          <a:extLst>
            <a:ext uri="{FF2B5EF4-FFF2-40B4-BE49-F238E27FC236}">
              <a16:creationId xmlns:a16="http://schemas.microsoft.com/office/drawing/2014/main" id="{58F7803C-9BE3-41BD-8B84-3046094B05F4}"/>
            </a:ext>
          </a:extLst>
        </xdr:cNvPr>
        <xdr:cNvCxnSpPr/>
      </xdr:nvCxnSpPr>
      <xdr:spPr>
        <a:xfrm>
          <a:off x="2626360" y="7172325"/>
          <a:ext cx="80518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48260</xdr:rowOff>
    </xdr:from>
    <xdr:to>
      <xdr:col>10</xdr:col>
      <xdr:colOff>165100</xdr:colOff>
      <xdr:row>41</xdr:row>
      <xdr:rowOff>149860</xdr:rowOff>
    </xdr:to>
    <xdr:sp macro="" textlink="">
      <xdr:nvSpPr>
        <xdr:cNvPr id="77" name="楕円 76">
          <a:extLst>
            <a:ext uri="{FF2B5EF4-FFF2-40B4-BE49-F238E27FC236}">
              <a16:creationId xmlns:a16="http://schemas.microsoft.com/office/drawing/2014/main" id="{6A3CC282-E331-446B-BDEB-145E6E021D70}"/>
            </a:ext>
          </a:extLst>
        </xdr:cNvPr>
        <xdr:cNvSpPr/>
      </xdr:nvSpPr>
      <xdr:spPr>
        <a:xfrm>
          <a:off x="1774190" y="707961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99060</xdr:rowOff>
    </xdr:from>
    <xdr:to>
      <xdr:col>15</xdr:col>
      <xdr:colOff>50800</xdr:colOff>
      <xdr:row>41</xdr:row>
      <xdr:rowOff>144780</xdr:rowOff>
    </xdr:to>
    <xdr:cxnSp macro="">
      <xdr:nvCxnSpPr>
        <xdr:cNvPr id="78" name="直線コネクタ 77">
          <a:extLst>
            <a:ext uri="{FF2B5EF4-FFF2-40B4-BE49-F238E27FC236}">
              <a16:creationId xmlns:a16="http://schemas.microsoft.com/office/drawing/2014/main" id="{159EAAB5-F6A9-4FAD-9C90-CEC0770A9920}"/>
            </a:ext>
          </a:extLst>
        </xdr:cNvPr>
        <xdr:cNvCxnSpPr/>
      </xdr:nvCxnSpPr>
      <xdr:spPr>
        <a:xfrm>
          <a:off x="1828800" y="7124700"/>
          <a:ext cx="7975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4826</xdr:rowOff>
    </xdr:from>
    <xdr:to>
      <xdr:col>6</xdr:col>
      <xdr:colOff>38100</xdr:colOff>
      <xdr:row>41</xdr:row>
      <xdr:rowOff>106426</xdr:rowOff>
    </xdr:to>
    <xdr:sp macro="" textlink="">
      <xdr:nvSpPr>
        <xdr:cNvPr id="79" name="楕円 78">
          <a:extLst>
            <a:ext uri="{FF2B5EF4-FFF2-40B4-BE49-F238E27FC236}">
              <a16:creationId xmlns:a16="http://schemas.microsoft.com/office/drawing/2014/main" id="{921A6934-636C-48F5-B4FF-56490845D623}"/>
            </a:ext>
          </a:extLst>
        </xdr:cNvPr>
        <xdr:cNvSpPr/>
      </xdr:nvSpPr>
      <xdr:spPr>
        <a:xfrm>
          <a:off x="988060" y="70361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55626</xdr:rowOff>
    </xdr:from>
    <xdr:to>
      <xdr:col>10</xdr:col>
      <xdr:colOff>114300</xdr:colOff>
      <xdr:row>41</xdr:row>
      <xdr:rowOff>99060</xdr:rowOff>
    </xdr:to>
    <xdr:cxnSp macro="">
      <xdr:nvCxnSpPr>
        <xdr:cNvPr id="80" name="直線コネクタ 79">
          <a:extLst>
            <a:ext uri="{FF2B5EF4-FFF2-40B4-BE49-F238E27FC236}">
              <a16:creationId xmlns:a16="http://schemas.microsoft.com/office/drawing/2014/main" id="{3A494BCE-405E-45CF-B125-1FDF39A77EB9}"/>
            </a:ext>
          </a:extLst>
        </xdr:cNvPr>
        <xdr:cNvCxnSpPr/>
      </xdr:nvCxnSpPr>
      <xdr:spPr>
        <a:xfrm>
          <a:off x="1031240" y="7088886"/>
          <a:ext cx="79756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1" name="n_1aveValue【道路】&#10;有形固定資産減価償却率">
          <a:extLst>
            <a:ext uri="{FF2B5EF4-FFF2-40B4-BE49-F238E27FC236}">
              <a16:creationId xmlns:a16="http://schemas.microsoft.com/office/drawing/2014/main" id="{C4A38832-62F9-4DD1-9D57-D3A2F2F752E7}"/>
            </a:ext>
          </a:extLst>
        </xdr:cNvPr>
        <xdr:cNvSpPr txBox="1"/>
      </xdr:nvSpPr>
      <xdr:spPr>
        <a:xfrm>
          <a:off x="3239144" y="645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93235</xdr:rowOff>
    </xdr:from>
    <xdr:ext cx="405111" cy="259045"/>
    <xdr:sp macro="" textlink="">
      <xdr:nvSpPr>
        <xdr:cNvPr id="82" name="n_2aveValue【道路】&#10;有形固定資産減価償却率">
          <a:extLst>
            <a:ext uri="{FF2B5EF4-FFF2-40B4-BE49-F238E27FC236}">
              <a16:creationId xmlns:a16="http://schemas.microsoft.com/office/drawing/2014/main" id="{C8AF8F9A-EECF-48D1-AE5D-EDC67152385A}"/>
            </a:ext>
          </a:extLst>
        </xdr:cNvPr>
        <xdr:cNvSpPr txBox="1"/>
      </xdr:nvSpPr>
      <xdr:spPr>
        <a:xfrm>
          <a:off x="2439044" y="6440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42943</xdr:rowOff>
    </xdr:from>
    <xdr:ext cx="405111" cy="259045"/>
    <xdr:sp macro="" textlink="">
      <xdr:nvSpPr>
        <xdr:cNvPr id="83" name="n_3aveValue【道路】&#10;有形固定資産減価償却率">
          <a:extLst>
            <a:ext uri="{FF2B5EF4-FFF2-40B4-BE49-F238E27FC236}">
              <a16:creationId xmlns:a16="http://schemas.microsoft.com/office/drawing/2014/main" id="{31DE14EB-B6A7-4236-8F09-0E89872EA932}"/>
            </a:ext>
          </a:extLst>
        </xdr:cNvPr>
        <xdr:cNvSpPr txBox="1"/>
      </xdr:nvSpPr>
      <xdr:spPr>
        <a:xfrm>
          <a:off x="1641484" y="6388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143527</xdr:rowOff>
    </xdr:from>
    <xdr:ext cx="405111" cy="259045"/>
    <xdr:sp macro="" textlink="">
      <xdr:nvSpPr>
        <xdr:cNvPr id="84" name="n_4aveValue【道路】&#10;有形固定資産減価償却率">
          <a:extLst>
            <a:ext uri="{FF2B5EF4-FFF2-40B4-BE49-F238E27FC236}">
              <a16:creationId xmlns:a16="http://schemas.microsoft.com/office/drawing/2014/main" id="{4EC55387-B093-4E37-9C17-FAAF1F9A0C7C}"/>
            </a:ext>
          </a:extLst>
        </xdr:cNvPr>
        <xdr:cNvSpPr txBox="1"/>
      </xdr:nvSpPr>
      <xdr:spPr>
        <a:xfrm>
          <a:off x="85535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60977</xdr:rowOff>
    </xdr:from>
    <xdr:ext cx="405111" cy="259045"/>
    <xdr:sp macro="" textlink="">
      <xdr:nvSpPr>
        <xdr:cNvPr id="85" name="n_1mainValue【道路】&#10;有形固定資産減価償却率">
          <a:extLst>
            <a:ext uri="{FF2B5EF4-FFF2-40B4-BE49-F238E27FC236}">
              <a16:creationId xmlns:a16="http://schemas.microsoft.com/office/drawing/2014/main" id="{C101E1B9-E323-4828-8D89-B8F834DC0C02}"/>
            </a:ext>
          </a:extLst>
        </xdr:cNvPr>
        <xdr:cNvSpPr txBox="1"/>
      </xdr:nvSpPr>
      <xdr:spPr>
        <a:xfrm>
          <a:off x="3239144"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15257</xdr:rowOff>
    </xdr:from>
    <xdr:ext cx="405111" cy="259045"/>
    <xdr:sp macro="" textlink="">
      <xdr:nvSpPr>
        <xdr:cNvPr id="86" name="n_2mainValue【道路】&#10;有形固定資産減価償却率">
          <a:extLst>
            <a:ext uri="{FF2B5EF4-FFF2-40B4-BE49-F238E27FC236}">
              <a16:creationId xmlns:a16="http://schemas.microsoft.com/office/drawing/2014/main" id="{4C4A5918-04BB-4660-B86A-72DB8DD832D0}"/>
            </a:ext>
          </a:extLst>
        </xdr:cNvPr>
        <xdr:cNvSpPr txBox="1"/>
      </xdr:nvSpPr>
      <xdr:spPr>
        <a:xfrm>
          <a:off x="2439044" y="721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140987</xdr:rowOff>
    </xdr:from>
    <xdr:ext cx="405111" cy="259045"/>
    <xdr:sp macro="" textlink="">
      <xdr:nvSpPr>
        <xdr:cNvPr id="87" name="n_3mainValue【道路】&#10;有形固定資産減価償却率">
          <a:extLst>
            <a:ext uri="{FF2B5EF4-FFF2-40B4-BE49-F238E27FC236}">
              <a16:creationId xmlns:a16="http://schemas.microsoft.com/office/drawing/2014/main" id="{468B601D-6E41-4370-9A97-15B1AAFFFC11}"/>
            </a:ext>
          </a:extLst>
        </xdr:cNvPr>
        <xdr:cNvSpPr txBox="1"/>
      </xdr:nvSpPr>
      <xdr:spPr>
        <a:xfrm>
          <a:off x="1641484"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97553</xdr:rowOff>
    </xdr:from>
    <xdr:ext cx="405111" cy="259045"/>
    <xdr:sp macro="" textlink="">
      <xdr:nvSpPr>
        <xdr:cNvPr id="88" name="n_4mainValue【道路】&#10;有形固定資産減価償却率">
          <a:extLst>
            <a:ext uri="{FF2B5EF4-FFF2-40B4-BE49-F238E27FC236}">
              <a16:creationId xmlns:a16="http://schemas.microsoft.com/office/drawing/2014/main" id="{00F12436-F039-4CA3-A0AD-2651DD0AEC3B}"/>
            </a:ext>
          </a:extLst>
        </xdr:cNvPr>
        <xdr:cNvSpPr txBox="1"/>
      </xdr:nvSpPr>
      <xdr:spPr>
        <a:xfrm>
          <a:off x="855354" y="712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25617257-B9D4-4132-9F1C-891A3684D91D}"/>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58D12CC-2226-438E-9159-7E2C685628A3}"/>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6DE362E4-1601-4568-8B7E-D6411D66BEDE}"/>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248E83B9-3BA3-41F4-A53C-8C65FEC04007}"/>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34D6795B-98AD-4602-9560-6412817C428E}"/>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77D2B2E9-D172-4607-A564-6D84C9B3E5B9}"/>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30B9E7E3-D24E-43A6-8F96-5032537F069F}"/>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C1C93EA7-EDD9-4A77-8B51-2AA77897C144}"/>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59D14EDF-A684-4265-8F28-78CBE829AC94}"/>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91A609D-E436-4ECD-AEED-320B156355F4}"/>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60A99B12-DEDD-481B-81E3-6AD152791E76}"/>
            </a:ext>
          </a:extLst>
        </xdr:cNvPr>
        <xdr:cNvCxnSpPr/>
      </xdr:nvCxnSpPr>
      <xdr:spPr>
        <a:xfrm>
          <a:off x="5960110" y="729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2473FFF-3D5F-4A33-B60A-42E1841842FD}"/>
            </a:ext>
          </a:extLst>
        </xdr:cNvPr>
        <xdr:cNvSpPr txBox="1"/>
      </xdr:nvSpPr>
      <xdr:spPr>
        <a:xfrm>
          <a:off x="552722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3A93BD4-370F-419B-AA29-0E28929BBD26}"/>
            </a:ext>
          </a:extLst>
        </xdr:cNvPr>
        <xdr:cNvCxnSpPr/>
      </xdr:nvCxnSpPr>
      <xdr:spPr>
        <a:xfrm>
          <a:off x="5960110" y="696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727EB2E6-CFB1-44DD-A8CE-2B76EA4DA254}"/>
            </a:ext>
          </a:extLst>
        </xdr:cNvPr>
        <xdr:cNvSpPr txBox="1"/>
      </xdr:nvSpPr>
      <xdr:spPr>
        <a:xfrm>
          <a:off x="5485961" y="682082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B22DF776-CA7C-4EEB-917B-4ABD70F24750}"/>
            </a:ext>
          </a:extLst>
        </xdr:cNvPr>
        <xdr:cNvCxnSpPr/>
      </xdr:nvCxnSpPr>
      <xdr:spPr>
        <a:xfrm>
          <a:off x="5960110" y="664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FC35B55F-DBCC-4C7E-94D1-82F055C0FB60}"/>
            </a:ext>
          </a:extLst>
        </xdr:cNvPr>
        <xdr:cNvSpPr txBox="1"/>
      </xdr:nvSpPr>
      <xdr:spPr>
        <a:xfrm>
          <a:off x="548596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20989872-FD0A-48DB-8B52-CC3ECA02EFC4}"/>
            </a:ext>
          </a:extLst>
        </xdr:cNvPr>
        <xdr:cNvCxnSpPr/>
      </xdr:nvCxnSpPr>
      <xdr:spPr>
        <a:xfrm>
          <a:off x="5960110" y="631180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531C68B7-B088-43B2-AF28-E53A91ADBCD9}"/>
            </a:ext>
          </a:extLst>
        </xdr:cNvPr>
        <xdr:cNvSpPr txBox="1"/>
      </xdr:nvSpPr>
      <xdr:spPr>
        <a:xfrm>
          <a:off x="5485961" y="617530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B0994353-60AF-4E4C-863D-7E4F3239BEB3}"/>
            </a:ext>
          </a:extLst>
        </xdr:cNvPr>
        <xdr:cNvCxnSpPr/>
      </xdr:nvCxnSpPr>
      <xdr:spPr>
        <a:xfrm>
          <a:off x="5960110" y="598904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06E7BD10-459B-4045-BE46-C72EBF39B03E}"/>
            </a:ext>
          </a:extLst>
        </xdr:cNvPr>
        <xdr:cNvSpPr txBox="1"/>
      </xdr:nvSpPr>
      <xdr:spPr>
        <a:xfrm>
          <a:off x="5485961" y="584873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49AEB32-F293-4BD0-BF8B-A41210523E31}"/>
            </a:ext>
          </a:extLst>
        </xdr:cNvPr>
        <xdr:cNvCxnSpPr/>
      </xdr:nvCxnSpPr>
      <xdr:spPr>
        <a:xfrm>
          <a:off x="5960110" y="566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C5829BC9-7EF8-4F7E-A620-DF73E63C95EE}"/>
            </a:ext>
          </a:extLst>
        </xdr:cNvPr>
        <xdr:cNvSpPr txBox="1"/>
      </xdr:nvSpPr>
      <xdr:spPr>
        <a:xfrm>
          <a:off x="5416126" y="55164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881E39CD-6224-4FFC-9E6E-DDDF364016AD}"/>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B1CC84B7-3DF8-4A13-920E-C5C577BB6FDF}"/>
            </a:ext>
          </a:extLst>
        </xdr:cNvPr>
        <xdr:cNvSpPr txBox="1"/>
      </xdr:nvSpPr>
      <xdr:spPr>
        <a:xfrm>
          <a:off x="5416126"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EACEA9D-1CBC-430B-8F04-11FE5793A13B}"/>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a:extLst>
            <a:ext uri="{FF2B5EF4-FFF2-40B4-BE49-F238E27FC236}">
              <a16:creationId xmlns:a16="http://schemas.microsoft.com/office/drawing/2014/main" id="{87F56B67-8304-498F-9B52-2C70573D9697}"/>
            </a:ext>
          </a:extLst>
        </xdr:cNvPr>
        <xdr:cNvCxnSpPr/>
      </xdr:nvCxnSpPr>
      <xdr:spPr>
        <a:xfrm flipV="1">
          <a:off x="9429115" y="5887054"/>
          <a:ext cx="0" cy="13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5" name="【道路】&#10;一人当たり延長最小値テキスト">
          <a:extLst>
            <a:ext uri="{FF2B5EF4-FFF2-40B4-BE49-F238E27FC236}">
              <a16:creationId xmlns:a16="http://schemas.microsoft.com/office/drawing/2014/main" id="{08ECBB8A-41E6-4BB4-B202-621CD75CC539}"/>
            </a:ext>
          </a:extLst>
        </xdr:cNvPr>
        <xdr:cNvSpPr txBox="1"/>
      </xdr:nvSpPr>
      <xdr:spPr>
        <a:xfrm>
          <a:off x="946785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a:extLst>
            <a:ext uri="{FF2B5EF4-FFF2-40B4-BE49-F238E27FC236}">
              <a16:creationId xmlns:a16="http://schemas.microsoft.com/office/drawing/2014/main" id="{C7E22339-67B1-4757-97EF-8F886BA5FD7A}"/>
            </a:ext>
          </a:extLst>
        </xdr:cNvPr>
        <xdr:cNvCxnSpPr/>
      </xdr:nvCxnSpPr>
      <xdr:spPr>
        <a:xfrm>
          <a:off x="9356090" y="723590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7" name="【道路】&#10;一人当たり延長最大値テキスト">
          <a:extLst>
            <a:ext uri="{FF2B5EF4-FFF2-40B4-BE49-F238E27FC236}">
              <a16:creationId xmlns:a16="http://schemas.microsoft.com/office/drawing/2014/main" id="{4FDB6F56-0F13-44DB-8FD8-140EBB1FC63A}"/>
            </a:ext>
          </a:extLst>
        </xdr:cNvPr>
        <xdr:cNvSpPr txBox="1"/>
      </xdr:nvSpPr>
      <xdr:spPr>
        <a:xfrm>
          <a:off x="9467850" y="56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a:extLst>
            <a:ext uri="{FF2B5EF4-FFF2-40B4-BE49-F238E27FC236}">
              <a16:creationId xmlns:a16="http://schemas.microsoft.com/office/drawing/2014/main" id="{DF511C8C-C377-4FAE-9EF1-F7C84A28E252}"/>
            </a:ext>
          </a:extLst>
        </xdr:cNvPr>
        <xdr:cNvCxnSpPr/>
      </xdr:nvCxnSpPr>
      <xdr:spPr>
        <a:xfrm>
          <a:off x="9356090" y="588705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166202</xdr:rowOff>
    </xdr:from>
    <xdr:ext cx="534377" cy="259045"/>
    <xdr:sp macro="" textlink="">
      <xdr:nvSpPr>
        <xdr:cNvPr id="119" name="【道路】&#10;一人当たり延長平均値テキスト">
          <a:extLst>
            <a:ext uri="{FF2B5EF4-FFF2-40B4-BE49-F238E27FC236}">
              <a16:creationId xmlns:a16="http://schemas.microsoft.com/office/drawing/2014/main" id="{765A98A4-46FA-48D1-A870-28D3740BD26C}"/>
            </a:ext>
          </a:extLst>
        </xdr:cNvPr>
        <xdr:cNvSpPr txBox="1"/>
      </xdr:nvSpPr>
      <xdr:spPr>
        <a:xfrm>
          <a:off x="9467850" y="6856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0" name="フローチャート: 判断 119">
          <a:extLst>
            <a:ext uri="{FF2B5EF4-FFF2-40B4-BE49-F238E27FC236}">
              <a16:creationId xmlns:a16="http://schemas.microsoft.com/office/drawing/2014/main" id="{472824E3-DBB2-4370-B4E2-0FD56E081CD1}"/>
            </a:ext>
          </a:extLst>
        </xdr:cNvPr>
        <xdr:cNvSpPr/>
      </xdr:nvSpPr>
      <xdr:spPr>
        <a:xfrm>
          <a:off x="9394190" y="699942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168684</xdr:rowOff>
    </xdr:from>
    <xdr:to>
      <xdr:col>50</xdr:col>
      <xdr:colOff>165100</xdr:colOff>
      <xdr:row>41</xdr:row>
      <xdr:rowOff>98834</xdr:rowOff>
    </xdr:to>
    <xdr:sp macro="" textlink="">
      <xdr:nvSpPr>
        <xdr:cNvPr id="121" name="フローチャート: 判断 120">
          <a:extLst>
            <a:ext uri="{FF2B5EF4-FFF2-40B4-BE49-F238E27FC236}">
              <a16:creationId xmlns:a16="http://schemas.microsoft.com/office/drawing/2014/main" id="{D9D472E6-2BAB-4DBC-8EB4-49A5AB6E4CC3}"/>
            </a:ext>
          </a:extLst>
        </xdr:cNvPr>
        <xdr:cNvSpPr/>
      </xdr:nvSpPr>
      <xdr:spPr>
        <a:xfrm>
          <a:off x="8632190" y="7030494"/>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162592</xdr:rowOff>
    </xdr:from>
    <xdr:to>
      <xdr:col>46</xdr:col>
      <xdr:colOff>38100</xdr:colOff>
      <xdr:row>41</xdr:row>
      <xdr:rowOff>92742</xdr:rowOff>
    </xdr:to>
    <xdr:sp macro="" textlink="">
      <xdr:nvSpPr>
        <xdr:cNvPr id="122" name="フローチャート: 判断 121">
          <a:extLst>
            <a:ext uri="{FF2B5EF4-FFF2-40B4-BE49-F238E27FC236}">
              <a16:creationId xmlns:a16="http://schemas.microsoft.com/office/drawing/2014/main" id="{D6B99471-992D-4A1E-A335-B160F8B6DCD9}"/>
            </a:ext>
          </a:extLst>
        </xdr:cNvPr>
        <xdr:cNvSpPr/>
      </xdr:nvSpPr>
      <xdr:spPr>
        <a:xfrm>
          <a:off x="7846060" y="702249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165222</xdr:rowOff>
    </xdr:from>
    <xdr:to>
      <xdr:col>41</xdr:col>
      <xdr:colOff>101600</xdr:colOff>
      <xdr:row>41</xdr:row>
      <xdr:rowOff>95372</xdr:rowOff>
    </xdr:to>
    <xdr:sp macro="" textlink="">
      <xdr:nvSpPr>
        <xdr:cNvPr id="123" name="フローチャート: 判断 122">
          <a:extLst>
            <a:ext uri="{FF2B5EF4-FFF2-40B4-BE49-F238E27FC236}">
              <a16:creationId xmlns:a16="http://schemas.microsoft.com/office/drawing/2014/main" id="{9E7D967A-4AA7-4BE6-BE60-98F1246BBA82}"/>
            </a:ext>
          </a:extLst>
        </xdr:cNvPr>
        <xdr:cNvSpPr/>
      </xdr:nvSpPr>
      <xdr:spPr>
        <a:xfrm>
          <a:off x="7029450" y="7027032"/>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128515</xdr:rowOff>
    </xdr:from>
    <xdr:to>
      <xdr:col>36</xdr:col>
      <xdr:colOff>165100</xdr:colOff>
      <xdr:row>41</xdr:row>
      <xdr:rowOff>58665</xdr:rowOff>
    </xdr:to>
    <xdr:sp macro="" textlink="">
      <xdr:nvSpPr>
        <xdr:cNvPr id="124" name="フローチャート: 判断 123">
          <a:extLst>
            <a:ext uri="{FF2B5EF4-FFF2-40B4-BE49-F238E27FC236}">
              <a16:creationId xmlns:a16="http://schemas.microsoft.com/office/drawing/2014/main" id="{B6459845-5248-43C3-BBC7-5F3E6D08F706}"/>
            </a:ext>
          </a:extLst>
        </xdr:cNvPr>
        <xdr:cNvSpPr/>
      </xdr:nvSpPr>
      <xdr:spPr>
        <a:xfrm>
          <a:off x="6231890" y="699032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2A84A00-367F-4625-BF22-1F6ADB2B1E65}"/>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824204E-C55B-472A-A862-DC785AA8416F}"/>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E65DA4D-8AD6-4CE7-BF77-3446A89A604D}"/>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73CBD35-2DD3-49C0-B8CF-5497842BF2A4}"/>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FBB2CD4-5F71-45A9-864E-A9C79404054D}"/>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50383</xdr:rowOff>
    </xdr:from>
    <xdr:to>
      <xdr:col>55</xdr:col>
      <xdr:colOff>50800</xdr:colOff>
      <xdr:row>41</xdr:row>
      <xdr:rowOff>151983</xdr:rowOff>
    </xdr:to>
    <xdr:sp macro="" textlink="">
      <xdr:nvSpPr>
        <xdr:cNvPr id="130" name="楕円 129">
          <a:extLst>
            <a:ext uri="{FF2B5EF4-FFF2-40B4-BE49-F238E27FC236}">
              <a16:creationId xmlns:a16="http://schemas.microsoft.com/office/drawing/2014/main" id="{50118925-A0BD-4C80-ADBF-B411B13C3E41}"/>
            </a:ext>
          </a:extLst>
        </xdr:cNvPr>
        <xdr:cNvSpPr/>
      </xdr:nvSpPr>
      <xdr:spPr>
        <a:xfrm>
          <a:off x="9394190" y="7083643"/>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136760</xdr:rowOff>
    </xdr:from>
    <xdr:ext cx="469744" cy="259045"/>
    <xdr:sp macro="" textlink="">
      <xdr:nvSpPr>
        <xdr:cNvPr id="131" name="【道路】&#10;一人当たり延長該当値テキスト">
          <a:extLst>
            <a:ext uri="{FF2B5EF4-FFF2-40B4-BE49-F238E27FC236}">
              <a16:creationId xmlns:a16="http://schemas.microsoft.com/office/drawing/2014/main" id="{2668A988-80FC-4ABC-8CD3-D60F2E559349}"/>
            </a:ext>
          </a:extLst>
        </xdr:cNvPr>
        <xdr:cNvSpPr txBox="1"/>
      </xdr:nvSpPr>
      <xdr:spPr>
        <a:xfrm>
          <a:off x="9467850" y="6990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52146</xdr:rowOff>
    </xdr:from>
    <xdr:to>
      <xdr:col>50</xdr:col>
      <xdr:colOff>165100</xdr:colOff>
      <xdr:row>41</xdr:row>
      <xdr:rowOff>153746</xdr:rowOff>
    </xdr:to>
    <xdr:sp macro="" textlink="">
      <xdr:nvSpPr>
        <xdr:cNvPr id="132" name="楕円 131">
          <a:extLst>
            <a:ext uri="{FF2B5EF4-FFF2-40B4-BE49-F238E27FC236}">
              <a16:creationId xmlns:a16="http://schemas.microsoft.com/office/drawing/2014/main" id="{33BB4ED1-A770-4EE9-9466-A52234EE5E17}"/>
            </a:ext>
          </a:extLst>
        </xdr:cNvPr>
        <xdr:cNvSpPr/>
      </xdr:nvSpPr>
      <xdr:spPr>
        <a:xfrm>
          <a:off x="8632190" y="708540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101183</xdr:rowOff>
    </xdr:from>
    <xdr:to>
      <xdr:col>55</xdr:col>
      <xdr:colOff>0</xdr:colOff>
      <xdr:row>41</xdr:row>
      <xdr:rowOff>102946</xdr:rowOff>
    </xdr:to>
    <xdr:cxnSp macro="">
      <xdr:nvCxnSpPr>
        <xdr:cNvPr id="133" name="直線コネクタ 132">
          <a:extLst>
            <a:ext uri="{FF2B5EF4-FFF2-40B4-BE49-F238E27FC236}">
              <a16:creationId xmlns:a16="http://schemas.microsoft.com/office/drawing/2014/main" id="{78A3C1E0-0CB8-4A85-AF93-2796A1B16C2A}"/>
            </a:ext>
          </a:extLst>
        </xdr:cNvPr>
        <xdr:cNvCxnSpPr/>
      </xdr:nvCxnSpPr>
      <xdr:spPr>
        <a:xfrm flipV="1">
          <a:off x="8686800" y="7126823"/>
          <a:ext cx="742950" cy="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53746</xdr:rowOff>
    </xdr:from>
    <xdr:to>
      <xdr:col>46</xdr:col>
      <xdr:colOff>38100</xdr:colOff>
      <xdr:row>41</xdr:row>
      <xdr:rowOff>155346</xdr:rowOff>
    </xdr:to>
    <xdr:sp macro="" textlink="">
      <xdr:nvSpPr>
        <xdr:cNvPr id="134" name="楕円 133">
          <a:extLst>
            <a:ext uri="{FF2B5EF4-FFF2-40B4-BE49-F238E27FC236}">
              <a16:creationId xmlns:a16="http://schemas.microsoft.com/office/drawing/2014/main" id="{D3C4D98E-3194-45D2-AA7C-A7CFAD21D91D}"/>
            </a:ext>
          </a:extLst>
        </xdr:cNvPr>
        <xdr:cNvSpPr/>
      </xdr:nvSpPr>
      <xdr:spPr>
        <a:xfrm>
          <a:off x="7846060" y="70870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102946</xdr:rowOff>
    </xdr:from>
    <xdr:to>
      <xdr:col>50</xdr:col>
      <xdr:colOff>114300</xdr:colOff>
      <xdr:row>41</xdr:row>
      <xdr:rowOff>104546</xdr:rowOff>
    </xdr:to>
    <xdr:cxnSp macro="">
      <xdr:nvCxnSpPr>
        <xdr:cNvPr id="135" name="直線コネクタ 134">
          <a:extLst>
            <a:ext uri="{FF2B5EF4-FFF2-40B4-BE49-F238E27FC236}">
              <a16:creationId xmlns:a16="http://schemas.microsoft.com/office/drawing/2014/main" id="{75DD32E7-D7DB-4B9D-AA34-4CDEBA3BA6CA}"/>
            </a:ext>
          </a:extLst>
        </xdr:cNvPr>
        <xdr:cNvCxnSpPr/>
      </xdr:nvCxnSpPr>
      <xdr:spPr>
        <a:xfrm flipV="1">
          <a:off x="7889240" y="7130491"/>
          <a:ext cx="79756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55477</xdr:rowOff>
    </xdr:from>
    <xdr:to>
      <xdr:col>41</xdr:col>
      <xdr:colOff>101600</xdr:colOff>
      <xdr:row>41</xdr:row>
      <xdr:rowOff>157077</xdr:rowOff>
    </xdr:to>
    <xdr:sp macro="" textlink="">
      <xdr:nvSpPr>
        <xdr:cNvPr id="136" name="楕円 135">
          <a:extLst>
            <a:ext uri="{FF2B5EF4-FFF2-40B4-BE49-F238E27FC236}">
              <a16:creationId xmlns:a16="http://schemas.microsoft.com/office/drawing/2014/main" id="{46BCB5B5-2DCB-4E74-A4A1-2573BD5E2B21}"/>
            </a:ext>
          </a:extLst>
        </xdr:cNvPr>
        <xdr:cNvSpPr/>
      </xdr:nvSpPr>
      <xdr:spPr>
        <a:xfrm>
          <a:off x="7029450" y="7088737"/>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104546</xdr:rowOff>
    </xdr:from>
    <xdr:to>
      <xdr:col>45</xdr:col>
      <xdr:colOff>177800</xdr:colOff>
      <xdr:row>41</xdr:row>
      <xdr:rowOff>106277</xdr:rowOff>
    </xdr:to>
    <xdr:cxnSp macro="">
      <xdr:nvCxnSpPr>
        <xdr:cNvPr id="137" name="直線コネクタ 136">
          <a:extLst>
            <a:ext uri="{FF2B5EF4-FFF2-40B4-BE49-F238E27FC236}">
              <a16:creationId xmlns:a16="http://schemas.microsoft.com/office/drawing/2014/main" id="{35FF9C83-9ED3-4E41-894F-A061C72289C1}"/>
            </a:ext>
          </a:extLst>
        </xdr:cNvPr>
        <xdr:cNvCxnSpPr/>
      </xdr:nvCxnSpPr>
      <xdr:spPr>
        <a:xfrm flipV="1">
          <a:off x="7084060" y="7132091"/>
          <a:ext cx="80518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57028</xdr:rowOff>
    </xdr:from>
    <xdr:to>
      <xdr:col>36</xdr:col>
      <xdr:colOff>165100</xdr:colOff>
      <xdr:row>41</xdr:row>
      <xdr:rowOff>158628</xdr:rowOff>
    </xdr:to>
    <xdr:sp macro="" textlink="">
      <xdr:nvSpPr>
        <xdr:cNvPr id="138" name="楕円 137">
          <a:extLst>
            <a:ext uri="{FF2B5EF4-FFF2-40B4-BE49-F238E27FC236}">
              <a16:creationId xmlns:a16="http://schemas.microsoft.com/office/drawing/2014/main" id="{BA34DBA1-F53C-41FC-803E-6E1B326B16DD}"/>
            </a:ext>
          </a:extLst>
        </xdr:cNvPr>
        <xdr:cNvSpPr/>
      </xdr:nvSpPr>
      <xdr:spPr>
        <a:xfrm>
          <a:off x="6231890" y="7090288"/>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106277</xdr:rowOff>
    </xdr:from>
    <xdr:to>
      <xdr:col>41</xdr:col>
      <xdr:colOff>50800</xdr:colOff>
      <xdr:row>41</xdr:row>
      <xdr:rowOff>107828</xdr:rowOff>
    </xdr:to>
    <xdr:cxnSp macro="">
      <xdr:nvCxnSpPr>
        <xdr:cNvPr id="139" name="直線コネクタ 138">
          <a:extLst>
            <a:ext uri="{FF2B5EF4-FFF2-40B4-BE49-F238E27FC236}">
              <a16:creationId xmlns:a16="http://schemas.microsoft.com/office/drawing/2014/main" id="{1FFB45BC-CDED-45B3-8D0E-7DB0307744CC}"/>
            </a:ext>
          </a:extLst>
        </xdr:cNvPr>
        <xdr:cNvCxnSpPr/>
      </xdr:nvCxnSpPr>
      <xdr:spPr>
        <a:xfrm flipV="1">
          <a:off x="6286500" y="7133822"/>
          <a:ext cx="797560" cy="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115361</xdr:rowOff>
    </xdr:from>
    <xdr:ext cx="534377" cy="259045"/>
    <xdr:sp macro="" textlink="">
      <xdr:nvSpPr>
        <xdr:cNvPr id="140" name="n_1aveValue【道路】&#10;一人当たり延長">
          <a:extLst>
            <a:ext uri="{FF2B5EF4-FFF2-40B4-BE49-F238E27FC236}">
              <a16:creationId xmlns:a16="http://schemas.microsoft.com/office/drawing/2014/main" id="{BA21C54C-8D1D-4ABF-9A1C-664E17EBD3D1}"/>
            </a:ext>
          </a:extLst>
        </xdr:cNvPr>
        <xdr:cNvSpPr txBox="1"/>
      </xdr:nvSpPr>
      <xdr:spPr>
        <a:xfrm>
          <a:off x="8422151" y="680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109269</xdr:rowOff>
    </xdr:from>
    <xdr:ext cx="534377" cy="259045"/>
    <xdr:sp macro="" textlink="">
      <xdr:nvSpPr>
        <xdr:cNvPr id="141" name="n_2aveValue【道路】&#10;一人当たり延長">
          <a:extLst>
            <a:ext uri="{FF2B5EF4-FFF2-40B4-BE49-F238E27FC236}">
              <a16:creationId xmlns:a16="http://schemas.microsoft.com/office/drawing/2014/main" id="{A6ACDE7B-9E03-480D-851D-FCC5A050C42B}"/>
            </a:ext>
          </a:extLst>
        </xdr:cNvPr>
        <xdr:cNvSpPr txBox="1"/>
      </xdr:nvSpPr>
      <xdr:spPr>
        <a:xfrm>
          <a:off x="7641101" y="679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111899</xdr:rowOff>
    </xdr:from>
    <xdr:ext cx="534377" cy="259045"/>
    <xdr:sp macro="" textlink="">
      <xdr:nvSpPr>
        <xdr:cNvPr id="142" name="n_3aveValue【道路】&#10;一人当たり延長">
          <a:extLst>
            <a:ext uri="{FF2B5EF4-FFF2-40B4-BE49-F238E27FC236}">
              <a16:creationId xmlns:a16="http://schemas.microsoft.com/office/drawing/2014/main" id="{495EEAC7-156E-4B9D-AF1F-6DA4A97DB72A}"/>
            </a:ext>
          </a:extLst>
        </xdr:cNvPr>
        <xdr:cNvSpPr txBox="1"/>
      </xdr:nvSpPr>
      <xdr:spPr>
        <a:xfrm>
          <a:off x="6854971" y="67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75192</xdr:rowOff>
    </xdr:from>
    <xdr:ext cx="534377" cy="259045"/>
    <xdr:sp macro="" textlink="">
      <xdr:nvSpPr>
        <xdr:cNvPr id="143" name="n_4aveValue【道路】&#10;一人当たり延長">
          <a:extLst>
            <a:ext uri="{FF2B5EF4-FFF2-40B4-BE49-F238E27FC236}">
              <a16:creationId xmlns:a16="http://schemas.microsoft.com/office/drawing/2014/main" id="{9416717B-E1F8-4B8D-A5B8-B89C022DF51D}"/>
            </a:ext>
          </a:extLst>
        </xdr:cNvPr>
        <xdr:cNvSpPr txBox="1"/>
      </xdr:nvSpPr>
      <xdr:spPr>
        <a:xfrm>
          <a:off x="6038361" y="676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144873</xdr:rowOff>
    </xdr:from>
    <xdr:ext cx="469744" cy="259045"/>
    <xdr:sp macro="" textlink="">
      <xdr:nvSpPr>
        <xdr:cNvPr id="144" name="n_1mainValue【道路】&#10;一人当たり延長">
          <a:extLst>
            <a:ext uri="{FF2B5EF4-FFF2-40B4-BE49-F238E27FC236}">
              <a16:creationId xmlns:a16="http://schemas.microsoft.com/office/drawing/2014/main" id="{D2E8E12A-4721-4DBE-8EAA-4F9F7BFFE022}"/>
            </a:ext>
          </a:extLst>
        </xdr:cNvPr>
        <xdr:cNvSpPr txBox="1"/>
      </xdr:nvSpPr>
      <xdr:spPr>
        <a:xfrm>
          <a:off x="8454467" y="717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146473</xdr:rowOff>
    </xdr:from>
    <xdr:ext cx="469744" cy="259045"/>
    <xdr:sp macro="" textlink="">
      <xdr:nvSpPr>
        <xdr:cNvPr id="145" name="n_2mainValue【道路】&#10;一人当たり延長">
          <a:extLst>
            <a:ext uri="{FF2B5EF4-FFF2-40B4-BE49-F238E27FC236}">
              <a16:creationId xmlns:a16="http://schemas.microsoft.com/office/drawing/2014/main" id="{9DD43CF7-C1E3-4642-896D-B86438B16335}"/>
            </a:ext>
          </a:extLst>
        </xdr:cNvPr>
        <xdr:cNvSpPr txBox="1"/>
      </xdr:nvSpPr>
      <xdr:spPr>
        <a:xfrm>
          <a:off x="7673417" y="717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148204</xdr:rowOff>
    </xdr:from>
    <xdr:ext cx="469744" cy="259045"/>
    <xdr:sp macro="" textlink="">
      <xdr:nvSpPr>
        <xdr:cNvPr id="146" name="n_3mainValue【道路】&#10;一人当たり延長">
          <a:extLst>
            <a:ext uri="{FF2B5EF4-FFF2-40B4-BE49-F238E27FC236}">
              <a16:creationId xmlns:a16="http://schemas.microsoft.com/office/drawing/2014/main" id="{165B8C35-F729-492C-A715-1463C197A46B}"/>
            </a:ext>
          </a:extLst>
        </xdr:cNvPr>
        <xdr:cNvSpPr txBox="1"/>
      </xdr:nvSpPr>
      <xdr:spPr>
        <a:xfrm>
          <a:off x="6866332" y="717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149755</xdr:rowOff>
    </xdr:from>
    <xdr:ext cx="469744" cy="259045"/>
    <xdr:sp macro="" textlink="">
      <xdr:nvSpPr>
        <xdr:cNvPr id="147" name="n_4mainValue【道路】&#10;一人当たり延長">
          <a:extLst>
            <a:ext uri="{FF2B5EF4-FFF2-40B4-BE49-F238E27FC236}">
              <a16:creationId xmlns:a16="http://schemas.microsoft.com/office/drawing/2014/main" id="{90C29E00-E345-47A1-B76B-A2FCA99D81BF}"/>
            </a:ext>
          </a:extLst>
        </xdr:cNvPr>
        <xdr:cNvSpPr txBox="1"/>
      </xdr:nvSpPr>
      <xdr:spPr>
        <a:xfrm>
          <a:off x="6068772" y="717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94D2D551-F393-451B-94CC-243CC1974461}"/>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D1F74A7B-4D26-4CF9-997C-5180AF8C8C35}"/>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D03E47CD-8EFD-492E-97C2-4D7C6B3A28DF}"/>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A3F8E7B-15BD-4A60-A141-F707E98CA237}"/>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36860504-4D4A-4836-A045-8E8DC3B78C1D}"/>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44FCCA38-73CD-49DE-A83C-284DF9F19132}"/>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F78BEC13-B7F4-42C8-948F-171D08303F2C}"/>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8454FBBD-9D53-462B-B8BE-470D95EB957E}"/>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1097C7C1-0422-4FA7-8969-656238FE7477}"/>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F8F581A1-C984-46B5-B581-CC6147B3F501}"/>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7F1C3BF7-499E-4493-ACA9-6099B9DCE61B}"/>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2E136353-1023-4A12-889E-F0EEE1A6D397}"/>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C4679EEB-3E7F-4C82-91F2-3828508E6FA1}"/>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9C6EF7B1-05CC-418E-9019-99BEFC228C77}"/>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40E9ADF5-30F7-43C0-B585-F56E4B7EDA60}"/>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E47F1090-909B-42B4-B3B4-403682755052}"/>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40688E5A-1806-409E-9469-946E12CABF6A}"/>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B5AC10E3-399E-4F9B-9087-D54F21FAB54D}"/>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B6637ABD-B05D-49DB-A360-5CA74E0C7BFD}"/>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94481B57-BAA6-450F-B451-4C2DD588AFBA}"/>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F7678F47-D609-4DDB-8FF0-012E008D0615}"/>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281B97B8-57EB-4183-897F-DBB8768D5D02}"/>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4223EB9E-5ED0-4214-85FF-455D6A35F457}"/>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2EB34C13-6E4A-484B-B6B4-96E5D430E480}"/>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6D39CC12-2C7A-402B-A70C-964B64283E8C}"/>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3" name="直線コネクタ 172">
          <a:extLst>
            <a:ext uri="{FF2B5EF4-FFF2-40B4-BE49-F238E27FC236}">
              <a16:creationId xmlns:a16="http://schemas.microsoft.com/office/drawing/2014/main" id="{DD7F4D0C-7A9A-4E9D-8DF7-CEF233804B07}"/>
            </a:ext>
          </a:extLst>
        </xdr:cNvPr>
        <xdr:cNvCxnSpPr/>
      </xdr:nvCxnSpPr>
      <xdr:spPr>
        <a:xfrm flipV="1">
          <a:off x="4173855" y="950812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F840C190-093B-4408-BC2F-C6CE86E1E991}"/>
            </a:ext>
          </a:extLst>
        </xdr:cNvPr>
        <xdr:cNvSpPr txBox="1"/>
      </xdr:nvSpPr>
      <xdr:spPr>
        <a:xfrm>
          <a:off x="4212590" y="109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5" name="直線コネクタ 174">
          <a:extLst>
            <a:ext uri="{FF2B5EF4-FFF2-40B4-BE49-F238E27FC236}">
              <a16:creationId xmlns:a16="http://schemas.microsoft.com/office/drawing/2014/main" id="{03A99E21-4F3B-4BAB-B6DB-C7959456501D}"/>
            </a:ext>
          </a:extLst>
        </xdr:cNvPr>
        <xdr:cNvCxnSpPr/>
      </xdr:nvCxnSpPr>
      <xdr:spPr>
        <a:xfrm>
          <a:off x="4112260" y="109123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A9EE0265-BA3C-4A8C-834C-F77A545A7620}"/>
            </a:ext>
          </a:extLst>
        </xdr:cNvPr>
        <xdr:cNvSpPr txBox="1"/>
      </xdr:nvSpPr>
      <xdr:spPr>
        <a:xfrm>
          <a:off x="4212590" y="92795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7" name="直線コネクタ 176">
          <a:extLst>
            <a:ext uri="{FF2B5EF4-FFF2-40B4-BE49-F238E27FC236}">
              <a16:creationId xmlns:a16="http://schemas.microsoft.com/office/drawing/2014/main" id="{EA8861C0-5A9F-495C-B22A-39E982F43597}"/>
            </a:ext>
          </a:extLst>
        </xdr:cNvPr>
        <xdr:cNvCxnSpPr/>
      </xdr:nvCxnSpPr>
      <xdr:spPr>
        <a:xfrm>
          <a:off x="4112260" y="95081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A87DC160-7250-42F7-B713-BACDC9911C2C}"/>
            </a:ext>
          </a:extLst>
        </xdr:cNvPr>
        <xdr:cNvSpPr txBox="1"/>
      </xdr:nvSpPr>
      <xdr:spPr>
        <a:xfrm>
          <a:off x="4212590" y="102487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E54D8015-0CF0-47D7-A61B-B2A4F4509D7D}"/>
            </a:ext>
          </a:extLst>
        </xdr:cNvPr>
        <xdr:cNvSpPr/>
      </xdr:nvSpPr>
      <xdr:spPr>
        <a:xfrm>
          <a:off x="4131310" y="1040111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42FFC385-3BF8-49AC-B9C7-C6E95D424375}"/>
            </a:ext>
          </a:extLst>
        </xdr:cNvPr>
        <xdr:cNvSpPr/>
      </xdr:nvSpPr>
      <xdr:spPr>
        <a:xfrm>
          <a:off x="3388360" y="103943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1" name="フローチャート: 判断 180">
          <a:extLst>
            <a:ext uri="{FF2B5EF4-FFF2-40B4-BE49-F238E27FC236}">
              <a16:creationId xmlns:a16="http://schemas.microsoft.com/office/drawing/2014/main" id="{75298A8E-BD5E-4CB5-A70A-1B9E5787B009}"/>
            </a:ext>
          </a:extLst>
        </xdr:cNvPr>
        <xdr:cNvSpPr/>
      </xdr:nvSpPr>
      <xdr:spPr>
        <a:xfrm>
          <a:off x="2571750" y="104095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2" name="フローチャート: 判断 181">
          <a:extLst>
            <a:ext uri="{FF2B5EF4-FFF2-40B4-BE49-F238E27FC236}">
              <a16:creationId xmlns:a16="http://schemas.microsoft.com/office/drawing/2014/main" id="{DECABB3D-0A63-41CB-8772-9996777929C9}"/>
            </a:ext>
          </a:extLst>
        </xdr:cNvPr>
        <xdr:cNvSpPr/>
      </xdr:nvSpPr>
      <xdr:spPr>
        <a:xfrm>
          <a:off x="1774190" y="10385334"/>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a:extLst>
            <a:ext uri="{FF2B5EF4-FFF2-40B4-BE49-F238E27FC236}">
              <a16:creationId xmlns:a16="http://schemas.microsoft.com/office/drawing/2014/main" id="{571D107F-A524-4221-86D1-BEE4BC06F0D1}"/>
            </a:ext>
          </a:extLst>
        </xdr:cNvPr>
        <xdr:cNvSpPr/>
      </xdr:nvSpPr>
      <xdr:spPr>
        <a:xfrm>
          <a:off x="988060" y="10350228"/>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51F6196-F0C7-4B68-84F5-75BBC3534FBA}"/>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98F7769-1AB3-4ACF-A5EE-6B5246578868}"/>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C14C118-4C6E-431C-A57C-8547A45D57CB}"/>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99CC3A3-3BEA-47CB-9BB3-D6A93F4DAC15}"/>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0E79703-D7DE-4C15-9286-F76DBCA227FD}"/>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104322</xdr:rowOff>
    </xdr:from>
    <xdr:to>
      <xdr:col>24</xdr:col>
      <xdr:colOff>114300</xdr:colOff>
      <xdr:row>62</xdr:row>
      <xdr:rowOff>34472</xdr:rowOff>
    </xdr:to>
    <xdr:sp macro="" textlink="">
      <xdr:nvSpPr>
        <xdr:cNvPr id="189" name="楕円 188">
          <a:extLst>
            <a:ext uri="{FF2B5EF4-FFF2-40B4-BE49-F238E27FC236}">
              <a16:creationId xmlns:a16="http://schemas.microsoft.com/office/drawing/2014/main" id="{0FBB9545-70B0-409D-BD96-B96B34002575}"/>
            </a:ext>
          </a:extLst>
        </xdr:cNvPr>
        <xdr:cNvSpPr/>
      </xdr:nvSpPr>
      <xdr:spPr>
        <a:xfrm>
          <a:off x="4131310" y="1056086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82749</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6A4519F2-914F-4EBA-85F4-91DBB7724E38}"/>
            </a:ext>
          </a:extLst>
        </xdr:cNvPr>
        <xdr:cNvSpPr txBox="1"/>
      </xdr:nvSpPr>
      <xdr:spPr>
        <a:xfrm>
          <a:off x="4212590" y="1054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84727</xdr:rowOff>
    </xdr:from>
    <xdr:to>
      <xdr:col>20</xdr:col>
      <xdr:colOff>38100</xdr:colOff>
      <xdr:row>62</xdr:row>
      <xdr:rowOff>14877</xdr:rowOff>
    </xdr:to>
    <xdr:sp macro="" textlink="">
      <xdr:nvSpPr>
        <xdr:cNvPr id="191" name="楕円 190">
          <a:extLst>
            <a:ext uri="{FF2B5EF4-FFF2-40B4-BE49-F238E27FC236}">
              <a16:creationId xmlns:a16="http://schemas.microsoft.com/office/drawing/2014/main" id="{43C6C9C3-9E45-4869-AA0B-96212E352647}"/>
            </a:ext>
          </a:extLst>
        </xdr:cNvPr>
        <xdr:cNvSpPr/>
      </xdr:nvSpPr>
      <xdr:spPr>
        <a:xfrm>
          <a:off x="3388360" y="1054508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135527</xdr:rowOff>
    </xdr:from>
    <xdr:to>
      <xdr:col>24</xdr:col>
      <xdr:colOff>63500</xdr:colOff>
      <xdr:row>61</xdr:row>
      <xdr:rowOff>155122</xdr:rowOff>
    </xdr:to>
    <xdr:cxnSp macro="">
      <xdr:nvCxnSpPr>
        <xdr:cNvPr id="192" name="直線コネクタ 191">
          <a:extLst>
            <a:ext uri="{FF2B5EF4-FFF2-40B4-BE49-F238E27FC236}">
              <a16:creationId xmlns:a16="http://schemas.microsoft.com/office/drawing/2014/main" id="{857247EF-6840-44DB-A267-95AA67EB83D9}"/>
            </a:ext>
          </a:extLst>
        </xdr:cNvPr>
        <xdr:cNvCxnSpPr/>
      </xdr:nvCxnSpPr>
      <xdr:spPr>
        <a:xfrm>
          <a:off x="3431540" y="10590167"/>
          <a:ext cx="742950" cy="2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63500</xdr:rowOff>
    </xdr:from>
    <xdr:to>
      <xdr:col>15</xdr:col>
      <xdr:colOff>101600</xdr:colOff>
      <xdr:row>61</xdr:row>
      <xdr:rowOff>165100</xdr:rowOff>
    </xdr:to>
    <xdr:sp macro="" textlink="">
      <xdr:nvSpPr>
        <xdr:cNvPr id="193" name="楕円 192">
          <a:extLst>
            <a:ext uri="{FF2B5EF4-FFF2-40B4-BE49-F238E27FC236}">
              <a16:creationId xmlns:a16="http://schemas.microsoft.com/office/drawing/2014/main" id="{8C769777-4581-49A3-9744-96B6847EBF02}"/>
            </a:ext>
          </a:extLst>
        </xdr:cNvPr>
        <xdr:cNvSpPr/>
      </xdr:nvSpPr>
      <xdr:spPr>
        <a:xfrm>
          <a:off x="2571750" y="105181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114300</xdr:rowOff>
    </xdr:from>
    <xdr:to>
      <xdr:col>19</xdr:col>
      <xdr:colOff>177800</xdr:colOff>
      <xdr:row>61</xdr:row>
      <xdr:rowOff>135527</xdr:rowOff>
    </xdr:to>
    <xdr:cxnSp macro="">
      <xdr:nvCxnSpPr>
        <xdr:cNvPr id="194" name="直線コネクタ 193">
          <a:extLst>
            <a:ext uri="{FF2B5EF4-FFF2-40B4-BE49-F238E27FC236}">
              <a16:creationId xmlns:a16="http://schemas.microsoft.com/office/drawing/2014/main" id="{6807A794-84BA-4151-BE45-93563BE86AEC}"/>
            </a:ext>
          </a:extLst>
        </xdr:cNvPr>
        <xdr:cNvCxnSpPr/>
      </xdr:nvCxnSpPr>
      <xdr:spPr>
        <a:xfrm>
          <a:off x="2626360" y="10572750"/>
          <a:ext cx="80518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95" name="楕円 194">
          <a:extLst>
            <a:ext uri="{FF2B5EF4-FFF2-40B4-BE49-F238E27FC236}">
              <a16:creationId xmlns:a16="http://schemas.microsoft.com/office/drawing/2014/main" id="{ACF54145-26C6-47C4-96C9-C921F5E67A04}"/>
            </a:ext>
          </a:extLst>
        </xdr:cNvPr>
        <xdr:cNvSpPr/>
      </xdr:nvSpPr>
      <xdr:spPr>
        <a:xfrm>
          <a:off x="1774190" y="10497457"/>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89807</xdr:rowOff>
    </xdr:from>
    <xdr:to>
      <xdr:col>15</xdr:col>
      <xdr:colOff>50800</xdr:colOff>
      <xdr:row>61</xdr:row>
      <xdr:rowOff>114300</xdr:rowOff>
    </xdr:to>
    <xdr:cxnSp macro="">
      <xdr:nvCxnSpPr>
        <xdr:cNvPr id="196" name="直線コネクタ 195">
          <a:extLst>
            <a:ext uri="{FF2B5EF4-FFF2-40B4-BE49-F238E27FC236}">
              <a16:creationId xmlns:a16="http://schemas.microsoft.com/office/drawing/2014/main" id="{BF6DD81B-A8F4-4A20-A7CB-0E92366FCE4D}"/>
            </a:ext>
          </a:extLst>
        </xdr:cNvPr>
        <xdr:cNvCxnSpPr/>
      </xdr:nvCxnSpPr>
      <xdr:spPr>
        <a:xfrm>
          <a:off x="1828800" y="10552067"/>
          <a:ext cx="79756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14515</xdr:rowOff>
    </xdr:from>
    <xdr:to>
      <xdr:col>6</xdr:col>
      <xdr:colOff>38100</xdr:colOff>
      <xdr:row>61</xdr:row>
      <xdr:rowOff>116115</xdr:rowOff>
    </xdr:to>
    <xdr:sp macro="" textlink="">
      <xdr:nvSpPr>
        <xdr:cNvPr id="197" name="楕円 196">
          <a:extLst>
            <a:ext uri="{FF2B5EF4-FFF2-40B4-BE49-F238E27FC236}">
              <a16:creationId xmlns:a16="http://schemas.microsoft.com/office/drawing/2014/main" id="{D6098DA6-5FD5-4D06-8EA3-84F7012CCD65}"/>
            </a:ext>
          </a:extLst>
        </xdr:cNvPr>
        <xdr:cNvSpPr/>
      </xdr:nvSpPr>
      <xdr:spPr>
        <a:xfrm>
          <a:off x="988060" y="104767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65315</xdr:rowOff>
    </xdr:from>
    <xdr:to>
      <xdr:col>10</xdr:col>
      <xdr:colOff>114300</xdr:colOff>
      <xdr:row>61</xdr:row>
      <xdr:rowOff>89807</xdr:rowOff>
    </xdr:to>
    <xdr:cxnSp macro="">
      <xdr:nvCxnSpPr>
        <xdr:cNvPr id="198" name="直線コネクタ 197">
          <a:extLst>
            <a:ext uri="{FF2B5EF4-FFF2-40B4-BE49-F238E27FC236}">
              <a16:creationId xmlns:a16="http://schemas.microsoft.com/office/drawing/2014/main" id="{0BF804B5-3C8B-42FB-82DB-56AD525A077B}"/>
            </a:ext>
          </a:extLst>
        </xdr:cNvPr>
        <xdr:cNvCxnSpPr/>
      </xdr:nvCxnSpPr>
      <xdr:spPr>
        <a:xfrm>
          <a:off x="1031240" y="10521860"/>
          <a:ext cx="797560" cy="3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E8A23BF3-DD8F-4C05-AE8B-A1E156623E3E}"/>
            </a:ext>
          </a:extLst>
        </xdr:cNvPr>
        <xdr:cNvSpPr txBox="1"/>
      </xdr:nvSpPr>
      <xdr:spPr>
        <a:xfrm>
          <a:off x="323914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495B7073-B15D-443A-90D1-C2D33A9598F0}"/>
            </a:ext>
          </a:extLst>
        </xdr:cNvPr>
        <xdr:cNvSpPr txBox="1"/>
      </xdr:nvSpPr>
      <xdr:spPr>
        <a:xfrm>
          <a:off x="2439044" y="1018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41201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F135B8EA-1C93-4623-AD15-DE739FE0B588}"/>
            </a:ext>
          </a:extLst>
        </xdr:cNvPr>
        <xdr:cNvSpPr txBox="1"/>
      </xdr:nvSpPr>
      <xdr:spPr>
        <a:xfrm>
          <a:off x="164148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300F38A0-7103-404F-8D65-8A188363EDAA}"/>
            </a:ext>
          </a:extLst>
        </xdr:cNvPr>
        <xdr:cNvSpPr txBox="1"/>
      </xdr:nvSpPr>
      <xdr:spPr>
        <a:xfrm>
          <a:off x="855354" y="10131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6004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E7D71688-B9F8-41F7-8A10-F2B839B82883}"/>
            </a:ext>
          </a:extLst>
        </xdr:cNvPr>
        <xdr:cNvSpPr txBox="1"/>
      </xdr:nvSpPr>
      <xdr:spPr>
        <a:xfrm>
          <a:off x="3239144" y="1063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156227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260DA6C3-6BC2-4AA7-91EA-2CAD01D96FE0}"/>
            </a:ext>
          </a:extLst>
        </xdr:cNvPr>
        <xdr:cNvSpPr txBox="1"/>
      </xdr:nvSpPr>
      <xdr:spPr>
        <a:xfrm>
          <a:off x="2439044"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DBE2F608-8506-450E-8D02-AAA8265385C5}"/>
            </a:ext>
          </a:extLst>
        </xdr:cNvPr>
        <xdr:cNvSpPr txBox="1"/>
      </xdr:nvSpPr>
      <xdr:spPr>
        <a:xfrm>
          <a:off x="1641484" y="10593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107242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63E86C21-DA96-419A-B0CB-1062717FAB61}"/>
            </a:ext>
          </a:extLst>
        </xdr:cNvPr>
        <xdr:cNvSpPr txBox="1"/>
      </xdr:nvSpPr>
      <xdr:spPr>
        <a:xfrm>
          <a:off x="855354" y="1056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FC956ECD-2CAE-4A14-9AF3-5BEA3452BC49}"/>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A9E98E2-A869-46FE-8D23-E763B865CBE3}"/>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5791D122-92B2-4718-A763-179F4A559900}"/>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90E2E266-8F3E-4F8E-9AF6-D9552EDAED9F}"/>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13DD05C3-CEF1-43D9-B969-686468BCBF6A}"/>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B8C211D9-A808-4704-AAE2-F0F40FAAFA1A}"/>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4018CF30-300B-4F57-87B1-C0588E713CFD}"/>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962A3A1-60F7-4E84-9729-CDEBC5E0B37C}"/>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D02A4074-E9EA-496C-8224-64001BE837C9}"/>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F00C9B52-FAC0-4354-9FE0-69F286354380}"/>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BA74156C-2CB6-4A5C-BE10-13D1D445E8C2}"/>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F41AA8D7-6364-4A76-A3EB-466F14CB9564}"/>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42F5AC8E-B4A9-4085-8764-A194E0A327F3}"/>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D74EA3E2-E04E-4749-8D73-B0FBC9DCD498}"/>
            </a:ext>
          </a:extLst>
        </xdr:cNvPr>
        <xdr:cNvSpPr txBox="1"/>
      </xdr:nvSpPr>
      <xdr:spPr>
        <a:xfrm>
          <a:off x="5416126" y="1052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AC57D4A0-A4DE-42EA-8136-B1E1CCAE46F9}"/>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933A34B6-785E-4A36-9F1E-C94F085B09C2}"/>
            </a:ext>
          </a:extLst>
        </xdr:cNvPr>
        <xdr:cNvSpPr txBox="1"/>
      </xdr:nvSpPr>
      <xdr:spPr>
        <a:xfrm>
          <a:off x="5416126" y="10142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2A0AD12F-4FCC-492A-90F1-057A544B1A68}"/>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5493447B-F576-4CCD-BDBE-4D6520574CFE}"/>
            </a:ext>
          </a:extLst>
        </xdr:cNvPr>
        <xdr:cNvSpPr txBox="1"/>
      </xdr:nvSpPr>
      <xdr:spPr>
        <a:xfrm>
          <a:off x="5416126" y="976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EF929A7C-D530-40C9-A792-691AB06C7033}"/>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68B10E19-25C9-4AC8-A673-B1E84632E3E0}"/>
            </a:ext>
          </a:extLst>
        </xdr:cNvPr>
        <xdr:cNvSpPr txBox="1"/>
      </xdr:nvSpPr>
      <xdr:spPr>
        <a:xfrm>
          <a:off x="5331688" y="938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B250FFF-3458-42F3-B490-8E9B3814C83B}"/>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BE3917DB-A5F7-41AC-AEC7-2519BBA21794}"/>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C1E67417-BFEB-48EC-A682-C1B85464D256}"/>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0" name="直線コネクタ 229">
          <a:extLst>
            <a:ext uri="{FF2B5EF4-FFF2-40B4-BE49-F238E27FC236}">
              <a16:creationId xmlns:a16="http://schemas.microsoft.com/office/drawing/2014/main" id="{0CD7E20A-A617-4DD1-A08F-491CE8FB941C}"/>
            </a:ext>
          </a:extLst>
        </xdr:cNvPr>
        <xdr:cNvCxnSpPr/>
      </xdr:nvCxnSpPr>
      <xdr:spPr>
        <a:xfrm flipV="1">
          <a:off x="9429115" y="9655486"/>
          <a:ext cx="0" cy="1387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D75FD4AF-21B8-44F0-9EFE-FE2513BA1459}"/>
            </a:ext>
          </a:extLst>
        </xdr:cNvPr>
        <xdr:cNvSpPr txBox="1"/>
      </xdr:nvSpPr>
      <xdr:spPr>
        <a:xfrm>
          <a:off x="9467850" y="110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2" name="直線コネクタ 231">
          <a:extLst>
            <a:ext uri="{FF2B5EF4-FFF2-40B4-BE49-F238E27FC236}">
              <a16:creationId xmlns:a16="http://schemas.microsoft.com/office/drawing/2014/main" id="{7EA73D02-B0D4-47E3-B276-3A4C288856B6}"/>
            </a:ext>
          </a:extLst>
        </xdr:cNvPr>
        <xdr:cNvCxnSpPr/>
      </xdr:nvCxnSpPr>
      <xdr:spPr>
        <a:xfrm>
          <a:off x="9356090" y="1104271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FFBDD133-8D5C-4D17-9799-1C064B2B8E6D}"/>
            </a:ext>
          </a:extLst>
        </xdr:cNvPr>
        <xdr:cNvSpPr txBox="1"/>
      </xdr:nvSpPr>
      <xdr:spPr>
        <a:xfrm>
          <a:off x="9467850" y="94364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4" name="直線コネクタ 233">
          <a:extLst>
            <a:ext uri="{FF2B5EF4-FFF2-40B4-BE49-F238E27FC236}">
              <a16:creationId xmlns:a16="http://schemas.microsoft.com/office/drawing/2014/main" id="{1470A771-8F90-43D2-B9D5-D345E9EF2D2A}"/>
            </a:ext>
          </a:extLst>
        </xdr:cNvPr>
        <xdr:cNvCxnSpPr/>
      </xdr:nvCxnSpPr>
      <xdr:spPr>
        <a:xfrm>
          <a:off x="9356090" y="965548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75213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DEC6CA44-0DB2-44A6-8E68-647C6B2C7882}"/>
            </a:ext>
          </a:extLst>
        </xdr:cNvPr>
        <xdr:cNvSpPr txBox="1"/>
      </xdr:nvSpPr>
      <xdr:spPr>
        <a:xfrm>
          <a:off x="9467850" y="1070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6" name="フローチャート: 判断 235">
          <a:extLst>
            <a:ext uri="{FF2B5EF4-FFF2-40B4-BE49-F238E27FC236}">
              <a16:creationId xmlns:a16="http://schemas.microsoft.com/office/drawing/2014/main" id="{6C68C05E-428D-48E3-9A88-9A796DBED7B7}"/>
            </a:ext>
          </a:extLst>
        </xdr:cNvPr>
        <xdr:cNvSpPr/>
      </xdr:nvSpPr>
      <xdr:spPr>
        <a:xfrm>
          <a:off x="9394190" y="10722876"/>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7" name="フローチャート: 判断 236">
          <a:extLst>
            <a:ext uri="{FF2B5EF4-FFF2-40B4-BE49-F238E27FC236}">
              <a16:creationId xmlns:a16="http://schemas.microsoft.com/office/drawing/2014/main" id="{50ED64B3-F7D9-4010-868F-540320EDC68E}"/>
            </a:ext>
          </a:extLst>
        </xdr:cNvPr>
        <xdr:cNvSpPr/>
      </xdr:nvSpPr>
      <xdr:spPr>
        <a:xfrm>
          <a:off x="8632190" y="1074174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8" name="フローチャート: 判断 237">
          <a:extLst>
            <a:ext uri="{FF2B5EF4-FFF2-40B4-BE49-F238E27FC236}">
              <a16:creationId xmlns:a16="http://schemas.microsoft.com/office/drawing/2014/main" id="{91EA62D5-6077-4CE8-A85F-AE55565027CE}"/>
            </a:ext>
          </a:extLst>
        </xdr:cNvPr>
        <xdr:cNvSpPr/>
      </xdr:nvSpPr>
      <xdr:spPr>
        <a:xfrm>
          <a:off x="7846060" y="1074291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39" name="フローチャート: 判断 238">
          <a:extLst>
            <a:ext uri="{FF2B5EF4-FFF2-40B4-BE49-F238E27FC236}">
              <a16:creationId xmlns:a16="http://schemas.microsoft.com/office/drawing/2014/main" id="{5B778644-9110-4D23-88D2-9C42FE21662B}"/>
            </a:ext>
          </a:extLst>
        </xdr:cNvPr>
        <xdr:cNvSpPr/>
      </xdr:nvSpPr>
      <xdr:spPr>
        <a:xfrm>
          <a:off x="7029450" y="1074457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0" name="フローチャート: 判断 239">
          <a:extLst>
            <a:ext uri="{FF2B5EF4-FFF2-40B4-BE49-F238E27FC236}">
              <a16:creationId xmlns:a16="http://schemas.microsoft.com/office/drawing/2014/main" id="{2D58F194-7BD8-42E3-B4F6-B57B23E95BA6}"/>
            </a:ext>
          </a:extLst>
        </xdr:cNvPr>
        <xdr:cNvSpPr/>
      </xdr:nvSpPr>
      <xdr:spPr>
        <a:xfrm>
          <a:off x="6231890" y="1075213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A0008BD-0C5B-4831-B523-883465952F66}"/>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C80C4C0-0B31-4654-AE06-D453E2FA8BAB}"/>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A2C62B3-D27B-49E9-B3B2-B3800CBA19CE}"/>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3CB6535-B845-48AB-9F75-45D12B9F8339}"/>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15A3314-3E93-4AE8-8171-D2D3844FFEC7}"/>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45701</xdr:rowOff>
    </xdr:from>
    <xdr:to>
      <xdr:col>55</xdr:col>
      <xdr:colOff>50800</xdr:colOff>
      <xdr:row>61</xdr:row>
      <xdr:rowOff>147301</xdr:rowOff>
    </xdr:to>
    <xdr:sp macro="" textlink="">
      <xdr:nvSpPr>
        <xdr:cNvPr id="246" name="楕円 245">
          <a:extLst>
            <a:ext uri="{FF2B5EF4-FFF2-40B4-BE49-F238E27FC236}">
              <a16:creationId xmlns:a16="http://schemas.microsoft.com/office/drawing/2014/main" id="{5D9D8D59-18B4-49F5-BF1D-4C753AEEABAD}"/>
            </a:ext>
          </a:extLst>
        </xdr:cNvPr>
        <xdr:cNvSpPr/>
      </xdr:nvSpPr>
      <xdr:spPr>
        <a:xfrm>
          <a:off x="9394190" y="10506056"/>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68578</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44CC0BFD-F8CB-4C2C-AA59-6F9DFD5A3A93}"/>
            </a:ext>
          </a:extLst>
        </xdr:cNvPr>
        <xdr:cNvSpPr txBox="1"/>
      </xdr:nvSpPr>
      <xdr:spPr>
        <a:xfrm>
          <a:off x="9467850" y="1035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52460</xdr:rowOff>
    </xdr:from>
    <xdr:to>
      <xdr:col>50</xdr:col>
      <xdr:colOff>165100</xdr:colOff>
      <xdr:row>61</xdr:row>
      <xdr:rowOff>154060</xdr:rowOff>
    </xdr:to>
    <xdr:sp macro="" textlink="">
      <xdr:nvSpPr>
        <xdr:cNvPr id="248" name="楕円 247">
          <a:extLst>
            <a:ext uri="{FF2B5EF4-FFF2-40B4-BE49-F238E27FC236}">
              <a16:creationId xmlns:a16="http://schemas.microsoft.com/office/drawing/2014/main" id="{A950ED0D-5642-4786-BD91-0F5541C44F80}"/>
            </a:ext>
          </a:extLst>
        </xdr:cNvPr>
        <xdr:cNvSpPr/>
      </xdr:nvSpPr>
      <xdr:spPr>
        <a:xfrm>
          <a:off x="8632190" y="1051472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96501</xdr:rowOff>
    </xdr:from>
    <xdr:to>
      <xdr:col>55</xdr:col>
      <xdr:colOff>0</xdr:colOff>
      <xdr:row>61</xdr:row>
      <xdr:rowOff>103260</xdr:rowOff>
    </xdr:to>
    <xdr:cxnSp macro="">
      <xdr:nvCxnSpPr>
        <xdr:cNvPr id="249" name="直線コネクタ 248">
          <a:extLst>
            <a:ext uri="{FF2B5EF4-FFF2-40B4-BE49-F238E27FC236}">
              <a16:creationId xmlns:a16="http://schemas.microsoft.com/office/drawing/2014/main" id="{013CB818-E76E-4F66-9829-021231545388}"/>
            </a:ext>
          </a:extLst>
        </xdr:cNvPr>
        <xdr:cNvCxnSpPr/>
      </xdr:nvCxnSpPr>
      <xdr:spPr>
        <a:xfrm flipV="1">
          <a:off x="8686800" y="10551141"/>
          <a:ext cx="742950" cy="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58580</xdr:rowOff>
    </xdr:from>
    <xdr:to>
      <xdr:col>46</xdr:col>
      <xdr:colOff>38100</xdr:colOff>
      <xdr:row>61</xdr:row>
      <xdr:rowOff>160180</xdr:rowOff>
    </xdr:to>
    <xdr:sp macro="" textlink="">
      <xdr:nvSpPr>
        <xdr:cNvPr id="250" name="楕円 249">
          <a:extLst>
            <a:ext uri="{FF2B5EF4-FFF2-40B4-BE49-F238E27FC236}">
              <a16:creationId xmlns:a16="http://schemas.microsoft.com/office/drawing/2014/main" id="{8102266F-3926-431D-87F9-98C9E3D4796A}"/>
            </a:ext>
          </a:extLst>
        </xdr:cNvPr>
        <xdr:cNvSpPr/>
      </xdr:nvSpPr>
      <xdr:spPr>
        <a:xfrm>
          <a:off x="7846060" y="1051322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103260</xdr:rowOff>
    </xdr:from>
    <xdr:to>
      <xdr:col>50</xdr:col>
      <xdr:colOff>114300</xdr:colOff>
      <xdr:row>61</xdr:row>
      <xdr:rowOff>109380</xdr:rowOff>
    </xdr:to>
    <xdr:cxnSp macro="">
      <xdr:nvCxnSpPr>
        <xdr:cNvPr id="251" name="直線コネクタ 250">
          <a:extLst>
            <a:ext uri="{FF2B5EF4-FFF2-40B4-BE49-F238E27FC236}">
              <a16:creationId xmlns:a16="http://schemas.microsoft.com/office/drawing/2014/main" id="{D04125B4-8F75-498E-A591-F5957EF200B4}"/>
            </a:ext>
          </a:extLst>
        </xdr:cNvPr>
        <xdr:cNvCxnSpPr/>
      </xdr:nvCxnSpPr>
      <xdr:spPr>
        <a:xfrm flipV="1">
          <a:off x="7889240" y="10559805"/>
          <a:ext cx="797560" cy="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63834</xdr:rowOff>
    </xdr:from>
    <xdr:to>
      <xdr:col>41</xdr:col>
      <xdr:colOff>101600</xdr:colOff>
      <xdr:row>61</xdr:row>
      <xdr:rowOff>165434</xdr:rowOff>
    </xdr:to>
    <xdr:sp macro="" textlink="">
      <xdr:nvSpPr>
        <xdr:cNvPr id="252" name="楕円 251">
          <a:extLst>
            <a:ext uri="{FF2B5EF4-FFF2-40B4-BE49-F238E27FC236}">
              <a16:creationId xmlns:a16="http://schemas.microsoft.com/office/drawing/2014/main" id="{F6E29DF2-A623-48BE-9EEE-2AFC66F9C9E5}"/>
            </a:ext>
          </a:extLst>
        </xdr:cNvPr>
        <xdr:cNvSpPr/>
      </xdr:nvSpPr>
      <xdr:spPr>
        <a:xfrm>
          <a:off x="7029450" y="10518474"/>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109380</xdr:rowOff>
    </xdr:from>
    <xdr:to>
      <xdr:col>45</xdr:col>
      <xdr:colOff>177800</xdr:colOff>
      <xdr:row>61</xdr:row>
      <xdr:rowOff>114634</xdr:rowOff>
    </xdr:to>
    <xdr:cxnSp macro="">
      <xdr:nvCxnSpPr>
        <xdr:cNvPr id="253" name="直線コネクタ 252">
          <a:extLst>
            <a:ext uri="{FF2B5EF4-FFF2-40B4-BE49-F238E27FC236}">
              <a16:creationId xmlns:a16="http://schemas.microsoft.com/office/drawing/2014/main" id="{C211E7A5-3D55-42A4-A6D4-EEEE3A9C5B8C}"/>
            </a:ext>
          </a:extLst>
        </xdr:cNvPr>
        <xdr:cNvCxnSpPr/>
      </xdr:nvCxnSpPr>
      <xdr:spPr>
        <a:xfrm flipV="1">
          <a:off x="7084060" y="10565925"/>
          <a:ext cx="805180" cy="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68242</xdr:rowOff>
    </xdr:from>
    <xdr:to>
      <xdr:col>36</xdr:col>
      <xdr:colOff>165100</xdr:colOff>
      <xdr:row>61</xdr:row>
      <xdr:rowOff>169842</xdr:rowOff>
    </xdr:to>
    <xdr:sp macro="" textlink="">
      <xdr:nvSpPr>
        <xdr:cNvPr id="254" name="楕円 253">
          <a:extLst>
            <a:ext uri="{FF2B5EF4-FFF2-40B4-BE49-F238E27FC236}">
              <a16:creationId xmlns:a16="http://schemas.microsoft.com/office/drawing/2014/main" id="{7100AF38-3C59-4728-93F9-B3BB82783ACA}"/>
            </a:ext>
          </a:extLst>
        </xdr:cNvPr>
        <xdr:cNvSpPr/>
      </xdr:nvSpPr>
      <xdr:spPr>
        <a:xfrm>
          <a:off x="6231890" y="10524787"/>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114634</xdr:rowOff>
    </xdr:from>
    <xdr:to>
      <xdr:col>41</xdr:col>
      <xdr:colOff>50800</xdr:colOff>
      <xdr:row>61</xdr:row>
      <xdr:rowOff>119042</xdr:rowOff>
    </xdr:to>
    <xdr:cxnSp macro="">
      <xdr:nvCxnSpPr>
        <xdr:cNvPr id="255" name="直線コネクタ 254">
          <a:extLst>
            <a:ext uri="{FF2B5EF4-FFF2-40B4-BE49-F238E27FC236}">
              <a16:creationId xmlns:a16="http://schemas.microsoft.com/office/drawing/2014/main" id="{F8CB0BEB-B0D7-4055-B544-2A9FF6FDDD46}"/>
            </a:ext>
          </a:extLst>
        </xdr:cNvPr>
        <xdr:cNvCxnSpPr/>
      </xdr:nvCxnSpPr>
      <xdr:spPr>
        <a:xfrm flipV="1">
          <a:off x="6286500" y="10573084"/>
          <a:ext cx="797560" cy="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33121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A54952AC-0F06-45E1-8CA8-A175B1A2B9DD}"/>
            </a:ext>
          </a:extLst>
        </xdr:cNvPr>
        <xdr:cNvSpPr txBox="1"/>
      </xdr:nvSpPr>
      <xdr:spPr>
        <a:xfrm>
          <a:off x="8401265" y="10832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34289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923B58F0-3355-4DAC-AA9D-0AFA4D0F68AD}"/>
            </a:ext>
          </a:extLst>
        </xdr:cNvPr>
        <xdr:cNvSpPr txBox="1"/>
      </xdr:nvSpPr>
      <xdr:spPr>
        <a:xfrm>
          <a:off x="7610690" y="10833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35948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E965AB7-DB05-46D3-9C20-5AF9499DE15F}"/>
            </a:ext>
          </a:extLst>
        </xdr:cNvPr>
        <xdr:cNvSpPr txBox="1"/>
      </xdr:nvSpPr>
      <xdr:spPr>
        <a:xfrm>
          <a:off x="6822655" y="1083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41608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EFFA54FE-7F07-437B-91EE-D314CD360695}"/>
            </a:ext>
          </a:extLst>
        </xdr:cNvPr>
        <xdr:cNvSpPr txBox="1"/>
      </xdr:nvSpPr>
      <xdr:spPr>
        <a:xfrm>
          <a:off x="6007950" y="1084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170587</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11EDAAA0-6027-41BF-B2CE-D9B5B800D5B2}"/>
            </a:ext>
          </a:extLst>
        </xdr:cNvPr>
        <xdr:cNvSpPr txBox="1"/>
      </xdr:nvSpPr>
      <xdr:spPr>
        <a:xfrm>
          <a:off x="8401265" y="1028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5257</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7EA53A70-FEC2-4EAA-9384-E101B0450EC6}"/>
            </a:ext>
          </a:extLst>
        </xdr:cNvPr>
        <xdr:cNvSpPr txBox="1"/>
      </xdr:nvSpPr>
      <xdr:spPr>
        <a:xfrm>
          <a:off x="7610690" y="1029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10511</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31ADC347-6FD1-4A68-B934-88F72C209F52}"/>
            </a:ext>
          </a:extLst>
        </xdr:cNvPr>
        <xdr:cNvSpPr txBox="1"/>
      </xdr:nvSpPr>
      <xdr:spPr>
        <a:xfrm>
          <a:off x="6822655" y="10299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14919</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7D915DFA-F981-4A63-B0B5-B3C7C2D0F566}"/>
            </a:ext>
          </a:extLst>
        </xdr:cNvPr>
        <xdr:cNvSpPr txBox="1"/>
      </xdr:nvSpPr>
      <xdr:spPr>
        <a:xfrm>
          <a:off x="6007950" y="1030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78B8FAC9-9BF2-472B-90D0-DC2573C92DEB}"/>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368F66BC-8B14-4614-A014-095FC95E4C82}"/>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E01B7DE8-7302-4F23-8774-0AB3407DFF5E}"/>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35996783-1220-4302-B270-13856BEDCD16}"/>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E90B28C0-91F8-4746-8851-7BF467784E79}"/>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78C612C-CBB6-4CD8-8A4F-5FE883F8FA43}"/>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6FFD659E-6A68-4B48-82FB-B3A4333D6996}"/>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97DDF484-B32D-4C70-AFFC-5AA238E0455C}"/>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7FCE6BE3-D7E6-4063-9806-DBC31F8F94FC}"/>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C150E5E-B4AE-4AEC-8A2C-F0AF1422749C}"/>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93AACBA6-BA88-4664-99B7-5A77B930977D}"/>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88430F14-E77F-444F-B468-EAF40F59BE54}"/>
            </a:ext>
          </a:extLst>
        </xdr:cNvPr>
        <xdr:cNvCxnSpPr/>
      </xdr:nvCxnSpPr>
      <xdr:spPr>
        <a:xfrm>
          <a:off x="6858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8484A8CC-767E-4836-AEE6-DDFE31120DC0}"/>
            </a:ext>
          </a:extLst>
        </xdr:cNvPr>
        <xdr:cNvSpPr txBox="1"/>
      </xdr:nvSpPr>
      <xdr:spPr>
        <a:xfrm>
          <a:off x="2738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EF42DD86-3FCD-4356-A46C-A54FDB345A2B}"/>
            </a:ext>
          </a:extLst>
        </xdr:cNvPr>
        <xdr:cNvCxnSpPr/>
      </xdr:nvCxnSpPr>
      <xdr:spPr>
        <a:xfrm>
          <a:off x="6858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5977010B-1360-4256-ABB4-F9D3873872E2}"/>
            </a:ext>
          </a:extLst>
        </xdr:cNvPr>
        <xdr:cNvSpPr txBox="1"/>
      </xdr:nvSpPr>
      <xdr:spPr>
        <a:xfrm>
          <a:off x="343701" y="1418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FB0D0FE7-AC1A-40D9-BBEF-738B732701C9}"/>
            </a:ext>
          </a:extLst>
        </xdr:cNvPr>
        <xdr:cNvCxnSpPr/>
      </xdr:nvCxnSpPr>
      <xdr:spPr>
        <a:xfrm>
          <a:off x="6858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771D795C-954C-4651-80F9-FD8E6804E522}"/>
            </a:ext>
          </a:extLst>
        </xdr:cNvPr>
        <xdr:cNvSpPr txBox="1"/>
      </xdr:nvSpPr>
      <xdr:spPr>
        <a:xfrm>
          <a:off x="343701" y="1372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5B294F69-538B-4778-97D3-3450F688CC5A}"/>
            </a:ext>
          </a:extLst>
        </xdr:cNvPr>
        <xdr:cNvCxnSpPr/>
      </xdr:nvCxnSpPr>
      <xdr:spPr>
        <a:xfrm>
          <a:off x="6858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FF6EB9C1-E352-41A8-AEE0-1A95882FB3F7}"/>
            </a:ext>
          </a:extLst>
        </xdr:cNvPr>
        <xdr:cNvSpPr txBox="1"/>
      </xdr:nvSpPr>
      <xdr:spPr>
        <a:xfrm>
          <a:off x="343701" y="1326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1C96E4DA-BEF8-4362-851B-E1D276F73539}"/>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EF409945-312D-4EBB-8650-2518CEFEC6FB}"/>
            </a:ext>
          </a:extLst>
        </xdr:cNvPr>
        <xdr:cNvSpPr txBox="1"/>
      </xdr:nvSpPr>
      <xdr:spPr>
        <a:xfrm>
          <a:off x="34370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D9D3B298-97EF-4EFD-B5AA-113CD2C95290}"/>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D00289F1-CAF7-4E75-9256-A483DE12A873}"/>
            </a:ext>
          </a:extLst>
        </xdr:cNvPr>
        <xdr:cNvCxnSpPr/>
      </xdr:nvCxnSpPr>
      <xdr:spPr>
        <a:xfrm flipV="1">
          <a:off x="4173855" y="1348435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2D812136-57BB-4891-8ECA-C55A3B1413D3}"/>
            </a:ext>
          </a:extLst>
        </xdr:cNvPr>
        <xdr:cNvSpPr txBox="1"/>
      </xdr:nvSpPr>
      <xdr:spPr>
        <a:xfrm>
          <a:off x="4212590" y="1478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5C926FAA-50B5-49DE-A8F8-162B2FE47E91}"/>
            </a:ext>
          </a:extLst>
        </xdr:cNvPr>
        <xdr:cNvCxnSpPr/>
      </xdr:nvCxnSpPr>
      <xdr:spPr>
        <a:xfrm>
          <a:off x="4112260" y="14782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FE724AAA-D090-47CC-AA77-5BBD6E9D0C69}"/>
            </a:ext>
          </a:extLst>
        </xdr:cNvPr>
        <xdr:cNvSpPr txBox="1"/>
      </xdr:nvSpPr>
      <xdr:spPr>
        <a:xfrm>
          <a:off x="4212590" y="13255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0" name="直線コネクタ 289">
          <a:extLst>
            <a:ext uri="{FF2B5EF4-FFF2-40B4-BE49-F238E27FC236}">
              <a16:creationId xmlns:a16="http://schemas.microsoft.com/office/drawing/2014/main" id="{68742B9D-D94D-4CD0-B263-D4E7694B3498}"/>
            </a:ext>
          </a:extLst>
        </xdr:cNvPr>
        <xdr:cNvCxnSpPr/>
      </xdr:nvCxnSpPr>
      <xdr:spPr>
        <a:xfrm>
          <a:off x="4112260" y="134843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51325</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E1D61CAE-BE90-4190-9091-8A2DF5EB09D1}"/>
            </a:ext>
          </a:extLst>
        </xdr:cNvPr>
        <xdr:cNvSpPr txBox="1"/>
      </xdr:nvSpPr>
      <xdr:spPr>
        <a:xfrm>
          <a:off x="4212590" y="13942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2" name="フローチャート: 判断 291">
          <a:extLst>
            <a:ext uri="{FF2B5EF4-FFF2-40B4-BE49-F238E27FC236}">
              <a16:creationId xmlns:a16="http://schemas.microsoft.com/office/drawing/2014/main" id="{E14284EA-F17E-45CE-9CFA-CA90C6994330}"/>
            </a:ext>
          </a:extLst>
        </xdr:cNvPr>
        <xdr:cNvSpPr/>
      </xdr:nvSpPr>
      <xdr:spPr>
        <a:xfrm>
          <a:off x="4131310" y="1408544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93" name="フローチャート: 判断 292">
          <a:extLst>
            <a:ext uri="{FF2B5EF4-FFF2-40B4-BE49-F238E27FC236}">
              <a16:creationId xmlns:a16="http://schemas.microsoft.com/office/drawing/2014/main" id="{8FC4BCEE-BA08-4F26-AF1C-7F6951980895}"/>
            </a:ext>
          </a:extLst>
        </xdr:cNvPr>
        <xdr:cNvSpPr/>
      </xdr:nvSpPr>
      <xdr:spPr>
        <a:xfrm>
          <a:off x="3388360" y="1404162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126746</xdr:rowOff>
    </xdr:from>
    <xdr:to>
      <xdr:col>15</xdr:col>
      <xdr:colOff>101600</xdr:colOff>
      <xdr:row>82</xdr:row>
      <xdr:rowOff>56896</xdr:rowOff>
    </xdr:to>
    <xdr:sp macro="" textlink="">
      <xdr:nvSpPr>
        <xdr:cNvPr id="294" name="フローチャート: 判断 293">
          <a:extLst>
            <a:ext uri="{FF2B5EF4-FFF2-40B4-BE49-F238E27FC236}">
              <a16:creationId xmlns:a16="http://schemas.microsoft.com/office/drawing/2014/main" id="{70F0FF54-00B8-4037-B322-63AD929FA685}"/>
            </a:ext>
          </a:extLst>
        </xdr:cNvPr>
        <xdr:cNvSpPr/>
      </xdr:nvSpPr>
      <xdr:spPr>
        <a:xfrm>
          <a:off x="2571750" y="1401800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74168</xdr:rowOff>
    </xdr:from>
    <xdr:to>
      <xdr:col>10</xdr:col>
      <xdr:colOff>165100</xdr:colOff>
      <xdr:row>82</xdr:row>
      <xdr:rowOff>4318</xdr:rowOff>
    </xdr:to>
    <xdr:sp macro="" textlink="">
      <xdr:nvSpPr>
        <xdr:cNvPr id="295" name="フローチャート: 判断 294">
          <a:extLst>
            <a:ext uri="{FF2B5EF4-FFF2-40B4-BE49-F238E27FC236}">
              <a16:creationId xmlns:a16="http://schemas.microsoft.com/office/drawing/2014/main" id="{A469E95B-8B52-46A9-B7A9-B307B43904BE}"/>
            </a:ext>
          </a:extLst>
        </xdr:cNvPr>
        <xdr:cNvSpPr/>
      </xdr:nvSpPr>
      <xdr:spPr>
        <a:xfrm>
          <a:off x="1774190" y="1396161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28448</xdr:rowOff>
    </xdr:from>
    <xdr:to>
      <xdr:col>6</xdr:col>
      <xdr:colOff>38100</xdr:colOff>
      <xdr:row>81</xdr:row>
      <xdr:rowOff>130048</xdr:rowOff>
    </xdr:to>
    <xdr:sp macro="" textlink="">
      <xdr:nvSpPr>
        <xdr:cNvPr id="296" name="フローチャート: 判断 295">
          <a:extLst>
            <a:ext uri="{FF2B5EF4-FFF2-40B4-BE49-F238E27FC236}">
              <a16:creationId xmlns:a16="http://schemas.microsoft.com/office/drawing/2014/main" id="{F147BA3D-001E-45D4-9918-40A1F7C814B8}"/>
            </a:ext>
          </a:extLst>
        </xdr:cNvPr>
        <xdr:cNvSpPr/>
      </xdr:nvSpPr>
      <xdr:spPr>
        <a:xfrm>
          <a:off x="988060" y="1391399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8D72F41D-6A58-461B-AF8A-37A7A8B596BC}"/>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A288ADA-9AA5-427C-B6D4-1FB2793D6A48}"/>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3FCB224-49F2-46CD-9554-B5E6D8598445}"/>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FB3488C-86F4-4FB7-BA30-AFDAFE459EB3}"/>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E5BAD4C-4D42-494A-8A81-12D2D129F0C7}"/>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92456</xdr:rowOff>
    </xdr:from>
    <xdr:to>
      <xdr:col>24</xdr:col>
      <xdr:colOff>114300</xdr:colOff>
      <xdr:row>86</xdr:row>
      <xdr:rowOff>22606</xdr:rowOff>
    </xdr:to>
    <xdr:sp macro="" textlink="">
      <xdr:nvSpPr>
        <xdr:cNvPr id="302" name="楕円 301">
          <a:extLst>
            <a:ext uri="{FF2B5EF4-FFF2-40B4-BE49-F238E27FC236}">
              <a16:creationId xmlns:a16="http://schemas.microsoft.com/office/drawing/2014/main" id="{15C65C53-B9E5-4B56-B7F5-7F4F76BC2ED3}"/>
            </a:ext>
          </a:extLst>
        </xdr:cNvPr>
        <xdr:cNvSpPr/>
      </xdr:nvSpPr>
      <xdr:spPr>
        <a:xfrm>
          <a:off x="4131310" y="1466951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7383</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28BC6E65-C38C-4D59-AA4B-FAAD3F10C3C6}"/>
            </a:ext>
          </a:extLst>
        </xdr:cNvPr>
        <xdr:cNvSpPr txBox="1"/>
      </xdr:nvSpPr>
      <xdr:spPr>
        <a:xfrm>
          <a:off x="4212590" y="1458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90170</xdr:rowOff>
    </xdr:from>
    <xdr:to>
      <xdr:col>20</xdr:col>
      <xdr:colOff>38100</xdr:colOff>
      <xdr:row>86</xdr:row>
      <xdr:rowOff>20320</xdr:rowOff>
    </xdr:to>
    <xdr:sp macro="" textlink="">
      <xdr:nvSpPr>
        <xdr:cNvPr id="304" name="楕円 303">
          <a:extLst>
            <a:ext uri="{FF2B5EF4-FFF2-40B4-BE49-F238E27FC236}">
              <a16:creationId xmlns:a16="http://schemas.microsoft.com/office/drawing/2014/main" id="{AE982600-5F56-44AD-AD1F-54B8BDAB1B1C}"/>
            </a:ext>
          </a:extLst>
        </xdr:cNvPr>
        <xdr:cNvSpPr/>
      </xdr:nvSpPr>
      <xdr:spPr>
        <a:xfrm>
          <a:off x="3388360" y="1466723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140970</xdr:rowOff>
    </xdr:from>
    <xdr:to>
      <xdr:col>24</xdr:col>
      <xdr:colOff>63500</xdr:colOff>
      <xdr:row>85</xdr:row>
      <xdr:rowOff>143256</xdr:rowOff>
    </xdr:to>
    <xdr:cxnSp macro="">
      <xdr:nvCxnSpPr>
        <xdr:cNvPr id="305" name="直線コネクタ 304">
          <a:extLst>
            <a:ext uri="{FF2B5EF4-FFF2-40B4-BE49-F238E27FC236}">
              <a16:creationId xmlns:a16="http://schemas.microsoft.com/office/drawing/2014/main" id="{5605DB3B-52D8-40E9-8AEC-268C1C30A5DB}"/>
            </a:ext>
          </a:extLst>
        </xdr:cNvPr>
        <xdr:cNvCxnSpPr/>
      </xdr:nvCxnSpPr>
      <xdr:spPr>
        <a:xfrm>
          <a:off x="3431540" y="14712315"/>
          <a:ext cx="7429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81026</xdr:rowOff>
    </xdr:from>
    <xdr:to>
      <xdr:col>15</xdr:col>
      <xdr:colOff>101600</xdr:colOff>
      <xdr:row>86</xdr:row>
      <xdr:rowOff>11176</xdr:rowOff>
    </xdr:to>
    <xdr:sp macro="" textlink="">
      <xdr:nvSpPr>
        <xdr:cNvPr id="306" name="楕円 305">
          <a:extLst>
            <a:ext uri="{FF2B5EF4-FFF2-40B4-BE49-F238E27FC236}">
              <a16:creationId xmlns:a16="http://schemas.microsoft.com/office/drawing/2014/main" id="{8F586F23-6076-4AA2-ABD9-3B261A50FD69}"/>
            </a:ext>
          </a:extLst>
        </xdr:cNvPr>
        <xdr:cNvSpPr/>
      </xdr:nvSpPr>
      <xdr:spPr>
        <a:xfrm>
          <a:off x="2571750" y="1465618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131826</xdr:rowOff>
    </xdr:from>
    <xdr:to>
      <xdr:col>19</xdr:col>
      <xdr:colOff>177800</xdr:colOff>
      <xdr:row>85</xdr:row>
      <xdr:rowOff>140970</xdr:rowOff>
    </xdr:to>
    <xdr:cxnSp macro="">
      <xdr:nvCxnSpPr>
        <xdr:cNvPr id="307" name="直線コネクタ 306">
          <a:extLst>
            <a:ext uri="{FF2B5EF4-FFF2-40B4-BE49-F238E27FC236}">
              <a16:creationId xmlns:a16="http://schemas.microsoft.com/office/drawing/2014/main" id="{7A808E65-A4C7-4457-BE65-F79BF20B57B1}"/>
            </a:ext>
          </a:extLst>
        </xdr:cNvPr>
        <xdr:cNvCxnSpPr/>
      </xdr:nvCxnSpPr>
      <xdr:spPr>
        <a:xfrm>
          <a:off x="2626360" y="14708886"/>
          <a:ext cx="80518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62737</xdr:rowOff>
    </xdr:from>
    <xdr:to>
      <xdr:col>10</xdr:col>
      <xdr:colOff>165100</xdr:colOff>
      <xdr:row>85</xdr:row>
      <xdr:rowOff>164337</xdr:rowOff>
    </xdr:to>
    <xdr:sp macro="" textlink="">
      <xdr:nvSpPr>
        <xdr:cNvPr id="308" name="楕円 307">
          <a:extLst>
            <a:ext uri="{FF2B5EF4-FFF2-40B4-BE49-F238E27FC236}">
              <a16:creationId xmlns:a16="http://schemas.microsoft.com/office/drawing/2014/main" id="{35BE8588-24C0-4736-8A28-DE1F3FFD88FB}"/>
            </a:ext>
          </a:extLst>
        </xdr:cNvPr>
        <xdr:cNvSpPr/>
      </xdr:nvSpPr>
      <xdr:spPr>
        <a:xfrm>
          <a:off x="1774190" y="14632177"/>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113537</xdr:rowOff>
    </xdr:from>
    <xdr:to>
      <xdr:col>15</xdr:col>
      <xdr:colOff>50800</xdr:colOff>
      <xdr:row>85</xdr:row>
      <xdr:rowOff>131826</xdr:rowOff>
    </xdr:to>
    <xdr:cxnSp macro="">
      <xdr:nvCxnSpPr>
        <xdr:cNvPr id="309" name="直線コネクタ 308">
          <a:extLst>
            <a:ext uri="{FF2B5EF4-FFF2-40B4-BE49-F238E27FC236}">
              <a16:creationId xmlns:a16="http://schemas.microsoft.com/office/drawing/2014/main" id="{11ACE72A-EDE6-447A-9181-0CCFFC5873A7}"/>
            </a:ext>
          </a:extLst>
        </xdr:cNvPr>
        <xdr:cNvCxnSpPr/>
      </xdr:nvCxnSpPr>
      <xdr:spPr>
        <a:xfrm>
          <a:off x="1828800" y="14686787"/>
          <a:ext cx="797560" cy="2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49022</xdr:rowOff>
    </xdr:from>
    <xdr:to>
      <xdr:col>6</xdr:col>
      <xdr:colOff>38100</xdr:colOff>
      <xdr:row>85</xdr:row>
      <xdr:rowOff>150622</xdr:rowOff>
    </xdr:to>
    <xdr:sp macro="" textlink="">
      <xdr:nvSpPr>
        <xdr:cNvPr id="310" name="楕円 309">
          <a:extLst>
            <a:ext uri="{FF2B5EF4-FFF2-40B4-BE49-F238E27FC236}">
              <a16:creationId xmlns:a16="http://schemas.microsoft.com/office/drawing/2014/main" id="{721677BF-F28C-480B-A43F-20EB2AC2E822}"/>
            </a:ext>
          </a:extLst>
        </xdr:cNvPr>
        <xdr:cNvSpPr/>
      </xdr:nvSpPr>
      <xdr:spPr>
        <a:xfrm>
          <a:off x="988060" y="14624177"/>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99822</xdr:rowOff>
    </xdr:from>
    <xdr:to>
      <xdr:col>10</xdr:col>
      <xdr:colOff>114300</xdr:colOff>
      <xdr:row>85</xdr:row>
      <xdr:rowOff>113537</xdr:rowOff>
    </xdr:to>
    <xdr:cxnSp macro="">
      <xdr:nvCxnSpPr>
        <xdr:cNvPr id="311" name="直線コネクタ 310">
          <a:extLst>
            <a:ext uri="{FF2B5EF4-FFF2-40B4-BE49-F238E27FC236}">
              <a16:creationId xmlns:a16="http://schemas.microsoft.com/office/drawing/2014/main" id="{D61531D2-C033-4C3E-86E7-3F76432D2C04}"/>
            </a:ext>
          </a:extLst>
        </xdr:cNvPr>
        <xdr:cNvCxnSpPr/>
      </xdr:nvCxnSpPr>
      <xdr:spPr>
        <a:xfrm>
          <a:off x="1031240" y="14669262"/>
          <a:ext cx="797560" cy="1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100855</xdr:rowOff>
    </xdr:from>
    <xdr:ext cx="405111" cy="259045"/>
    <xdr:sp macro="" textlink="">
      <xdr:nvSpPr>
        <xdr:cNvPr id="312" name="n_1aveValue【公営住宅】&#10;有形固定資産減価償却率">
          <a:extLst>
            <a:ext uri="{FF2B5EF4-FFF2-40B4-BE49-F238E27FC236}">
              <a16:creationId xmlns:a16="http://schemas.microsoft.com/office/drawing/2014/main" id="{5922BFF4-A0F0-400D-A6C2-3D6B58809B93}"/>
            </a:ext>
          </a:extLst>
        </xdr:cNvPr>
        <xdr:cNvSpPr txBox="1"/>
      </xdr:nvSpPr>
      <xdr:spPr>
        <a:xfrm>
          <a:off x="3239144" y="1381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73423</xdr:rowOff>
    </xdr:from>
    <xdr:ext cx="405111" cy="259045"/>
    <xdr:sp macro="" textlink="">
      <xdr:nvSpPr>
        <xdr:cNvPr id="313" name="n_2aveValue【公営住宅】&#10;有形固定資産減価償却率">
          <a:extLst>
            <a:ext uri="{FF2B5EF4-FFF2-40B4-BE49-F238E27FC236}">
              <a16:creationId xmlns:a16="http://schemas.microsoft.com/office/drawing/2014/main" id="{CD7B02F2-EE32-461B-B8BF-D7730B8D0F8A}"/>
            </a:ext>
          </a:extLst>
        </xdr:cNvPr>
        <xdr:cNvSpPr txBox="1"/>
      </xdr:nvSpPr>
      <xdr:spPr>
        <a:xfrm>
          <a:off x="24390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20845</xdr:rowOff>
    </xdr:from>
    <xdr:ext cx="405111" cy="259045"/>
    <xdr:sp macro="" textlink="">
      <xdr:nvSpPr>
        <xdr:cNvPr id="314" name="n_3aveValue【公営住宅】&#10;有形固定資産減価償却率">
          <a:extLst>
            <a:ext uri="{FF2B5EF4-FFF2-40B4-BE49-F238E27FC236}">
              <a16:creationId xmlns:a16="http://schemas.microsoft.com/office/drawing/2014/main" id="{2831CB0C-B463-4364-93B9-243E240D1B9C}"/>
            </a:ext>
          </a:extLst>
        </xdr:cNvPr>
        <xdr:cNvSpPr txBox="1"/>
      </xdr:nvSpPr>
      <xdr:spPr>
        <a:xfrm>
          <a:off x="1641484" y="1373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146575</xdr:rowOff>
    </xdr:from>
    <xdr:ext cx="405111" cy="259045"/>
    <xdr:sp macro="" textlink="">
      <xdr:nvSpPr>
        <xdr:cNvPr id="315" name="n_4aveValue【公営住宅】&#10;有形固定資産減価償却率">
          <a:extLst>
            <a:ext uri="{FF2B5EF4-FFF2-40B4-BE49-F238E27FC236}">
              <a16:creationId xmlns:a16="http://schemas.microsoft.com/office/drawing/2014/main" id="{EA21AB53-2720-44B2-8944-D9271810111E}"/>
            </a:ext>
          </a:extLst>
        </xdr:cNvPr>
        <xdr:cNvSpPr txBox="1"/>
      </xdr:nvSpPr>
      <xdr:spPr>
        <a:xfrm>
          <a:off x="855354" y="1368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11447</xdr:rowOff>
    </xdr:from>
    <xdr:ext cx="405111" cy="259045"/>
    <xdr:sp macro="" textlink="">
      <xdr:nvSpPr>
        <xdr:cNvPr id="316" name="n_1mainValue【公営住宅】&#10;有形固定資産減価償却率">
          <a:extLst>
            <a:ext uri="{FF2B5EF4-FFF2-40B4-BE49-F238E27FC236}">
              <a16:creationId xmlns:a16="http://schemas.microsoft.com/office/drawing/2014/main" id="{E9461282-1B8A-4312-8C99-439FCEE1DD80}"/>
            </a:ext>
          </a:extLst>
        </xdr:cNvPr>
        <xdr:cNvSpPr txBox="1"/>
      </xdr:nvSpPr>
      <xdr:spPr>
        <a:xfrm>
          <a:off x="3239144" y="1475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2303</xdr:rowOff>
    </xdr:from>
    <xdr:ext cx="405111" cy="259045"/>
    <xdr:sp macro="" textlink="">
      <xdr:nvSpPr>
        <xdr:cNvPr id="317" name="n_2mainValue【公営住宅】&#10;有形固定資産減価償却率">
          <a:extLst>
            <a:ext uri="{FF2B5EF4-FFF2-40B4-BE49-F238E27FC236}">
              <a16:creationId xmlns:a16="http://schemas.microsoft.com/office/drawing/2014/main" id="{B7867828-DA6E-4AD3-AA7B-B302B5F94B5E}"/>
            </a:ext>
          </a:extLst>
        </xdr:cNvPr>
        <xdr:cNvSpPr txBox="1"/>
      </xdr:nvSpPr>
      <xdr:spPr>
        <a:xfrm>
          <a:off x="2439044" y="1474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155464</xdr:rowOff>
    </xdr:from>
    <xdr:ext cx="405111" cy="259045"/>
    <xdr:sp macro="" textlink="">
      <xdr:nvSpPr>
        <xdr:cNvPr id="318" name="n_3mainValue【公営住宅】&#10;有形固定資産減価償却率">
          <a:extLst>
            <a:ext uri="{FF2B5EF4-FFF2-40B4-BE49-F238E27FC236}">
              <a16:creationId xmlns:a16="http://schemas.microsoft.com/office/drawing/2014/main" id="{BFC3820C-FFA7-4922-9FEC-9F73B3AC58A3}"/>
            </a:ext>
          </a:extLst>
        </xdr:cNvPr>
        <xdr:cNvSpPr txBox="1"/>
      </xdr:nvSpPr>
      <xdr:spPr>
        <a:xfrm>
          <a:off x="1641484" y="1472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141749</xdr:rowOff>
    </xdr:from>
    <xdr:ext cx="405111" cy="259045"/>
    <xdr:sp macro="" textlink="">
      <xdr:nvSpPr>
        <xdr:cNvPr id="319" name="n_4mainValue【公営住宅】&#10;有形固定資産減価償却率">
          <a:extLst>
            <a:ext uri="{FF2B5EF4-FFF2-40B4-BE49-F238E27FC236}">
              <a16:creationId xmlns:a16="http://schemas.microsoft.com/office/drawing/2014/main" id="{D61A851B-0E9F-44B0-AD21-AE63578742A2}"/>
            </a:ext>
          </a:extLst>
        </xdr:cNvPr>
        <xdr:cNvSpPr txBox="1"/>
      </xdr:nvSpPr>
      <xdr:spPr>
        <a:xfrm>
          <a:off x="855354" y="1471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640A6EC2-61FD-492A-99B8-FCE5EC0E7215}"/>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ED55F507-85EE-4EC9-9C97-84BF640236C9}"/>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78AC560E-D099-4058-96EE-21030236AE59}"/>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4551A961-848E-465F-A463-D3B5A5AFC09A}"/>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2D7DA33-DAFE-4F55-99CD-63FDD920D466}"/>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DFC282BF-9E5E-428E-969F-33ED6831C3F1}"/>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2CA6DDBC-6E29-4097-A056-27835F3B96CE}"/>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A3660E76-0502-458F-8A95-B6C83CE5C13A}"/>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3A751249-9DF8-4480-8256-CC5DFFD2D94D}"/>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996CE1E-1661-4A46-92B7-D4811A0844FC}"/>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F27F08B4-AEF0-433F-9403-BEE5D7020866}"/>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783D2845-07E6-44BA-B4F2-091EFF21B56D}"/>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B9D53042-BBA1-4368-B003-0CD8748127E5}"/>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403A7D60-F22D-433D-B7D2-69A56A50A330}"/>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36F29775-2D30-49EB-8170-62FEE1588D63}"/>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47B7625B-B3DD-47B5-8659-DB566498BADA}"/>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39C51B9D-4313-43CE-8675-4E60796269C1}"/>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EA615323-7265-487A-99BE-BE5B4637F5C8}"/>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CDC569FB-174F-415B-AE00-056DA6D4E667}"/>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5AB0488E-88A0-4599-BC80-0E970DA481CF}"/>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5158BBD2-1EEB-4EF3-8E30-6FB6FE9F7CBA}"/>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A95D7E2B-54F2-4FE5-B0FA-C6A1D8872ED0}"/>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9FF3F4D1-4195-4278-9F41-3296FBB9A0AF}"/>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E71F7B09-EBD8-402D-8718-B0F30187E84F}"/>
            </a:ext>
          </a:extLst>
        </xdr:cNvPr>
        <xdr:cNvCxnSpPr/>
      </xdr:nvCxnSpPr>
      <xdr:spPr>
        <a:xfrm flipV="1">
          <a:off x="9429115" y="13437489"/>
          <a:ext cx="0" cy="1414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88A15E28-9FF7-42CB-858B-C93651120A11}"/>
            </a:ext>
          </a:extLst>
        </xdr:cNvPr>
        <xdr:cNvSpPr txBox="1"/>
      </xdr:nvSpPr>
      <xdr:spPr>
        <a:xfrm>
          <a:off x="946785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B8D01D90-2929-4B25-8ABD-E8588A3B7B29}"/>
            </a:ext>
          </a:extLst>
        </xdr:cNvPr>
        <xdr:cNvCxnSpPr/>
      </xdr:nvCxnSpPr>
      <xdr:spPr>
        <a:xfrm>
          <a:off x="9356090" y="1485176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6" name="【公営住宅】&#10;一人当たり面積最大値テキスト">
          <a:extLst>
            <a:ext uri="{FF2B5EF4-FFF2-40B4-BE49-F238E27FC236}">
              <a16:creationId xmlns:a16="http://schemas.microsoft.com/office/drawing/2014/main" id="{4A6BAC39-544A-464D-918B-41952E8DEF63}"/>
            </a:ext>
          </a:extLst>
        </xdr:cNvPr>
        <xdr:cNvSpPr txBox="1"/>
      </xdr:nvSpPr>
      <xdr:spPr>
        <a:xfrm>
          <a:off x="9467850" y="1321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7" name="直線コネクタ 346">
          <a:extLst>
            <a:ext uri="{FF2B5EF4-FFF2-40B4-BE49-F238E27FC236}">
              <a16:creationId xmlns:a16="http://schemas.microsoft.com/office/drawing/2014/main" id="{DE156503-9F87-4849-9D9A-A1B0D1600DBC}"/>
            </a:ext>
          </a:extLst>
        </xdr:cNvPr>
        <xdr:cNvCxnSpPr/>
      </xdr:nvCxnSpPr>
      <xdr:spPr>
        <a:xfrm>
          <a:off x="9356090" y="1343748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48" name="【公営住宅】&#10;一人当たり面積平均値テキスト">
          <a:extLst>
            <a:ext uri="{FF2B5EF4-FFF2-40B4-BE49-F238E27FC236}">
              <a16:creationId xmlns:a16="http://schemas.microsoft.com/office/drawing/2014/main" id="{F3E5A20E-F9E6-495A-A554-39F25BD374A6}"/>
            </a:ext>
          </a:extLst>
        </xdr:cNvPr>
        <xdr:cNvSpPr txBox="1"/>
      </xdr:nvSpPr>
      <xdr:spPr>
        <a:xfrm>
          <a:off x="9467850" y="14252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a:extLst>
            <a:ext uri="{FF2B5EF4-FFF2-40B4-BE49-F238E27FC236}">
              <a16:creationId xmlns:a16="http://schemas.microsoft.com/office/drawing/2014/main" id="{50EB3506-4C98-4AA7-9E9F-ED2F6CB83AC6}"/>
            </a:ext>
          </a:extLst>
        </xdr:cNvPr>
        <xdr:cNvSpPr/>
      </xdr:nvSpPr>
      <xdr:spPr>
        <a:xfrm>
          <a:off x="9394190" y="14405102"/>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13208</xdr:rowOff>
    </xdr:from>
    <xdr:to>
      <xdr:col>50</xdr:col>
      <xdr:colOff>165100</xdr:colOff>
      <xdr:row>84</xdr:row>
      <xdr:rowOff>114808</xdr:rowOff>
    </xdr:to>
    <xdr:sp macro="" textlink="">
      <xdr:nvSpPr>
        <xdr:cNvPr id="350" name="フローチャート: 判断 349">
          <a:extLst>
            <a:ext uri="{FF2B5EF4-FFF2-40B4-BE49-F238E27FC236}">
              <a16:creationId xmlns:a16="http://schemas.microsoft.com/office/drawing/2014/main" id="{48C9A1BE-C7CD-4556-B83D-FB1E2ADA704E}"/>
            </a:ext>
          </a:extLst>
        </xdr:cNvPr>
        <xdr:cNvSpPr/>
      </xdr:nvSpPr>
      <xdr:spPr>
        <a:xfrm>
          <a:off x="8632190" y="14418818"/>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a:extLst>
            <a:ext uri="{FF2B5EF4-FFF2-40B4-BE49-F238E27FC236}">
              <a16:creationId xmlns:a16="http://schemas.microsoft.com/office/drawing/2014/main" id="{FB4E361C-EAB9-46CE-A948-166F17FC9707}"/>
            </a:ext>
          </a:extLst>
        </xdr:cNvPr>
        <xdr:cNvSpPr/>
      </xdr:nvSpPr>
      <xdr:spPr>
        <a:xfrm>
          <a:off x="7846060" y="144028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4826</xdr:rowOff>
    </xdr:from>
    <xdr:to>
      <xdr:col>41</xdr:col>
      <xdr:colOff>101600</xdr:colOff>
      <xdr:row>84</xdr:row>
      <xdr:rowOff>106426</xdr:rowOff>
    </xdr:to>
    <xdr:sp macro="" textlink="">
      <xdr:nvSpPr>
        <xdr:cNvPr id="352" name="フローチャート: 判断 351">
          <a:extLst>
            <a:ext uri="{FF2B5EF4-FFF2-40B4-BE49-F238E27FC236}">
              <a16:creationId xmlns:a16="http://schemas.microsoft.com/office/drawing/2014/main" id="{C64B41C4-FDDE-4A82-92CB-3E5B62AB8CCA}"/>
            </a:ext>
          </a:extLst>
        </xdr:cNvPr>
        <xdr:cNvSpPr/>
      </xdr:nvSpPr>
      <xdr:spPr>
        <a:xfrm>
          <a:off x="7029450" y="1440853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170942</xdr:rowOff>
    </xdr:from>
    <xdr:to>
      <xdr:col>36</xdr:col>
      <xdr:colOff>165100</xdr:colOff>
      <xdr:row>84</xdr:row>
      <xdr:rowOff>101092</xdr:rowOff>
    </xdr:to>
    <xdr:sp macro="" textlink="">
      <xdr:nvSpPr>
        <xdr:cNvPr id="353" name="フローチャート: 判断 352">
          <a:extLst>
            <a:ext uri="{FF2B5EF4-FFF2-40B4-BE49-F238E27FC236}">
              <a16:creationId xmlns:a16="http://schemas.microsoft.com/office/drawing/2014/main" id="{BB58D3A8-5367-4370-AAE9-8A165F09F4F7}"/>
            </a:ext>
          </a:extLst>
        </xdr:cNvPr>
        <xdr:cNvSpPr/>
      </xdr:nvSpPr>
      <xdr:spPr>
        <a:xfrm>
          <a:off x="6231890" y="14405102"/>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FD9704A-1F67-46C2-8053-C8158AD88242}"/>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AC83153-A6C1-498D-B126-E7AA1D1E6592}"/>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BB32F32-CBC4-45E1-844F-CA6BEF9E5EDC}"/>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AEE8A97-576D-46D9-A220-D25C9B723BDF}"/>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33BF292-9FD0-454D-8820-61BF204A03DF}"/>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23876</xdr:rowOff>
    </xdr:from>
    <xdr:to>
      <xdr:col>55</xdr:col>
      <xdr:colOff>50800</xdr:colOff>
      <xdr:row>86</xdr:row>
      <xdr:rowOff>125476</xdr:rowOff>
    </xdr:to>
    <xdr:sp macro="" textlink="">
      <xdr:nvSpPr>
        <xdr:cNvPr id="359" name="楕円 358">
          <a:extLst>
            <a:ext uri="{FF2B5EF4-FFF2-40B4-BE49-F238E27FC236}">
              <a16:creationId xmlns:a16="http://schemas.microsoft.com/office/drawing/2014/main" id="{D8DFD201-3E45-405C-9F34-65B63EEF388B}"/>
            </a:ext>
          </a:extLst>
        </xdr:cNvPr>
        <xdr:cNvSpPr/>
      </xdr:nvSpPr>
      <xdr:spPr>
        <a:xfrm>
          <a:off x="9394190" y="14764766"/>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110253</xdr:rowOff>
    </xdr:from>
    <xdr:ext cx="469744" cy="259045"/>
    <xdr:sp macro="" textlink="">
      <xdr:nvSpPr>
        <xdr:cNvPr id="360" name="【公営住宅】&#10;一人当たり面積該当値テキスト">
          <a:extLst>
            <a:ext uri="{FF2B5EF4-FFF2-40B4-BE49-F238E27FC236}">
              <a16:creationId xmlns:a16="http://schemas.microsoft.com/office/drawing/2014/main" id="{7C6939F7-543F-42AE-9EB8-22A717A91889}"/>
            </a:ext>
          </a:extLst>
        </xdr:cNvPr>
        <xdr:cNvSpPr txBox="1"/>
      </xdr:nvSpPr>
      <xdr:spPr>
        <a:xfrm>
          <a:off x="9467850" y="1468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24637</xdr:rowOff>
    </xdr:from>
    <xdr:to>
      <xdr:col>50</xdr:col>
      <xdr:colOff>165100</xdr:colOff>
      <xdr:row>86</xdr:row>
      <xdr:rowOff>126237</xdr:rowOff>
    </xdr:to>
    <xdr:sp macro="" textlink="">
      <xdr:nvSpPr>
        <xdr:cNvPr id="361" name="楕円 360">
          <a:extLst>
            <a:ext uri="{FF2B5EF4-FFF2-40B4-BE49-F238E27FC236}">
              <a16:creationId xmlns:a16="http://schemas.microsoft.com/office/drawing/2014/main" id="{BB54ECC5-6911-4B91-8D29-DBC727E99DE5}"/>
            </a:ext>
          </a:extLst>
        </xdr:cNvPr>
        <xdr:cNvSpPr/>
      </xdr:nvSpPr>
      <xdr:spPr>
        <a:xfrm>
          <a:off x="8632190" y="14765527"/>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74676</xdr:rowOff>
    </xdr:from>
    <xdr:to>
      <xdr:col>55</xdr:col>
      <xdr:colOff>0</xdr:colOff>
      <xdr:row>86</xdr:row>
      <xdr:rowOff>75437</xdr:rowOff>
    </xdr:to>
    <xdr:cxnSp macro="">
      <xdr:nvCxnSpPr>
        <xdr:cNvPr id="362" name="直線コネクタ 361">
          <a:extLst>
            <a:ext uri="{FF2B5EF4-FFF2-40B4-BE49-F238E27FC236}">
              <a16:creationId xmlns:a16="http://schemas.microsoft.com/office/drawing/2014/main" id="{D5023781-0EAB-444F-AC19-DF578B489833}"/>
            </a:ext>
          </a:extLst>
        </xdr:cNvPr>
        <xdr:cNvCxnSpPr/>
      </xdr:nvCxnSpPr>
      <xdr:spPr>
        <a:xfrm flipV="1">
          <a:off x="8686800" y="14819376"/>
          <a:ext cx="74295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23876</xdr:rowOff>
    </xdr:from>
    <xdr:to>
      <xdr:col>46</xdr:col>
      <xdr:colOff>38100</xdr:colOff>
      <xdr:row>86</xdr:row>
      <xdr:rowOff>125476</xdr:rowOff>
    </xdr:to>
    <xdr:sp macro="" textlink="">
      <xdr:nvSpPr>
        <xdr:cNvPr id="363" name="楕円 362">
          <a:extLst>
            <a:ext uri="{FF2B5EF4-FFF2-40B4-BE49-F238E27FC236}">
              <a16:creationId xmlns:a16="http://schemas.microsoft.com/office/drawing/2014/main" id="{748B487E-4186-4F4B-B073-0EEE999F933D}"/>
            </a:ext>
          </a:extLst>
        </xdr:cNvPr>
        <xdr:cNvSpPr/>
      </xdr:nvSpPr>
      <xdr:spPr>
        <a:xfrm>
          <a:off x="7846060" y="1476476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74676</xdr:rowOff>
    </xdr:from>
    <xdr:to>
      <xdr:col>50</xdr:col>
      <xdr:colOff>114300</xdr:colOff>
      <xdr:row>86</xdr:row>
      <xdr:rowOff>75437</xdr:rowOff>
    </xdr:to>
    <xdr:cxnSp macro="">
      <xdr:nvCxnSpPr>
        <xdr:cNvPr id="364" name="直線コネクタ 363">
          <a:extLst>
            <a:ext uri="{FF2B5EF4-FFF2-40B4-BE49-F238E27FC236}">
              <a16:creationId xmlns:a16="http://schemas.microsoft.com/office/drawing/2014/main" id="{954C9BC4-DFB9-4310-A974-38740C6B7DA4}"/>
            </a:ext>
          </a:extLst>
        </xdr:cNvPr>
        <xdr:cNvCxnSpPr/>
      </xdr:nvCxnSpPr>
      <xdr:spPr>
        <a:xfrm>
          <a:off x="7889240" y="14819376"/>
          <a:ext cx="79756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24637</xdr:rowOff>
    </xdr:from>
    <xdr:to>
      <xdr:col>41</xdr:col>
      <xdr:colOff>101600</xdr:colOff>
      <xdr:row>86</xdr:row>
      <xdr:rowOff>126237</xdr:rowOff>
    </xdr:to>
    <xdr:sp macro="" textlink="">
      <xdr:nvSpPr>
        <xdr:cNvPr id="365" name="楕円 364">
          <a:extLst>
            <a:ext uri="{FF2B5EF4-FFF2-40B4-BE49-F238E27FC236}">
              <a16:creationId xmlns:a16="http://schemas.microsoft.com/office/drawing/2014/main" id="{81228ED0-C6BD-49B0-AFC5-212C9DBC565C}"/>
            </a:ext>
          </a:extLst>
        </xdr:cNvPr>
        <xdr:cNvSpPr/>
      </xdr:nvSpPr>
      <xdr:spPr>
        <a:xfrm>
          <a:off x="7029450" y="14765527"/>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74676</xdr:rowOff>
    </xdr:from>
    <xdr:to>
      <xdr:col>45</xdr:col>
      <xdr:colOff>177800</xdr:colOff>
      <xdr:row>86</xdr:row>
      <xdr:rowOff>75437</xdr:rowOff>
    </xdr:to>
    <xdr:cxnSp macro="">
      <xdr:nvCxnSpPr>
        <xdr:cNvPr id="366" name="直線コネクタ 365">
          <a:extLst>
            <a:ext uri="{FF2B5EF4-FFF2-40B4-BE49-F238E27FC236}">
              <a16:creationId xmlns:a16="http://schemas.microsoft.com/office/drawing/2014/main" id="{3740AC86-8545-41A5-8AEA-1441F3842408}"/>
            </a:ext>
          </a:extLst>
        </xdr:cNvPr>
        <xdr:cNvCxnSpPr/>
      </xdr:nvCxnSpPr>
      <xdr:spPr>
        <a:xfrm flipV="1">
          <a:off x="7084060" y="14819376"/>
          <a:ext cx="80518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20828</xdr:rowOff>
    </xdr:from>
    <xdr:to>
      <xdr:col>36</xdr:col>
      <xdr:colOff>165100</xdr:colOff>
      <xdr:row>86</xdr:row>
      <xdr:rowOff>122428</xdr:rowOff>
    </xdr:to>
    <xdr:sp macro="" textlink="">
      <xdr:nvSpPr>
        <xdr:cNvPr id="367" name="楕円 366">
          <a:extLst>
            <a:ext uri="{FF2B5EF4-FFF2-40B4-BE49-F238E27FC236}">
              <a16:creationId xmlns:a16="http://schemas.microsoft.com/office/drawing/2014/main" id="{1C431237-2F4E-4CC4-987E-9E9CC80C2BF1}"/>
            </a:ext>
          </a:extLst>
        </xdr:cNvPr>
        <xdr:cNvSpPr/>
      </xdr:nvSpPr>
      <xdr:spPr>
        <a:xfrm>
          <a:off x="6231890" y="14761718"/>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71628</xdr:rowOff>
    </xdr:from>
    <xdr:to>
      <xdr:col>41</xdr:col>
      <xdr:colOff>50800</xdr:colOff>
      <xdr:row>86</xdr:row>
      <xdr:rowOff>75437</xdr:rowOff>
    </xdr:to>
    <xdr:cxnSp macro="">
      <xdr:nvCxnSpPr>
        <xdr:cNvPr id="368" name="直線コネクタ 367">
          <a:extLst>
            <a:ext uri="{FF2B5EF4-FFF2-40B4-BE49-F238E27FC236}">
              <a16:creationId xmlns:a16="http://schemas.microsoft.com/office/drawing/2014/main" id="{088CB12C-A959-4A6F-9D97-B20D79A21B61}"/>
            </a:ext>
          </a:extLst>
        </xdr:cNvPr>
        <xdr:cNvCxnSpPr/>
      </xdr:nvCxnSpPr>
      <xdr:spPr>
        <a:xfrm>
          <a:off x="6286500" y="14814423"/>
          <a:ext cx="79756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131335</xdr:rowOff>
    </xdr:from>
    <xdr:ext cx="469744" cy="259045"/>
    <xdr:sp macro="" textlink="">
      <xdr:nvSpPr>
        <xdr:cNvPr id="369" name="n_1aveValue【公営住宅】&#10;一人当たり面積">
          <a:extLst>
            <a:ext uri="{FF2B5EF4-FFF2-40B4-BE49-F238E27FC236}">
              <a16:creationId xmlns:a16="http://schemas.microsoft.com/office/drawing/2014/main" id="{51B5F8A8-0F3E-4CDC-9D14-6C355396CE4B}"/>
            </a:ext>
          </a:extLst>
        </xdr:cNvPr>
        <xdr:cNvSpPr txBox="1"/>
      </xdr:nvSpPr>
      <xdr:spPr>
        <a:xfrm>
          <a:off x="845446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70" name="n_2aveValue【公営住宅】&#10;一人当たり面積">
          <a:extLst>
            <a:ext uri="{FF2B5EF4-FFF2-40B4-BE49-F238E27FC236}">
              <a16:creationId xmlns:a16="http://schemas.microsoft.com/office/drawing/2014/main" id="{BFE638EA-7C48-4EEF-9B86-69E450FC48FF}"/>
            </a:ext>
          </a:extLst>
        </xdr:cNvPr>
        <xdr:cNvSpPr txBox="1"/>
      </xdr:nvSpPr>
      <xdr:spPr>
        <a:xfrm>
          <a:off x="7673417" y="141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122953</xdr:rowOff>
    </xdr:from>
    <xdr:ext cx="469744" cy="259045"/>
    <xdr:sp macro="" textlink="">
      <xdr:nvSpPr>
        <xdr:cNvPr id="371" name="n_3aveValue【公営住宅】&#10;一人当たり面積">
          <a:extLst>
            <a:ext uri="{FF2B5EF4-FFF2-40B4-BE49-F238E27FC236}">
              <a16:creationId xmlns:a16="http://schemas.microsoft.com/office/drawing/2014/main" id="{91AFD8EC-5F9F-40FC-AC55-2344EB785010}"/>
            </a:ext>
          </a:extLst>
        </xdr:cNvPr>
        <xdr:cNvSpPr txBox="1"/>
      </xdr:nvSpPr>
      <xdr:spPr>
        <a:xfrm>
          <a:off x="6866332" y="1418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117619</xdr:rowOff>
    </xdr:from>
    <xdr:ext cx="469744" cy="259045"/>
    <xdr:sp macro="" textlink="">
      <xdr:nvSpPr>
        <xdr:cNvPr id="372" name="n_4aveValue【公営住宅】&#10;一人当たり面積">
          <a:extLst>
            <a:ext uri="{FF2B5EF4-FFF2-40B4-BE49-F238E27FC236}">
              <a16:creationId xmlns:a16="http://schemas.microsoft.com/office/drawing/2014/main" id="{2427780A-9B02-4F10-9C16-C65FCB7A13D3}"/>
            </a:ext>
          </a:extLst>
        </xdr:cNvPr>
        <xdr:cNvSpPr txBox="1"/>
      </xdr:nvSpPr>
      <xdr:spPr>
        <a:xfrm>
          <a:off x="6068772"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117364</xdr:rowOff>
    </xdr:from>
    <xdr:ext cx="469744" cy="259045"/>
    <xdr:sp macro="" textlink="">
      <xdr:nvSpPr>
        <xdr:cNvPr id="373" name="n_1mainValue【公営住宅】&#10;一人当たり面積">
          <a:extLst>
            <a:ext uri="{FF2B5EF4-FFF2-40B4-BE49-F238E27FC236}">
              <a16:creationId xmlns:a16="http://schemas.microsoft.com/office/drawing/2014/main" id="{72114132-8C31-4D80-922F-522035E04F70}"/>
            </a:ext>
          </a:extLst>
        </xdr:cNvPr>
        <xdr:cNvSpPr txBox="1"/>
      </xdr:nvSpPr>
      <xdr:spPr>
        <a:xfrm>
          <a:off x="8454467"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116603</xdr:rowOff>
    </xdr:from>
    <xdr:ext cx="469744" cy="259045"/>
    <xdr:sp macro="" textlink="">
      <xdr:nvSpPr>
        <xdr:cNvPr id="374" name="n_2mainValue【公営住宅】&#10;一人当たり面積">
          <a:extLst>
            <a:ext uri="{FF2B5EF4-FFF2-40B4-BE49-F238E27FC236}">
              <a16:creationId xmlns:a16="http://schemas.microsoft.com/office/drawing/2014/main" id="{B0DC074E-B4B1-412D-9D1C-4851F857F8DF}"/>
            </a:ext>
          </a:extLst>
        </xdr:cNvPr>
        <xdr:cNvSpPr txBox="1"/>
      </xdr:nvSpPr>
      <xdr:spPr>
        <a:xfrm>
          <a:off x="7673417" y="1486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117364</xdr:rowOff>
    </xdr:from>
    <xdr:ext cx="469744" cy="259045"/>
    <xdr:sp macro="" textlink="">
      <xdr:nvSpPr>
        <xdr:cNvPr id="375" name="n_3mainValue【公営住宅】&#10;一人当たり面積">
          <a:extLst>
            <a:ext uri="{FF2B5EF4-FFF2-40B4-BE49-F238E27FC236}">
              <a16:creationId xmlns:a16="http://schemas.microsoft.com/office/drawing/2014/main" id="{57B8BF7D-94CF-4776-99B1-40CCFFB25ED4}"/>
            </a:ext>
          </a:extLst>
        </xdr:cNvPr>
        <xdr:cNvSpPr txBox="1"/>
      </xdr:nvSpPr>
      <xdr:spPr>
        <a:xfrm>
          <a:off x="6866332"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113555</xdr:rowOff>
    </xdr:from>
    <xdr:ext cx="469744" cy="259045"/>
    <xdr:sp macro="" textlink="">
      <xdr:nvSpPr>
        <xdr:cNvPr id="376" name="n_4mainValue【公営住宅】&#10;一人当たり面積">
          <a:extLst>
            <a:ext uri="{FF2B5EF4-FFF2-40B4-BE49-F238E27FC236}">
              <a16:creationId xmlns:a16="http://schemas.microsoft.com/office/drawing/2014/main" id="{8A8ED481-D9DA-43D0-BB59-454AD2A32B07}"/>
            </a:ext>
          </a:extLst>
        </xdr:cNvPr>
        <xdr:cNvSpPr txBox="1"/>
      </xdr:nvSpPr>
      <xdr:spPr>
        <a:xfrm>
          <a:off x="6068772"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7C63084E-C5D7-4601-8FFD-3B455BC0FB84}"/>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9B93E0ED-2A5E-47DA-BA55-D1A2CCEA3513}"/>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FD07FBFB-03D1-4F27-9AEB-566668035E1C}"/>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2E00FA0D-67C6-401D-A2C9-3964EA2F972E}"/>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B3497B7F-DE2C-415A-BDBD-CF96364CF2CB}"/>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9B2F8235-63B1-452F-BCE0-B97E684E81A7}"/>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4F6E59DB-7268-43CF-9E85-6E08DA5A0A93}"/>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7F145717-8597-4907-90E1-E9016ABDF9BA}"/>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DF69B5C5-9781-4336-A27F-336F1E495A36}"/>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F96A282-9DE8-45BE-9E47-33D00D15537C}"/>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FE72BB21-A16A-44B2-8874-5DDAA5D4B626}"/>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5E87D67E-7ED0-4C40-8250-DF4235F0F5EB}"/>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28B91CA8-35E7-467F-BE59-51AA5D4C4A8D}"/>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87953974-EFA0-418E-AAF2-64962FB76435}"/>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3B5CE2F-DBBB-4EFE-8CB7-790293731ADB}"/>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29B0E424-7B3C-43F7-81BF-3204625A28F5}"/>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7BAE22E5-5B2C-4F2A-94A7-983ECB52E45C}"/>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9CE56A13-0368-42D5-83AB-96C2C31AFCFA}"/>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F9036A9C-AF59-4889-AF4D-D5CDAAC82DA5}"/>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71594A78-9361-417D-9C44-26AEBF0076EE}"/>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86E8AEA4-A4DD-4CBE-81DC-92331A1503AF}"/>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85A676D4-A755-4AD4-A77D-BC1A42920E35}"/>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BA526C0A-923F-441F-B63A-E327F855319B}"/>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1D4C7DEB-62DA-4279-9033-B2C66674D757}"/>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4F389194-8E6F-4AC1-B020-2A62444FB19A}"/>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BDADDC7F-95A4-4C50-A7C2-F6208A54816B}"/>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320554BA-125C-4A0A-AA84-5A92A7D23543}"/>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BB27E739-8526-4CF3-B178-D3A81BAA7B95}"/>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27B3589E-1FC3-41DB-A3E6-C33C65263A44}"/>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B01E2EC3-6E25-4C4A-AB67-FC1E6E262768}"/>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C8FBDA3B-0B9E-4A2B-80BD-78D17281E7D9}"/>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071EEC49-A374-42B5-AC90-6023FE437DF7}"/>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0E2952C0-ED4F-4ED7-8472-E6C6D25B203C}"/>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B05C3336-6EAA-4422-9ACD-E062B6F0E52E}"/>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11D6C630-042D-49EB-95C5-D9DC82691D5D}"/>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0AFCB8DF-D6B9-4E5E-BB0F-6C343B354E70}"/>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544077E6-1FC9-4969-87CD-9CF4C5449055}"/>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D5095DCD-691F-45F2-91F9-D1E01A158955}"/>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3CA6145D-3DA1-40FF-A3AD-3273E15DC0E3}"/>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EEE2D8D1-A36D-4DA6-B0EB-989AD50F341D}"/>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417" name="直線コネクタ 416">
          <a:extLst>
            <a:ext uri="{FF2B5EF4-FFF2-40B4-BE49-F238E27FC236}">
              <a16:creationId xmlns:a16="http://schemas.microsoft.com/office/drawing/2014/main" id="{806B8EDE-B7B1-4421-9B70-CE83AF1F971A}"/>
            </a:ext>
          </a:extLst>
        </xdr:cNvPr>
        <xdr:cNvCxnSpPr/>
      </xdr:nvCxnSpPr>
      <xdr:spPr>
        <a:xfrm flipV="1">
          <a:off x="14703424" y="5865495"/>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4A1DC96A-20B0-4988-B010-260B533794BA}"/>
            </a:ext>
          </a:extLst>
        </xdr:cNvPr>
        <xdr:cNvSpPr txBox="1"/>
      </xdr:nvSpPr>
      <xdr:spPr>
        <a:xfrm>
          <a:off x="1474216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419" name="直線コネクタ 418">
          <a:extLst>
            <a:ext uri="{FF2B5EF4-FFF2-40B4-BE49-F238E27FC236}">
              <a16:creationId xmlns:a16="http://schemas.microsoft.com/office/drawing/2014/main" id="{484FF1D4-FE1E-408E-A303-BBFEFD08B4EB}"/>
            </a:ext>
          </a:extLst>
        </xdr:cNvPr>
        <xdr:cNvCxnSpPr/>
      </xdr:nvCxnSpPr>
      <xdr:spPr>
        <a:xfrm>
          <a:off x="14611350" y="7231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9BC4ED48-CA7D-49B8-BF7C-84901EA6A518}"/>
            </a:ext>
          </a:extLst>
        </xdr:cNvPr>
        <xdr:cNvSpPr txBox="1"/>
      </xdr:nvSpPr>
      <xdr:spPr>
        <a:xfrm>
          <a:off x="1474216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a:extLst>
            <a:ext uri="{FF2B5EF4-FFF2-40B4-BE49-F238E27FC236}">
              <a16:creationId xmlns:a16="http://schemas.microsoft.com/office/drawing/2014/main" id="{3F18BE23-BC6A-43BB-87A0-BE117671AA28}"/>
            </a:ext>
          </a:extLst>
        </xdr:cNvPr>
        <xdr:cNvCxnSpPr/>
      </xdr:nvCxnSpPr>
      <xdr:spPr>
        <a:xfrm>
          <a:off x="14611350" y="58654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D567D2AA-E31D-44D4-962F-683AEF527149}"/>
            </a:ext>
          </a:extLst>
        </xdr:cNvPr>
        <xdr:cNvSpPr txBox="1"/>
      </xdr:nvSpPr>
      <xdr:spPr>
        <a:xfrm>
          <a:off x="1474216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23" name="フローチャート: 判断 422">
          <a:extLst>
            <a:ext uri="{FF2B5EF4-FFF2-40B4-BE49-F238E27FC236}">
              <a16:creationId xmlns:a16="http://schemas.microsoft.com/office/drawing/2014/main" id="{26993031-34F5-405B-804D-9261EAF51B47}"/>
            </a:ext>
          </a:extLst>
        </xdr:cNvPr>
        <xdr:cNvSpPr/>
      </xdr:nvSpPr>
      <xdr:spPr>
        <a:xfrm>
          <a:off x="14649450" y="64890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424" name="フローチャート: 判断 423">
          <a:extLst>
            <a:ext uri="{FF2B5EF4-FFF2-40B4-BE49-F238E27FC236}">
              <a16:creationId xmlns:a16="http://schemas.microsoft.com/office/drawing/2014/main" id="{12E03718-8370-48E9-A34A-A5BC89B6D543}"/>
            </a:ext>
          </a:extLst>
        </xdr:cNvPr>
        <xdr:cNvSpPr/>
      </xdr:nvSpPr>
      <xdr:spPr>
        <a:xfrm>
          <a:off x="13887450" y="64985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425" name="フローチャート: 判断 424">
          <a:extLst>
            <a:ext uri="{FF2B5EF4-FFF2-40B4-BE49-F238E27FC236}">
              <a16:creationId xmlns:a16="http://schemas.microsoft.com/office/drawing/2014/main" id="{62DEB7F3-35C6-404C-BB04-B919B36B1B4B}"/>
            </a:ext>
          </a:extLst>
        </xdr:cNvPr>
        <xdr:cNvSpPr/>
      </xdr:nvSpPr>
      <xdr:spPr>
        <a:xfrm>
          <a:off x="13089890" y="643953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26" name="フローチャート: 判断 425">
          <a:extLst>
            <a:ext uri="{FF2B5EF4-FFF2-40B4-BE49-F238E27FC236}">
              <a16:creationId xmlns:a16="http://schemas.microsoft.com/office/drawing/2014/main" id="{FB5219C8-E807-4F99-96FD-454951CD4A7D}"/>
            </a:ext>
          </a:extLst>
        </xdr:cNvPr>
        <xdr:cNvSpPr/>
      </xdr:nvSpPr>
      <xdr:spPr>
        <a:xfrm>
          <a:off x="12303760" y="645858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7" name="フローチャート: 判断 426">
          <a:extLst>
            <a:ext uri="{FF2B5EF4-FFF2-40B4-BE49-F238E27FC236}">
              <a16:creationId xmlns:a16="http://schemas.microsoft.com/office/drawing/2014/main" id="{A6C4EB6E-EBE4-4DA8-AF2A-5E563D401BBE}"/>
            </a:ext>
          </a:extLst>
        </xdr:cNvPr>
        <xdr:cNvSpPr/>
      </xdr:nvSpPr>
      <xdr:spPr>
        <a:xfrm>
          <a:off x="11487150" y="64357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D8B49EF2-7325-443E-AB2F-6763B7E6FEBD}"/>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B42D1CF9-D9A2-4DFD-90E4-12CDF65E5235}"/>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D344020B-2CE2-46D6-8F43-AEFF580E856F}"/>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54808F56-080F-47ED-B2C6-739465528B7E}"/>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84C0B48-2CE2-48B9-831F-7335D445C375}"/>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105410</xdr:rowOff>
    </xdr:from>
    <xdr:to>
      <xdr:col>85</xdr:col>
      <xdr:colOff>177800</xdr:colOff>
      <xdr:row>39</xdr:row>
      <xdr:rowOff>35560</xdr:rowOff>
    </xdr:to>
    <xdr:sp macro="" textlink="">
      <xdr:nvSpPr>
        <xdr:cNvPr id="433" name="楕円 432">
          <a:extLst>
            <a:ext uri="{FF2B5EF4-FFF2-40B4-BE49-F238E27FC236}">
              <a16:creationId xmlns:a16="http://schemas.microsoft.com/office/drawing/2014/main" id="{7B88617B-DEE3-4F28-BA27-80C9F1A088C8}"/>
            </a:ext>
          </a:extLst>
        </xdr:cNvPr>
        <xdr:cNvSpPr/>
      </xdr:nvSpPr>
      <xdr:spPr>
        <a:xfrm>
          <a:off x="14649450" y="66186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83837</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7C20CCDC-0978-4232-94BC-7E7EC5B93E43}"/>
            </a:ext>
          </a:extLst>
        </xdr:cNvPr>
        <xdr:cNvSpPr txBox="1"/>
      </xdr:nvSpPr>
      <xdr:spPr>
        <a:xfrm>
          <a:off x="14742160"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63500</xdr:rowOff>
    </xdr:from>
    <xdr:to>
      <xdr:col>81</xdr:col>
      <xdr:colOff>101600</xdr:colOff>
      <xdr:row>38</xdr:row>
      <xdr:rowOff>165100</xdr:rowOff>
    </xdr:to>
    <xdr:sp macro="" textlink="">
      <xdr:nvSpPr>
        <xdr:cNvPr id="435" name="楕円 434">
          <a:extLst>
            <a:ext uri="{FF2B5EF4-FFF2-40B4-BE49-F238E27FC236}">
              <a16:creationId xmlns:a16="http://schemas.microsoft.com/office/drawing/2014/main" id="{B42D54A5-A2BC-431D-9687-BBC1E27DBAE6}"/>
            </a:ext>
          </a:extLst>
        </xdr:cNvPr>
        <xdr:cNvSpPr/>
      </xdr:nvSpPr>
      <xdr:spPr>
        <a:xfrm>
          <a:off x="13887450" y="65747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114300</xdr:rowOff>
    </xdr:from>
    <xdr:to>
      <xdr:col>85</xdr:col>
      <xdr:colOff>127000</xdr:colOff>
      <xdr:row>38</xdr:row>
      <xdr:rowOff>156210</xdr:rowOff>
    </xdr:to>
    <xdr:cxnSp macro="">
      <xdr:nvCxnSpPr>
        <xdr:cNvPr id="436" name="直線コネクタ 435">
          <a:extLst>
            <a:ext uri="{FF2B5EF4-FFF2-40B4-BE49-F238E27FC236}">
              <a16:creationId xmlns:a16="http://schemas.microsoft.com/office/drawing/2014/main" id="{63FAAE49-C3B3-4D95-8E57-51512DD76DF2}"/>
            </a:ext>
          </a:extLst>
        </xdr:cNvPr>
        <xdr:cNvCxnSpPr/>
      </xdr:nvCxnSpPr>
      <xdr:spPr>
        <a:xfrm>
          <a:off x="13942060" y="6629400"/>
          <a:ext cx="762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118745</xdr:rowOff>
    </xdr:from>
    <xdr:to>
      <xdr:col>76</xdr:col>
      <xdr:colOff>165100</xdr:colOff>
      <xdr:row>39</xdr:row>
      <xdr:rowOff>48895</xdr:rowOff>
    </xdr:to>
    <xdr:sp macro="" textlink="">
      <xdr:nvSpPr>
        <xdr:cNvPr id="437" name="楕円 436">
          <a:extLst>
            <a:ext uri="{FF2B5EF4-FFF2-40B4-BE49-F238E27FC236}">
              <a16:creationId xmlns:a16="http://schemas.microsoft.com/office/drawing/2014/main" id="{4E6E65C9-B345-4DF8-95B2-D0DDFAE2717E}"/>
            </a:ext>
          </a:extLst>
        </xdr:cNvPr>
        <xdr:cNvSpPr/>
      </xdr:nvSpPr>
      <xdr:spPr>
        <a:xfrm>
          <a:off x="13089890" y="663575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114300</xdr:rowOff>
    </xdr:from>
    <xdr:to>
      <xdr:col>81</xdr:col>
      <xdr:colOff>50800</xdr:colOff>
      <xdr:row>38</xdr:row>
      <xdr:rowOff>169545</xdr:rowOff>
    </xdr:to>
    <xdr:cxnSp macro="">
      <xdr:nvCxnSpPr>
        <xdr:cNvPr id="438" name="直線コネクタ 437">
          <a:extLst>
            <a:ext uri="{FF2B5EF4-FFF2-40B4-BE49-F238E27FC236}">
              <a16:creationId xmlns:a16="http://schemas.microsoft.com/office/drawing/2014/main" id="{9ED272B2-B63F-4E8B-A0D5-AE0F00549BA5}"/>
            </a:ext>
          </a:extLst>
        </xdr:cNvPr>
        <xdr:cNvCxnSpPr/>
      </xdr:nvCxnSpPr>
      <xdr:spPr>
        <a:xfrm flipV="1">
          <a:off x="13144500" y="6629400"/>
          <a:ext cx="79756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78740</xdr:rowOff>
    </xdr:from>
    <xdr:to>
      <xdr:col>72</xdr:col>
      <xdr:colOff>38100</xdr:colOff>
      <xdr:row>39</xdr:row>
      <xdr:rowOff>8890</xdr:rowOff>
    </xdr:to>
    <xdr:sp macro="" textlink="">
      <xdr:nvSpPr>
        <xdr:cNvPr id="439" name="楕円 438">
          <a:extLst>
            <a:ext uri="{FF2B5EF4-FFF2-40B4-BE49-F238E27FC236}">
              <a16:creationId xmlns:a16="http://schemas.microsoft.com/office/drawing/2014/main" id="{8BB79615-084B-4D01-8221-D93BC81F8687}"/>
            </a:ext>
          </a:extLst>
        </xdr:cNvPr>
        <xdr:cNvSpPr/>
      </xdr:nvSpPr>
      <xdr:spPr>
        <a:xfrm>
          <a:off x="12303760" y="65938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129540</xdr:rowOff>
    </xdr:from>
    <xdr:to>
      <xdr:col>76</xdr:col>
      <xdr:colOff>114300</xdr:colOff>
      <xdr:row>38</xdr:row>
      <xdr:rowOff>169545</xdr:rowOff>
    </xdr:to>
    <xdr:cxnSp macro="">
      <xdr:nvCxnSpPr>
        <xdr:cNvPr id="440" name="直線コネクタ 439">
          <a:extLst>
            <a:ext uri="{FF2B5EF4-FFF2-40B4-BE49-F238E27FC236}">
              <a16:creationId xmlns:a16="http://schemas.microsoft.com/office/drawing/2014/main" id="{B4F7B2FA-BC73-4BCF-8608-78878A158C16}"/>
            </a:ext>
          </a:extLst>
        </xdr:cNvPr>
        <xdr:cNvCxnSpPr/>
      </xdr:nvCxnSpPr>
      <xdr:spPr>
        <a:xfrm>
          <a:off x="12346940" y="6648450"/>
          <a:ext cx="7975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52070</xdr:rowOff>
    </xdr:from>
    <xdr:to>
      <xdr:col>67</xdr:col>
      <xdr:colOff>101600</xdr:colOff>
      <xdr:row>38</xdr:row>
      <xdr:rowOff>153670</xdr:rowOff>
    </xdr:to>
    <xdr:sp macro="" textlink="">
      <xdr:nvSpPr>
        <xdr:cNvPr id="441" name="楕円 440">
          <a:extLst>
            <a:ext uri="{FF2B5EF4-FFF2-40B4-BE49-F238E27FC236}">
              <a16:creationId xmlns:a16="http://schemas.microsoft.com/office/drawing/2014/main" id="{1349C4FB-593D-4DAB-B1AE-1A14324743EC}"/>
            </a:ext>
          </a:extLst>
        </xdr:cNvPr>
        <xdr:cNvSpPr/>
      </xdr:nvSpPr>
      <xdr:spPr>
        <a:xfrm>
          <a:off x="11487150" y="65709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102870</xdr:rowOff>
    </xdr:from>
    <xdr:to>
      <xdr:col>71</xdr:col>
      <xdr:colOff>177800</xdr:colOff>
      <xdr:row>38</xdr:row>
      <xdr:rowOff>129540</xdr:rowOff>
    </xdr:to>
    <xdr:cxnSp macro="">
      <xdr:nvCxnSpPr>
        <xdr:cNvPr id="442" name="直線コネクタ 441">
          <a:extLst>
            <a:ext uri="{FF2B5EF4-FFF2-40B4-BE49-F238E27FC236}">
              <a16:creationId xmlns:a16="http://schemas.microsoft.com/office/drawing/2014/main" id="{91F11CD1-8075-45CD-ACFC-0FDEC9FB8D28}"/>
            </a:ext>
          </a:extLst>
        </xdr:cNvPr>
        <xdr:cNvCxnSpPr/>
      </xdr:nvCxnSpPr>
      <xdr:spPr>
        <a:xfrm>
          <a:off x="11541760" y="6616065"/>
          <a:ext cx="80518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F910D223-0B6A-4E9C-AE9F-B46613CA75B3}"/>
            </a:ext>
          </a:extLst>
        </xdr:cNvPr>
        <xdr:cNvSpPr txBox="1"/>
      </xdr:nvSpPr>
      <xdr:spPr>
        <a:xfrm>
          <a:off x="1373823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38752</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46F2B614-C8A5-4F3C-A537-A5782EFF0404}"/>
            </a:ext>
          </a:extLst>
        </xdr:cNvPr>
        <xdr:cNvSpPr txBox="1"/>
      </xdr:nvSpPr>
      <xdr:spPr>
        <a:xfrm>
          <a:off x="1295718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F0D49DA0-8B8A-4293-90F5-BE209D68FBF0}"/>
            </a:ext>
          </a:extLst>
        </xdr:cNvPr>
        <xdr:cNvSpPr txBox="1"/>
      </xdr:nvSpPr>
      <xdr:spPr>
        <a:xfrm>
          <a:off x="1217105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CEF7F99C-DE70-4C9A-A847-75777E4B69F0}"/>
            </a:ext>
          </a:extLst>
        </xdr:cNvPr>
        <xdr:cNvSpPr txBox="1"/>
      </xdr:nvSpPr>
      <xdr:spPr>
        <a:xfrm>
          <a:off x="113544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156227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1FB83014-98FB-4326-94B4-193CE3AD6F6E}"/>
            </a:ext>
          </a:extLst>
        </xdr:cNvPr>
        <xdr:cNvSpPr txBox="1"/>
      </xdr:nvSpPr>
      <xdr:spPr>
        <a:xfrm>
          <a:off x="1373823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40022</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F9EDA9E2-CFBD-474B-B220-FFB63BE07A7A}"/>
            </a:ext>
          </a:extLst>
        </xdr:cNvPr>
        <xdr:cNvSpPr txBox="1"/>
      </xdr:nvSpPr>
      <xdr:spPr>
        <a:xfrm>
          <a:off x="12957184"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7CDE9445-669D-429D-B410-9ED65E11D143}"/>
            </a:ext>
          </a:extLst>
        </xdr:cNvPr>
        <xdr:cNvSpPr txBox="1"/>
      </xdr:nvSpPr>
      <xdr:spPr>
        <a:xfrm>
          <a:off x="1217105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144797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6A3718E0-50C6-4259-B7AC-40816E05E626}"/>
            </a:ext>
          </a:extLst>
        </xdr:cNvPr>
        <xdr:cNvSpPr txBox="1"/>
      </xdr:nvSpPr>
      <xdr:spPr>
        <a:xfrm>
          <a:off x="113544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4E9BE37B-45BA-4560-88B1-D7E9CD9704D8}"/>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FB40722E-5794-4088-98EB-DFDF0322A111}"/>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84B77552-1F40-486A-A5DD-AE05956BADD4}"/>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4B117411-49C4-465F-BBDC-0F152D725AF4}"/>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7A99E436-B34C-4A4D-9DFB-07E29CCFE893}"/>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2D5BF0B4-3D03-4E05-9368-0C737AE4A528}"/>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40FBCFCA-A623-4190-81A1-C01969182E06}"/>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578B3400-40A8-4A45-8A6E-4FADA9780244}"/>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F3E61F79-4069-4C83-BA2D-6268AD2C7153}"/>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D90B196E-301A-418B-A744-D15699118534}"/>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FC59C935-6933-42AE-9AE3-09C300FDAC35}"/>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182C03B3-4330-44AB-80EF-A2D46A1B009E}"/>
            </a:ext>
          </a:extLst>
        </xdr:cNvPr>
        <xdr:cNvSpPr txBox="1"/>
      </xdr:nvSpPr>
      <xdr:spPr>
        <a:xfrm>
          <a:off x="160472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657AA084-631E-4067-8006-CCF07940B3EC}"/>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0D69506A-5DB0-493B-95D1-F66DD322CBE8}"/>
            </a:ext>
          </a:extLst>
        </xdr:cNvPr>
        <xdr:cNvSpPr txBox="1"/>
      </xdr:nvSpPr>
      <xdr:spPr>
        <a:xfrm>
          <a:off x="16047266"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68C4C269-4B32-4310-9C7B-7BF05BA7B957}"/>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E2C81904-2371-4D37-8BAF-D75D479B994C}"/>
            </a:ext>
          </a:extLst>
        </xdr:cNvPr>
        <xdr:cNvSpPr txBox="1"/>
      </xdr:nvSpPr>
      <xdr:spPr>
        <a:xfrm>
          <a:off x="16047266"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D4B9FCF9-7168-47DF-BAED-6D8CE92B56C7}"/>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5CF10C23-34D7-4108-9600-72B2202D8667}"/>
            </a:ext>
          </a:extLst>
        </xdr:cNvPr>
        <xdr:cNvSpPr txBox="1"/>
      </xdr:nvSpPr>
      <xdr:spPr>
        <a:xfrm>
          <a:off x="16047266"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7A620F90-BBE9-4C91-9379-B22C0D66FCD4}"/>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115D3385-44BF-4278-8125-4B67CB6A0E7A}"/>
            </a:ext>
          </a:extLst>
        </xdr:cNvPr>
        <xdr:cNvSpPr txBox="1"/>
      </xdr:nvSpPr>
      <xdr:spPr>
        <a:xfrm>
          <a:off x="160472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27EAA166-063C-4E27-A868-CE5F20ABA22F}"/>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87621D36-9B0C-4CFB-9141-5B32E7C9F7F5}"/>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8DFA8371-BE41-4D09-AE98-ADD8194F958C}"/>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474" name="直線コネクタ 473">
          <a:extLst>
            <a:ext uri="{FF2B5EF4-FFF2-40B4-BE49-F238E27FC236}">
              <a16:creationId xmlns:a16="http://schemas.microsoft.com/office/drawing/2014/main" id="{9AFF668C-0743-4028-879F-615060859F00}"/>
            </a:ext>
          </a:extLst>
        </xdr:cNvPr>
        <xdr:cNvCxnSpPr/>
      </xdr:nvCxnSpPr>
      <xdr:spPr>
        <a:xfrm flipV="1">
          <a:off x="19947254" y="57207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CDD8A7D0-28AF-4E82-BA64-3260D93BA56A}"/>
            </a:ext>
          </a:extLst>
        </xdr:cNvPr>
        <xdr:cNvSpPr txBox="1"/>
      </xdr:nvSpPr>
      <xdr:spPr>
        <a:xfrm>
          <a:off x="19985990" y="721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F1EF41A0-96A1-4156-ADDD-C1E8F1FFFDE1}"/>
            </a:ext>
          </a:extLst>
        </xdr:cNvPr>
        <xdr:cNvCxnSpPr/>
      </xdr:nvCxnSpPr>
      <xdr:spPr>
        <a:xfrm>
          <a:off x="19885660" y="7206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445406A4-ACE1-4343-8C27-037C7B530DE9}"/>
            </a:ext>
          </a:extLst>
        </xdr:cNvPr>
        <xdr:cNvSpPr txBox="1"/>
      </xdr:nvSpPr>
      <xdr:spPr>
        <a:xfrm>
          <a:off x="1998599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78" name="直線コネクタ 477">
          <a:extLst>
            <a:ext uri="{FF2B5EF4-FFF2-40B4-BE49-F238E27FC236}">
              <a16:creationId xmlns:a16="http://schemas.microsoft.com/office/drawing/2014/main" id="{B79F7DA4-32B9-4069-AFA2-BEF41FBC635D}"/>
            </a:ext>
          </a:extLst>
        </xdr:cNvPr>
        <xdr:cNvCxnSpPr/>
      </xdr:nvCxnSpPr>
      <xdr:spPr>
        <a:xfrm>
          <a:off x="19885660" y="57207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132097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BC2E23CE-039F-4A7A-9A25-AC140F068676}"/>
            </a:ext>
          </a:extLst>
        </xdr:cNvPr>
        <xdr:cNvSpPr txBox="1"/>
      </xdr:nvSpPr>
      <xdr:spPr>
        <a:xfrm>
          <a:off x="19985990" y="6479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a:extLst>
            <a:ext uri="{FF2B5EF4-FFF2-40B4-BE49-F238E27FC236}">
              <a16:creationId xmlns:a16="http://schemas.microsoft.com/office/drawing/2014/main" id="{8C23C627-C65C-4ADA-9C02-5AAB6E2DD768}"/>
            </a:ext>
          </a:extLst>
        </xdr:cNvPr>
        <xdr:cNvSpPr/>
      </xdr:nvSpPr>
      <xdr:spPr>
        <a:xfrm>
          <a:off x="19904710" y="66224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481" name="フローチャート: 判断 480">
          <a:extLst>
            <a:ext uri="{FF2B5EF4-FFF2-40B4-BE49-F238E27FC236}">
              <a16:creationId xmlns:a16="http://schemas.microsoft.com/office/drawing/2014/main" id="{C6D60C6E-B474-431C-9584-FC323DE787CB}"/>
            </a:ext>
          </a:extLst>
        </xdr:cNvPr>
        <xdr:cNvSpPr/>
      </xdr:nvSpPr>
      <xdr:spPr>
        <a:xfrm>
          <a:off x="19161760" y="66376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482" name="フローチャート: 判断 481">
          <a:extLst>
            <a:ext uri="{FF2B5EF4-FFF2-40B4-BE49-F238E27FC236}">
              <a16:creationId xmlns:a16="http://schemas.microsoft.com/office/drawing/2014/main" id="{0D23B83A-D9EF-41D3-AD88-E86A357785A3}"/>
            </a:ext>
          </a:extLst>
        </xdr:cNvPr>
        <xdr:cNvSpPr/>
      </xdr:nvSpPr>
      <xdr:spPr>
        <a:xfrm>
          <a:off x="18345150" y="66090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483" name="フローチャート: 判断 482">
          <a:extLst>
            <a:ext uri="{FF2B5EF4-FFF2-40B4-BE49-F238E27FC236}">
              <a16:creationId xmlns:a16="http://schemas.microsoft.com/office/drawing/2014/main" id="{CE9DEC85-1E67-402E-B6D3-B01EB8A8A25C}"/>
            </a:ext>
          </a:extLst>
        </xdr:cNvPr>
        <xdr:cNvSpPr/>
      </xdr:nvSpPr>
      <xdr:spPr>
        <a:xfrm>
          <a:off x="17547590" y="66090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4" name="フローチャート: 判断 483">
          <a:extLst>
            <a:ext uri="{FF2B5EF4-FFF2-40B4-BE49-F238E27FC236}">
              <a16:creationId xmlns:a16="http://schemas.microsoft.com/office/drawing/2014/main" id="{4123A6D7-7A67-4DD2-9257-1B0EBFE4A5C7}"/>
            </a:ext>
          </a:extLst>
        </xdr:cNvPr>
        <xdr:cNvSpPr/>
      </xdr:nvSpPr>
      <xdr:spPr>
        <a:xfrm>
          <a:off x="16761460" y="661289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B0268420-8FE0-4617-B356-ACD5CB0EE720}"/>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3355BE36-7D26-4891-8A44-384545AD1329}"/>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9242D5BC-5080-4568-A719-B93F22266264}"/>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714C25C-0B95-4B74-AC56-5E960CF43AEF}"/>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5B71F425-CE9D-43A3-AFC0-1FE9BAD5EE6E}"/>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158750</xdr:rowOff>
    </xdr:from>
    <xdr:to>
      <xdr:col>116</xdr:col>
      <xdr:colOff>114300</xdr:colOff>
      <xdr:row>39</xdr:row>
      <xdr:rowOff>88900</xdr:rowOff>
    </xdr:to>
    <xdr:sp macro="" textlink="">
      <xdr:nvSpPr>
        <xdr:cNvPr id="490" name="楕円 489">
          <a:extLst>
            <a:ext uri="{FF2B5EF4-FFF2-40B4-BE49-F238E27FC236}">
              <a16:creationId xmlns:a16="http://schemas.microsoft.com/office/drawing/2014/main" id="{2FA4C0A6-02F4-46E1-8BAD-E4630F4DAAB9}"/>
            </a:ext>
          </a:extLst>
        </xdr:cNvPr>
        <xdr:cNvSpPr/>
      </xdr:nvSpPr>
      <xdr:spPr>
        <a:xfrm>
          <a:off x="19904710" y="66757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137177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8464E337-84EF-446C-A4CE-344974AFACEC}"/>
            </a:ext>
          </a:extLst>
        </xdr:cNvPr>
        <xdr:cNvSpPr txBox="1"/>
      </xdr:nvSpPr>
      <xdr:spPr>
        <a:xfrm>
          <a:off x="19985990" y="66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166370</xdr:rowOff>
    </xdr:from>
    <xdr:to>
      <xdr:col>112</xdr:col>
      <xdr:colOff>38100</xdr:colOff>
      <xdr:row>39</xdr:row>
      <xdr:rowOff>96520</xdr:rowOff>
    </xdr:to>
    <xdr:sp macro="" textlink="">
      <xdr:nvSpPr>
        <xdr:cNvPr id="492" name="楕円 491">
          <a:extLst>
            <a:ext uri="{FF2B5EF4-FFF2-40B4-BE49-F238E27FC236}">
              <a16:creationId xmlns:a16="http://schemas.microsoft.com/office/drawing/2014/main" id="{F809E75D-3CD7-4B99-B77D-50873D75B49F}"/>
            </a:ext>
          </a:extLst>
        </xdr:cNvPr>
        <xdr:cNvSpPr/>
      </xdr:nvSpPr>
      <xdr:spPr>
        <a:xfrm>
          <a:off x="19161760" y="668528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38100</xdr:rowOff>
    </xdr:from>
    <xdr:to>
      <xdr:col>116</xdr:col>
      <xdr:colOff>63500</xdr:colOff>
      <xdr:row>39</xdr:row>
      <xdr:rowOff>45720</xdr:rowOff>
    </xdr:to>
    <xdr:cxnSp macro="">
      <xdr:nvCxnSpPr>
        <xdr:cNvPr id="493" name="直線コネクタ 492">
          <a:extLst>
            <a:ext uri="{FF2B5EF4-FFF2-40B4-BE49-F238E27FC236}">
              <a16:creationId xmlns:a16="http://schemas.microsoft.com/office/drawing/2014/main" id="{279FE797-7FA9-4614-BF4F-6EDAE3C779ED}"/>
            </a:ext>
          </a:extLst>
        </xdr:cNvPr>
        <xdr:cNvCxnSpPr/>
      </xdr:nvCxnSpPr>
      <xdr:spPr>
        <a:xfrm flipV="1">
          <a:off x="19204940" y="6724650"/>
          <a:ext cx="7429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170180</xdr:rowOff>
    </xdr:from>
    <xdr:to>
      <xdr:col>107</xdr:col>
      <xdr:colOff>101600</xdr:colOff>
      <xdr:row>39</xdr:row>
      <xdr:rowOff>100330</xdr:rowOff>
    </xdr:to>
    <xdr:sp macro="" textlink="">
      <xdr:nvSpPr>
        <xdr:cNvPr id="494" name="楕円 493">
          <a:extLst>
            <a:ext uri="{FF2B5EF4-FFF2-40B4-BE49-F238E27FC236}">
              <a16:creationId xmlns:a16="http://schemas.microsoft.com/office/drawing/2014/main" id="{800F1298-6E06-4923-ABA4-2D6A295987E9}"/>
            </a:ext>
          </a:extLst>
        </xdr:cNvPr>
        <xdr:cNvSpPr/>
      </xdr:nvSpPr>
      <xdr:spPr>
        <a:xfrm>
          <a:off x="18345150" y="66890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45720</xdr:rowOff>
    </xdr:from>
    <xdr:to>
      <xdr:col>111</xdr:col>
      <xdr:colOff>177800</xdr:colOff>
      <xdr:row>39</xdr:row>
      <xdr:rowOff>49530</xdr:rowOff>
    </xdr:to>
    <xdr:cxnSp macro="">
      <xdr:nvCxnSpPr>
        <xdr:cNvPr id="495" name="直線コネクタ 494">
          <a:extLst>
            <a:ext uri="{FF2B5EF4-FFF2-40B4-BE49-F238E27FC236}">
              <a16:creationId xmlns:a16="http://schemas.microsoft.com/office/drawing/2014/main" id="{08E2A1A3-1F30-4F35-8990-FCBC74194A9E}"/>
            </a:ext>
          </a:extLst>
        </xdr:cNvPr>
        <xdr:cNvCxnSpPr/>
      </xdr:nvCxnSpPr>
      <xdr:spPr>
        <a:xfrm flipV="1">
          <a:off x="18399760" y="6734175"/>
          <a:ext cx="80518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496" name="楕円 495">
          <a:extLst>
            <a:ext uri="{FF2B5EF4-FFF2-40B4-BE49-F238E27FC236}">
              <a16:creationId xmlns:a16="http://schemas.microsoft.com/office/drawing/2014/main" id="{59F585D7-6CC0-4020-960B-EC5FF26B394E}"/>
            </a:ext>
          </a:extLst>
        </xdr:cNvPr>
        <xdr:cNvSpPr/>
      </xdr:nvSpPr>
      <xdr:spPr>
        <a:xfrm>
          <a:off x="17547590" y="669480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49530</xdr:rowOff>
    </xdr:from>
    <xdr:to>
      <xdr:col>107</xdr:col>
      <xdr:colOff>50800</xdr:colOff>
      <xdr:row>39</xdr:row>
      <xdr:rowOff>57150</xdr:rowOff>
    </xdr:to>
    <xdr:cxnSp macro="">
      <xdr:nvCxnSpPr>
        <xdr:cNvPr id="497" name="直線コネクタ 496">
          <a:extLst>
            <a:ext uri="{FF2B5EF4-FFF2-40B4-BE49-F238E27FC236}">
              <a16:creationId xmlns:a16="http://schemas.microsoft.com/office/drawing/2014/main" id="{CDC79080-51D9-4218-8A07-C19B72E256C6}"/>
            </a:ext>
          </a:extLst>
        </xdr:cNvPr>
        <xdr:cNvCxnSpPr/>
      </xdr:nvCxnSpPr>
      <xdr:spPr>
        <a:xfrm flipV="1">
          <a:off x="17602200" y="67398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98" name="楕円 497">
          <a:extLst>
            <a:ext uri="{FF2B5EF4-FFF2-40B4-BE49-F238E27FC236}">
              <a16:creationId xmlns:a16="http://schemas.microsoft.com/office/drawing/2014/main" id="{1A1250D3-FA9D-497F-AE1A-8F74D5D1AEF5}"/>
            </a:ext>
          </a:extLst>
        </xdr:cNvPr>
        <xdr:cNvSpPr/>
      </xdr:nvSpPr>
      <xdr:spPr>
        <a:xfrm>
          <a:off x="16761460" y="66700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34290</xdr:rowOff>
    </xdr:from>
    <xdr:to>
      <xdr:col>102</xdr:col>
      <xdr:colOff>114300</xdr:colOff>
      <xdr:row>39</xdr:row>
      <xdr:rowOff>57150</xdr:rowOff>
    </xdr:to>
    <xdr:cxnSp macro="">
      <xdr:nvCxnSpPr>
        <xdr:cNvPr id="499" name="直線コネクタ 498">
          <a:extLst>
            <a:ext uri="{FF2B5EF4-FFF2-40B4-BE49-F238E27FC236}">
              <a16:creationId xmlns:a16="http://schemas.microsoft.com/office/drawing/2014/main" id="{1E04AA64-DB7F-4BAD-8B3A-F4F61FCD2146}"/>
            </a:ext>
          </a:extLst>
        </xdr:cNvPr>
        <xdr:cNvCxnSpPr/>
      </xdr:nvCxnSpPr>
      <xdr:spPr>
        <a:xfrm>
          <a:off x="16804640" y="6720840"/>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67327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88A256F3-415C-4390-BF9D-2FEE1537FCCF}"/>
            </a:ext>
          </a:extLst>
        </xdr:cNvPr>
        <xdr:cNvSpPr txBox="1"/>
      </xdr:nvSpPr>
      <xdr:spPr>
        <a:xfrm>
          <a:off x="18982132" y="640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36847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9C15D6F8-ADF8-4FCC-83DF-BB63EC3CE3DF}"/>
            </a:ext>
          </a:extLst>
        </xdr:cNvPr>
        <xdr:cNvSpPr txBox="1"/>
      </xdr:nvSpPr>
      <xdr:spPr>
        <a:xfrm>
          <a:off x="18182032"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44467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B9CBFE48-6F25-42AC-87F3-47D6367BE206}"/>
            </a:ext>
          </a:extLst>
        </xdr:cNvPr>
        <xdr:cNvSpPr txBox="1"/>
      </xdr:nvSpPr>
      <xdr:spPr>
        <a:xfrm>
          <a:off x="17384472" y="639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309696D8-EC67-48C7-9C0C-20F1C0B3DBE4}"/>
            </a:ext>
          </a:extLst>
        </xdr:cNvPr>
        <xdr:cNvSpPr txBox="1"/>
      </xdr:nvSpPr>
      <xdr:spPr>
        <a:xfrm>
          <a:off x="1658881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87647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9DD7B8B8-524D-4818-AE80-0152841929F6}"/>
            </a:ext>
          </a:extLst>
        </xdr:cNvPr>
        <xdr:cNvSpPr txBox="1"/>
      </xdr:nvSpPr>
      <xdr:spPr>
        <a:xfrm>
          <a:off x="18982132"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91457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576BE2F9-38A7-4E03-B9BB-FFE085B7CD67}"/>
            </a:ext>
          </a:extLst>
        </xdr:cNvPr>
        <xdr:cNvSpPr txBox="1"/>
      </xdr:nvSpPr>
      <xdr:spPr>
        <a:xfrm>
          <a:off x="18182032"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99077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2A216572-C329-4445-9A3A-BBE455B47B3B}"/>
            </a:ext>
          </a:extLst>
        </xdr:cNvPr>
        <xdr:cNvSpPr txBox="1"/>
      </xdr:nvSpPr>
      <xdr:spPr>
        <a:xfrm>
          <a:off x="17384472"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76217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B1270444-7A97-43DB-8976-28766B5801EE}"/>
            </a:ext>
          </a:extLst>
        </xdr:cNvPr>
        <xdr:cNvSpPr txBox="1"/>
      </xdr:nvSpPr>
      <xdr:spPr>
        <a:xfrm>
          <a:off x="1658881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8B028340-CC86-489F-913B-714DB2717868}"/>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61F5F80A-95AA-4805-A49D-D57B2CDA5EE8}"/>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96B32960-D304-432B-B197-5BDDA3AB44FB}"/>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F7739A45-C117-4F11-B08C-792957E59278}"/>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BEC2207F-E518-4B3A-86C1-E30DE1123921}"/>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15990664-A3BA-495F-A394-57009E52E6B0}"/>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F9E1B1A-8D67-4B69-9403-9907BFBD43E3}"/>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A8AFEB19-227A-4BCE-937D-9A721FA44F50}"/>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959FBE2C-7A9B-47CC-BCA8-E22C6BDB460E}"/>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D60207B5-81F7-4AB5-8E6A-6DBC7A7FB375}"/>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DB7761FF-30E7-43E8-BE0C-C2E08CD0FF37}"/>
            </a:ext>
          </a:extLst>
        </xdr:cNvPr>
        <xdr:cNvSpPr txBox="1"/>
      </xdr:nvSpPr>
      <xdr:spPr>
        <a:xfrm>
          <a:off x="10842791" y="11285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E4FDF45E-B3A2-4561-B788-9E93CFDA8630}"/>
            </a:ext>
          </a:extLst>
        </xdr:cNvPr>
        <xdr:cNvCxnSpPr/>
      </xdr:nvCxnSpPr>
      <xdr:spPr>
        <a:xfrm>
          <a:off x="1120394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C4BB61FE-117F-4119-B284-7E2D2459C4EE}"/>
            </a:ext>
          </a:extLst>
        </xdr:cNvPr>
        <xdr:cNvSpPr txBox="1"/>
      </xdr:nvSpPr>
      <xdr:spPr>
        <a:xfrm>
          <a:off x="10842791" y="108286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A5CC73CB-AAAC-47E1-BF35-6CE7F7D37C0D}"/>
            </a:ext>
          </a:extLst>
        </xdr:cNvPr>
        <xdr:cNvCxnSpPr/>
      </xdr:nvCxnSpPr>
      <xdr:spPr>
        <a:xfrm>
          <a:off x="1120394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738A3AFB-5313-4C59-A0C3-3D3F6BA571B4}"/>
            </a:ext>
          </a:extLst>
        </xdr:cNvPr>
        <xdr:cNvSpPr txBox="1"/>
      </xdr:nvSpPr>
      <xdr:spPr>
        <a:xfrm>
          <a:off x="10842791" y="1037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D2844164-96A0-4B9E-9BA3-0256D01D4AA2}"/>
            </a:ext>
          </a:extLst>
        </xdr:cNvPr>
        <xdr:cNvCxnSpPr/>
      </xdr:nvCxnSpPr>
      <xdr:spPr>
        <a:xfrm>
          <a:off x="1120394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DA7D3B7E-CA51-461A-B1E3-23279022BDBC}"/>
            </a:ext>
          </a:extLst>
        </xdr:cNvPr>
        <xdr:cNvSpPr txBox="1"/>
      </xdr:nvSpPr>
      <xdr:spPr>
        <a:xfrm>
          <a:off x="10842791" y="991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CD77AB93-40E7-4268-9267-5DF002D891F2}"/>
            </a:ext>
          </a:extLst>
        </xdr:cNvPr>
        <xdr:cNvCxnSpPr/>
      </xdr:nvCxnSpPr>
      <xdr:spPr>
        <a:xfrm>
          <a:off x="1120394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555F23EF-A607-4339-A7D8-484DEBD0CA7B}"/>
            </a:ext>
          </a:extLst>
        </xdr:cNvPr>
        <xdr:cNvSpPr txBox="1"/>
      </xdr:nvSpPr>
      <xdr:spPr>
        <a:xfrm>
          <a:off x="10842791" y="945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48D29183-45AE-496A-A908-C8FD8E83B050}"/>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EF377093-0009-4BF9-91E0-4CD531BB85F9}"/>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563A233F-F170-44A2-8112-CDD5E48AF285}"/>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530" name="直線コネクタ 529">
          <a:extLst>
            <a:ext uri="{FF2B5EF4-FFF2-40B4-BE49-F238E27FC236}">
              <a16:creationId xmlns:a16="http://schemas.microsoft.com/office/drawing/2014/main" id="{625CCBF0-8E04-42D9-94FB-DDAC34936A79}"/>
            </a:ext>
          </a:extLst>
        </xdr:cNvPr>
        <xdr:cNvCxnSpPr/>
      </xdr:nvCxnSpPr>
      <xdr:spPr>
        <a:xfrm flipV="1">
          <a:off x="14703424" y="952271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4528619A-BA8C-4FEF-9F28-00DF91EDFC18}"/>
            </a:ext>
          </a:extLst>
        </xdr:cNvPr>
        <xdr:cNvSpPr txBox="1"/>
      </xdr:nvSpPr>
      <xdr:spPr>
        <a:xfrm>
          <a:off x="14742160" y="1099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532" name="直線コネクタ 531">
          <a:extLst>
            <a:ext uri="{FF2B5EF4-FFF2-40B4-BE49-F238E27FC236}">
              <a16:creationId xmlns:a16="http://schemas.microsoft.com/office/drawing/2014/main" id="{D68CAF6F-4A1A-4FD4-8B32-24252D4E3415}"/>
            </a:ext>
          </a:extLst>
        </xdr:cNvPr>
        <xdr:cNvCxnSpPr/>
      </xdr:nvCxnSpPr>
      <xdr:spPr>
        <a:xfrm>
          <a:off x="14611350" y="10994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916F1D8A-DFC4-44A3-A8B4-ED4C97FCE64D}"/>
            </a:ext>
          </a:extLst>
        </xdr:cNvPr>
        <xdr:cNvSpPr txBox="1"/>
      </xdr:nvSpPr>
      <xdr:spPr>
        <a:xfrm>
          <a:off x="1474216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4" name="直線コネクタ 533">
          <a:extLst>
            <a:ext uri="{FF2B5EF4-FFF2-40B4-BE49-F238E27FC236}">
              <a16:creationId xmlns:a16="http://schemas.microsoft.com/office/drawing/2014/main" id="{1C44EC8A-7D77-4711-A69D-48B704E9D5C5}"/>
            </a:ext>
          </a:extLst>
        </xdr:cNvPr>
        <xdr:cNvCxnSpPr/>
      </xdr:nvCxnSpPr>
      <xdr:spPr>
        <a:xfrm>
          <a:off x="14611350" y="95227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148099</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36C76412-E200-4762-8495-94A5E3C0FA61}"/>
            </a:ext>
          </a:extLst>
        </xdr:cNvPr>
        <xdr:cNvSpPr txBox="1"/>
      </xdr:nvSpPr>
      <xdr:spPr>
        <a:xfrm>
          <a:off x="14742160" y="100902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536" name="フローチャート: 判断 535">
          <a:extLst>
            <a:ext uri="{FF2B5EF4-FFF2-40B4-BE49-F238E27FC236}">
              <a16:creationId xmlns:a16="http://schemas.microsoft.com/office/drawing/2014/main" id="{6B268678-4951-4351-887B-3180DDA845C7}"/>
            </a:ext>
          </a:extLst>
        </xdr:cNvPr>
        <xdr:cNvSpPr/>
      </xdr:nvSpPr>
      <xdr:spPr>
        <a:xfrm>
          <a:off x="14649450" y="1024267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537" name="フローチャート: 判断 536">
          <a:extLst>
            <a:ext uri="{FF2B5EF4-FFF2-40B4-BE49-F238E27FC236}">
              <a16:creationId xmlns:a16="http://schemas.microsoft.com/office/drawing/2014/main" id="{B12B27E2-8D94-4242-AC88-7802E367071B}"/>
            </a:ext>
          </a:extLst>
        </xdr:cNvPr>
        <xdr:cNvSpPr/>
      </xdr:nvSpPr>
      <xdr:spPr>
        <a:xfrm>
          <a:off x="13887450" y="1026820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538" name="フローチャート: 判断 537">
          <a:extLst>
            <a:ext uri="{FF2B5EF4-FFF2-40B4-BE49-F238E27FC236}">
              <a16:creationId xmlns:a16="http://schemas.microsoft.com/office/drawing/2014/main" id="{31E5E1D7-06D3-47E6-A2E7-3EC6B672EDDD}"/>
            </a:ext>
          </a:extLst>
        </xdr:cNvPr>
        <xdr:cNvSpPr/>
      </xdr:nvSpPr>
      <xdr:spPr>
        <a:xfrm>
          <a:off x="13089890" y="1021410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79502</xdr:rowOff>
    </xdr:from>
    <xdr:to>
      <xdr:col>72</xdr:col>
      <xdr:colOff>38100</xdr:colOff>
      <xdr:row>60</xdr:row>
      <xdr:rowOff>9652</xdr:rowOff>
    </xdr:to>
    <xdr:sp macro="" textlink="">
      <xdr:nvSpPr>
        <xdr:cNvPr id="539" name="フローチャート: 判断 538">
          <a:extLst>
            <a:ext uri="{FF2B5EF4-FFF2-40B4-BE49-F238E27FC236}">
              <a16:creationId xmlns:a16="http://schemas.microsoft.com/office/drawing/2014/main" id="{E8C60E32-AD8B-48EC-B8F2-08A0F9D4C77B}"/>
            </a:ext>
          </a:extLst>
        </xdr:cNvPr>
        <xdr:cNvSpPr/>
      </xdr:nvSpPr>
      <xdr:spPr>
        <a:xfrm>
          <a:off x="12303760" y="1019505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540" name="フローチャート: 判断 539">
          <a:extLst>
            <a:ext uri="{FF2B5EF4-FFF2-40B4-BE49-F238E27FC236}">
              <a16:creationId xmlns:a16="http://schemas.microsoft.com/office/drawing/2014/main" id="{B1579F3F-8AFB-4EB9-9C0F-AC13466FF201}"/>
            </a:ext>
          </a:extLst>
        </xdr:cNvPr>
        <xdr:cNvSpPr/>
      </xdr:nvSpPr>
      <xdr:spPr>
        <a:xfrm>
          <a:off x="11487150" y="1016038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103CF9AB-11F5-4CCD-AF9B-BB08AFD84241}"/>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F420436C-1397-44B5-AADC-87D34B18053E}"/>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279E891A-138D-4A33-AD7D-4D90B091C036}"/>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CD682CFC-7D49-488F-8A7F-1A7286376207}"/>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6AA387C6-3D18-4C78-8DA3-3D24AB3B6494}"/>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113792</xdr:rowOff>
    </xdr:from>
    <xdr:to>
      <xdr:col>85</xdr:col>
      <xdr:colOff>177800</xdr:colOff>
      <xdr:row>61</xdr:row>
      <xdr:rowOff>43942</xdr:rowOff>
    </xdr:to>
    <xdr:sp macro="" textlink="">
      <xdr:nvSpPr>
        <xdr:cNvPr id="546" name="楕円 545">
          <a:extLst>
            <a:ext uri="{FF2B5EF4-FFF2-40B4-BE49-F238E27FC236}">
              <a16:creationId xmlns:a16="http://schemas.microsoft.com/office/drawing/2014/main" id="{2504335D-4BBF-4B84-81B0-60C100723A79}"/>
            </a:ext>
          </a:extLst>
        </xdr:cNvPr>
        <xdr:cNvSpPr/>
      </xdr:nvSpPr>
      <xdr:spPr>
        <a:xfrm>
          <a:off x="14649450" y="1040079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92219</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22744EA9-72BD-497E-8D8B-5EED49142625}"/>
            </a:ext>
          </a:extLst>
        </xdr:cNvPr>
        <xdr:cNvSpPr txBox="1"/>
      </xdr:nvSpPr>
      <xdr:spPr>
        <a:xfrm>
          <a:off x="14742160" y="1038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100076</xdr:rowOff>
    </xdr:from>
    <xdr:to>
      <xdr:col>81</xdr:col>
      <xdr:colOff>101600</xdr:colOff>
      <xdr:row>61</xdr:row>
      <xdr:rowOff>30226</xdr:rowOff>
    </xdr:to>
    <xdr:sp macro="" textlink="">
      <xdr:nvSpPr>
        <xdr:cNvPr id="548" name="楕円 547">
          <a:extLst>
            <a:ext uri="{FF2B5EF4-FFF2-40B4-BE49-F238E27FC236}">
              <a16:creationId xmlns:a16="http://schemas.microsoft.com/office/drawing/2014/main" id="{F928E253-B2D4-4CB7-A7F8-DC07B2B263E6}"/>
            </a:ext>
          </a:extLst>
        </xdr:cNvPr>
        <xdr:cNvSpPr/>
      </xdr:nvSpPr>
      <xdr:spPr>
        <a:xfrm>
          <a:off x="13887450" y="103832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150876</xdr:rowOff>
    </xdr:from>
    <xdr:to>
      <xdr:col>85</xdr:col>
      <xdr:colOff>127000</xdr:colOff>
      <xdr:row>60</xdr:row>
      <xdr:rowOff>164592</xdr:rowOff>
    </xdr:to>
    <xdr:cxnSp macro="">
      <xdr:nvCxnSpPr>
        <xdr:cNvPr id="549" name="直線コネクタ 548">
          <a:extLst>
            <a:ext uri="{FF2B5EF4-FFF2-40B4-BE49-F238E27FC236}">
              <a16:creationId xmlns:a16="http://schemas.microsoft.com/office/drawing/2014/main" id="{D0A00A9E-E428-4CB7-BFC1-D57B642ADD0B}"/>
            </a:ext>
          </a:extLst>
        </xdr:cNvPr>
        <xdr:cNvCxnSpPr/>
      </xdr:nvCxnSpPr>
      <xdr:spPr>
        <a:xfrm>
          <a:off x="13942060" y="10437876"/>
          <a:ext cx="762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22352</xdr:rowOff>
    </xdr:from>
    <xdr:to>
      <xdr:col>76</xdr:col>
      <xdr:colOff>165100</xdr:colOff>
      <xdr:row>60</xdr:row>
      <xdr:rowOff>123952</xdr:rowOff>
    </xdr:to>
    <xdr:sp macro="" textlink="">
      <xdr:nvSpPr>
        <xdr:cNvPr id="550" name="楕円 549">
          <a:extLst>
            <a:ext uri="{FF2B5EF4-FFF2-40B4-BE49-F238E27FC236}">
              <a16:creationId xmlns:a16="http://schemas.microsoft.com/office/drawing/2014/main" id="{364FB7E0-FD35-4BA3-BA5F-FE0C02AFA3B0}"/>
            </a:ext>
          </a:extLst>
        </xdr:cNvPr>
        <xdr:cNvSpPr/>
      </xdr:nvSpPr>
      <xdr:spPr>
        <a:xfrm>
          <a:off x="13089890" y="10305542"/>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73152</xdr:rowOff>
    </xdr:from>
    <xdr:to>
      <xdr:col>81</xdr:col>
      <xdr:colOff>50800</xdr:colOff>
      <xdr:row>60</xdr:row>
      <xdr:rowOff>150876</xdr:rowOff>
    </xdr:to>
    <xdr:cxnSp macro="">
      <xdr:nvCxnSpPr>
        <xdr:cNvPr id="551" name="直線コネクタ 550">
          <a:extLst>
            <a:ext uri="{FF2B5EF4-FFF2-40B4-BE49-F238E27FC236}">
              <a16:creationId xmlns:a16="http://schemas.microsoft.com/office/drawing/2014/main" id="{E45BF8BB-2323-46A8-AF8A-9566C6A83535}"/>
            </a:ext>
          </a:extLst>
        </xdr:cNvPr>
        <xdr:cNvCxnSpPr/>
      </xdr:nvCxnSpPr>
      <xdr:spPr>
        <a:xfrm>
          <a:off x="13144500" y="10360152"/>
          <a:ext cx="79756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52" name="楕円 551">
          <a:extLst>
            <a:ext uri="{FF2B5EF4-FFF2-40B4-BE49-F238E27FC236}">
              <a16:creationId xmlns:a16="http://schemas.microsoft.com/office/drawing/2014/main" id="{42BC199B-288C-4143-822E-7C7479E989C2}"/>
            </a:ext>
          </a:extLst>
        </xdr:cNvPr>
        <xdr:cNvSpPr/>
      </xdr:nvSpPr>
      <xdr:spPr>
        <a:xfrm>
          <a:off x="12303760" y="1032764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73152</xdr:rowOff>
    </xdr:from>
    <xdr:to>
      <xdr:col>76</xdr:col>
      <xdr:colOff>114300</xdr:colOff>
      <xdr:row>60</xdr:row>
      <xdr:rowOff>91440</xdr:rowOff>
    </xdr:to>
    <xdr:cxnSp macro="">
      <xdr:nvCxnSpPr>
        <xdr:cNvPr id="553" name="直線コネクタ 552">
          <a:extLst>
            <a:ext uri="{FF2B5EF4-FFF2-40B4-BE49-F238E27FC236}">
              <a16:creationId xmlns:a16="http://schemas.microsoft.com/office/drawing/2014/main" id="{9B13B39D-E10D-4B3A-8961-C369EC1DB169}"/>
            </a:ext>
          </a:extLst>
        </xdr:cNvPr>
        <xdr:cNvCxnSpPr/>
      </xdr:nvCxnSpPr>
      <xdr:spPr>
        <a:xfrm flipV="1">
          <a:off x="12346940" y="10360152"/>
          <a:ext cx="79756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134366</xdr:rowOff>
    </xdr:from>
    <xdr:to>
      <xdr:col>67</xdr:col>
      <xdr:colOff>101600</xdr:colOff>
      <xdr:row>60</xdr:row>
      <xdr:rowOff>64516</xdr:rowOff>
    </xdr:to>
    <xdr:sp macro="" textlink="">
      <xdr:nvSpPr>
        <xdr:cNvPr id="554" name="楕円 553">
          <a:extLst>
            <a:ext uri="{FF2B5EF4-FFF2-40B4-BE49-F238E27FC236}">
              <a16:creationId xmlns:a16="http://schemas.microsoft.com/office/drawing/2014/main" id="{AA72311A-A109-4C29-B84D-4B30B82B7BA9}"/>
            </a:ext>
          </a:extLst>
        </xdr:cNvPr>
        <xdr:cNvSpPr/>
      </xdr:nvSpPr>
      <xdr:spPr>
        <a:xfrm>
          <a:off x="11487150" y="1024610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13716</xdr:rowOff>
    </xdr:from>
    <xdr:to>
      <xdr:col>71</xdr:col>
      <xdr:colOff>177800</xdr:colOff>
      <xdr:row>60</xdr:row>
      <xdr:rowOff>91440</xdr:rowOff>
    </xdr:to>
    <xdr:cxnSp macro="">
      <xdr:nvCxnSpPr>
        <xdr:cNvPr id="555" name="直線コネクタ 554">
          <a:extLst>
            <a:ext uri="{FF2B5EF4-FFF2-40B4-BE49-F238E27FC236}">
              <a16:creationId xmlns:a16="http://schemas.microsoft.com/office/drawing/2014/main" id="{837CB5DE-4407-484A-B1A6-8A0004834615}"/>
            </a:ext>
          </a:extLst>
        </xdr:cNvPr>
        <xdr:cNvCxnSpPr/>
      </xdr:nvCxnSpPr>
      <xdr:spPr>
        <a:xfrm>
          <a:off x="11541760" y="10304526"/>
          <a:ext cx="80518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99331</xdr:rowOff>
    </xdr:from>
    <xdr:ext cx="405111" cy="259045"/>
    <xdr:sp macro="" textlink="">
      <xdr:nvSpPr>
        <xdr:cNvPr id="556" name="n_1aveValue【学校施設】&#10;有形固定資産減価償却率">
          <a:extLst>
            <a:ext uri="{FF2B5EF4-FFF2-40B4-BE49-F238E27FC236}">
              <a16:creationId xmlns:a16="http://schemas.microsoft.com/office/drawing/2014/main" id="{A92D3D06-9E4A-467F-B64D-B23DD8E7A240}"/>
            </a:ext>
          </a:extLst>
        </xdr:cNvPr>
        <xdr:cNvSpPr txBox="1"/>
      </xdr:nvSpPr>
      <xdr:spPr>
        <a:xfrm>
          <a:off x="13738234" y="1003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49039</xdr:rowOff>
    </xdr:from>
    <xdr:ext cx="405111" cy="259045"/>
    <xdr:sp macro="" textlink="">
      <xdr:nvSpPr>
        <xdr:cNvPr id="557" name="n_2aveValue【学校施設】&#10;有形固定資産減価償却率">
          <a:extLst>
            <a:ext uri="{FF2B5EF4-FFF2-40B4-BE49-F238E27FC236}">
              <a16:creationId xmlns:a16="http://schemas.microsoft.com/office/drawing/2014/main" id="{E6AAEB3B-1F1E-4B7D-AB97-522DD14C274C}"/>
            </a:ext>
          </a:extLst>
        </xdr:cNvPr>
        <xdr:cNvSpPr txBox="1"/>
      </xdr:nvSpPr>
      <xdr:spPr>
        <a:xfrm>
          <a:off x="12957184" y="9995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26179</xdr:rowOff>
    </xdr:from>
    <xdr:ext cx="405111" cy="259045"/>
    <xdr:sp macro="" textlink="">
      <xdr:nvSpPr>
        <xdr:cNvPr id="558" name="n_3aveValue【学校施設】&#10;有形固定資産減価償却率">
          <a:extLst>
            <a:ext uri="{FF2B5EF4-FFF2-40B4-BE49-F238E27FC236}">
              <a16:creationId xmlns:a16="http://schemas.microsoft.com/office/drawing/2014/main" id="{56AF0AA1-92E5-4B43-9FEA-BEFEFBC08A52}"/>
            </a:ext>
          </a:extLst>
        </xdr:cNvPr>
        <xdr:cNvSpPr txBox="1"/>
      </xdr:nvSpPr>
      <xdr:spPr>
        <a:xfrm>
          <a:off x="12171054" y="996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161053</xdr:rowOff>
    </xdr:from>
    <xdr:ext cx="405111" cy="259045"/>
    <xdr:sp macro="" textlink="">
      <xdr:nvSpPr>
        <xdr:cNvPr id="559" name="n_4aveValue【学校施設】&#10;有形固定資産減価償却率">
          <a:extLst>
            <a:ext uri="{FF2B5EF4-FFF2-40B4-BE49-F238E27FC236}">
              <a16:creationId xmlns:a16="http://schemas.microsoft.com/office/drawing/2014/main" id="{A538B64B-D019-46F7-AB86-00A389CAF23F}"/>
            </a:ext>
          </a:extLst>
        </xdr:cNvPr>
        <xdr:cNvSpPr txBox="1"/>
      </xdr:nvSpPr>
      <xdr:spPr>
        <a:xfrm>
          <a:off x="11354444" y="9935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21353</xdr:rowOff>
    </xdr:from>
    <xdr:ext cx="405111" cy="259045"/>
    <xdr:sp macro="" textlink="">
      <xdr:nvSpPr>
        <xdr:cNvPr id="560" name="n_1mainValue【学校施設】&#10;有形固定資産減価償却率">
          <a:extLst>
            <a:ext uri="{FF2B5EF4-FFF2-40B4-BE49-F238E27FC236}">
              <a16:creationId xmlns:a16="http://schemas.microsoft.com/office/drawing/2014/main" id="{A04DD750-C801-42DF-8918-1AC472400DC7}"/>
            </a:ext>
          </a:extLst>
        </xdr:cNvPr>
        <xdr:cNvSpPr txBox="1"/>
      </xdr:nvSpPr>
      <xdr:spPr>
        <a:xfrm>
          <a:off x="13738234" y="10475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115079</xdr:rowOff>
    </xdr:from>
    <xdr:ext cx="405111" cy="259045"/>
    <xdr:sp macro="" textlink="">
      <xdr:nvSpPr>
        <xdr:cNvPr id="561" name="n_2mainValue【学校施設】&#10;有形固定資産減価償却率">
          <a:extLst>
            <a:ext uri="{FF2B5EF4-FFF2-40B4-BE49-F238E27FC236}">
              <a16:creationId xmlns:a16="http://schemas.microsoft.com/office/drawing/2014/main" id="{E86A547F-D04A-4869-8F76-D61C6E595BDF}"/>
            </a:ext>
          </a:extLst>
        </xdr:cNvPr>
        <xdr:cNvSpPr txBox="1"/>
      </xdr:nvSpPr>
      <xdr:spPr>
        <a:xfrm>
          <a:off x="12957184" y="104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133367</xdr:rowOff>
    </xdr:from>
    <xdr:ext cx="405111" cy="259045"/>
    <xdr:sp macro="" textlink="">
      <xdr:nvSpPr>
        <xdr:cNvPr id="562" name="n_3mainValue【学校施設】&#10;有形固定資産減価償却率">
          <a:extLst>
            <a:ext uri="{FF2B5EF4-FFF2-40B4-BE49-F238E27FC236}">
              <a16:creationId xmlns:a16="http://schemas.microsoft.com/office/drawing/2014/main" id="{8140F3A4-29F8-42D7-B8C8-22530C2229C9}"/>
            </a:ext>
          </a:extLst>
        </xdr:cNvPr>
        <xdr:cNvSpPr txBox="1"/>
      </xdr:nvSpPr>
      <xdr:spPr>
        <a:xfrm>
          <a:off x="1217105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55643</xdr:rowOff>
    </xdr:from>
    <xdr:ext cx="405111" cy="259045"/>
    <xdr:sp macro="" textlink="">
      <xdr:nvSpPr>
        <xdr:cNvPr id="563" name="n_4mainValue【学校施設】&#10;有形固定資産減価償却率">
          <a:extLst>
            <a:ext uri="{FF2B5EF4-FFF2-40B4-BE49-F238E27FC236}">
              <a16:creationId xmlns:a16="http://schemas.microsoft.com/office/drawing/2014/main" id="{BE743B17-BB80-4557-AAEA-80790EE5F456}"/>
            </a:ext>
          </a:extLst>
        </xdr:cNvPr>
        <xdr:cNvSpPr txBox="1"/>
      </xdr:nvSpPr>
      <xdr:spPr>
        <a:xfrm>
          <a:off x="11354444" y="103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84F610E9-3E0C-43BC-A1CA-A595B09F36B5}"/>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7324867F-4AA2-46B7-9BD9-A177E2894078}"/>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EA08AEC9-B64F-4BF4-B5E9-F7205AD62CCA}"/>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F3D8E1EC-447D-4F50-B8D8-454B627FCDD5}"/>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BDE33796-0A3D-4574-9BE8-F14BD0EDF279}"/>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F9165B5B-2668-4F1C-A1B7-DF871A1E5610}"/>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70265CE9-5089-4B10-B333-E627801B5E83}"/>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64600603-5CE2-4A46-8213-B4AA2F629534}"/>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7105CD69-1EE9-4F32-8052-1014E3B7C28E}"/>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5C84B8DA-0095-44A9-AC46-DE9901602581}"/>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BA8E0263-D451-4BF0-9D89-03E9C93A92D2}"/>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5DD4A216-8AC6-4804-966A-12AB9695D10D}"/>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EC416A45-C435-4B23-BF27-256D6B31AACE}"/>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5179868B-4B49-4033-B211-E8BA8F44E4BF}"/>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AEB9D7EA-5E87-4D28-A617-CD3B24E8B478}"/>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EEC0F8F7-5ABC-420D-9273-E830F96F2C07}"/>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355222E9-DDBC-41A6-9F16-DC8D21C7676C}"/>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FCF5CBBC-052F-43B5-99DE-8374F11D700E}"/>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3CB2F951-1BBF-4E3C-AE7D-D0D68586644B}"/>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CB5FB224-50E6-498C-AC9D-A2FA70FFFC01}"/>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C31ECCF5-1B56-4290-957C-2E3CE5073DF8}"/>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6609F2C9-87A2-4867-BC98-50D0F9E0B1A6}"/>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43618DD0-725E-46F7-93FF-15427511F695}"/>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B51F6919-5ADB-4788-B687-53B35BBA636A}"/>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588" name="直線コネクタ 587">
          <a:extLst>
            <a:ext uri="{FF2B5EF4-FFF2-40B4-BE49-F238E27FC236}">
              <a16:creationId xmlns:a16="http://schemas.microsoft.com/office/drawing/2014/main" id="{7CC7DC02-73C8-47F3-BE98-5B58B2071C12}"/>
            </a:ext>
          </a:extLst>
        </xdr:cNvPr>
        <xdr:cNvCxnSpPr/>
      </xdr:nvCxnSpPr>
      <xdr:spPr>
        <a:xfrm flipV="1">
          <a:off x="19947254" y="9447276"/>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589" name="【学校施設】&#10;一人当たり面積最小値テキスト">
          <a:extLst>
            <a:ext uri="{FF2B5EF4-FFF2-40B4-BE49-F238E27FC236}">
              <a16:creationId xmlns:a16="http://schemas.microsoft.com/office/drawing/2014/main" id="{095D9077-62D5-4D53-98CA-C53FF2031DA2}"/>
            </a:ext>
          </a:extLst>
        </xdr:cNvPr>
        <xdr:cNvSpPr txBox="1"/>
      </xdr:nvSpPr>
      <xdr:spPr>
        <a:xfrm>
          <a:off x="19985990"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590" name="直線コネクタ 589">
          <a:extLst>
            <a:ext uri="{FF2B5EF4-FFF2-40B4-BE49-F238E27FC236}">
              <a16:creationId xmlns:a16="http://schemas.microsoft.com/office/drawing/2014/main" id="{CD77BAF0-3DC4-48AE-9B64-A47C4497EE79}"/>
            </a:ext>
          </a:extLst>
        </xdr:cNvPr>
        <xdr:cNvCxnSpPr/>
      </xdr:nvCxnSpPr>
      <xdr:spPr>
        <a:xfrm>
          <a:off x="19885660" y="109750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591" name="【学校施設】&#10;一人当たり面積最大値テキスト">
          <a:extLst>
            <a:ext uri="{FF2B5EF4-FFF2-40B4-BE49-F238E27FC236}">
              <a16:creationId xmlns:a16="http://schemas.microsoft.com/office/drawing/2014/main" id="{B5327D6B-843E-4D2E-9CBB-BD0511E2DFF6}"/>
            </a:ext>
          </a:extLst>
        </xdr:cNvPr>
        <xdr:cNvSpPr txBox="1"/>
      </xdr:nvSpPr>
      <xdr:spPr>
        <a:xfrm>
          <a:off x="19985990" y="9222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592" name="直線コネクタ 591">
          <a:extLst>
            <a:ext uri="{FF2B5EF4-FFF2-40B4-BE49-F238E27FC236}">
              <a16:creationId xmlns:a16="http://schemas.microsoft.com/office/drawing/2014/main" id="{BCD70044-3738-4EBB-82AC-14AE04C237F8}"/>
            </a:ext>
          </a:extLst>
        </xdr:cNvPr>
        <xdr:cNvCxnSpPr/>
      </xdr:nvCxnSpPr>
      <xdr:spPr>
        <a:xfrm>
          <a:off x="19885660" y="94472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155465</xdr:rowOff>
    </xdr:from>
    <xdr:ext cx="469744" cy="259045"/>
    <xdr:sp macro="" textlink="">
      <xdr:nvSpPr>
        <xdr:cNvPr id="593" name="【学校施設】&#10;一人当たり面積平均値テキスト">
          <a:extLst>
            <a:ext uri="{FF2B5EF4-FFF2-40B4-BE49-F238E27FC236}">
              <a16:creationId xmlns:a16="http://schemas.microsoft.com/office/drawing/2014/main" id="{6C222A1B-208B-48FB-A170-D9C6AB27470C}"/>
            </a:ext>
          </a:extLst>
        </xdr:cNvPr>
        <xdr:cNvSpPr txBox="1"/>
      </xdr:nvSpPr>
      <xdr:spPr>
        <a:xfrm>
          <a:off x="19985990" y="10442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594" name="フローチャート: 判断 593">
          <a:extLst>
            <a:ext uri="{FF2B5EF4-FFF2-40B4-BE49-F238E27FC236}">
              <a16:creationId xmlns:a16="http://schemas.microsoft.com/office/drawing/2014/main" id="{03925877-C780-45D7-ADED-9269ECAA5F56}"/>
            </a:ext>
          </a:extLst>
        </xdr:cNvPr>
        <xdr:cNvSpPr/>
      </xdr:nvSpPr>
      <xdr:spPr>
        <a:xfrm>
          <a:off x="19904710" y="1046594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34544</xdr:rowOff>
    </xdr:from>
    <xdr:to>
      <xdr:col>112</xdr:col>
      <xdr:colOff>38100</xdr:colOff>
      <xdr:row>61</xdr:row>
      <xdr:rowOff>136144</xdr:rowOff>
    </xdr:to>
    <xdr:sp macro="" textlink="">
      <xdr:nvSpPr>
        <xdr:cNvPr id="595" name="フローチャート: 判断 594">
          <a:extLst>
            <a:ext uri="{FF2B5EF4-FFF2-40B4-BE49-F238E27FC236}">
              <a16:creationId xmlns:a16="http://schemas.microsoft.com/office/drawing/2014/main" id="{81215B45-8E4E-48F0-AE7F-FB5E5139E8C3}"/>
            </a:ext>
          </a:extLst>
        </xdr:cNvPr>
        <xdr:cNvSpPr/>
      </xdr:nvSpPr>
      <xdr:spPr>
        <a:xfrm>
          <a:off x="19161760" y="104929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38354</xdr:rowOff>
    </xdr:from>
    <xdr:to>
      <xdr:col>107</xdr:col>
      <xdr:colOff>101600</xdr:colOff>
      <xdr:row>61</xdr:row>
      <xdr:rowOff>139954</xdr:rowOff>
    </xdr:to>
    <xdr:sp macro="" textlink="">
      <xdr:nvSpPr>
        <xdr:cNvPr id="596" name="フローチャート: 判断 595">
          <a:extLst>
            <a:ext uri="{FF2B5EF4-FFF2-40B4-BE49-F238E27FC236}">
              <a16:creationId xmlns:a16="http://schemas.microsoft.com/office/drawing/2014/main" id="{B1A3C0D9-5469-4C5C-BECE-14BCA31242ED}"/>
            </a:ext>
          </a:extLst>
        </xdr:cNvPr>
        <xdr:cNvSpPr/>
      </xdr:nvSpPr>
      <xdr:spPr>
        <a:xfrm>
          <a:off x="18345150" y="1049680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597" name="フローチャート: 判断 596">
          <a:extLst>
            <a:ext uri="{FF2B5EF4-FFF2-40B4-BE49-F238E27FC236}">
              <a16:creationId xmlns:a16="http://schemas.microsoft.com/office/drawing/2014/main" id="{F8EB9B25-D310-423D-BEC6-B2C076946A00}"/>
            </a:ext>
          </a:extLst>
        </xdr:cNvPr>
        <xdr:cNvSpPr/>
      </xdr:nvSpPr>
      <xdr:spPr>
        <a:xfrm>
          <a:off x="17547590" y="105333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87884</xdr:rowOff>
    </xdr:from>
    <xdr:to>
      <xdr:col>98</xdr:col>
      <xdr:colOff>38100</xdr:colOff>
      <xdr:row>62</xdr:row>
      <xdr:rowOff>18034</xdr:rowOff>
    </xdr:to>
    <xdr:sp macro="" textlink="">
      <xdr:nvSpPr>
        <xdr:cNvPr id="598" name="フローチャート: 判断 597">
          <a:extLst>
            <a:ext uri="{FF2B5EF4-FFF2-40B4-BE49-F238E27FC236}">
              <a16:creationId xmlns:a16="http://schemas.microsoft.com/office/drawing/2014/main" id="{758571A0-0F90-4E25-B31B-0D56730EA458}"/>
            </a:ext>
          </a:extLst>
        </xdr:cNvPr>
        <xdr:cNvSpPr/>
      </xdr:nvSpPr>
      <xdr:spPr>
        <a:xfrm>
          <a:off x="16761460" y="105501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882C4EC-71E2-4F2C-BDFF-92BC77CBCDAE}"/>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659C47BE-33D4-4499-BA81-112900531DC0}"/>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50BD5C92-C817-4267-8A5E-1E76CDCB6F57}"/>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EA6F9920-BECE-4D15-91D6-393DE7082981}"/>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CC3D9F2E-4224-4B5F-9914-31F88ACA2DD5}"/>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146558</xdr:rowOff>
    </xdr:from>
    <xdr:to>
      <xdr:col>116</xdr:col>
      <xdr:colOff>114300</xdr:colOff>
      <xdr:row>61</xdr:row>
      <xdr:rowOff>76708</xdr:rowOff>
    </xdr:to>
    <xdr:sp macro="" textlink="">
      <xdr:nvSpPr>
        <xdr:cNvPr id="604" name="楕円 603">
          <a:extLst>
            <a:ext uri="{FF2B5EF4-FFF2-40B4-BE49-F238E27FC236}">
              <a16:creationId xmlns:a16="http://schemas.microsoft.com/office/drawing/2014/main" id="{63E83F7E-F545-4BBA-A7D4-41E74F941F86}"/>
            </a:ext>
          </a:extLst>
        </xdr:cNvPr>
        <xdr:cNvSpPr/>
      </xdr:nvSpPr>
      <xdr:spPr>
        <a:xfrm>
          <a:off x="19904710" y="1043165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169435</xdr:rowOff>
    </xdr:from>
    <xdr:ext cx="469744" cy="259045"/>
    <xdr:sp macro="" textlink="">
      <xdr:nvSpPr>
        <xdr:cNvPr id="605" name="【学校施設】&#10;一人当たり面積該当値テキスト">
          <a:extLst>
            <a:ext uri="{FF2B5EF4-FFF2-40B4-BE49-F238E27FC236}">
              <a16:creationId xmlns:a16="http://schemas.microsoft.com/office/drawing/2014/main" id="{7659CC89-152B-426D-A18B-96CCED4103A6}"/>
            </a:ext>
          </a:extLst>
        </xdr:cNvPr>
        <xdr:cNvSpPr txBox="1"/>
      </xdr:nvSpPr>
      <xdr:spPr>
        <a:xfrm>
          <a:off x="19985990" y="102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70358</xdr:rowOff>
    </xdr:from>
    <xdr:to>
      <xdr:col>112</xdr:col>
      <xdr:colOff>38100</xdr:colOff>
      <xdr:row>61</xdr:row>
      <xdr:rowOff>508</xdr:rowOff>
    </xdr:to>
    <xdr:sp macro="" textlink="">
      <xdr:nvSpPr>
        <xdr:cNvPr id="606" name="楕円 605">
          <a:extLst>
            <a:ext uri="{FF2B5EF4-FFF2-40B4-BE49-F238E27FC236}">
              <a16:creationId xmlns:a16="http://schemas.microsoft.com/office/drawing/2014/main" id="{242E76F4-1D2B-4072-86CF-2096D414F3A2}"/>
            </a:ext>
          </a:extLst>
        </xdr:cNvPr>
        <xdr:cNvSpPr/>
      </xdr:nvSpPr>
      <xdr:spPr>
        <a:xfrm>
          <a:off x="19161760" y="1035545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121158</xdr:rowOff>
    </xdr:from>
    <xdr:to>
      <xdr:col>116</xdr:col>
      <xdr:colOff>63500</xdr:colOff>
      <xdr:row>61</xdr:row>
      <xdr:rowOff>25908</xdr:rowOff>
    </xdr:to>
    <xdr:cxnSp macro="">
      <xdr:nvCxnSpPr>
        <xdr:cNvPr id="607" name="直線コネクタ 606">
          <a:extLst>
            <a:ext uri="{FF2B5EF4-FFF2-40B4-BE49-F238E27FC236}">
              <a16:creationId xmlns:a16="http://schemas.microsoft.com/office/drawing/2014/main" id="{8FB107BA-05FF-46B2-916B-6C71B03DD029}"/>
            </a:ext>
          </a:extLst>
        </xdr:cNvPr>
        <xdr:cNvCxnSpPr/>
      </xdr:nvCxnSpPr>
      <xdr:spPr>
        <a:xfrm>
          <a:off x="19204940" y="10410063"/>
          <a:ext cx="74295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168656</xdr:rowOff>
    </xdr:from>
    <xdr:to>
      <xdr:col>107</xdr:col>
      <xdr:colOff>101600</xdr:colOff>
      <xdr:row>60</xdr:row>
      <xdr:rowOff>98806</xdr:rowOff>
    </xdr:to>
    <xdr:sp macro="" textlink="">
      <xdr:nvSpPr>
        <xdr:cNvPr id="608" name="楕円 607">
          <a:extLst>
            <a:ext uri="{FF2B5EF4-FFF2-40B4-BE49-F238E27FC236}">
              <a16:creationId xmlns:a16="http://schemas.microsoft.com/office/drawing/2014/main" id="{C0317950-DE12-40D0-A92D-1B01FC137363}"/>
            </a:ext>
          </a:extLst>
        </xdr:cNvPr>
        <xdr:cNvSpPr/>
      </xdr:nvSpPr>
      <xdr:spPr>
        <a:xfrm>
          <a:off x="18345150" y="1028801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48006</xdr:rowOff>
    </xdr:from>
    <xdr:to>
      <xdr:col>111</xdr:col>
      <xdr:colOff>177800</xdr:colOff>
      <xdr:row>60</xdr:row>
      <xdr:rowOff>121158</xdr:rowOff>
    </xdr:to>
    <xdr:cxnSp macro="">
      <xdr:nvCxnSpPr>
        <xdr:cNvPr id="609" name="直線コネクタ 608">
          <a:extLst>
            <a:ext uri="{FF2B5EF4-FFF2-40B4-BE49-F238E27FC236}">
              <a16:creationId xmlns:a16="http://schemas.microsoft.com/office/drawing/2014/main" id="{82BDF28B-6900-4F0C-87A6-3732A306967A}"/>
            </a:ext>
          </a:extLst>
        </xdr:cNvPr>
        <xdr:cNvCxnSpPr/>
      </xdr:nvCxnSpPr>
      <xdr:spPr>
        <a:xfrm>
          <a:off x="18399760" y="10336911"/>
          <a:ext cx="80518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13208</xdr:rowOff>
    </xdr:from>
    <xdr:to>
      <xdr:col>102</xdr:col>
      <xdr:colOff>165100</xdr:colOff>
      <xdr:row>60</xdr:row>
      <xdr:rowOff>114808</xdr:rowOff>
    </xdr:to>
    <xdr:sp macro="" textlink="">
      <xdr:nvSpPr>
        <xdr:cNvPr id="610" name="楕円 609">
          <a:extLst>
            <a:ext uri="{FF2B5EF4-FFF2-40B4-BE49-F238E27FC236}">
              <a16:creationId xmlns:a16="http://schemas.microsoft.com/office/drawing/2014/main" id="{532E7DBF-DFE0-495E-BE77-D8D97D536A7E}"/>
            </a:ext>
          </a:extLst>
        </xdr:cNvPr>
        <xdr:cNvSpPr/>
      </xdr:nvSpPr>
      <xdr:spPr>
        <a:xfrm>
          <a:off x="17547590" y="1030401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48006</xdr:rowOff>
    </xdr:from>
    <xdr:to>
      <xdr:col>107</xdr:col>
      <xdr:colOff>50800</xdr:colOff>
      <xdr:row>60</xdr:row>
      <xdr:rowOff>64008</xdr:rowOff>
    </xdr:to>
    <xdr:cxnSp macro="">
      <xdr:nvCxnSpPr>
        <xdr:cNvPr id="611" name="直線コネクタ 610">
          <a:extLst>
            <a:ext uri="{FF2B5EF4-FFF2-40B4-BE49-F238E27FC236}">
              <a16:creationId xmlns:a16="http://schemas.microsoft.com/office/drawing/2014/main" id="{1697980E-1F26-421B-9FD9-307E68BC5000}"/>
            </a:ext>
          </a:extLst>
        </xdr:cNvPr>
        <xdr:cNvCxnSpPr/>
      </xdr:nvCxnSpPr>
      <xdr:spPr>
        <a:xfrm flipV="1">
          <a:off x="17602200" y="10336911"/>
          <a:ext cx="79756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26162</xdr:rowOff>
    </xdr:from>
    <xdr:to>
      <xdr:col>98</xdr:col>
      <xdr:colOff>38100</xdr:colOff>
      <xdr:row>60</xdr:row>
      <xdr:rowOff>127762</xdr:rowOff>
    </xdr:to>
    <xdr:sp macro="" textlink="">
      <xdr:nvSpPr>
        <xdr:cNvPr id="612" name="楕円 611">
          <a:extLst>
            <a:ext uri="{FF2B5EF4-FFF2-40B4-BE49-F238E27FC236}">
              <a16:creationId xmlns:a16="http://schemas.microsoft.com/office/drawing/2014/main" id="{0FD14B32-4BC4-4599-9B87-307DDC82FED7}"/>
            </a:ext>
          </a:extLst>
        </xdr:cNvPr>
        <xdr:cNvSpPr/>
      </xdr:nvSpPr>
      <xdr:spPr>
        <a:xfrm>
          <a:off x="16761460" y="10309352"/>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64008</xdr:rowOff>
    </xdr:from>
    <xdr:to>
      <xdr:col>102</xdr:col>
      <xdr:colOff>114300</xdr:colOff>
      <xdr:row>60</xdr:row>
      <xdr:rowOff>76962</xdr:rowOff>
    </xdr:to>
    <xdr:cxnSp macro="">
      <xdr:nvCxnSpPr>
        <xdr:cNvPr id="613" name="直線コネクタ 612">
          <a:extLst>
            <a:ext uri="{FF2B5EF4-FFF2-40B4-BE49-F238E27FC236}">
              <a16:creationId xmlns:a16="http://schemas.microsoft.com/office/drawing/2014/main" id="{EFDDF3AB-27D3-4A0B-9B71-D151C685FC04}"/>
            </a:ext>
          </a:extLst>
        </xdr:cNvPr>
        <xdr:cNvCxnSpPr/>
      </xdr:nvCxnSpPr>
      <xdr:spPr>
        <a:xfrm flipV="1">
          <a:off x="16804640" y="10347198"/>
          <a:ext cx="79756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127271</xdr:rowOff>
    </xdr:from>
    <xdr:ext cx="469744" cy="259045"/>
    <xdr:sp macro="" textlink="">
      <xdr:nvSpPr>
        <xdr:cNvPr id="614" name="n_1aveValue【学校施設】&#10;一人当たり面積">
          <a:extLst>
            <a:ext uri="{FF2B5EF4-FFF2-40B4-BE49-F238E27FC236}">
              <a16:creationId xmlns:a16="http://schemas.microsoft.com/office/drawing/2014/main" id="{25895CBD-2AC5-4A0A-B2C2-90CD1F66BAB2}"/>
            </a:ext>
          </a:extLst>
        </xdr:cNvPr>
        <xdr:cNvSpPr txBox="1"/>
      </xdr:nvSpPr>
      <xdr:spPr>
        <a:xfrm>
          <a:off x="18982132" y="105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131081</xdr:rowOff>
    </xdr:from>
    <xdr:ext cx="469744" cy="259045"/>
    <xdr:sp macro="" textlink="">
      <xdr:nvSpPr>
        <xdr:cNvPr id="615" name="n_2aveValue【学校施設】&#10;一人当たり面積">
          <a:extLst>
            <a:ext uri="{FF2B5EF4-FFF2-40B4-BE49-F238E27FC236}">
              <a16:creationId xmlns:a16="http://schemas.microsoft.com/office/drawing/2014/main" id="{0FEA435E-5D4D-41DB-90DC-3FCDF47B9B7A}"/>
            </a:ext>
          </a:extLst>
        </xdr:cNvPr>
        <xdr:cNvSpPr txBox="1"/>
      </xdr:nvSpPr>
      <xdr:spPr>
        <a:xfrm>
          <a:off x="18182032" y="1059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167657</xdr:rowOff>
    </xdr:from>
    <xdr:ext cx="469744" cy="259045"/>
    <xdr:sp macro="" textlink="">
      <xdr:nvSpPr>
        <xdr:cNvPr id="616" name="n_3aveValue【学校施設】&#10;一人当たり面積">
          <a:extLst>
            <a:ext uri="{FF2B5EF4-FFF2-40B4-BE49-F238E27FC236}">
              <a16:creationId xmlns:a16="http://schemas.microsoft.com/office/drawing/2014/main" id="{9C73D87E-EFCE-4860-870A-E7B3C331471C}"/>
            </a:ext>
          </a:extLst>
        </xdr:cNvPr>
        <xdr:cNvSpPr txBox="1"/>
      </xdr:nvSpPr>
      <xdr:spPr>
        <a:xfrm>
          <a:off x="17384472"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9161</xdr:rowOff>
    </xdr:from>
    <xdr:ext cx="469744" cy="259045"/>
    <xdr:sp macro="" textlink="">
      <xdr:nvSpPr>
        <xdr:cNvPr id="617" name="n_4aveValue【学校施設】&#10;一人当たり面積">
          <a:extLst>
            <a:ext uri="{FF2B5EF4-FFF2-40B4-BE49-F238E27FC236}">
              <a16:creationId xmlns:a16="http://schemas.microsoft.com/office/drawing/2014/main" id="{92E87182-CAE9-4641-9AB0-0F10EDD32655}"/>
            </a:ext>
          </a:extLst>
        </xdr:cNvPr>
        <xdr:cNvSpPr txBox="1"/>
      </xdr:nvSpPr>
      <xdr:spPr>
        <a:xfrm>
          <a:off x="16588817" y="1064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17035</xdr:rowOff>
    </xdr:from>
    <xdr:ext cx="469744" cy="259045"/>
    <xdr:sp macro="" textlink="">
      <xdr:nvSpPr>
        <xdr:cNvPr id="618" name="n_1mainValue【学校施設】&#10;一人当たり面積">
          <a:extLst>
            <a:ext uri="{FF2B5EF4-FFF2-40B4-BE49-F238E27FC236}">
              <a16:creationId xmlns:a16="http://schemas.microsoft.com/office/drawing/2014/main" id="{D7D8BBEC-67B3-4478-9EE5-A27A47DD6B3E}"/>
            </a:ext>
          </a:extLst>
        </xdr:cNvPr>
        <xdr:cNvSpPr txBox="1"/>
      </xdr:nvSpPr>
      <xdr:spPr>
        <a:xfrm>
          <a:off x="18982132" y="1013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115333</xdr:rowOff>
    </xdr:from>
    <xdr:ext cx="469744" cy="259045"/>
    <xdr:sp macro="" textlink="">
      <xdr:nvSpPr>
        <xdr:cNvPr id="619" name="n_2mainValue【学校施設】&#10;一人当たり面積">
          <a:extLst>
            <a:ext uri="{FF2B5EF4-FFF2-40B4-BE49-F238E27FC236}">
              <a16:creationId xmlns:a16="http://schemas.microsoft.com/office/drawing/2014/main" id="{9EFB2185-598F-4155-BBFF-E907710A1E8A}"/>
            </a:ext>
          </a:extLst>
        </xdr:cNvPr>
        <xdr:cNvSpPr txBox="1"/>
      </xdr:nvSpPr>
      <xdr:spPr>
        <a:xfrm>
          <a:off x="18182032" y="1005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131335</xdr:rowOff>
    </xdr:from>
    <xdr:ext cx="469744" cy="259045"/>
    <xdr:sp macro="" textlink="">
      <xdr:nvSpPr>
        <xdr:cNvPr id="620" name="n_3mainValue【学校施設】&#10;一人当たり面積">
          <a:extLst>
            <a:ext uri="{FF2B5EF4-FFF2-40B4-BE49-F238E27FC236}">
              <a16:creationId xmlns:a16="http://schemas.microsoft.com/office/drawing/2014/main" id="{16519919-5B76-4023-B912-C991BF1393F6}"/>
            </a:ext>
          </a:extLst>
        </xdr:cNvPr>
        <xdr:cNvSpPr txBox="1"/>
      </xdr:nvSpPr>
      <xdr:spPr>
        <a:xfrm>
          <a:off x="17384472" y="1007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144289</xdr:rowOff>
    </xdr:from>
    <xdr:ext cx="469744" cy="259045"/>
    <xdr:sp macro="" textlink="">
      <xdr:nvSpPr>
        <xdr:cNvPr id="621" name="n_4mainValue【学校施設】&#10;一人当たり面積">
          <a:extLst>
            <a:ext uri="{FF2B5EF4-FFF2-40B4-BE49-F238E27FC236}">
              <a16:creationId xmlns:a16="http://schemas.microsoft.com/office/drawing/2014/main" id="{16F60E0F-84CD-4E91-A296-D70F384506F1}"/>
            </a:ext>
          </a:extLst>
        </xdr:cNvPr>
        <xdr:cNvSpPr txBox="1"/>
      </xdr:nvSpPr>
      <xdr:spPr>
        <a:xfrm>
          <a:off x="16588817" y="1008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4E7F53D5-4114-4FDB-AA13-6F76F9728DE0}"/>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483C9C3B-F3B0-403C-A970-D7D9B62F5761}"/>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5872DD5A-A736-463E-BF5B-D1C8B373C5EB}"/>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DF81888A-5BCD-41C6-A521-FB20952D2B91}"/>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A58878AA-F9BC-4A5D-B608-99174B2698B5}"/>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B22BCA16-0BC7-415C-A5EC-A02BA7F9F71A}"/>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A4D98AF4-517D-4BC4-BC83-C8BEF05D6F75}"/>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F4A83BA6-7D41-4103-A988-147F2E4CDE98}"/>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3C36F797-C18E-4BD4-93A3-BCC0CCA4AF77}"/>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3B9C6E76-AF95-42B3-822F-2EAA406CB1AB}"/>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998E76CC-AF94-4481-99CD-D66E9A058D29}"/>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F1D91985-313F-4265-B4E9-54BCF54F7C7E}"/>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8D566BF9-E896-49DF-A34C-9C164098219A}"/>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4893E8F6-E12F-4364-B1D3-2A920989CC01}"/>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3F4E9860-1431-4475-AA66-4B6B747B191F}"/>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4D109797-B63C-483A-A7D0-69E7F7715F6B}"/>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A1B442BE-B745-483A-B7D4-817CF5EAD011}"/>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97CA0CEC-D908-47E9-992F-319AE7145F2E}"/>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3C80A29F-C7EF-41D2-BBB2-2A301FA7841B}"/>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A62A7880-824A-4008-9396-48CD7DAE8D3A}"/>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965876D9-C0A0-4015-8F03-A6117C349B1A}"/>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03E142FA-98C0-4E5E-A50E-B4292001461C}"/>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932D124E-2A53-4385-844A-DF2485CCD52F}"/>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95C778C4-C336-493F-9245-7B26E062FFAC}"/>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BA32368F-D536-4E39-BB27-CA4D6CD93861}"/>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6F308E55-294E-46FC-BC49-5E5757234BE1}"/>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62D90ED5-365C-4955-BD8F-57F82F20F01E}"/>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a:extLst>
            <a:ext uri="{FF2B5EF4-FFF2-40B4-BE49-F238E27FC236}">
              <a16:creationId xmlns:a16="http://schemas.microsoft.com/office/drawing/2014/main" id="{F9D9E972-327F-4C0C-9E7B-9A717B71FED3}"/>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a:extLst>
            <a:ext uri="{FF2B5EF4-FFF2-40B4-BE49-F238E27FC236}">
              <a16:creationId xmlns:a16="http://schemas.microsoft.com/office/drawing/2014/main" id="{E69B18AC-CAA5-4E46-8577-24179939EFC6}"/>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a:extLst>
            <a:ext uri="{FF2B5EF4-FFF2-40B4-BE49-F238E27FC236}">
              <a16:creationId xmlns:a16="http://schemas.microsoft.com/office/drawing/2014/main" id="{C9361D51-C7B5-4BFA-98A3-C5FB6BDF226B}"/>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a:extLst>
            <a:ext uri="{FF2B5EF4-FFF2-40B4-BE49-F238E27FC236}">
              <a16:creationId xmlns:a16="http://schemas.microsoft.com/office/drawing/2014/main" id="{E0F7E3CB-FB2F-476A-B26C-774AC2232864}"/>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a:extLst>
            <a:ext uri="{FF2B5EF4-FFF2-40B4-BE49-F238E27FC236}">
              <a16:creationId xmlns:a16="http://schemas.microsoft.com/office/drawing/2014/main" id="{CDEA02A7-CD14-42E3-B54B-75B0FD59E63C}"/>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a:extLst>
            <a:ext uri="{FF2B5EF4-FFF2-40B4-BE49-F238E27FC236}">
              <a16:creationId xmlns:a16="http://schemas.microsoft.com/office/drawing/2014/main" id="{31EB5FE6-F8DA-487C-9A97-F54DECA113B3}"/>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a:extLst>
            <a:ext uri="{FF2B5EF4-FFF2-40B4-BE49-F238E27FC236}">
              <a16:creationId xmlns:a16="http://schemas.microsoft.com/office/drawing/2014/main" id="{4D095810-032F-4CE1-A41F-51145A3FEBF7}"/>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a:extLst>
            <a:ext uri="{FF2B5EF4-FFF2-40B4-BE49-F238E27FC236}">
              <a16:creationId xmlns:a16="http://schemas.microsoft.com/office/drawing/2014/main" id="{5B3CE24F-DAAE-4893-B9FF-642C01D9596C}"/>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a:extLst>
            <a:ext uri="{FF2B5EF4-FFF2-40B4-BE49-F238E27FC236}">
              <a16:creationId xmlns:a16="http://schemas.microsoft.com/office/drawing/2014/main" id="{C87D687D-2FF6-4E14-B93B-B7AA34F4CB0E}"/>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a:extLst>
            <a:ext uri="{FF2B5EF4-FFF2-40B4-BE49-F238E27FC236}">
              <a16:creationId xmlns:a16="http://schemas.microsoft.com/office/drawing/2014/main" id="{1F1CE2A6-256D-4D4D-BDE1-54495EA54A36}"/>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a:extLst>
            <a:ext uri="{FF2B5EF4-FFF2-40B4-BE49-F238E27FC236}">
              <a16:creationId xmlns:a16="http://schemas.microsoft.com/office/drawing/2014/main" id="{ECAC2405-4CF7-4434-9359-3A52634C3EDB}"/>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a:extLst>
            <a:ext uri="{FF2B5EF4-FFF2-40B4-BE49-F238E27FC236}">
              <a16:creationId xmlns:a16="http://schemas.microsoft.com/office/drawing/2014/main" id="{6E8DC83A-07DC-4523-BDD9-0CC6445EA01C}"/>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B1761256-F739-49DF-BB6C-53D7C2FF08F7}"/>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a:extLst>
            <a:ext uri="{FF2B5EF4-FFF2-40B4-BE49-F238E27FC236}">
              <a16:creationId xmlns:a16="http://schemas.microsoft.com/office/drawing/2014/main" id="{1EEAE3AE-F868-4549-8C43-A6E78FEB8EF0}"/>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663" name="直線コネクタ 662">
          <a:extLst>
            <a:ext uri="{FF2B5EF4-FFF2-40B4-BE49-F238E27FC236}">
              <a16:creationId xmlns:a16="http://schemas.microsoft.com/office/drawing/2014/main" id="{40407D59-83C2-4116-A35A-19712A737B89}"/>
            </a:ext>
          </a:extLst>
        </xdr:cNvPr>
        <xdr:cNvCxnSpPr/>
      </xdr:nvCxnSpPr>
      <xdr:spPr>
        <a:xfrm flipV="1">
          <a:off x="14703424" y="17274540"/>
          <a:ext cx="0" cy="13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664" name="【公民館】&#10;有形固定資産減価償却率最小値テキスト">
          <a:extLst>
            <a:ext uri="{FF2B5EF4-FFF2-40B4-BE49-F238E27FC236}">
              <a16:creationId xmlns:a16="http://schemas.microsoft.com/office/drawing/2014/main" id="{3C382159-04CC-4897-BDF7-5708559AB3BF}"/>
            </a:ext>
          </a:extLst>
        </xdr:cNvPr>
        <xdr:cNvSpPr txBox="1"/>
      </xdr:nvSpPr>
      <xdr:spPr>
        <a:xfrm>
          <a:off x="1474216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65" name="直線コネクタ 664">
          <a:extLst>
            <a:ext uri="{FF2B5EF4-FFF2-40B4-BE49-F238E27FC236}">
              <a16:creationId xmlns:a16="http://schemas.microsoft.com/office/drawing/2014/main" id="{AAF27403-964D-4640-98BA-D0BCA2B3E5B0}"/>
            </a:ext>
          </a:extLst>
        </xdr:cNvPr>
        <xdr:cNvCxnSpPr/>
      </xdr:nvCxnSpPr>
      <xdr:spPr>
        <a:xfrm>
          <a:off x="14611350" y="186235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666" name="【公民館】&#10;有形固定資産減価償却率最大値テキスト">
          <a:extLst>
            <a:ext uri="{FF2B5EF4-FFF2-40B4-BE49-F238E27FC236}">
              <a16:creationId xmlns:a16="http://schemas.microsoft.com/office/drawing/2014/main" id="{FE15C30D-22BB-4CB6-85FF-B84472EB89EB}"/>
            </a:ext>
          </a:extLst>
        </xdr:cNvPr>
        <xdr:cNvSpPr txBox="1"/>
      </xdr:nvSpPr>
      <xdr:spPr>
        <a:xfrm>
          <a:off x="14742160" y="1705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667" name="直線コネクタ 666">
          <a:extLst>
            <a:ext uri="{FF2B5EF4-FFF2-40B4-BE49-F238E27FC236}">
              <a16:creationId xmlns:a16="http://schemas.microsoft.com/office/drawing/2014/main" id="{21DA6D9C-77F6-469E-A239-FE5BC78C1C36}"/>
            </a:ext>
          </a:extLst>
        </xdr:cNvPr>
        <xdr:cNvCxnSpPr/>
      </xdr:nvCxnSpPr>
      <xdr:spPr>
        <a:xfrm>
          <a:off x="14611350" y="17274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7093</xdr:rowOff>
    </xdr:from>
    <xdr:ext cx="405111" cy="259045"/>
    <xdr:sp macro="" textlink="">
      <xdr:nvSpPr>
        <xdr:cNvPr id="668" name="【公民館】&#10;有形固定資産減価償却率平均値テキスト">
          <a:extLst>
            <a:ext uri="{FF2B5EF4-FFF2-40B4-BE49-F238E27FC236}">
              <a16:creationId xmlns:a16="http://schemas.microsoft.com/office/drawing/2014/main" id="{FAB37AB9-CB11-40A0-BA6E-97505DBD8466}"/>
            </a:ext>
          </a:extLst>
        </xdr:cNvPr>
        <xdr:cNvSpPr txBox="1"/>
      </xdr:nvSpPr>
      <xdr:spPr>
        <a:xfrm>
          <a:off x="14742160" y="180112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669" name="フローチャート: 判断 668">
          <a:extLst>
            <a:ext uri="{FF2B5EF4-FFF2-40B4-BE49-F238E27FC236}">
              <a16:creationId xmlns:a16="http://schemas.microsoft.com/office/drawing/2014/main" id="{6E3FE925-FC94-488D-B915-5512F31D4548}"/>
            </a:ext>
          </a:extLst>
        </xdr:cNvPr>
        <xdr:cNvSpPr/>
      </xdr:nvSpPr>
      <xdr:spPr>
        <a:xfrm>
          <a:off x="14649450" y="1802901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670" name="フローチャート: 判断 669">
          <a:extLst>
            <a:ext uri="{FF2B5EF4-FFF2-40B4-BE49-F238E27FC236}">
              <a16:creationId xmlns:a16="http://schemas.microsoft.com/office/drawing/2014/main" id="{3D3B9536-C78A-4339-9E2D-EB78BE39D9B8}"/>
            </a:ext>
          </a:extLst>
        </xdr:cNvPr>
        <xdr:cNvSpPr/>
      </xdr:nvSpPr>
      <xdr:spPr>
        <a:xfrm>
          <a:off x="13887450" y="1801894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671" name="フローチャート: 判断 670">
          <a:extLst>
            <a:ext uri="{FF2B5EF4-FFF2-40B4-BE49-F238E27FC236}">
              <a16:creationId xmlns:a16="http://schemas.microsoft.com/office/drawing/2014/main" id="{40DA9675-9C6C-4B75-9BE8-125A6265CB9C}"/>
            </a:ext>
          </a:extLst>
        </xdr:cNvPr>
        <xdr:cNvSpPr/>
      </xdr:nvSpPr>
      <xdr:spPr>
        <a:xfrm>
          <a:off x="13089890" y="18004789"/>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672" name="フローチャート: 判断 671">
          <a:extLst>
            <a:ext uri="{FF2B5EF4-FFF2-40B4-BE49-F238E27FC236}">
              <a16:creationId xmlns:a16="http://schemas.microsoft.com/office/drawing/2014/main" id="{82349EC4-A096-4DD6-B8D5-97BA695DF283}"/>
            </a:ext>
          </a:extLst>
        </xdr:cNvPr>
        <xdr:cNvSpPr/>
      </xdr:nvSpPr>
      <xdr:spPr>
        <a:xfrm>
          <a:off x="12303760" y="1798356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136434</xdr:rowOff>
    </xdr:from>
    <xdr:to>
      <xdr:col>67</xdr:col>
      <xdr:colOff>101600</xdr:colOff>
      <xdr:row>105</xdr:row>
      <xdr:rowOff>66584</xdr:rowOff>
    </xdr:to>
    <xdr:sp macro="" textlink="">
      <xdr:nvSpPr>
        <xdr:cNvPr id="673" name="フローチャート: 判断 672">
          <a:extLst>
            <a:ext uri="{FF2B5EF4-FFF2-40B4-BE49-F238E27FC236}">
              <a16:creationId xmlns:a16="http://schemas.microsoft.com/office/drawing/2014/main" id="{B7EDD118-E3E6-4BDC-B279-5366C07F2805}"/>
            </a:ext>
          </a:extLst>
        </xdr:cNvPr>
        <xdr:cNvSpPr/>
      </xdr:nvSpPr>
      <xdr:spPr>
        <a:xfrm>
          <a:off x="11487150" y="1796342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61803C4D-EC35-45A2-A3A5-040080E18546}"/>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74A7B819-675A-4404-91F4-8A19494C5910}"/>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571A83D0-C2AE-452B-98C4-5FE841D49819}"/>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1AB7F3E6-A548-418E-9526-15DD4F38CDF7}"/>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21EB41CD-07EF-4932-BEEA-178DF0845937}"/>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139700</xdr:rowOff>
    </xdr:from>
    <xdr:to>
      <xdr:col>85</xdr:col>
      <xdr:colOff>177800</xdr:colOff>
      <xdr:row>105</xdr:row>
      <xdr:rowOff>69850</xdr:rowOff>
    </xdr:to>
    <xdr:sp macro="" textlink="">
      <xdr:nvSpPr>
        <xdr:cNvPr id="679" name="楕円 678">
          <a:extLst>
            <a:ext uri="{FF2B5EF4-FFF2-40B4-BE49-F238E27FC236}">
              <a16:creationId xmlns:a16="http://schemas.microsoft.com/office/drawing/2014/main" id="{CCF191C4-C338-4374-BC06-824489BEF98C}"/>
            </a:ext>
          </a:extLst>
        </xdr:cNvPr>
        <xdr:cNvSpPr/>
      </xdr:nvSpPr>
      <xdr:spPr>
        <a:xfrm>
          <a:off x="14649450" y="179666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162577</xdr:rowOff>
    </xdr:from>
    <xdr:ext cx="405111" cy="259045"/>
    <xdr:sp macro="" textlink="">
      <xdr:nvSpPr>
        <xdr:cNvPr id="680" name="【公民館】&#10;有形固定資産減価償却率該当値テキスト">
          <a:extLst>
            <a:ext uri="{FF2B5EF4-FFF2-40B4-BE49-F238E27FC236}">
              <a16:creationId xmlns:a16="http://schemas.microsoft.com/office/drawing/2014/main" id="{5AEE73EC-9DF3-4EA3-804B-63C8501F2BDC}"/>
            </a:ext>
          </a:extLst>
        </xdr:cNvPr>
        <xdr:cNvSpPr txBox="1"/>
      </xdr:nvSpPr>
      <xdr:spPr>
        <a:xfrm>
          <a:off x="14742160" y="1782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107043</xdr:rowOff>
    </xdr:from>
    <xdr:to>
      <xdr:col>81</xdr:col>
      <xdr:colOff>101600</xdr:colOff>
      <xdr:row>105</xdr:row>
      <xdr:rowOff>37193</xdr:rowOff>
    </xdr:to>
    <xdr:sp macro="" textlink="">
      <xdr:nvSpPr>
        <xdr:cNvPr id="681" name="楕円 680">
          <a:extLst>
            <a:ext uri="{FF2B5EF4-FFF2-40B4-BE49-F238E27FC236}">
              <a16:creationId xmlns:a16="http://schemas.microsoft.com/office/drawing/2014/main" id="{5BCF68FB-9D86-4986-AC0F-F9B98F69A885}"/>
            </a:ext>
          </a:extLst>
        </xdr:cNvPr>
        <xdr:cNvSpPr/>
      </xdr:nvSpPr>
      <xdr:spPr>
        <a:xfrm>
          <a:off x="13887450" y="1793593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157843</xdr:rowOff>
    </xdr:from>
    <xdr:to>
      <xdr:col>85</xdr:col>
      <xdr:colOff>127000</xdr:colOff>
      <xdr:row>105</xdr:row>
      <xdr:rowOff>19050</xdr:rowOff>
    </xdr:to>
    <xdr:cxnSp macro="">
      <xdr:nvCxnSpPr>
        <xdr:cNvPr id="682" name="直線コネクタ 681">
          <a:extLst>
            <a:ext uri="{FF2B5EF4-FFF2-40B4-BE49-F238E27FC236}">
              <a16:creationId xmlns:a16="http://schemas.microsoft.com/office/drawing/2014/main" id="{B3B665D1-1C9E-4D91-80EE-08D3A0D1FF17}"/>
            </a:ext>
          </a:extLst>
        </xdr:cNvPr>
        <xdr:cNvCxnSpPr/>
      </xdr:nvCxnSpPr>
      <xdr:spPr>
        <a:xfrm>
          <a:off x="13942060" y="17990548"/>
          <a:ext cx="76200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69487</xdr:rowOff>
    </xdr:from>
    <xdr:to>
      <xdr:col>76</xdr:col>
      <xdr:colOff>165100</xdr:colOff>
      <xdr:row>104</xdr:row>
      <xdr:rowOff>171087</xdr:rowOff>
    </xdr:to>
    <xdr:sp macro="" textlink="">
      <xdr:nvSpPr>
        <xdr:cNvPr id="683" name="楕円 682">
          <a:extLst>
            <a:ext uri="{FF2B5EF4-FFF2-40B4-BE49-F238E27FC236}">
              <a16:creationId xmlns:a16="http://schemas.microsoft.com/office/drawing/2014/main" id="{63D2C162-C9BA-499C-8D4F-102EA33A1103}"/>
            </a:ext>
          </a:extLst>
        </xdr:cNvPr>
        <xdr:cNvSpPr/>
      </xdr:nvSpPr>
      <xdr:spPr>
        <a:xfrm>
          <a:off x="13089890" y="17898382"/>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120287</xdr:rowOff>
    </xdr:from>
    <xdr:to>
      <xdr:col>81</xdr:col>
      <xdr:colOff>50800</xdr:colOff>
      <xdr:row>104</xdr:row>
      <xdr:rowOff>157843</xdr:rowOff>
    </xdr:to>
    <xdr:cxnSp macro="">
      <xdr:nvCxnSpPr>
        <xdr:cNvPr id="684" name="直線コネクタ 683">
          <a:extLst>
            <a:ext uri="{FF2B5EF4-FFF2-40B4-BE49-F238E27FC236}">
              <a16:creationId xmlns:a16="http://schemas.microsoft.com/office/drawing/2014/main" id="{205F72E4-F342-48A5-95CA-73EC93C1C09E}"/>
            </a:ext>
          </a:extLst>
        </xdr:cNvPr>
        <xdr:cNvCxnSpPr/>
      </xdr:nvCxnSpPr>
      <xdr:spPr>
        <a:xfrm>
          <a:off x="13144500" y="17952992"/>
          <a:ext cx="7975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17236</xdr:rowOff>
    </xdr:from>
    <xdr:to>
      <xdr:col>72</xdr:col>
      <xdr:colOff>38100</xdr:colOff>
      <xdr:row>104</xdr:row>
      <xdr:rowOff>118836</xdr:rowOff>
    </xdr:to>
    <xdr:sp macro="" textlink="">
      <xdr:nvSpPr>
        <xdr:cNvPr id="685" name="楕円 684">
          <a:extLst>
            <a:ext uri="{FF2B5EF4-FFF2-40B4-BE49-F238E27FC236}">
              <a16:creationId xmlns:a16="http://schemas.microsoft.com/office/drawing/2014/main" id="{F3106D9F-D6A7-4AD9-97CF-86B7E6FDCBBF}"/>
            </a:ext>
          </a:extLst>
        </xdr:cNvPr>
        <xdr:cNvSpPr/>
      </xdr:nvSpPr>
      <xdr:spPr>
        <a:xfrm>
          <a:off x="12303760" y="1785184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68036</xdr:rowOff>
    </xdr:from>
    <xdr:to>
      <xdr:col>76</xdr:col>
      <xdr:colOff>114300</xdr:colOff>
      <xdr:row>104</xdr:row>
      <xdr:rowOff>120287</xdr:rowOff>
    </xdr:to>
    <xdr:cxnSp macro="">
      <xdr:nvCxnSpPr>
        <xdr:cNvPr id="686" name="直線コネクタ 685">
          <a:extLst>
            <a:ext uri="{FF2B5EF4-FFF2-40B4-BE49-F238E27FC236}">
              <a16:creationId xmlns:a16="http://schemas.microsoft.com/office/drawing/2014/main" id="{95F988AF-2B26-4B65-A4B1-767C77F25D7B}"/>
            </a:ext>
          </a:extLst>
        </xdr:cNvPr>
        <xdr:cNvCxnSpPr/>
      </xdr:nvCxnSpPr>
      <xdr:spPr>
        <a:xfrm>
          <a:off x="12346940" y="17896931"/>
          <a:ext cx="797560" cy="5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151130</xdr:rowOff>
    </xdr:from>
    <xdr:to>
      <xdr:col>67</xdr:col>
      <xdr:colOff>101600</xdr:colOff>
      <xdr:row>104</xdr:row>
      <xdr:rowOff>81280</xdr:rowOff>
    </xdr:to>
    <xdr:sp macro="" textlink="">
      <xdr:nvSpPr>
        <xdr:cNvPr id="687" name="楕円 686">
          <a:extLst>
            <a:ext uri="{FF2B5EF4-FFF2-40B4-BE49-F238E27FC236}">
              <a16:creationId xmlns:a16="http://schemas.microsoft.com/office/drawing/2014/main" id="{9BA423A6-3CAC-467F-8A1D-BDFAD4A700A5}"/>
            </a:ext>
          </a:extLst>
        </xdr:cNvPr>
        <xdr:cNvSpPr/>
      </xdr:nvSpPr>
      <xdr:spPr>
        <a:xfrm>
          <a:off x="11487150" y="178104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30480</xdr:rowOff>
    </xdr:from>
    <xdr:to>
      <xdr:col>71</xdr:col>
      <xdr:colOff>177800</xdr:colOff>
      <xdr:row>104</xdr:row>
      <xdr:rowOff>68036</xdr:rowOff>
    </xdr:to>
    <xdr:cxnSp macro="">
      <xdr:nvCxnSpPr>
        <xdr:cNvPr id="688" name="直線コネクタ 687">
          <a:extLst>
            <a:ext uri="{FF2B5EF4-FFF2-40B4-BE49-F238E27FC236}">
              <a16:creationId xmlns:a16="http://schemas.microsoft.com/office/drawing/2014/main" id="{7A17542C-D732-4D97-AF65-54A52A21B20C}"/>
            </a:ext>
          </a:extLst>
        </xdr:cNvPr>
        <xdr:cNvCxnSpPr/>
      </xdr:nvCxnSpPr>
      <xdr:spPr>
        <a:xfrm>
          <a:off x="11541760" y="17859375"/>
          <a:ext cx="80518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113228</xdr:rowOff>
    </xdr:from>
    <xdr:ext cx="405111" cy="259045"/>
    <xdr:sp macro="" textlink="">
      <xdr:nvSpPr>
        <xdr:cNvPr id="689" name="n_1aveValue【公民館】&#10;有形固定資産減価償却率">
          <a:extLst>
            <a:ext uri="{FF2B5EF4-FFF2-40B4-BE49-F238E27FC236}">
              <a16:creationId xmlns:a16="http://schemas.microsoft.com/office/drawing/2014/main" id="{54910E36-68B0-4BA5-BEF3-38A45E8FF574}"/>
            </a:ext>
          </a:extLst>
        </xdr:cNvPr>
        <xdr:cNvSpPr txBox="1"/>
      </xdr:nvSpPr>
      <xdr:spPr>
        <a:xfrm>
          <a:off x="1373823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690" name="n_2aveValue【公民館】&#10;有形固定資産減価償却率">
          <a:extLst>
            <a:ext uri="{FF2B5EF4-FFF2-40B4-BE49-F238E27FC236}">
              <a16:creationId xmlns:a16="http://schemas.microsoft.com/office/drawing/2014/main" id="{CC32E604-5196-4F2A-A961-68BA99D64E1D}"/>
            </a:ext>
          </a:extLst>
        </xdr:cNvPr>
        <xdr:cNvSpPr txBox="1"/>
      </xdr:nvSpPr>
      <xdr:spPr>
        <a:xfrm>
          <a:off x="12957184" y="18093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74040</xdr:rowOff>
    </xdr:from>
    <xdr:ext cx="405111" cy="259045"/>
    <xdr:sp macro="" textlink="">
      <xdr:nvSpPr>
        <xdr:cNvPr id="691" name="n_3aveValue【公民館】&#10;有形固定資産減価償却率">
          <a:extLst>
            <a:ext uri="{FF2B5EF4-FFF2-40B4-BE49-F238E27FC236}">
              <a16:creationId xmlns:a16="http://schemas.microsoft.com/office/drawing/2014/main" id="{712159C6-C831-4AC9-A584-1EE07496CBD6}"/>
            </a:ext>
          </a:extLst>
        </xdr:cNvPr>
        <xdr:cNvSpPr txBox="1"/>
      </xdr:nvSpPr>
      <xdr:spPr>
        <a:xfrm>
          <a:off x="1217105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57711</xdr:rowOff>
    </xdr:from>
    <xdr:ext cx="405111" cy="259045"/>
    <xdr:sp macro="" textlink="">
      <xdr:nvSpPr>
        <xdr:cNvPr id="692" name="n_4aveValue【公民館】&#10;有形固定資産減価償却率">
          <a:extLst>
            <a:ext uri="{FF2B5EF4-FFF2-40B4-BE49-F238E27FC236}">
              <a16:creationId xmlns:a16="http://schemas.microsoft.com/office/drawing/2014/main" id="{40D6D26C-F76F-4362-B366-22BA68E1FF5A}"/>
            </a:ext>
          </a:extLst>
        </xdr:cNvPr>
        <xdr:cNvSpPr txBox="1"/>
      </xdr:nvSpPr>
      <xdr:spPr>
        <a:xfrm>
          <a:off x="11354444" y="18056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53720</xdr:rowOff>
    </xdr:from>
    <xdr:ext cx="405111" cy="259045"/>
    <xdr:sp macro="" textlink="">
      <xdr:nvSpPr>
        <xdr:cNvPr id="693" name="n_1mainValue【公民館】&#10;有形固定資産減価償却率">
          <a:extLst>
            <a:ext uri="{FF2B5EF4-FFF2-40B4-BE49-F238E27FC236}">
              <a16:creationId xmlns:a16="http://schemas.microsoft.com/office/drawing/2014/main" id="{DBD27EB9-7CE8-47CB-9C8C-5386C1172222}"/>
            </a:ext>
          </a:extLst>
        </xdr:cNvPr>
        <xdr:cNvSpPr txBox="1"/>
      </xdr:nvSpPr>
      <xdr:spPr>
        <a:xfrm>
          <a:off x="13738234" y="17716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16164</xdr:rowOff>
    </xdr:from>
    <xdr:ext cx="405111" cy="259045"/>
    <xdr:sp macro="" textlink="">
      <xdr:nvSpPr>
        <xdr:cNvPr id="694" name="n_2mainValue【公民館】&#10;有形固定資産減価償却率">
          <a:extLst>
            <a:ext uri="{FF2B5EF4-FFF2-40B4-BE49-F238E27FC236}">
              <a16:creationId xmlns:a16="http://schemas.microsoft.com/office/drawing/2014/main" id="{EDC63F9D-B739-4659-9681-35186B78C20F}"/>
            </a:ext>
          </a:extLst>
        </xdr:cNvPr>
        <xdr:cNvSpPr txBox="1"/>
      </xdr:nvSpPr>
      <xdr:spPr>
        <a:xfrm>
          <a:off x="12957184" y="17679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135363</xdr:rowOff>
    </xdr:from>
    <xdr:ext cx="405111" cy="259045"/>
    <xdr:sp macro="" textlink="">
      <xdr:nvSpPr>
        <xdr:cNvPr id="695" name="n_3mainValue【公民館】&#10;有形固定資産減価償却率">
          <a:extLst>
            <a:ext uri="{FF2B5EF4-FFF2-40B4-BE49-F238E27FC236}">
              <a16:creationId xmlns:a16="http://schemas.microsoft.com/office/drawing/2014/main" id="{4A02CF89-BA55-432B-839D-233CEFAE0EF1}"/>
            </a:ext>
          </a:extLst>
        </xdr:cNvPr>
        <xdr:cNvSpPr txBox="1"/>
      </xdr:nvSpPr>
      <xdr:spPr>
        <a:xfrm>
          <a:off x="12171054" y="1761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97807</xdr:rowOff>
    </xdr:from>
    <xdr:ext cx="405111" cy="259045"/>
    <xdr:sp macro="" textlink="">
      <xdr:nvSpPr>
        <xdr:cNvPr id="696" name="n_4mainValue【公民館】&#10;有形固定資産減価償却率">
          <a:extLst>
            <a:ext uri="{FF2B5EF4-FFF2-40B4-BE49-F238E27FC236}">
              <a16:creationId xmlns:a16="http://schemas.microsoft.com/office/drawing/2014/main" id="{AF3595BD-B94D-42E2-8C2D-8E42CF124E88}"/>
            </a:ext>
          </a:extLst>
        </xdr:cNvPr>
        <xdr:cNvSpPr txBox="1"/>
      </xdr:nvSpPr>
      <xdr:spPr>
        <a:xfrm>
          <a:off x="11354444" y="1758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D139B619-2525-41FF-9612-01DBFAA9BE2A}"/>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26D14C81-A274-4961-B33D-772A4D9F9CBD}"/>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9D238C8B-C8DE-4AFF-B8E0-D1DBF325864C}"/>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138217E3-1E23-488A-8448-3FC3A5A5F73C}"/>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2E52D63D-406B-4D74-8AE5-5BE160196B0A}"/>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10AC3DEE-C18A-4D34-821B-BC36D0C1BC66}"/>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F70CAB77-1D5C-416B-B0A7-51E57CE81738}"/>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462EFDC5-F1CF-4A63-9844-444500F6D1AF}"/>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E8434235-6AA5-4CDD-8AA5-04424FE50ADD}"/>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C41C27BD-44A5-43D2-8165-7040FBBD2988}"/>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7" name="直線コネクタ 706">
          <a:extLst>
            <a:ext uri="{FF2B5EF4-FFF2-40B4-BE49-F238E27FC236}">
              <a16:creationId xmlns:a16="http://schemas.microsoft.com/office/drawing/2014/main" id="{8E965DB9-FE8A-4A4E-8062-670BB1D8B59D}"/>
            </a:ext>
          </a:extLst>
        </xdr:cNvPr>
        <xdr:cNvCxnSpPr/>
      </xdr:nvCxnSpPr>
      <xdr:spPr>
        <a:xfrm>
          <a:off x="164592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8" name="テキスト ボックス 707">
          <a:extLst>
            <a:ext uri="{FF2B5EF4-FFF2-40B4-BE49-F238E27FC236}">
              <a16:creationId xmlns:a16="http://schemas.microsoft.com/office/drawing/2014/main" id="{9C01A41F-4940-4DC7-AD9D-799FCA367710}"/>
            </a:ext>
          </a:extLst>
        </xdr:cNvPr>
        <xdr:cNvSpPr txBox="1"/>
      </xdr:nvSpPr>
      <xdr:spPr>
        <a:xfrm>
          <a:off x="1604726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9" name="直線コネクタ 708">
          <a:extLst>
            <a:ext uri="{FF2B5EF4-FFF2-40B4-BE49-F238E27FC236}">
              <a16:creationId xmlns:a16="http://schemas.microsoft.com/office/drawing/2014/main" id="{F53EACBA-41A5-419E-A796-0AE3223052D3}"/>
            </a:ext>
          </a:extLst>
        </xdr:cNvPr>
        <xdr:cNvCxnSpPr/>
      </xdr:nvCxnSpPr>
      <xdr:spPr>
        <a:xfrm>
          <a:off x="164592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0" name="テキスト ボックス 709">
          <a:extLst>
            <a:ext uri="{FF2B5EF4-FFF2-40B4-BE49-F238E27FC236}">
              <a16:creationId xmlns:a16="http://schemas.microsoft.com/office/drawing/2014/main" id="{A37F63F9-B075-4D83-9B16-7E3E08ACA1C1}"/>
            </a:ext>
          </a:extLst>
        </xdr:cNvPr>
        <xdr:cNvSpPr txBox="1"/>
      </xdr:nvSpPr>
      <xdr:spPr>
        <a:xfrm>
          <a:off x="16047266"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1" name="直線コネクタ 710">
          <a:extLst>
            <a:ext uri="{FF2B5EF4-FFF2-40B4-BE49-F238E27FC236}">
              <a16:creationId xmlns:a16="http://schemas.microsoft.com/office/drawing/2014/main" id="{2DE6F588-F0DA-458A-9E39-04E2F6B3C937}"/>
            </a:ext>
          </a:extLst>
        </xdr:cNvPr>
        <xdr:cNvCxnSpPr/>
      </xdr:nvCxnSpPr>
      <xdr:spPr>
        <a:xfrm>
          <a:off x="164592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2" name="テキスト ボックス 711">
          <a:extLst>
            <a:ext uri="{FF2B5EF4-FFF2-40B4-BE49-F238E27FC236}">
              <a16:creationId xmlns:a16="http://schemas.microsoft.com/office/drawing/2014/main" id="{93254682-0C12-4ABA-99CF-8EBC58351CE7}"/>
            </a:ext>
          </a:extLst>
        </xdr:cNvPr>
        <xdr:cNvSpPr txBox="1"/>
      </xdr:nvSpPr>
      <xdr:spPr>
        <a:xfrm>
          <a:off x="16047266"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3" name="直線コネクタ 712">
          <a:extLst>
            <a:ext uri="{FF2B5EF4-FFF2-40B4-BE49-F238E27FC236}">
              <a16:creationId xmlns:a16="http://schemas.microsoft.com/office/drawing/2014/main" id="{3FF08019-6C6C-465C-9FD2-6C8EA75C4408}"/>
            </a:ext>
          </a:extLst>
        </xdr:cNvPr>
        <xdr:cNvCxnSpPr/>
      </xdr:nvCxnSpPr>
      <xdr:spPr>
        <a:xfrm>
          <a:off x="164592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4" name="テキスト ボックス 713">
          <a:extLst>
            <a:ext uri="{FF2B5EF4-FFF2-40B4-BE49-F238E27FC236}">
              <a16:creationId xmlns:a16="http://schemas.microsoft.com/office/drawing/2014/main" id="{4D1AE5B0-F35F-48EF-9012-6E166557FE04}"/>
            </a:ext>
          </a:extLst>
        </xdr:cNvPr>
        <xdr:cNvSpPr txBox="1"/>
      </xdr:nvSpPr>
      <xdr:spPr>
        <a:xfrm>
          <a:off x="16047266"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a16="http://schemas.microsoft.com/office/drawing/2014/main" id="{04A2B076-F45E-4639-BEB0-B96686D3E7DF}"/>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a:extLst>
            <a:ext uri="{FF2B5EF4-FFF2-40B4-BE49-F238E27FC236}">
              <a16:creationId xmlns:a16="http://schemas.microsoft.com/office/drawing/2014/main" id="{A050B109-74A1-4529-B6E3-2FC56AF741EE}"/>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a:extLst>
            <a:ext uri="{FF2B5EF4-FFF2-40B4-BE49-F238E27FC236}">
              <a16:creationId xmlns:a16="http://schemas.microsoft.com/office/drawing/2014/main" id="{87161B64-F548-425B-AE86-042D03B5177F}"/>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718" name="直線コネクタ 717">
          <a:extLst>
            <a:ext uri="{FF2B5EF4-FFF2-40B4-BE49-F238E27FC236}">
              <a16:creationId xmlns:a16="http://schemas.microsoft.com/office/drawing/2014/main" id="{B2188FDC-C1B5-4101-BFD2-C3D902E5DEDC}"/>
            </a:ext>
          </a:extLst>
        </xdr:cNvPr>
        <xdr:cNvCxnSpPr/>
      </xdr:nvCxnSpPr>
      <xdr:spPr>
        <a:xfrm flipV="1">
          <a:off x="19947254" y="17195673"/>
          <a:ext cx="0" cy="1379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719" name="【公民館】&#10;一人当たり面積最小値テキスト">
          <a:extLst>
            <a:ext uri="{FF2B5EF4-FFF2-40B4-BE49-F238E27FC236}">
              <a16:creationId xmlns:a16="http://schemas.microsoft.com/office/drawing/2014/main" id="{D0E48701-049E-404E-9E08-F3CE7593668C}"/>
            </a:ext>
          </a:extLst>
        </xdr:cNvPr>
        <xdr:cNvSpPr txBox="1"/>
      </xdr:nvSpPr>
      <xdr:spPr>
        <a:xfrm>
          <a:off x="19985990" y="1858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720" name="直線コネクタ 719">
          <a:extLst>
            <a:ext uri="{FF2B5EF4-FFF2-40B4-BE49-F238E27FC236}">
              <a16:creationId xmlns:a16="http://schemas.microsoft.com/office/drawing/2014/main" id="{28F48D7F-D71D-4983-83D2-7829461754D0}"/>
            </a:ext>
          </a:extLst>
        </xdr:cNvPr>
        <xdr:cNvCxnSpPr/>
      </xdr:nvCxnSpPr>
      <xdr:spPr>
        <a:xfrm>
          <a:off x="19885660" y="18575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721" name="【公民館】&#10;一人当たり面積最大値テキスト">
          <a:extLst>
            <a:ext uri="{FF2B5EF4-FFF2-40B4-BE49-F238E27FC236}">
              <a16:creationId xmlns:a16="http://schemas.microsoft.com/office/drawing/2014/main" id="{D16A9B11-19FE-4845-AC5C-D19C831B509A}"/>
            </a:ext>
          </a:extLst>
        </xdr:cNvPr>
        <xdr:cNvSpPr txBox="1"/>
      </xdr:nvSpPr>
      <xdr:spPr>
        <a:xfrm>
          <a:off x="19985990" y="1697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722" name="直線コネクタ 721">
          <a:extLst>
            <a:ext uri="{FF2B5EF4-FFF2-40B4-BE49-F238E27FC236}">
              <a16:creationId xmlns:a16="http://schemas.microsoft.com/office/drawing/2014/main" id="{04BE335A-D5CA-4ECA-A4E7-5EA7B836C697}"/>
            </a:ext>
          </a:extLst>
        </xdr:cNvPr>
        <xdr:cNvCxnSpPr/>
      </xdr:nvCxnSpPr>
      <xdr:spPr>
        <a:xfrm>
          <a:off x="19885660" y="171956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723" name="【公民館】&#10;一人当たり面積平均値テキスト">
          <a:extLst>
            <a:ext uri="{FF2B5EF4-FFF2-40B4-BE49-F238E27FC236}">
              <a16:creationId xmlns:a16="http://schemas.microsoft.com/office/drawing/2014/main" id="{EB28818E-C8F6-4347-96D3-9524784A0EAA}"/>
            </a:ext>
          </a:extLst>
        </xdr:cNvPr>
        <xdr:cNvSpPr txBox="1"/>
      </xdr:nvSpPr>
      <xdr:spPr>
        <a:xfrm>
          <a:off x="19985990" y="1816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724" name="フローチャート: 判断 723">
          <a:extLst>
            <a:ext uri="{FF2B5EF4-FFF2-40B4-BE49-F238E27FC236}">
              <a16:creationId xmlns:a16="http://schemas.microsoft.com/office/drawing/2014/main" id="{29E5BDD3-5CCA-473F-8FE2-6C6310D36D5F}"/>
            </a:ext>
          </a:extLst>
        </xdr:cNvPr>
        <xdr:cNvSpPr/>
      </xdr:nvSpPr>
      <xdr:spPr>
        <a:xfrm>
          <a:off x="19904710" y="181914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725" name="フローチャート: 判断 724">
          <a:extLst>
            <a:ext uri="{FF2B5EF4-FFF2-40B4-BE49-F238E27FC236}">
              <a16:creationId xmlns:a16="http://schemas.microsoft.com/office/drawing/2014/main" id="{8BD3F0CE-00DB-4433-90A9-08058581975B}"/>
            </a:ext>
          </a:extLst>
        </xdr:cNvPr>
        <xdr:cNvSpPr/>
      </xdr:nvSpPr>
      <xdr:spPr>
        <a:xfrm>
          <a:off x="19161760" y="1822386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726" name="フローチャート: 判断 725">
          <a:extLst>
            <a:ext uri="{FF2B5EF4-FFF2-40B4-BE49-F238E27FC236}">
              <a16:creationId xmlns:a16="http://schemas.microsoft.com/office/drawing/2014/main" id="{91102378-5A95-4CFA-BA4D-4EDF75B72187}"/>
            </a:ext>
          </a:extLst>
        </xdr:cNvPr>
        <xdr:cNvSpPr/>
      </xdr:nvSpPr>
      <xdr:spPr>
        <a:xfrm>
          <a:off x="18345150" y="1822957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727" name="フローチャート: 判断 726">
          <a:extLst>
            <a:ext uri="{FF2B5EF4-FFF2-40B4-BE49-F238E27FC236}">
              <a16:creationId xmlns:a16="http://schemas.microsoft.com/office/drawing/2014/main" id="{22D6BCCF-CA2E-4F46-B107-B3EA1675FD03}"/>
            </a:ext>
          </a:extLst>
        </xdr:cNvPr>
        <xdr:cNvSpPr/>
      </xdr:nvSpPr>
      <xdr:spPr>
        <a:xfrm>
          <a:off x="17547590" y="1823186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728" name="フローチャート: 判断 727">
          <a:extLst>
            <a:ext uri="{FF2B5EF4-FFF2-40B4-BE49-F238E27FC236}">
              <a16:creationId xmlns:a16="http://schemas.microsoft.com/office/drawing/2014/main" id="{3DCA3C50-85F3-4465-97C9-4D07A03BE711}"/>
            </a:ext>
          </a:extLst>
        </xdr:cNvPr>
        <xdr:cNvSpPr/>
      </xdr:nvSpPr>
      <xdr:spPr>
        <a:xfrm>
          <a:off x="16761460" y="182558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CBE2B197-4690-431B-8C15-D3D1237FB624}"/>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6B79A5D-7037-4C3B-996F-28645FD52588}"/>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3E2E8E9E-C723-416E-9C28-276584D143F0}"/>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CC361A06-E496-46DC-B15E-6C80F18DCF92}"/>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DB92E5E7-7084-4AC1-ACA8-4E1364D4FCEA}"/>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141987</xdr:rowOff>
    </xdr:from>
    <xdr:to>
      <xdr:col>116</xdr:col>
      <xdr:colOff>114300</xdr:colOff>
      <xdr:row>106</xdr:row>
      <xdr:rowOff>72137</xdr:rowOff>
    </xdr:to>
    <xdr:sp macro="" textlink="">
      <xdr:nvSpPr>
        <xdr:cNvPr id="734" name="楕円 733">
          <a:extLst>
            <a:ext uri="{FF2B5EF4-FFF2-40B4-BE49-F238E27FC236}">
              <a16:creationId xmlns:a16="http://schemas.microsoft.com/office/drawing/2014/main" id="{9926E125-719C-4115-9C16-EDFEADC52696}"/>
            </a:ext>
          </a:extLst>
        </xdr:cNvPr>
        <xdr:cNvSpPr/>
      </xdr:nvSpPr>
      <xdr:spPr>
        <a:xfrm>
          <a:off x="19904710" y="1814233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164864</xdr:rowOff>
    </xdr:from>
    <xdr:ext cx="469744" cy="259045"/>
    <xdr:sp macro="" textlink="">
      <xdr:nvSpPr>
        <xdr:cNvPr id="735" name="【公民館】&#10;一人当たり面積該当値テキスト">
          <a:extLst>
            <a:ext uri="{FF2B5EF4-FFF2-40B4-BE49-F238E27FC236}">
              <a16:creationId xmlns:a16="http://schemas.microsoft.com/office/drawing/2014/main" id="{D98E83C1-01B0-450D-88EB-47C66723AE7D}"/>
            </a:ext>
          </a:extLst>
        </xdr:cNvPr>
        <xdr:cNvSpPr txBox="1"/>
      </xdr:nvSpPr>
      <xdr:spPr>
        <a:xfrm>
          <a:off x="19985990" y="1799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146558</xdr:rowOff>
    </xdr:from>
    <xdr:to>
      <xdr:col>112</xdr:col>
      <xdr:colOff>38100</xdr:colOff>
      <xdr:row>106</xdr:row>
      <xdr:rowOff>76708</xdr:rowOff>
    </xdr:to>
    <xdr:sp macro="" textlink="">
      <xdr:nvSpPr>
        <xdr:cNvPr id="736" name="楕円 735">
          <a:extLst>
            <a:ext uri="{FF2B5EF4-FFF2-40B4-BE49-F238E27FC236}">
              <a16:creationId xmlns:a16="http://schemas.microsoft.com/office/drawing/2014/main" id="{0C93C7E8-15D0-428F-9712-EA4007F9733A}"/>
            </a:ext>
          </a:extLst>
        </xdr:cNvPr>
        <xdr:cNvSpPr/>
      </xdr:nvSpPr>
      <xdr:spPr>
        <a:xfrm>
          <a:off x="19161760" y="1814690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21337</xdr:rowOff>
    </xdr:from>
    <xdr:to>
      <xdr:col>116</xdr:col>
      <xdr:colOff>63500</xdr:colOff>
      <xdr:row>106</xdr:row>
      <xdr:rowOff>25908</xdr:rowOff>
    </xdr:to>
    <xdr:cxnSp macro="">
      <xdr:nvCxnSpPr>
        <xdr:cNvPr id="737" name="直線コネクタ 736">
          <a:extLst>
            <a:ext uri="{FF2B5EF4-FFF2-40B4-BE49-F238E27FC236}">
              <a16:creationId xmlns:a16="http://schemas.microsoft.com/office/drawing/2014/main" id="{6D195BA9-9422-4FF2-B24C-5321751CA6C3}"/>
            </a:ext>
          </a:extLst>
        </xdr:cNvPr>
        <xdr:cNvCxnSpPr/>
      </xdr:nvCxnSpPr>
      <xdr:spPr>
        <a:xfrm flipV="1">
          <a:off x="19204940" y="18191227"/>
          <a:ext cx="74295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151130</xdr:rowOff>
    </xdr:from>
    <xdr:to>
      <xdr:col>107</xdr:col>
      <xdr:colOff>101600</xdr:colOff>
      <xdr:row>106</xdr:row>
      <xdr:rowOff>81280</xdr:rowOff>
    </xdr:to>
    <xdr:sp macro="" textlink="">
      <xdr:nvSpPr>
        <xdr:cNvPr id="738" name="楕円 737">
          <a:extLst>
            <a:ext uri="{FF2B5EF4-FFF2-40B4-BE49-F238E27FC236}">
              <a16:creationId xmlns:a16="http://schemas.microsoft.com/office/drawing/2014/main" id="{FC2093EA-851D-4E36-9407-1CCDAD71A285}"/>
            </a:ext>
          </a:extLst>
        </xdr:cNvPr>
        <xdr:cNvSpPr/>
      </xdr:nvSpPr>
      <xdr:spPr>
        <a:xfrm>
          <a:off x="18345150" y="181533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25908</xdr:rowOff>
    </xdr:from>
    <xdr:to>
      <xdr:col>111</xdr:col>
      <xdr:colOff>177800</xdr:colOff>
      <xdr:row>106</xdr:row>
      <xdr:rowOff>30480</xdr:rowOff>
    </xdr:to>
    <xdr:cxnSp macro="">
      <xdr:nvCxnSpPr>
        <xdr:cNvPr id="739" name="直線コネクタ 738">
          <a:extLst>
            <a:ext uri="{FF2B5EF4-FFF2-40B4-BE49-F238E27FC236}">
              <a16:creationId xmlns:a16="http://schemas.microsoft.com/office/drawing/2014/main" id="{429DADDE-40AC-430F-A1BE-C7A38B8171B4}"/>
            </a:ext>
          </a:extLst>
        </xdr:cNvPr>
        <xdr:cNvCxnSpPr/>
      </xdr:nvCxnSpPr>
      <xdr:spPr>
        <a:xfrm flipV="1">
          <a:off x="18399760" y="18195798"/>
          <a:ext cx="80518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123698</xdr:rowOff>
    </xdr:from>
    <xdr:to>
      <xdr:col>102</xdr:col>
      <xdr:colOff>165100</xdr:colOff>
      <xdr:row>106</xdr:row>
      <xdr:rowOff>53848</xdr:rowOff>
    </xdr:to>
    <xdr:sp macro="" textlink="">
      <xdr:nvSpPr>
        <xdr:cNvPr id="740" name="楕円 739">
          <a:extLst>
            <a:ext uri="{FF2B5EF4-FFF2-40B4-BE49-F238E27FC236}">
              <a16:creationId xmlns:a16="http://schemas.microsoft.com/office/drawing/2014/main" id="{B32A0E7C-21ED-46F7-9016-500862E8220F}"/>
            </a:ext>
          </a:extLst>
        </xdr:cNvPr>
        <xdr:cNvSpPr/>
      </xdr:nvSpPr>
      <xdr:spPr>
        <a:xfrm>
          <a:off x="17547590" y="1812785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3048</xdr:rowOff>
    </xdr:from>
    <xdr:to>
      <xdr:col>107</xdr:col>
      <xdr:colOff>50800</xdr:colOff>
      <xdr:row>106</xdr:row>
      <xdr:rowOff>30480</xdr:rowOff>
    </xdr:to>
    <xdr:cxnSp macro="">
      <xdr:nvCxnSpPr>
        <xdr:cNvPr id="741" name="直線コネクタ 740">
          <a:extLst>
            <a:ext uri="{FF2B5EF4-FFF2-40B4-BE49-F238E27FC236}">
              <a16:creationId xmlns:a16="http://schemas.microsoft.com/office/drawing/2014/main" id="{65B3128A-EBCD-480B-B9DE-C46E83BC97A7}"/>
            </a:ext>
          </a:extLst>
        </xdr:cNvPr>
        <xdr:cNvCxnSpPr/>
      </xdr:nvCxnSpPr>
      <xdr:spPr>
        <a:xfrm>
          <a:off x="17602200" y="18176748"/>
          <a:ext cx="79756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742" name="楕円 741">
          <a:extLst>
            <a:ext uri="{FF2B5EF4-FFF2-40B4-BE49-F238E27FC236}">
              <a16:creationId xmlns:a16="http://schemas.microsoft.com/office/drawing/2014/main" id="{3CBC4A9E-5B02-4B74-8D09-76316B8D323E}"/>
            </a:ext>
          </a:extLst>
        </xdr:cNvPr>
        <xdr:cNvSpPr/>
      </xdr:nvSpPr>
      <xdr:spPr>
        <a:xfrm>
          <a:off x="16761460" y="1813433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3048</xdr:rowOff>
    </xdr:from>
    <xdr:to>
      <xdr:col>102</xdr:col>
      <xdr:colOff>114300</xdr:colOff>
      <xdr:row>106</xdr:row>
      <xdr:rowOff>7620</xdr:rowOff>
    </xdr:to>
    <xdr:cxnSp macro="">
      <xdr:nvCxnSpPr>
        <xdr:cNvPr id="743" name="直線コネクタ 742">
          <a:extLst>
            <a:ext uri="{FF2B5EF4-FFF2-40B4-BE49-F238E27FC236}">
              <a16:creationId xmlns:a16="http://schemas.microsoft.com/office/drawing/2014/main" id="{94680859-C7EB-464D-BF37-1F15C7F548C5}"/>
            </a:ext>
          </a:extLst>
        </xdr:cNvPr>
        <xdr:cNvCxnSpPr/>
      </xdr:nvCxnSpPr>
      <xdr:spPr>
        <a:xfrm flipV="1">
          <a:off x="16804640" y="18176748"/>
          <a:ext cx="79756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140988</xdr:rowOff>
    </xdr:from>
    <xdr:ext cx="469744" cy="259045"/>
    <xdr:sp macro="" textlink="">
      <xdr:nvSpPr>
        <xdr:cNvPr id="744" name="n_1aveValue【公民館】&#10;一人当たり面積">
          <a:extLst>
            <a:ext uri="{FF2B5EF4-FFF2-40B4-BE49-F238E27FC236}">
              <a16:creationId xmlns:a16="http://schemas.microsoft.com/office/drawing/2014/main" id="{BC6A5FB2-08CD-4B1F-96B1-A55A04C8E7EE}"/>
            </a:ext>
          </a:extLst>
        </xdr:cNvPr>
        <xdr:cNvSpPr txBox="1"/>
      </xdr:nvSpPr>
      <xdr:spPr>
        <a:xfrm>
          <a:off x="18982132" y="1831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152416</xdr:rowOff>
    </xdr:from>
    <xdr:ext cx="469744" cy="259045"/>
    <xdr:sp macro="" textlink="">
      <xdr:nvSpPr>
        <xdr:cNvPr id="745" name="n_2aveValue【公民館】&#10;一人当たり面積">
          <a:extLst>
            <a:ext uri="{FF2B5EF4-FFF2-40B4-BE49-F238E27FC236}">
              <a16:creationId xmlns:a16="http://schemas.microsoft.com/office/drawing/2014/main" id="{879DE5DF-B105-4D5F-8573-857FDD9F7985}"/>
            </a:ext>
          </a:extLst>
        </xdr:cNvPr>
        <xdr:cNvSpPr txBox="1"/>
      </xdr:nvSpPr>
      <xdr:spPr>
        <a:xfrm>
          <a:off x="18182032"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154703</xdr:rowOff>
    </xdr:from>
    <xdr:ext cx="469744" cy="259045"/>
    <xdr:sp macro="" textlink="">
      <xdr:nvSpPr>
        <xdr:cNvPr id="746" name="n_3aveValue【公民館】&#10;一人当たり面積">
          <a:extLst>
            <a:ext uri="{FF2B5EF4-FFF2-40B4-BE49-F238E27FC236}">
              <a16:creationId xmlns:a16="http://schemas.microsoft.com/office/drawing/2014/main" id="{51C19AB3-93A8-4CC0-9154-3F24A8D9DE5B}"/>
            </a:ext>
          </a:extLst>
        </xdr:cNvPr>
        <xdr:cNvSpPr txBox="1"/>
      </xdr:nvSpPr>
      <xdr:spPr>
        <a:xfrm>
          <a:off x="17384472"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1540</xdr:rowOff>
    </xdr:from>
    <xdr:ext cx="469744" cy="259045"/>
    <xdr:sp macro="" textlink="">
      <xdr:nvSpPr>
        <xdr:cNvPr id="747" name="n_4aveValue【公民館】&#10;一人当たり面積">
          <a:extLst>
            <a:ext uri="{FF2B5EF4-FFF2-40B4-BE49-F238E27FC236}">
              <a16:creationId xmlns:a16="http://schemas.microsoft.com/office/drawing/2014/main" id="{5B82D2DD-891E-4EB5-99A1-A6ACF3C4DAE6}"/>
            </a:ext>
          </a:extLst>
        </xdr:cNvPr>
        <xdr:cNvSpPr txBox="1"/>
      </xdr:nvSpPr>
      <xdr:spPr>
        <a:xfrm>
          <a:off x="1658881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93235</xdr:rowOff>
    </xdr:from>
    <xdr:ext cx="469744" cy="259045"/>
    <xdr:sp macro="" textlink="">
      <xdr:nvSpPr>
        <xdr:cNvPr id="748" name="n_1mainValue【公民館】&#10;一人当たり面積">
          <a:extLst>
            <a:ext uri="{FF2B5EF4-FFF2-40B4-BE49-F238E27FC236}">
              <a16:creationId xmlns:a16="http://schemas.microsoft.com/office/drawing/2014/main" id="{47304EA4-05BA-4C97-8B77-9E148E524E08}"/>
            </a:ext>
          </a:extLst>
        </xdr:cNvPr>
        <xdr:cNvSpPr txBox="1"/>
      </xdr:nvSpPr>
      <xdr:spPr>
        <a:xfrm>
          <a:off x="18982132" y="1792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749" name="n_2mainValue【公民館】&#10;一人当たり面積">
          <a:extLst>
            <a:ext uri="{FF2B5EF4-FFF2-40B4-BE49-F238E27FC236}">
              <a16:creationId xmlns:a16="http://schemas.microsoft.com/office/drawing/2014/main" id="{3309F482-7328-453B-95B1-C9022E064904}"/>
            </a:ext>
          </a:extLst>
        </xdr:cNvPr>
        <xdr:cNvSpPr txBox="1"/>
      </xdr:nvSpPr>
      <xdr:spPr>
        <a:xfrm>
          <a:off x="18182032" y="179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70375</xdr:rowOff>
    </xdr:from>
    <xdr:ext cx="469744" cy="259045"/>
    <xdr:sp macro="" textlink="">
      <xdr:nvSpPr>
        <xdr:cNvPr id="750" name="n_3mainValue【公民館】&#10;一人当たり面積">
          <a:extLst>
            <a:ext uri="{FF2B5EF4-FFF2-40B4-BE49-F238E27FC236}">
              <a16:creationId xmlns:a16="http://schemas.microsoft.com/office/drawing/2014/main" id="{D2834A64-B8F3-4A9A-AF5E-CBF41BD792DC}"/>
            </a:ext>
          </a:extLst>
        </xdr:cNvPr>
        <xdr:cNvSpPr txBox="1"/>
      </xdr:nvSpPr>
      <xdr:spPr>
        <a:xfrm>
          <a:off x="17384472" y="1789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751" name="n_4mainValue【公民館】&#10;一人当たり面積">
          <a:extLst>
            <a:ext uri="{FF2B5EF4-FFF2-40B4-BE49-F238E27FC236}">
              <a16:creationId xmlns:a16="http://schemas.microsoft.com/office/drawing/2014/main" id="{39C1E889-F81A-4571-B045-D64ADA4917C6}"/>
            </a:ext>
          </a:extLst>
        </xdr:cNvPr>
        <xdr:cNvSpPr txBox="1"/>
      </xdr:nvSpPr>
      <xdr:spPr>
        <a:xfrm>
          <a:off x="1658881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id="{2479525A-F845-48DB-A354-6D6E6E477F76}"/>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id="{B02DCC93-E7B7-4926-B171-1CBD827F502A}"/>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id="{E590735E-BDAB-489B-8FD5-F85F9D74CD2E}"/>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類似団体と比較して特に有形固定資産減価償却率が高くなっている施設は、道路及び公営住宅である。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については、有形固定資産減価償却率が８４．５％となっており、主な要因は、広大な市の面積に伴い多数の道路を整備する必要があること、昭和４０年代以降に人口が急増し、同じ時期に多くの道路を整備したことが挙げられる。今後も引き続き予防保全型の維持管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公営住宅については、有形固定資産減価償却率が９７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１％となっており、主な要因は、昭和４０年代に多くの公営住宅が建設され、耐用年数を経過しているためであり、今後は君津市個別施設計画に基づき、集約化や民営化を進めていく。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多くの類型において、有形固定資産減価償却率が類似団体平均を上回っているため、引き続き君津市公共施設等総合管理計画、君津市公共施設再配置方針及び君津市個別施設計画に基づき、予防保全型の維持管理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努めるとともに、施設の複合化や統合を積極的に進めていく。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2529934-202E-4D08-923B-37B2F2179897}"/>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ECDF209-18F5-47BF-9DDD-FD09E6A00EAB}"/>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BB9C954-CB4F-4F26-B852-496A48F6F614}"/>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CCF9223-A2E4-40BB-8DCC-B063D85B7B81}"/>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666F195-13C6-430E-BD8A-18EC4426DB7B}"/>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2835261-D9BF-426E-A03B-5466B10B9FF9}"/>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6A8B09B-4380-4F4C-AD09-4ED0487588D2}"/>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3CB142E-0F11-404B-82DA-73870DB05A92}"/>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9F06469-6738-4CEC-BAF3-CFEB2B116364}"/>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DEB48F1-3294-4ED0-9814-E6087004C408}"/>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82,103
81,094
318.78
42,402,580
39,527,141
2,364,075
19,825,618
16,819,271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4D6E575-28CF-49EF-ACB4-60B71F1E1BE9}"/>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38A1C1D-ECBC-4F9D-91D4-9B2267341B10}"/>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715EAC2-3AFD-430C-809D-78DBD830E1A7}"/>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CDBD45C-A404-4408-8A1D-18B9062F938D}"/>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1F1CA1C-3624-4020-80AD-B6BC2D94D091}"/>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70263B0-EED0-4FFD-8E30-10F380A508D3}"/>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F00DEE0-0723-45E6-9CD1-BC9D85F7C35F}"/>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09A248A-709D-4CD7-9864-442BCCC6D4F7}"/>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7C609E3-6EA3-44A8-81F3-E54E9A8CFE1D}"/>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211122B-5E36-4409-B73F-A7B9DB673A33}"/>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09376CC-F6F9-45A9-8ADD-F7D9BA75F133}"/>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0B70664-74F0-41CC-BE7B-30C4CBC0C53C}"/>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D19E269-AA7C-4D96-A40F-A21D884CEDEA}"/>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72EB5EA-60A9-487F-9F06-6360C35AB173}"/>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DE57B9C-4D6C-4CBD-9B81-54F5A84F090D}"/>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46C85CF-C0D4-4D73-9F14-135F2B6384CA}"/>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89373AD-C636-4815-9893-0F538D71DBC9}"/>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3E4098B-468E-4705-9644-0B4DA69E3D19}"/>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A2FDA07-5F0A-415B-8065-70265C796DAE}"/>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A0FA782-C84E-48C5-80B0-5841CE8D5354}"/>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413F276-A006-44AB-97E7-823768A4E60B}"/>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6074BE4-B0C5-425A-AFA7-16173DBFC805}"/>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B99B39E-978B-4B7B-B754-3912010F7567}"/>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90C777B-47B3-43B1-8071-18BF20C1FE2C}"/>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B26FDB5-07CD-479C-A8BB-EC7AFBD09355}"/>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0E9B4FF-1E13-4349-B311-012D6B28710B}"/>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8A85FAD-431B-419A-BDC3-09D9B3654C58}"/>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FA0222A-BBED-478B-82CE-F49F3D1CDBBB}"/>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79471AB-B66C-4CCF-9E20-9B022137E8DD}"/>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F68F7BD-1406-41DB-A3CD-0B861C6BC79C}"/>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9FA6FAA-C0FD-4389-8DB1-8482925916B5}"/>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76A8435-4718-452F-9EED-83C3882A37D7}"/>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E95597A-F550-483A-BA0D-1D6817A82F7D}"/>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630EC65-FE5D-4955-9F20-8CA88C99D156}"/>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7C7754F-3802-43C0-99CE-E6DC6901B2CD}"/>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F760FE1-17B6-4619-8650-DF217D78C0BC}"/>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4F79D4A-3D52-4B5E-B8CA-932836FA5438}"/>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8F0C1CE-7A06-45DA-B123-CBC09DB6737E}"/>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E4F05DE-2848-4493-A937-309B365CC81D}"/>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195D217-2928-4B2C-B828-FE04B0583760}"/>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377A418-2D9E-4013-877E-AD234DB1EA66}"/>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D58A266-CBB0-4097-A4DC-F25FB95537B6}"/>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E6D2853-240F-4E6C-92CD-2EC5ECE8C722}"/>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1BF6AF6-CA83-47EC-8877-C2788CFAC718}"/>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E79B785-18D0-4C99-A6B2-F86788D54A4A}"/>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12EF042-68E9-4AFD-AB54-F8D71D0733DC}"/>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6D8B894-685D-4BA3-B761-12942DAAA7BA}"/>
            </a:ext>
          </a:extLst>
        </xdr:cNvPr>
        <xdr:cNvCxnSpPr/>
      </xdr:nvCxnSpPr>
      <xdr:spPr>
        <a:xfrm flipV="1">
          <a:off x="4173855" y="5856242"/>
          <a:ext cx="0" cy="144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9E548CBC-87C0-4746-9E3B-6D0D7DBAB28B}"/>
            </a:ext>
          </a:extLst>
        </xdr:cNvPr>
        <xdr:cNvSpPr txBox="1"/>
      </xdr:nvSpPr>
      <xdr:spPr>
        <a:xfrm>
          <a:off x="421259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D3353FCD-5375-4DE6-9815-44AF2B059641}"/>
            </a:ext>
          </a:extLst>
        </xdr:cNvPr>
        <xdr:cNvCxnSpPr/>
      </xdr:nvCxnSpPr>
      <xdr:spPr>
        <a:xfrm>
          <a:off x="411226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a:extLst>
            <a:ext uri="{FF2B5EF4-FFF2-40B4-BE49-F238E27FC236}">
              <a16:creationId xmlns:a16="http://schemas.microsoft.com/office/drawing/2014/main" id="{0EB4F7D7-5AE9-47C2-A303-36D45BCF1D54}"/>
            </a:ext>
          </a:extLst>
        </xdr:cNvPr>
        <xdr:cNvSpPr txBox="1"/>
      </xdr:nvSpPr>
      <xdr:spPr>
        <a:xfrm>
          <a:off x="4212590" y="5631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A34BE782-5270-40BF-9631-7BA50C6D45C1}"/>
            </a:ext>
          </a:extLst>
        </xdr:cNvPr>
        <xdr:cNvCxnSpPr/>
      </xdr:nvCxnSpPr>
      <xdr:spPr>
        <a:xfrm>
          <a:off x="4112260" y="58562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29953</xdr:rowOff>
    </xdr:from>
    <xdr:ext cx="405111" cy="259045"/>
    <xdr:sp macro="" textlink="">
      <xdr:nvSpPr>
        <xdr:cNvPr id="63" name="【図書館】&#10;有形固定資産減価償却率平均値テキスト">
          <a:extLst>
            <a:ext uri="{FF2B5EF4-FFF2-40B4-BE49-F238E27FC236}">
              <a16:creationId xmlns:a16="http://schemas.microsoft.com/office/drawing/2014/main" id="{1DA436D0-0DE9-411F-8B64-485D95A34871}"/>
            </a:ext>
          </a:extLst>
        </xdr:cNvPr>
        <xdr:cNvSpPr txBox="1"/>
      </xdr:nvSpPr>
      <xdr:spPr>
        <a:xfrm>
          <a:off x="4212590" y="6371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a:extLst>
            <a:ext uri="{FF2B5EF4-FFF2-40B4-BE49-F238E27FC236}">
              <a16:creationId xmlns:a16="http://schemas.microsoft.com/office/drawing/2014/main" id="{3A65862A-22A2-446B-A101-E89EBE34E0C3}"/>
            </a:ext>
          </a:extLst>
        </xdr:cNvPr>
        <xdr:cNvSpPr/>
      </xdr:nvSpPr>
      <xdr:spPr>
        <a:xfrm>
          <a:off x="4131310" y="639898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a:extLst>
            <a:ext uri="{FF2B5EF4-FFF2-40B4-BE49-F238E27FC236}">
              <a16:creationId xmlns:a16="http://schemas.microsoft.com/office/drawing/2014/main" id="{75A6E199-B633-4E0E-8576-89FABCAE2EDD}"/>
            </a:ext>
          </a:extLst>
        </xdr:cNvPr>
        <xdr:cNvSpPr/>
      </xdr:nvSpPr>
      <xdr:spPr>
        <a:xfrm>
          <a:off x="3388360" y="6363607"/>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9D1BDCD2-8AB1-462D-9C69-AE89B4C07C7C}"/>
            </a:ext>
          </a:extLst>
        </xdr:cNvPr>
        <xdr:cNvSpPr/>
      </xdr:nvSpPr>
      <xdr:spPr>
        <a:xfrm>
          <a:off x="2571750" y="636306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a:extLst>
            <a:ext uri="{FF2B5EF4-FFF2-40B4-BE49-F238E27FC236}">
              <a16:creationId xmlns:a16="http://schemas.microsoft.com/office/drawing/2014/main" id="{40AB62D8-5A27-4B84-BD6B-B0C565441B25}"/>
            </a:ext>
          </a:extLst>
        </xdr:cNvPr>
        <xdr:cNvSpPr/>
      </xdr:nvSpPr>
      <xdr:spPr>
        <a:xfrm>
          <a:off x="1774190" y="634020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a:extLst>
            <a:ext uri="{FF2B5EF4-FFF2-40B4-BE49-F238E27FC236}">
              <a16:creationId xmlns:a16="http://schemas.microsoft.com/office/drawing/2014/main" id="{3BA3F103-2CEE-4F87-9B17-318297D0C175}"/>
            </a:ext>
          </a:extLst>
        </xdr:cNvPr>
        <xdr:cNvSpPr/>
      </xdr:nvSpPr>
      <xdr:spPr>
        <a:xfrm>
          <a:off x="988060" y="6305913"/>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BAD25D5-1B6B-407C-BDDB-26CE01767E15}"/>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DB67CD7-79D8-4705-A680-F4C64D6440A2}"/>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E400043-4480-4865-A858-8B9F7379AEF9}"/>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EAC1135-0E4C-4F71-847A-3B2016AC7B8A}"/>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FB96F5B-A60A-4ABA-842E-53541D2C5E79}"/>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58057</xdr:rowOff>
    </xdr:from>
    <xdr:to>
      <xdr:col>24</xdr:col>
      <xdr:colOff>114300</xdr:colOff>
      <xdr:row>36</xdr:row>
      <xdr:rowOff>159657</xdr:rowOff>
    </xdr:to>
    <xdr:sp macro="" textlink="">
      <xdr:nvSpPr>
        <xdr:cNvPr id="74" name="楕円 73">
          <a:extLst>
            <a:ext uri="{FF2B5EF4-FFF2-40B4-BE49-F238E27FC236}">
              <a16:creationId xmlns:a16="http://schemas.microsoft.com/office/drawing/2014/main" id="{DAD409C6-D0EC-45B5-A322-F627AF9134ED}"/>
            </a:ext>
          </a:extLst>
        </xdr:cNvPr>
        <xdr:cNvSpPr/>
      </xdr:nvSpPr>
      <xdr:spPr>
        <a:xfrm>
          <a:off x="4131310" y="622644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80934</xdr:rowOff>
    </xdr:from>
    <xdr:ext cx="405111" cy="259045"/>
    <xdr:sp macro="" textlink="">
      <xdr:nvSpPr>
        <xdr:cNvPr id="75" name="【図書館】&#10;有形固定資産減価償却率該当値テキスト">
          <a:extLst>
            <a:ext uri="{FF2B5EF4-FFF2-40B4-BE49-F238E27FC236}">
              <a16:creationId xmlns:a16="http://schemas.microsoft.com/office/drawing/2014/main" id="{CABE6921-5965-4739-977C-6AC2C849ADD5}"/>
            </a:ext>
          </a:extLst>
        </xdr:cNvPr>
        <xdr:cNvSpPr txBox="1"/>
      </xdr:nvSpPr>
      <xdr:spPr>
        <a:xfrm>
          <a:off x="4212590" y="6083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25400</xdr:rowOff>
    </xdr:from>
    <xdr:to>
      <xdr:col>20</xdr:col>
      <xdr:colOff>38100</xdr:colOff>
      <xdr:row>36</xdr:row>
      <xdr:rowOff>127000</xdr:rowOff>
    </xdr:to>
    <xdr:sp macro="" textlink="">
      <xdr:nvSpPr>
        <xdr:cNvPr id="76" name="楕円 75">
          <a:extLst>
            <a:ext uri="{FF2B5EF4-FFF2-40B4-BE49-F238E27FC236}">
              <a16:creationId xmlns:a16="http://schemas.microsoft.com/office/drawing/2014/main" id="{849B9F53-14FA-4803-93E9-A0CE6535B285}"/>
            </a:ext>
          </a:extLst>
        </xdr:cNvPr>
        <xdr:cNvSpPr/>
      </xdr:nvSpPr>
      <xdr:spPr>
        <a:xfrm>
          <a:off x="3388360" y="61937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76200</xdr:rowOff>
    </xdr:from>
    <xdr:to>
      <xdr:col>24</xdr:col>
      <xdr:colOff>63500</xdr:colOff>
      <xdr:row>36</xdr:row>
      <xdr:rowOff>108857</xdr:rowOff>
    </xdr:to>
    <xdr:cxnSp macro="">
      <xdr:nvCxnSpPr>
        <xdr:cNvPr id="77" name="直線コネクタ 76">
          <a:extLst>
            <a:ext uri="{FF2B5EF4-FFF2-40B4-BE49-F238E27FC236}">
              <a16:creationId xmlns:a16="http://schemas.microsoft.com/office/drawing/2014/main" id="{49746730-6534-45FC-9BB1-2EBC238D7F1B}"/>
            </a:ext>
          </a:extLst>
        </xdr:cNvPr>
        <xdr:cNvCxnSpPr/>
      </xdr:nvCxnSpPr>
      <xdr:spPr>
        <a:xfrm>
          <a:off x="3431540" y="6248400"/>
          <a:ext cx="74295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164193</xdr:rowOff>
    </xdr:from>
    <xdr:to>
      <xdr:col>15</xdr:col>
      <xdr:colOff>101600</xdr:colOff>
      <xdr:row>36</xdr:row>
      <xdr:rowOff>94343</xdr:rowOff>
    </xdr:to>
    <xdr:sp macro="" textlink="">
      <xdr:nvSpPr>
        <xdr:cNvPr id="78" name="楕円 77">
          <a:extLst>
            <a:ext uri="{FF2B5EF4-FFF2-40B4-BE49-F238E27FC236}">
              <a16:creationId xmlns:a16="http://schemas.microsoft.com/office/drawing/2014/main" id="{CF0CC4F8-B706-465C-B999-FEB7ABFCC1E3}"/>
            </a:ext>
          </a:extLst>
        </xdr:cNvPr>
        <xdr:cNvSpPr/>
      </xdr:nvSpPr>
      <xdr:spPr>
        <a:xfrm>
          <a:off x="2571750" y="616875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43543</xdr:rowOff>
    </xdr:from>
    <xdr:to>
      <xdr:col>19</xdr:col>
      <xdr:colOff>177800</xdr:colOff>
      <xdr:row>36</xdr:row>
      <xdr:rowOff>76200</xdr:rowOff>
    </xdr:to>
    <xdr:cxnSp macro="">
      <xdr:nvCxnSpPr>
        <xdr:cNvPr id="79" name="直線コネクタ 78">
          <a:extLst>
            <a:ext uri="{FF2B5EF4-FFF2-40B4-BE49-F238E27FC236}">
              <a16:creationId xmlns:a16="http://schemas.microsoft.com/office/drawing/2014/main" id="{D8FBBC47-4F9B-4906-A997-7EE621FF5B92}"/>
            </a:ext>
          </a:extLst>
        </xdr:cNvPr>
        <xdr:cNvCxnSpPr/>
      </xdr:nvCxnSpPr>
      <xdr:spPr>
        <a:xfrm>
          <a:off x="2626360" y="6217648"/>
          <a:ext cx="80518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131536</xdr:rowOff>
    </xdr:from>
    <xdr:to>
      <xdr:col>10</xdr:col>
      <xdr:colOff>165100</xdr:colOff>
      <xdr:row>36</xdr:row>
      <xdr:rowOff>61686</xdr:rowOff>
    </xdr:to>
    <xdr:sp macro="" textlink="">
      <xdr:nvSpPr>
        <xdr:cNvPr id="80" name="楕円 79">
          <a:extLst>
            <a:ext uri="{FF2B5EF4-FFF2-40B4-BE49-F238E27FC236}">
              <a16:creationId xmlns:a16="http://schemas.microsoft.com/office/drawing/2014/main" id="{8B819ED5-59BC-4F29-BE64-FCFA3B61DD49}"/>
            </a:ext>
          </a:extLst>
        </xdr:cNvPr>
        <xdr:cNvSpPr/>
      </xdr:nvSpPr>
      <xdr:spPr>
        <a:xfrm>
          <a:off x="1774190" y="6136096"/>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10886</xdr:rowOff>
    </xdr:from>
    <xdr:to>
      <xdr:col>15</xdr:col>
      <xdr:colOff>50800</xdr:colOff>
      <xdr:row>36</xdr:row>
      <xdr:rowOff>43543</xdr:rowOff>
    </xdr:to>
    <xdr:cxnSp macro="">
      <xdr:nvCxnSpPr>
        <xdr:cNvPr id="81" name="直線コネクタ 80">
          <a:extLst>
            <a:ext uri="{FF2B5EF4-FFF2-40B4-BE49-F238E27FC236}">
              <a16:creationId xmlns:a16="http://schemas.microsoft.com/office/drawing/2014/main" id="{5F3CFACC-E43B-4B84-AAEC-53323B0FB24B}"/>
            </a:ext>
          </a:extLst>
        </xdr:cNvPr>
        <xdr:cNvCxnSpPr/>
      </xdr:nvCxnSpPr>
      <xdr:spPr>
        <a:xfrm>
          <a:off x="1828800" y="6184991"/>
          <a:ext cx="7975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98878</xdr:rowOff>
    </xdr:from>
    <xdr:to>
      <xdr:col>6</xdr:col>
      <xdr:colOff>38100</xdr:colOff>
      <xdr:row>36</xdr:row>
      <xdr:rowOff>29028</xdr:rowOff>
    </xdr:to>
    <xdr:sp macro="" textlink="">
      <xdr:nvSpPr>
        <xdr:cNvPr id="82" name="楕円 81">
          <a:extLst>
            <a:ext uri="{FF2B5EF4-FFF2-40B4-BE49-F238E27FC236}">
              <a16:creationId xmlns:a16="http://schemas.microsoft.com/office/drawing/2014/main" id="{3A8F1A51-1AA2-40C5-ACEC-D40B04199AAD}"/>
            </a:ext>
          </a:extLst>
        </xdr:cNvPr>
        <xdr:cNvSpPr/>
      </xdr:nvSpPr>
      <xdr:spPr>
        <a:xfrm>
          <a:off x="988060" y="609581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149678</xdr:rowOff>
    </xdr:from>
    <xdr:to>
      <xdr:col>10</xdr:col>
      <xdr:colOff>114300</xdr:colOff>
      <xdr:row>36</xdr:row>
      <xdr:rowOff>10886</xdr:rowOff>
    </xdr:to>
    <xdr:cxnSp macro="">
      <xdr:nvCxnSpPr>
        <xdr:cNvPr id="83" name="直線コネクタ 82">
          <a:extLst>
            <a:ext uri="{FF2B5EF4-FFF2-40B4-BE49-F238E27FC236}">
              <a16:creationId xmlns:a16="http://schemas.microsoft.com/office/drawing/2014/main" id="{6C1A7B8B-F57F-401C-9CEA-6161DBD9CC46}"/>
            </a:ext>
          </a:extLst>
        </xdr:cNvPr>
        <xdr:cNvCxnSpPr/>
      </xdr:nvCxnSpPr>
      <xdr:spPr>
        <a:xfrm>
          <a:off x="1031240" y="6150428"/>
          <a:ext cx="797560" cy="3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116494</xdr:rowOff>
    </xdr:from>
    <xdr:ext cx="405111" cy="259045"/>
    <xdr:sp macro="" textlink="">
      <xdr:nvSpPr>
        <xdr:cNvPr id="84" name="n_1aveValue【図書館】&#10;有形固定資産減価償却率">
          <a:extLst>
            <a:ext uri="{FF2B5EF4-FFF2-40B4-BE49-F238E27FC236}">
              <a16:creationId xmlns:a16="http://schemas.microsoft.com/office/drawing/2014/main" id="{7070D45C-8404-475B-BBDE-C820EE777575}"/>
            </a:ext>
          </a:extLst>
        </xdr:cNvPr>
        <xdr:cNvSpPr txBox="1"/>
      </xdr:nvSpPr>
      <xdr:spPr>
        <a:xfrm>
          <a:off x="32391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5" name="n_2aveValue【図書館】&#10;有形固定資産減価償却率">
          <a:extLst>
            <a:ext uri="{FF2B5EF4-FFF2-40B4-BE49-F238E27FC236}">
              <a16:creationId xmlns:a16="http://schemas.microsoft.com/office/drawing/2014/main" id="{75C834C4-1C6D-42A4-8950-19DD849576DB}"/>
            </a:ext>
          </a:extLst>
        </xdr:cNvPr>
        <xdr:cNvSpPr txBox="1"/>
      </xdr:nvSpPr>
      <xdr:spPr>
        <a:xfrm>
          <a:off x="2439044" y="645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85470</xdr:rowOff>
    </xdr:from>
    <xdr:ext cx="405111" cy="259045"/>
    <xdr:sp macro="" textlink="">
      <xdr:nvSpPr>
        <xdr:cNvPr id="86" name="n_3aveValue【図書館】&#10;有形固定資産減価償却率">
          <a:extLst>
            <a:ext uri="{FF2B5EF4-FFF2-40B4-BE49-F238E27FC236}">
              <a16:creationId xmlns:a16="http://schemas.microsoft.com/office/drawing/2014/main" id="{0780FC10-B5DF-4E24-ADD1-AE5B0A0A7F1B}"/>
            </a:ext>
          </a:extLst>
        </xdr:cNvPr>
        <xdr:cNvSpPr txBox="1"/>
      </xdr:nvSpPr>
      <xdr:spPr>
        <a:xfrm>
          <a:off x="1641484" y="6431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51180</xdr:rowOff>
    </xdr:from>
    <xdr:ext cx="405111" cy="259045"/>
    <xdr:sp macro="" textlink="">
      <xdr:nvSpPr>
        <xdr:cNvPr id="87" name="n_4aveValue【図書館】&#10;有形固定資産減価償却率">
          <a:extLst>
            <a:ext uri="{FF2B5EF4-FFF2-40B4-BE49-F238E27FC236}">
              <a16:creationId xmlns:a16="http://schemas.microsoft.com/office/drawing/2014/main" id="{B9672784-AD6B-440E-95F0-E6352344C2E1}"/>
            </a:ext>
          </a:extLst>
        </xdr:cNvPr>
        <xdr:cNvSpPr txBox="1"/>
      </xdr:nvSpPr>
      <xdr:spPr>
        <a:xfrm>
          <a:off x="855354" y="63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143527</xdr:rowOff>
    </xdr:from>
    <xdr:ext cx="405111" cy="259045"/>
    <xdr:sp macro="" textlink="">
      <xdr:nvSpPr>
        <xdr:cNvPr id="88" name="n_1mainValue【図書館】&#10;有形固定資産減価償却率">
          <a:extLst>
            <a:ext uri="{FF2B5EF4-FFF2-40B4-BE49-F238E27FC236}">
              <a16:creationId xmlns:a16="http://schemas.microsoft.com/office/drawing/2014/main" id="{62FCAC5E-A4BF-46A1-8F43-9B5F9DA9B7EE}"/>
            </a:ext>
          </a:extLst>
        </xdr:cNvPr>
        <xdr:cNvSpPr txBox="1"/>
      </xdr:nvSpPr>
      <xdr:spPr>
        <a:xfrm>
          <a:off x="323914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110870</xdr:rowOff>
    </xdr:from>
    <xdr:ext cx="405111" cy="259045"/>
    <xdr:sp macro="" textlink="">
      <xdr:nvSpPr>
        <xdr:cNvPr id="89" name="n_2mainValue【図書館】&#10;有形固定資産減価償却率">
          <a:extLst>
            <a:ext uri="{FF2B5EF4-FFF2-40B4-BE49-F238E27FC236}">
              <a16:creationId xmlns:a16="http://schemas.microsoft.com/office/drawing/2014/main" id="{BD7108C2-7117-4FCE-B645-44F9366B311F}"/>
            </a:ext>
          </a:extLst>
        </xdr:cNvPr>
        <xdr:cNvSpPr txBox="1"/>
      </xdr:nvSpPr>
      <xdr:spPr>
        <a:xfrm>
          <a:off x="24390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78213</xdr:rowOff>
    </xdr:from>
    <xdr:ext cx="405111" cy="259045"/>
    <xdr:sp macro="" textlink="">
      <xdr:nvSpPr>
        <xdr:cNvPr id="90" name="n_3mainValue【図書館】&#10;有形固定資産減価償却率">
          <a:extLst>
            <a:ext uri="{FF2B5EF4-FFF2-40B4-BE49-F238E27FC236}">
              <a16:creationId xmlns:a16="http://schemas.microsoft.com/office/drawing/2014/main" id="{F99BEEB5-845C-42CD-97DF-DAEE764C9C05}"/>
            </a:ext>
          </a:extLst>
        </xdr:cNvPr>
        <xdr:cNvSpPr txBox="1"/>
      </xdr:nvSpPr>
      <xdr:spPr>
        <a:xfrm>
          <a:off x="164148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45555</xdr:rowOff>
    </xdr:from>
    <xdr:ext cx="405111" cy="259045"/>
    <xdr:sp macro="" textlink="">
      <xdr:nvSpPr>
        <xdr:cNvPr id="91" name="n_4mainValue【図書館】&#10;有形固定資産減価償却率">
          <a:extLst>
            <a:ext uri="{FF2B5EF4-FFF2-40B4-BE49-F238E27FC236}">
              <a16:creationId xmlns:a16="http://schemas.microsoft.com/office/drawing/2014/main" id="{640BB48A-F7AE-449F-9586-1B0AD87C579B}"/>
            </a:ext>
          </a:extLst>
        </xdr:cNvPr>
        <xdr:cNvSpPr txBox="1"/>
      </xdr:nvSpPr>
      <xdr:spPr>
        <a:xfrm>
          <a:off x="855354" y="5876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C9E80D5-D7C1-4F67-95A1-91BF54931892}"/>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826E19A-ED91-4A21-BFE6-64B6AA5B95B0}"/>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E051517-9BC5-4D37-B155-70CCFBB58091}"/>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9D2675C-4884-4807-8F8E-180ABE3F42B4}"/>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6BFF21A-2098-4F33-B0B0-BF8530220496}"/>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A3AC055-070F-4799-8A72-C0A2C6328063}"/>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2451DEE-9511-4F6E-BC79-8A4C66BB1314}"/>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8E8D3E6-1572-4EC2-9AE6-09052AA98F70}"/>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89064095-64E5-4E90-A424-1D025B3ECEB1}"/>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B7830B0-D8E4-46AD-943C-ABFE7F47F35B}"/>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C885C776-338E-46C6-BE64-C614BC6BAC9E}"/>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789CF6FA-421D-4C6A-A0CD-3D57BEC98D6B}"/>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1E1155BA-F9F3-4C13-B571-1A82C5D7F4A4}"/>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3CC64D24-3DCB-46CE-9B6D-3A5DF79C1B16}"/>
            </a:ext>
          </a:extLst>
        </xdr:cNvPr>
        <xdr:cNvSpPr txBox="1"/>
      </xdr:nvSpPr>
      <xdr:spPr>
        <a:xfrm>
          <a:off x="5527221"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7440A260-4A44-407B-A4A4-29332CD531CF}"/>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939E5FE5-3A5D-411A-86AE-9ADB6813DB98}"/>
            </a:ext>
          </a:extLst>
        </xdr:cNvPr>
        <xdr:cNvSpPr txBox="1"/>
      </xdr:nvSpPr>
      <xdr:spPr>
        <a:xfrm>
          <a:off x="5527221"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FF1A79B5-3776-4D88-ACBD-7F053CE163A1}"/>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2110BA5C-484D-45A7-8A9A-FE99E372EC3B}"/>
            </a:ext>
          </a:extLst>
        </xdr:cNvPr>
        <xdr:cNvSpPr txBox="1"/>
      </xdr:nvSpPr>
      <xdr:spPr>
        <a:xfrm>
          <a:off x="5527221"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E05F6B71-E515-4357-8103-EA419E50C568}"/>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1DC4890E-2346-4828-95BE-9FAAA80D8E1A}"/>
            </a:ext>
          </a:extLst>
        </xdr:cNvPr>
        <xdr:cNvSpPr txBox="1"/>
      </xdr:nvSpPr>
      <xdr:spPr>
        <a:xfrm>
          <a:off x="5527221"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35C35F03-E852-4621-B7F8-E4E4B1CDBBEC}"/>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EB8C2DE1-33BA-41D7-8F06-185CB3A054B3}"/>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B90DD2FF-F2A3-441A-9CE2-2B31D31BD10A}"/>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85BF9E38-1E06-48E2-B157-91E3348B5A0E}"/>
            </a:ext>
          </a:extLst>
        </xdr:cNvPr>
        <xdr:cNvCxnSpPr/>
      </xdr:nvCxnSpPr>
      <xdr:spPr>
        <a:xfrm flipV="1">
          <a:off x="9429115" y="5829300"/>
          <a:ext cx="0" cy="130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FA92178C-954C-4226-91A4-D51C57447EC4}"/>
            </a:ext>
          </a:extLst>
        </xdr:cNvPr>
        <xdr:cNvSpPr txBox="1"/>
      </xdr:nvSpPr>
      <xdr:spPr>
        <a:xfrm>
          <a:off x="946785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89C7FCA2-A84A-4F76-99F5-3B67E7FAEABD}"/>
            </a:ext>
          </a:extLst>
        </xdr:cNvPr>
        <xdr:cNvCxnSpPr/>
      </xdr:nvCxnSpPr>
      <xdr:spPr>
        <a:xfrm>
          <a:off x="9356090" y="713549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6DDA87D9-F259-4593-9AAC-2D6FC2D466EC}"/>
            </a:ext>
          </a:extLst>
        </xdr:cNvPr>
        <xdr:cNvSpPr txBox="1"/>
      </xdr:nvSpPr>
      <xdr:spPr>
        <a:xfrm>
          <a:off x="9467850" y="560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B837ABEB-0662-4C14-A670-60F86D6934C2}"/>
            </a:ext>
          </a:extLst>
        </xdr:cNvPr>
        <xdr:cNvCxnSpPr/>
      </xdr:nvCxnSpPr>
      <xdr:spPr>
        <a:xfrm>
          <a:off x="9356090" y="582930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54627</xdr:rowOff>
    </xdr:from>
    <xdr:ext cx="469744" cy="259045"/>
    <xdr:sp macro="" textlink="">
      <xdr:nvSpPr>
        <xdr:cNvPr id="120" name="【図書館】&#10;一人当たり面積平均値テキスト">
          <a:extLst>
            <a:ext uri="{FF2B5EF4-FFF2-40B4-BE49-F238E27FC236}">
              <a16:creationId xmlns:a16="http://schemas.microsoft.com/office/drawing/2014/main" id="{632A66B3-6B91-4EBD-BD38-F1802278F420}"/>
            </a:ext>
          </a:extLst>
        </xdr:cNvPr>
        <xdr:cNvSpPr txBox="1"/>
      </xdr:nvSpPr>
      <xdr:spPr>
        <a:xfrm>
          <a:off x="9467850" y="6573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a:extLst>
            <a:ext uri="{FF2B5EF4-FFF2-40B4-BE49-F238E27FC236}">
              <a16:creationId xmlns:a16="http://schemas.microsoft.com/office/drawing/2014/main" id="{08AF55C9-79C6-46C8-BAE2-DE6FE8B7CEE6}"/>
            </a:ext>
          </a:extLst>
        </xdr:cNvPr>
        <xdr:cNvSpPr/>
      </xdr:nvSpPr>
      <xdr:spPr>
        <a:xfrm>
          <a:off x="9394190" y="659130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52E6C5F1-AFA7-4E70-9477-FB9C8A33A393}"/>
            </a:ext>
          </a:extLst>
        </xdr:cNvPr>
        <xdr:cNvSpPr/>
      </xdr:nvSpPr>
      <xdr:spPr>
        <a:xfrm>
          <a:off x="8632190" y="657479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a:extLst>
            <a:ext uri="{FF2B5EF4-FFF2-40B4-BE49-F238E27FC236}">
              <a16:creationId xmlns:a16="http://schemas.microsoft.com/office/drawing/2014/main" id="{8F30A42B-B449-4F6D-B6A5-B47ACEAC6850}"/>
            </a:ext>
          </a:extLst>
        </xdr:cNvPr>
        <xdr:cNvSpPr/>
      </xdr:nvSpPr>
      <xdr:spPr>
        <a:xfrm>
          <a:off x="7846060" y="657479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a:extLst>
            <a:ext uri="{FF2B5EF4-FFF2-40B4-BE49-F238E27FC236}">
              <a16:creationId xmlns:a16="http://schemas.microsoft.com/office/drawing/2014/main" id="{C8D92985-04DC-4A1E-ACF5-74F21B486FC7}"/>
            </a:ext>
          </a:extLst>
        </xdr:cNvPr>
        <xdr:cNvSpPr/>
      </xdr:nvSpPr>
      <xdr:spPr>
        <a:xfrm>
          <a:off x="7029450" y="65747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a:extLst>
            <a:ext uri="{FF2B5EF4-FFF2-40B4-BE49-F238E27FC236}">
              <a16:creationId xmlns:a16="http://schemas.microsoft.com/office/drawing/2014/main" id="{E6319F23-5560-4C6F-82F9-3C3AB76383C3}"/>
            </a:ext>
          </a:extLst>
        </xdr:cNvPr>
        <xdr:cNvSpPr/>
      </xdr:nvSpPr>
      <xdr:spPr>
        <a:xfrm>
          <a:off x="6231890" y="656971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956BE74-D8D4-48B0-9F62-DC6CD92094F1}"/>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2361FD0-F69F-4112-85CC-CED59C310B42}"/>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5801704-9EE2-4FC3-ACA4-460B30CD4988}"/>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59A511A-1DD6-4E73-97C3-68C102BF7FC8}"/>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871C9CB-FF3C-42B7-9593-0D2E35F34753}"/>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31" name="楕円 130">
          <a:extLst>
            <a:ext uri="{FF2B5EF4-FFF2-40B4-BE49-F238E27FC236}">
              <a16:creationId xmlns:a16="http://schemas.microsoft.com/office/drawing/2014/main" id="{C9C09B74-C004-4363-BE4F-CAAA3AB6631F}"/>
            </a:ext>
          </a:extLst>
        </xdr:cNvPr>
        <xdr:cNvSpPr/>
      </xdr:nvSpPr>
      <xdr:spPr>
        <a:xfrm>
          <a:off x="9394190" y="642810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32" name="【図書館】&#10;一人当たり面積該当値テキスト">
          <a:extLst>
            <a:ext uri="{FF2B5EF4-FFF2-40B4-BE49-F238E27FC236}">
              <a16:creationId xmlns:a16="http://schemas.microsoft.com/office/drawing/2014/main" id="{C4BDA23F-4902-4A72-88E9-1AF9A7D675B0}"/>
            </a:ext>
          </a:extLst>
        </xdr:cNvPr>
        <xdr:cNvSpPr txBox="1"/>
      </xdr:nvSpPr>
      <xdr:spPr>
        <a:xfrm>
          <a:off x="9467850" y="627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95250</xdr:rowOff>
    </xdr:from>
    <xdr:to>
      <xdr:col>50</xdr:col>
      <xdr:colOff>165100</xdr:colOff>
      <xdr:row>38</xdr:row>
      <xdr:rowOff>25400</xdr:rowOff>
    </xdr:to>
    <xdr:sp macro="" textlink="">
      <xdr:nvSpPr>
        <xdr:cNvPr id="133" name="楕円 132">
          <a:extLst>
            <a:ext uri="{FF2B5EF4-FFF2-40B4-BE49-F238E27FC236}">
              <a16:creationId xmlns:a16="http://schemas.microsoft.com/office/drawing/2014/main" id="{819F6049-E1AB-4898-A1D9-078B1883864D}"/>
            </a:ext>
          </a:extLst>
        </xdr:cNvPr>
        <xdr:cNvSpPr/>
      </xdr:nvSpPr>
      <xdr:spPr>
        <a:xfrm>
          <a:off x="8632190" y="643509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146050</xdr:rowOff>
    </xdr:to>
    <xdr:cxnSp macro="">
      <xdr:nvCxnSpPr>
        <xdr:cNvPr id="134" name="直線コネクタ 133">
          <a:extLst>
            <a:ext uri="{FF2B5EF4-FFF2-40B4-BE49-F238E27FC236}">
              <a16:creationId xmlns:a16="http://schemas.microsoft.com/office/drawing/2014/main" id="{381B57B3-A953-4315-ADA2-8FBADE0A786F}"/>
            </a:ext>
          </a:extLst>
        </xdr:cNvPr>
        <xdr:cNvCxnSpPr/>
      </xdr:nvCxnSpPr>
      <xdr:spPr>
        <a:xfrm flipV="1">
          <a:off x="8686800" y="6473190"/>
          <a:ext cx="74295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107950</xdr:rowOff>
    </xdr:from>
    <xdr:to>
      <xdr:col>46</xdr:col>
      <xdr:colOff>38100</xdr:colOff>
      <xdr:row>38</xdr:row>
      <xdr:rowOff>38100</xdr:rowOff>
    </xdr:to>
    <xdr:sp macro="" textlink="">
      <xdr:nvSpPr>
        <xdr:cNvPr id="135" name="楕円 134">
          <a:extLst>
            <a:ext uri="{FF2B5EF4-FFF2-40B4-BE49-F238E27FC236}">
              <a16:creationId xmlns:a16="http://schemas.microsoft.com/office/drawing/2014/main" id="{1F10A1B0-6006-4382-A976-9FC4E3ADAF8D}"/>
            </a:ext>
          </a:extLst>
        </xdr:cNvPr>
        <xdr:cNvSpPr/>
      </xdr:nvSpPr>
      <xdr:spPr>
        <a:xfrm>
          <a:off x="7846060" y="644969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146050</xdr:rowOff>
    </xdr:from>
    <xdr:to>
      <xdr:col>50</xdr:col>
      <xdr:colOff>114300</xdr:colOff>
      <xdr:row>37</xdr:row>
      <xdr:rowOff>158750</xdr:rowOff>
    </xdr:to>
    <xdr:cxnSp macro="">
      <xdr:nvCxnSpPr>
        <xdr:cNvPr id="136" name="直線コネクタ 135">
          <a:extLst>
            <a:ext uri="{FF2B5EF4-FFF2-40B4-BE49-F238E27FC236}">
              <a16:creationId xmlns:a16="http://schemas.microsoft.com/office/drawing/2014/main" id="{2DCEAC1C-8D17-434C-B3FA-F4413FBE4FC9}"/>
            </a:ext>
          </a:extLst>
        </xdr:cNvPr>
        <xdr:cNvCxnSpPr/>
      </xdr:nvCxnSpPr>
      <xdr:spPr>
        <a:xfrm flipV="1">
          <a:off x="7889240" y="6487795"/>
          <a:ext cx="79756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12700</xdr:rowOff>
    </xdr:from>
    <xdr:to>
      <xdr:col>41</xdr:col>
      <xdr:colOff>101600</xdr:colOff>
      <xdr:row>38</xdr:row>
      <xdr:rowOff>114300</xdr:rowOff>
    </xdr:to>
    <xdr:sp macro="" textlink="">
      <xdr:nvSpPr>
        <xdr:cNvPr id="137" name="楕円 136">
          <a:extLst>
            <a:ext uri="{FF2B5EF4-FFF2-40B4-BE49-F238E27FC236}">
              <a16:creationId xmlns:a16="http://schemas.microsoft.com/office/drawing/2014/main" id="{7C29C472-4FE9-423A-8E08-430BE48C5CBB}"/>
            </a:ext>
          </a:extLst>
        </xdr:cNvPr>
        <xdr:cNvSpPr/>
      </xdr:nvSpPr>
      <xdr:spPr>
        <a:xfrm>
          <a:off x="7029450" y="653161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158750</xdr:rowOff>
    </xdr:from>
    <xdr:to>
      <xdr:col>45</xdr:col>
      <xdr:colOff>177800</xdr:colOff>
      <xdr:row>38</xdr:row>
      <xdr:rowOff>63500</xdr:rowOff>
    </xdr:to>
    <xdr:cxnSp macro="">
      <xdr:nvCxnSpPr>
        <xdr:cNvPr id="138" name="直線コネクタ 137">
          <a:extLst>
            <a:ext uri="{FF2B5EF4-FFF2-40B4-BE49-F238E27FC236}">
              <a16:creationId xmlns:a16="http://schemas.microsoft.com/office/drawing/2014/main" id="{6D9DE9FA-5C5F-4465-A076-68AF9AA968CB}"/>
            </a:ext>
          </a:extLst>
        </xdr:cNvPr>
        <xdr:cNvCxnSpPr/>
      </xdr:nvCxnSpPr>
      <xdr:spPr>
        <a:xfrm flipV="1">
          <a:off x="7084060" y="6504305"/>
          <a:ext cx="80518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12700</xdr:rowOff>
    </xdr:from>
    <xdr:to>
      <xdr:col>36</xdr:col>
      <xdr:colOff>165100</xdr:colOff>
      <xdr:row>38</xdr:row>
      <xdr:rowOff>114300</xdr:rowOff>
    </xdr:to>
    <xdr:sp macro="" textlink="">
      <xdr:nvSpPr>
        <xdr:cNvPr id="139" name="楕円 138">
          <a:extLst>
            <a:ext uri="{FF2B5EF4-FFF2-40B4-BE49-F238E27FC236}">
              <a16:creationId xmlns:a16="http://schemas.microsoft.com/office/drawing/2014/main" id="{F9CDE61D-ECC7-4CFB-B1F5-AC17A9D34B15}"/>
            </a:ext>
          </a:extLst>
        </xdr:cNvPr>
        <xdr:cNvSpPr/>
      </xdr:nvSpPr>
      <xdr:spPr>
        <a:xfrm>
          <a:off x="6231890" y="653161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63500</xdr:rowOff>
    </xdr:from>
    <xdr:to>
      <xdr:col>41</xdr:col>
      <xdr:colOff>50800</xdr:colOff>
      <xdr:row>38</xdr:row>
      <xdr:rowOff>63500</xdr:rowOff>
    </xdr:to>
    <xdr:cxnSp macro="">
      <xdr:nvCxnSpPr>
        <xdr:cNvPr id="140" name="直線コネクタ 139">
          <a:extLst>
            <a:ext uri="{FF2B5EF4-FFF2-40B4-BE49-F238E27FC236}">
              <a16:creationId xmlns:a16="http://schemas.microsoft.com/office/drawing/2014/main" id="{29CE696A-83CD-49F9-ABCC-843F43A9383D}"/>
            </a:ext>
          </a:extLst>
        </xdr:cNvPr>
        <xdr:cNvCxnSpPr/>
      </xdr:nvCxnSpPr>
      <xdr:spPr>
        <a:xfrm>
          <a:off x="6286500" y="65747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a:extLst>
            <a:ext uri="{FF2B5EF4-FFF2-40B4-BE49-F238E27FC236}">
              <a16:creationId xmlns:a16="http://schemas.microsoft.com/office/drawing/2014/main" id="{A41E7184-A8B9-4C46-8CE0-B64612702EE3}"/>
            </a:ext>
          </a:extLst>
        </xdr:cNvPr>
        <xdr:cNvSpPr txBox="1"/>
      </xdr:nvSpPr>
      <xdr:spPr>
        <a:xfrm>
          <a:off x="8454467" y="667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2" name="n_2aveValue【図書館】&#10;一人当たり面積">
          <a:extLst>
            <a:ext uri="{FF2B5EF4-FFF2-40B4-BE49-F238E27FC236}">
              <a16:creationId xmlns:a16="http://schemas.microsoft.com/office/drawing/2014/main" id="{15122242-49CE-45A8-A56F-BF178477C61E}"/>
            </a:ext>
          </a:extLst>
        </xdr:cNvPr>
        <xdr:cNvSpPr txBox="1"/>
      </xdr:nvSpPr>
      <xdr:spPr>
        <a:xfrm>
          <a:off x="7673417" y="667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3" name="n_3aveValue【図書館】&#10;一人当たり面積">
          <a:extLst>
            <a:ext uri="{FF2B5EF4-FFF2-40B4-BE49-F238E27FC236}">
              <a16:creationId xmlns:a16="http://schemas.microsoft.com/office/drawing/2014/main" id="{394646B4-F3A0-4FD4-9F76-8FFBF4C88F73}"/>
            </a:ext>
          </a:extLst>
        </xdr:cNvPr>
        <xdr:cNvSpPr txBox="1"/>
      </xdr:nvSpPr>
      <xdr:spPr>
        <a:xfrm>
          <a:off x="6866332" y="667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143527</xdr:rowOff>
    </xdr:from>
    <xdr:ext cx="469744" cy="259045"/>
    <xdr:sp macro="" textlink="">
      <xdr:nvSpPr>
        <xdr:cNvPr id="144" name="n_4aveValue【図書館】&#10;一人当たり面積">
          <a:extLst>
            <a:ext uri="{FF2B5EF4-FFF2-40B4-BE49-F238E27FC236}">
              <a16:creationId xmlns:a16="http://schemas.microsoft.com/office/drawing/2014/main" id="{9628B4F7-E919-4ACA-B102-5445C272D60A}"/>
            </a:ext>
          </a:extLst>
        </xdr:cNvPr>
        <xdr:cNvSpPr txBox="1"/>
      </xdr:nvSpPr>
      <xdr:spPr>
        <a:xfrm>
          <a:off x="6068772" y="665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41927</xdr:rowOff>
    </xdr:from>
    <xdr:ext cx="469744" cy="259045"/>
    <xdr:sp macro="" textlink="">
      <xdr:nvSpPr>
        <xdr:cNvPr id="145" name="n_1mainValue【図書館】&#10;一人当たり面積">
          <a:extLst>
            <a:ext uri="{FF2B5EF4-FFF2-40B4-BE49-F238E27FC236}">
              <a16:creationId xmlns:a16="http://schemas.microsoft.com/office/drawing/2014/main" id="{46BFDA90-15BE-4C85-A858-2C853C388958}"/>
            </a:ext>
          </a:extLst>
        </xdr:cNvPr>
        <xdr:cNvSpPr txBox="1"/>
      </xdr:nvSpPr>
      <xdr:spPr>
        <a:xfrm>
          <a:off x="8454467" y="621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54627</xdr:rowOff>
    </xdr:from>
    <xdr:ext cx="469744" cy="259045"/>
    <xdr:sp macro="" textlink="">
      <xdr:nvSpPr>
        <xdr:cNvPr id="146" name="n_2mainValue【図書館】&#10;一人当たり面積">
          <a:extLst>
            <a:ext uri="{FF2B5EF4-FFF2-40B4-BE49-F238E27FC236}">
              <a16:creationId xmlns:a16="http://schemas.microsoft.com/office/drawing/2014/main" id="{EFB398EF-5828-42AB-9292-279D7146B025}"/>
            </a:ext>
          </a:extLst>
        </xdr:cNvPr>
        <xdr:cNvSpPr txBox="1"/>
      </xdr:nvSpPr>
      <xdr:spPr>
        <a:xfrm>
          <a:off x="7673417" y="623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130827</xdr:rowOff>
    </xdr:from>
    <xdr:ext cx="469744" cy="259045"/>
    <xdr:sp macro="" textlink="">
      <xdr:nvSpPr>
        <xdr:cNvPr id="147" name="n_3mainValue【図書館】&#10;一人当たり面積">
          <a:extLst>
            <a:ext uri="{FF2B5EF4-FFF2-40B4-BE49-F238E27FC236}">
              <a16:creationId xmlns:a16="http://schemas.microsoft.com/office/drawing/2014/main" id="{9B7EA9B2-5C29-4491-96EF-DF6C30DB5503}"/>
            </a:ext>
          </a:extLst>
        </xdr:cNvPr>
        <xdr:cNvSpPr txBox="1"/>
      </xdr:nvSpPr>
      <xdr:spPr>
        <a:xfrm>
          <a:off x="6866332" y="630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130827</xdr:rowOff>
    </xdr:from>
    <xdr:ext cx="469744" cy="259045"/>
    <xdr:sp macro="" textlink="">
      <xdr:nvSpPr>
        <xdr:cNvPr id="148" name="n_4mainValue【図書館】&#10;一人当たり面積">
          <a:extLst>
            <a:ext uri="{FF2B5EF4-FFF2-40B4-BE49-F238E27FC236}">
              <a16:creationId xmlns:a16="http://schemas.microsoft.com/office/drawing/2014/main" id="{08739693-44BF-4779-816E-3C2FE9BE7B6D}"/>
            </a:ext>
          </a:extLst>
        </xdr:cNvPr>
        <xdr:cNvSpPr txBox="1"/>
      </xdr:nvSpPr>
      <xdr:spPr>
        <a:xfrm>
          <a:off x="6068772" y="630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5AF91F50-6D23-498B-BAF0-45F04C7FB98F}"/>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D733CC0A-D509-436B-BA89-9D2E0B21F131}"/>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29864B0A-57FA-45D4-9472-386741DCF776}"/>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661A9A53-B536-430F-8ADB-E3378CC178AD}"/>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9F78DA25-3400-4EE7-AE07-B443CCDB6FB9}"/>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5D2E51DF-C385-4FBD-ACAB-A062E8BD9C58}"/>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F151A740-D7A2-4C6B-82F8-C5E0700E52BF}"/>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EECDFB91-5E9E-4327-8CE1-AD6737A4941A}"/>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C0EE2380-EC2A-4B05-8377-2F3F9F5A8E61}"/>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8270BBFE-649A-4B93-90BA-9402209AE4DB}"/>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5A798A55-4C7D-455F-AD5F-82332FD54BFF}"/>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8922991C-CAB9-4007-B7C9-F6115E9C2154}"/>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43C7AE99-FC4B-4D53-AEFA-61134224C7C1}"/>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A8142E88-D37C-44B7-895B-0AB2914B10A6}"/>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9F9ACF46-8081-40F2-A64A-94A582801CBF}"/>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1010D2F2-615A-43C1-AA41-8F7A481EEBED}"/>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45EF772C-85A0-44E9-BD6B-69F6DF9E0FAC}"/>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DD62E89C-99E2-45A7-934C-899CFA7C22B9}"/>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1CAE294-3427-4F1C-90C2-AD622A37BF15}"/>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94FE7955-46F1-46EB-AA05-98D0C55E14AF}"/>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AC2D9DE2-3678-4FF6-B495-8F526590B538}"/>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819846B8-0365-4D5B-A015-D92248E7F172}"/>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656232C5-EBC7-43E9-8967-3F66E8A79ECB}"/>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FB212CDA-9A4B-423F-B9CC-F3654BD6CBBE}"/>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9D90F612-660C-42B8-B60F-7767C417CFEE}"/>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a:extLst>
            <a:ext uri="{FF2B5EF4-FFF2-40B4-BE49-F238E27FC236}">
              <a16:creationId xmlns:a16="http://schemas.microsoft.com/office/drawing/2014/main" id="{8E3C6ABC-AFF3-4AFF-A725-D3D2F3F3CF4C}"/>
            </a:ext>
          </a:extLst>
        </xdr:cNvPr>
        <xdr:cNvCxnSpPr/>
      </xdr:nvCxnSpPr>
      <xdr:spPr>
        <a:xfrm flipV="1">
          <a:off x="4173855" y="9676312"/>
          <a:ext cx="0" cy="1393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a:extLst>
            <a:ext uri="{FF2B5EF4-FFF2-40B4-BE49-F238E27FC236}">
              <a16:creationId xmlns:a16="http://schemas.microsoft.com/office/drawing/2014/main" id="{2D609B78-153A-4CC0-9D62-06E5F43197FC}"/>
            </a:ext>
          </a:extLst>
        </xdr:cNvPr>
        <xdr:cNvSpPr txBox="1"/>
      </xdr:nvSpPr>
      <xdr:spPr>
        <a:xfrm>
          <a:off x="4212590" y="110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a:extLst>
            <a:ext uri="{FF2B5EF4-FFF2-40B4-BE49-F238E27FC236}">
              <a16:creationId xmlns:a16="http://schemas.microsoft.com/office/drawing/2014/main" id="{C7629B3C-E05B-4FA4-A3D2-C7460616FB35}"/>
            </a:ext>
          </a:extLst>
        </xdr:cNvPr>
        <xdr:cNvCxnSpPr/>
      </xdr:nvCxnSpPr>
      <xdr:spPr>
        <a:xfrm>
          <a:off x="4112260" y="110702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B387538A-2C73-4823-8169-3EE568EC92E4}"/>
            </a:ext>
          </a:extLst>
        </xdr:cNvPr>
        <xdr:cNvSpPr txBox="1"/>
      </xdr:nvSpPr>
      <xdr:spPr>
        <a:xfrm>
          <a:off x="4212590" y="944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a:extLst>
            <a:ext uri="{FF2B5EF4-FFF2-40B4-BE49-F238E27FC236}">
              <a16:creationId xmlns:a16="http://schemas.microsoft.com/office/drawing/2014/main" id="{02D812E0-380A-4CFF-BE7B-373FD3A36E10}"/>
            </a:ext>
          </a:extLst>
        </xdr:cNvPr>
        <xdr:cNvCxnSpPr/>
      </xdr:nvCxnSpPr>
      <xdr:spPr>
        <a:xfrm>
          <a:off x="4112260" y="9676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21F52F37-2D1B-4536-8EB8-CCFE3E54CC88}"/>
            </a:ext>
          </a:extLst>
        </xdr:cNvPr>
        <xdr:cNvSpPr txBox="1"/>
      </xdr:nvSpPr>
      <xdr:spPr>
        <a:xfrm>
          <a:off x="4212590" y="10308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a:extLst>
            <a:ext uri="{FF2B5EF4-FFF2-40B4-BE49-F238E27FC236}">
              <a16:creationId xmlns:a16="http://schemas.microsoft.com/office/drawing/2014/main" id="{5EF36E40-854C-4BAD-8B90-C97856CFC6AD}"/>
            </a:ext>
          </a:extLst>
        </xdr:cNvPr>
        <xdr:cNvSpPr/>
      </xdr:nvSpPr>
      <xdr:spPr>
        <a:xfrm>
          <a:off x="4131310" y="104571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a:extLst>
            <a:ext uri="{FF2B5EF4-FFF2-40B4-BE49-F238E27FC236}">
              <a16:creationId xmlns:a16="http://schemas.microsoft.com/office/drawing/2014/main" id="{2E823E3C-6D71-4034-8B9A-B05782AF1CE7}"/>
            </a:ext>
          </a:extLst>
        </xdr:cNvPr>
        <xdr:cNvSpPr/>
      </xdr:nvSpPr>
      <xdr:spPr>
        <a:xfrm>
          <a:off x="3388360" y="1043704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141877</xdr:rowOff>
    </xdr:from>
    <xdr:to>
      <xdr:col>15</xdr:col>
      <xdr:colOff>101600</xdr:colOff>
      <xdr:row>61</xdr:row>
      <xdr:rowOff>72027</xdr:rowOff>
    </xdr:to>
    <xdr:sp macro="" textlink="">
      <xdr:nvSpPr>
        <xdr:cNvPr id="182" name="フローチャート: 判断 181">
          <a:extLst>
            <a:ext uri="{FF2B5EF4-FFF2-40B4-BE49-F238E27FC236}">
              <a16:creationId xmlns:a16="http://schemas.microsoft.com/office/drawing/2014/main" id="{CFD56A1F-3F8A-446E-ABA2-0C0C492629AD}"/>
            </a:ext>
          </a:extLst>
        </xdr:cNvPr>
        <xdr:cNvSpPr/>
      </xdr:nvSpPr>
      <xdr:spPr>
        <a:xfrm>
          <a:off x="2571750" y="1042697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C0E0A615-BE95-49A6-B994-1D77F91E8E26}"/>
            </a:ext>
          </a:extLst>
        </xdr:cNvPr>
        <xdr:cNvSpPr/>
      </xdr:nvSpPr>
      <xdr:spPr>
        <a:xfrm>
          <a:off x="1774190" y="1043704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4" name="フローチャート: 判断 183">
          <a:extLst>
            <a:ext uri="{FF2B5EF4-FFF2-40B4-BE49-F238E27FC236}">
              <a16:creationId xmlns:a16="http://schemas.microsoft.com/office/drawing/2014/main" id="{C18570F5-8811-46A8-B0D2-745436707C9F}"/>
            </a:ext>
          </a:extLst>
        </xdr:cNvPr>
        <xdr:cNvSpPr/>
      </xdr:nvSpPr>
      <xdr:spPr>
        <a:xfrm>
          <a:off x="988060" y="104095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79DA76F-CCEB-44D8-AC02-64BD90E8BE3B}"/>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8C1C0C6-D69B-46CA-8F32-9D072182DB61}"/>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22AFF60-770C-48D0-9BE3-AC857D8C54E5}"/>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2328FAC-2DB3-4FEE-AA0E-4FBE925AF16E}"/>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D9393719-2B16-4582-A30E-5A7360D8490E}"/>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66766</xdr:rowOff>
    </xdr:from>
    <xdr:to>
      <xdr:col>24</xdr:col>
      <xdr:colOff>114300</xdr:colOff>
      <xdr:row>62</xdr:row>
      <xdr:rowOff>168366</xdr:rowOff>
    </xdr:to>
    <xdr:sp macro="" textlink="">
      <xdr:nvSpPr>
        <xdr:cNvPr id="190" name="楕円 189">
          <a:extLst>
            <a:ext uri="{FF2B5EF4-FFF2-40B4-BE49-F238E27FC236}">
              <a16:creationId xmlns:a16="http://schemas.microsoft.com/office/drawing/2014/main" id="{2889CAEE-E152-418B-AE8A-84E292A2876C}"/>
            </a:ext>
          </a:extLst>
        </xdr:cNvPr>
        <xdr:cNvSpPr/>
      </xdr:nvSpPr>
      <xdr:spPr>
        <a:xfrm>
          <a:off x="4131310" y="1069476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45193</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C5004B38-3D05-433F-A2EB-EF5390657E65}"/>
            </a:ext>
          </a:extLst>
        </xdr:cNvPr>
        <xdr:cNvSpPr txBox="1"/>
      </xdr:nvSpPr>
      <xdr:spPr>
        <a:xfrm>
          <a:off x="4212590" y="10676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32476</xdr:rowOff>
    </xdr:from>
    <xdr:to>
      <xdr:col>20</xdr:col>
      <xdr:colOff>38100</xdr:colOff>
      <xdr:row>62</xdr:row>
      <xdr:rowOff>134076</xdr:rowOff>
    </xdr:to>
    <xdr:sp macro="" textlink="">
      <xdr:nvSpPr>
        <xdr:cNvPr id="192" name="楕円 191">
          <a:extLst>
            <a:ext uri="{FF2B5EF4-FFF2-40B4-BE49-F238E27FC236}">
              <a16:creationId xmlns:a16="http://schemas.microsoft.com/office/drawing/2014/main" id="{9037CFDF-0E2F-49DC-A106-D5D3FE035F4A}"/>
            </a:ext>
          </a:extLst>
        </xdr:cNvPr>
        <xdr:cNvSpPr/>
      </xdr:nvSpPr>
      <xdr:spPr>
        <a:xfrm>
          <a:off x="3388360" y="10660471"/>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83276</xdr:rowOff>
    </xdr:from>
    <xdr:to>
      <xdr:col>24</xdr:col>
      <xdr:colOff>63500</xdr:colOff>
      <xdr:row>62</xdr:row>
      <xdr:rowOff>117566</xdr:rowOff>
    </xdr:to>
    <xdr:cxnSp macro="">
      <xdr:nvCxnSpPr>
        <xdr:cNvPr id="193" name="直線コネクタ 192">
          <a:extLst>
            <a:ext uri="{FF2B5EF4-FFF2-40B4-BE49-F238E27FC236}">
              <a16:creationId xmlns:a16="http://schemas.microsoft.com/office/drawing/2014/main" id="{A2115521-4663-4A9F-A8A7-8C9B3CD5596B}"/>
            </a:ext>
          </a:extLst>
        </xdr:cNvPr>
        <xdr:cNvCxnSpPr/>
      </xdr:nvCxnSpPr>
      <xdr:spPr>
        <a:xfrm>
          <a:off x="3431540" y="10715081"/>
          <a:ext cx="7429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168003</xdr:rowOff>
    </xdr:from>
    <xdr:to>
      <xdr:col>15</xdr:col>
      <xdr:colOff>101600</xdr:colOff>
      <xdr:row>62</xdr:row>
      <xdr:rowOff>98153</xdr:rowOff>
    </xdr:to>
    <xdr:sp macro="" textlink="">
      <xdr:nvSpPr>
        <xdr:cNvPr id="194" name="楕円 193">
          <a:extLst>
            <a:ext uri="{FF2B5EF4-FFF2-40B4-BE49-F238E27FC236}">
              <a16:creationId xmlns:a16="http://schemas.microsoft.com/office/drawing/2014/main" id="{A5025C5E-F6A3-4E9A-8AF1-DD58BB601283}"/>
            </a:ext>
          </a:extLst>
        </xdr:cNvPr>
        <xdr:cNvSpPr/>
      </xdr:nvSpPr>
      <xdr:spPr>
        <a:xfrm>
          <a:off x="2571750" y="10630263"/>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47353</xdr:rowOff>
    </xdr:from>
    <xdr:to>
      <xdr:col>19</xdr:col>
      <xdr:colOff>177800</xdr:colOff>
      <xdr:row>62</xdr:row>
      <xdr:rowOff>83276</xdr:rowOff>
    </xdr:to>
    <xdr:cxnSp macro="">
      <xdr:nvCxnSpPr>
        <xdr:cNvPr id="195" name="直線コネクタ 194">
          <a:extLst>
            <a:ext uri="{FF2B5EF4-FFF2-40B4-BE49-F238E27FC236}">
              <a16:creationId xmlns:a16="http://schemas.microsoft.com/office/drawing/2014/main" id="{62C84AFF-FA73-41F1-BA6C-D2BEFF1C49E3}"/>
            </a:ext>
          </a:extLst>
        </xdr:cNvPr>
        <xdr:cNvCxnSpPr/>
      </xdr:nvCxnSpPr>
      <xdr:spPr>
        <a:xfrm>
          <a:off x="2626360" y="10679158"/>
          <a:ext cx="80518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133713</xdr:rowOff>
    </xdr:from>
    <xdr:to>
      <xdr:col>10</xdr:col>
      <xdr:colOff>165100</xdr:colOff>
      <xdr:row>62</xdr:row>
      <xdr:rowOff>63863</xdr:rowOff>
    </xdr:to>
    <xdr:sp macro="" textlink="">
      <xdr:nvSpPr>
        <xdr:cNvPr id="196" name="楕円 195">
          <a:extLst>
            <a:ext uri="{FF2B5EF4-FFF2-40B4-BE49-F238E27FC236}">
              <a16:creationId xmlns:a16="http://schemas.microsoft.com/office/drawing/2014/main" id="{38999FBF-A1A5-48D2-95B4-CD1E3594E4CA}"/>
            </a:ext>
          </a:extLst>
        </xdr:cNvPr>
        <xdr:cNvSpPr/>
      </xdr:nvSpPr>
      <xdr:spPr>
        <a:xfrm>
          <a:off x="1774190" y="10588353"/>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13063</xdr:rowOff>
    </xdr:from>
    <xdr:to>
      <xdr:col>15</xdr:col>
      <xdr:colOff>50800</xdr:colOff>
      <xdr:row>62</xdr:row>
      <xdr:rowOff>47353</xdr:rowOff>
    </xdr:to>
    <xdr:cxnSp macro="">
      <xdr:nvCxnSpPr>
        <xdr:cNvPr id="197" name="直線コネクタ 196">
          <a:extLst>
            <a:ext uri="{FF2B5EF4-FFF2-40B4-BE49-F238E27FC236}">
              <a16:creationId xmlns:a16="http://schemas.microsoft.com/office/drawing/2014/main" id="{B0EC072F-33F3-47C4-8BAF-1E3739B645C7}"/>
            </a:ext>
          </a:extLst>
        </xdr:cNvPr>
        <xdr:cNvCxnSpPr/>
      </xdr:nvCxnSpPr>
      <xdr:spPr>
        <a:xfrm>
          <a:off x="1828800" y="10646773"/>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99423</xdr:rowOff>
    </xdr:from>
    <xdr:to>
      <xdr:col>6</xdr:col>
      <xdr:colOff>38100</xdr:colOff>
      <xdr:row>62</xdr:row>
      <xdr:rowOff>29573</xdr:rowOff>
    </xdr:to>
    <xdr:sp macro="" textlink="">
      <xdr:nvSpPr>
        <xdr:cNvPr id="198" name="楕円 197">
          <a:extLst>
            <a:ext uri="{FF2B5EF4-FFF2-40B4-BE49-F238E27FC236}">
              <a16:creationId xmlns:a16="http://schemas.microsoft.com/office/drawing/2014/main" id="{A91C61E1-2DA8-4147-A26E-CD6C0FD0E43B}"/>
            </a:ext>
          </a:extLst>
        </xdr:cNvPr>
        <xdr:cNvSpPr/>
      </xdr:nvSpPr>
      <xdr:spPr>
        <a:xfrm>
          <a:off x="988060" y="1055406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150223</xdr:rowOff>
    </xdr:from>
    <xdr:to>
      <xdr:col>10</xdr:col>
      <xdr:colOff>114300</xdr:colOff>
      <xdr:row>62</xdr:row>
      <xdr:rowOff>13063</xdr:rowOff>
    </xdr:to>
    <xdr:cxnSp macro="">
      <xdr:nvCxnSpPr>
        <xdr:cNvPr id="199" name="直線コネクタ 198">
          <a:extLst>
            <a:ext uri="{FF2B5EF4-FFF2-40B4-BE49-F238E27FC236}">
              <a16:creationId xmlns:a16="http://schemas.microsoft.com/office/drawing/2014/main" id="{5F261FFE-80F6-4F6F-8043-D10845D1A36F}"/>
            </a:ext>
          </a:extLst>
        </xdr:cNvPr>
        <xdr:cNvCxnSpPr/>
      </xdr:nvCxnSpPr>
      <xdr:spPr>
        <a:xfrm>
          <a:off x="1031240" y="10608673"/>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200" name="n_1aveValue【体育館・プール】&#10;有形固定資産減価償却率">
          <a:extLst>
            <a:ext uri="{FF2B5EF4-FFF2-40B4-BE49-F238E27FC236}">
              <a16:creationId xmlns:a16="http://schemas.microsoft.com/office/drawing/2014/main" id="{7E03529E-FE49-4C7C-B58A-5DE05D0E0FCE}"/>
            </a:ext>
          </a:extLst>
        </xdr:cNvPr>
        <xdr:cNvSpPr txBox="1"/>
      </xdr:nvSpPr>
      <xdr:spPr>
        <a:xfrm>
          <a:off x="3239144" y="1020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88554</xdr:rowOff>
    </xdr:from>
    <xdr:ext cx="405111" cy="259045"/>
    <xdr:sp macro="" textlink="">
      <xdr:nvSpPr>
        <xdr:cNvPr id="201" name="n_2aveValue【体育館・プール】&#10;有形固定資産減価償却率">
          <a:extLst>
            <a:ext uri="{FF2B5EF4-FFF2-40B4-BE49-F238E27FC236}">
              <a16:creationId xmlns:a16="http://schemas.microsoft.com/office/drawing/2014/main" id="{30A022C2-99E8-4D46-9CCF-9E23C51F0046}"/>
            </a:ext>
          </a:extLst>
        </xdr:cNvPr>
        <xdr:cNvSpPr txBox="1"/>
      </xdr:nvSpPr>
      <xdr:spPr>
        <a:xfrm>
          <a:off x="2439044" y="10207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a:extLst>
            <a:ext uri="{FF2B5EF4-FFF2-40B4-BE49-F238E27FC236}">
              <a16:creationId xmlns:a16="http://schemas.microsoft.com/office/drawing/2014/main" id="{2CCE9A66-38EE-4453-A3E4-8975F66DC6D8}"/>
            </a:ext>
          </a:extLst>
        </xdr:cNvPr>
        <xdr:cNvSpPr txBox="1"/>
      </xdr:nvSpPr>
      <xdr:spPr>
        <a:xfrm>
          <a:off x="1641484" y="1020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203" name="n_4aveValue【体育館・プール】&#10;有形固定資産減価償却率">
          <a:extLst>
            <a:ext uri="{FF2B5EF4-FFF2-40B4-BE49-F238E27FC236}">
              <a16:creationId xmlns:a16="http://schemas.microsoft.com/office/drawing/2014/main" id="{2EA52097-7ABD-408F-8867-E8BF39AD460C}"/>
            </a:ext>
          </a:extLst>
        </xdr:cNvPr>
        <xdr:cNvSpPr txBox="1"/>
      </xdr:nvSpPr>
      <xdr:spPr>
        <a:xfrm>
          <a:off x="855354" y="1018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125203</xdr:rowOff>
    </xdr:from>
    <xdr:ext cx="405111" cy="259045"/>
    <xdr:sp macro="" textlink="">
      <xdr:nvSpPr>
        <xdr:cNvPr id="204" name="n_1mainValue【体育館・プール】&#10;有形固定資産減価償却率">
          <a:extLst>
            <a:ext uri="{FF2B5EF4-FFF2-40B4-BE49-F238E27FC236}">
              <a16:creationId xmlns:a16="http://schemas.microsoft.com/office/drawing/2014/main" id="{9DD6E26E-93AC-4B25-B2DB-FCBCA5B325F8}"/>
            </a:ext>
          </a:extLst>
        </xdr:cNvPr>
        <xdr:cNvSpPr txBox="1"/>
      </xdr:nvSpPr>
      <xdr:spPr>
        <a:xfrm>
          <a:off x="3239144" y="1075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89280</xdr:rowOff>
    </xdr:from>
    <xdr:ext cx="405111" cy="259045"/>
    <xdr:sp macro="" textlink="">
      <xdr:nvSpPr>
        <xdr:cNvPr id="205" name="n_2mainValue【体育館・プール】&#10;有形固定資産減価償却率">
          <a:extLst>
            <a:ext uri="{FF2B5EF4-FFF2-40B4-BE49-F238E27FC236}">
              <a16:creationId xmlns:a16="http://schemas.microsoft.com/office/drawing/2014/main" id="{BBA9D803-374E-4279-8F7C-AF2D6C74D51A}"/>
            </a:ext>
          </a:extLst>
        </xdr:cNvPr>
        <xdr:cNvSpPr txBox="1"/>
      </xdr:nvSpPr>
      <xdr:spPr>
        <a:xfrm>
          <a:off x="2439044" y="1072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54990</xdr:rowOff>
    </xdr:from>
    <xdr:ext cx="405111" cy="259045"/>
    <xdr:sp macro="" textlink="">
      <xdr:nvSpPr>
        <xdr:cNvPr id="206" name="n_3mainValue【体育館・プール】&#10;有形固定資産減価償却率">
          <a:extLst>
            <a:ext uri="{FF2B5EF4-FFF2-40B4-BE49-F238E27FC236}">
              <a16:creationId xmlns:a16="http://schemas.microsoft.com/office/drawing/2014/main" id="{6FAE3DDD-4D8F-4DAF-8927-7A309EEB50A3}"/>
            </a:ext>
          </a:extLst>
        </xdr:cNvPr>
        <xdr:cNvSpPr txBox="1"/>
      </xdr:nvSpPr>
      <xdr:spPr>
        <a:xfrm>
          <a:off x="1641484" y="1068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20700</xdr:rowOff>
    </xdr:from>
    <xdr:ext cx="405111" cy="259045"/>
    <xdr:sp macro="" textlink="">
      <xdr:nvSpPr>
        <xdr:cNvPr id="207" name="n_4mainValue【体育館・プール】&#10;有形固定資産減価償却率">
          <a:extLst>
            <a:ext uri="{FF2B5EF4-FFF2-40B4-BE49-F238E27FC236}">
              <a16:creationId xmlns:a16="http://schemas.microsoft.com/office/drawing/2014/main" id="{149D0EDF-856F-4D34-8EBE-DD89AE5E06F8}"/>
            </a:ext>
          </a:extLst>
        </xdr:cNvPr>
        <xdr:cNvSpPr txBox="1"/>
      </xdr:nvSpPr>
      <xdr:spPr>
        <a:xfrm>
          <a:off x="855354" y="10646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89CF8BB3-8D80-41D8-AD1B-5849416925A2}"/>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165A9341-178D-417F-B3B5-7B9E18E667D0}"/>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EDAC6608-7A15-4C8F-B0D4-8E6E7D341202}"/>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D5BD29FC-0AE9-483A-8C28-4112D2190796}"/>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9FEBC0FE-C457-47A2-B3F1-679905D71F7D}"/>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9204B566-DAF6-45E0-8BEC-6AB6DB810338}"/>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CB1D07C-DE6E-4A32-8A24-2E30014CE073}"/>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8CDFC011-4CE7-44F1-B661-F820849BB755}"/>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E75701D0-06B5-4B3F-BEDE-5F42B0A03763}"/>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4D1E21EC-B216-42FB-AA11-B24EA7ACC0A5}"/>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8A968697-13B3-4D78-8FA3-2D7DD88E999A}"/>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C11B1D9-5240-4870-8468-C2445CC1D5CD}"/>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3B65CD1C-122C-4854-8811-37B8E346E635}"/>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40DBA59E-3543-4745-B764-66E1A2450245}"/>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E6F95EA7-1421-4921-9B4C-2CEE41060DB6}"/>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332B6B9A-1880-4232-8EBE-46C340C3B2C2}"/>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E86C4474-7CF9-4124-BD56-186E2D65A2E4}"/>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B533150C-F695-4A0C-B860-431B6DBA544E}"/>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EE7A7194-6C12-4B77-8D33-B176512011BE}"/>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401B6C37-6798-4FE3-8752-DC6DCF4416AD}"/>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C1AFA581-0661-4612-97E0-EEB9A01ACC41}"/>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302C83F2-5551-4DC5-A5A7-6A81AA4E3318}"/>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D690D11B-4C42-47AF-B171-D58BD7D6F0CA}"/>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a:extLst>
            <a:ext uri="{FF2B5EF4-FFF2-40B4-BE49-F238E27FC236}">
              <a16:creationId xmlns:a16="http://schemas.microsoft.com/office/drawing/2014/main" id="{1980E353-50DC-482A-A2D1-3BE5D9B77BBE}"/>
            </a:ext>
          </a:extLst>
        </xdr:cNvPr>
        <xdr:cNvCxnSpPr/>
      </xdr:nvCxnSpPr>
      <xdr:spPr>
        <a:xfrm flipV="1">
          <a:off x="9429115" y="96107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a:extLst>
            <a:ext uri="{FF2B5EF4-FFF2-40B4-BE49-F238E27FC236}">
              <a16:creationId xmlns:a16="http://schemas.microsoft.com/office/drawing/2014/main" id="{78552756-90C3-4713-B5C1-A60C8FBA37C3}"/>
            </a:ext>
          </a:extLst>
        </xdr:cNvPr>
        <xdr:cNvSpPr txBox="1"/>
      </xdr:nvSpPr>
      <xdr:spPr>
        <a:xfrm>
          <a:off x="9467850" y="1103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a:extLst>
            <a:ext uri="{FF2B5EF4-FFF2-40B4-BE49-F238E27FC236}">
              <a16:creationId xmlns:a16="http://schemas.microsoft.com/office/drawing/2014/main" id="{F1212DF5-5AC0-44C3-9688-DBF875BEFC28}"/>
            </a:ext>
          </a:extLst>
        </xdr:cNvPr>
        <xdr:cNvCxnSpPr/>
      </xdr:nvCxnSpPr>
      <xdr:spPr>
        <a:xfrm>
          <a:off x="9356090" y="1102995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a:extLst>
            <a:ext uri="{FF2B5EF4-FFF2-40B4-BE49-F238E27FC236}">
              <a16:creationId xmlns:a16="http://schemas.microsoft.com/office/drawing/2014/main" id="{EE54356C-63AB-4A29-A0C8-2F6BE81DBAF2}"/>
            </a:ext>
          </a:extLst>
        </xdr:cNvPr>
        <xdr:cNvSpPr txBox="1"/>
      </xdr:nvSpPr>
      <xdr:spPr>
        <a:xfrm>
          <a:off x="946785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a:extLst>
            <a:ext uri="{FF2B5EF4-FFF2-40B4-BE49-F238E27FC236}">
              <a16:creationId xmlns:a16="http://schemas.microsoft.com/office/drawing/2014/main" id="{1EAB4B7D-492B-42F7-8BF9-6E36FC9F50B9}"/>
            </a:ext>
          </a:extLst>
        </xdr:cNvPr>
        <xdr:cNvCxnSpPr/>
      </xdr:nvCxnSpPr>
      <xdr:spPr>
        <a:xfrm>
          <a:off x="9356090" y="961072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652</xdr:rowOff>
    </xdr:from>
    <xdr:ext cx="469744" cy="259045"/>
    <xdr:sp macro="" textlink="">
      <xdr:nvSpPr>
        <xdr:cNvPr id="236" name="【体育館・プール】&#10;一人当たり面積平均値テキスト">
          <a:extLst>
            <a:ext uri="{FF2B5EF4-FFF2-40B4-BE49-F238E27FC236}">
              <a16:creationId xmlns:a16="http://schemas.microsoft.com/office/drawing/2014/main" id="{CED04835-C89D-46EF-AA26-673DB7E20C13}"/>
            </a:ext>
          </a:extLst>
        </xdr:cNvPr>
        <xdr:cNvSpPr txBox="1"/>
      </xdr:nvSpPr>
      <xdr:spPr>
        <a:xfrm>
          <a:off x="9467850" y="10459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a:extLst>
            <a:ext uri="{FF2B5EF4-FFF2-40B4-BE49-F238E27FC236}">
              <a16:creationId xmlns:a16="http://schemas.microsoft.com/office/drawing/2014/main" id="{124B9625-EB06-4D7B-B131-3E149A61ABB3}"/>
            </a:ext>
          </a:extLst>
        </xdr:cNvPr>
        <xdr:cNvSpPr/>
      </xdr:nvSpPr>
      <xdr:spPr>
        <a:xfrm>
          <a:off x="9394190" y="1060767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23495</xdr:rowOff>
    </xdr:from>
    <xdr:to>
      <xdr:col>50</xdr:col>
      <xdr:colOff>165100</xdr:colOff>
      <xdr:row>62</xdr:row>
      <xdr:rowOff>125095</xdr:rowOff>
    </xdr:to>
    <xdr:sp macro="" textlink="">
      <xdr:nvSpPr>
        <xdr:cNvPr id="238" name="フローチャート: 判断 237">
          <a:extLst>
            <a:ext uri="{FF2B5EF4-FFF2-40B4-BE49-F238E27FC236}">
              <a16:creationId xmlns:a16="http://schemas.microsoft.com/office/drawing/2014/main" id="{AE6DDE71-614E-4F0D-A258-E2053F1D6C24}"/>
            </a:ext>
          </a:extLst>
        </xdr:cNvPr>
        <xdr:cNvSpPr/>
      </xdr:nvSpPr>
      <xdr:spPr>
        <a:xfrm>
          <a:off x="8632190" y="1064958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12065</xdr:rowOff>
    </xdr:from>
    <xdr:to>
      <xdr:col>46</xdr:col>
      <xdr:colOff>38100</xdr:colOff>
      <xdr:row>62</xdr:row>
      <xdr:rowOff>113665</xdr:rowOff>
    </xdr:to>
    <xdr:sp macro="" textlink="">
      <xdr:nvSpPr>
        <xdr:cNvPr id="239" name="フローチャート: 判断 238">
          <a:extLst>
            <a:ext uri="{FF2B5EF4-FFF2-40B4-BE49-F238E27FC236}">
              <a16:creationId xmlns:a16="http://schemas.microsoft.com/office/drawing/2014/main" id="{B4EE7662-FF99-4054-A9C2-0E321E283534}"/>
            </a:ext>
          </a:extLst>
        </xdr:cNvPr>
        <xdr:cNvSpPr/>
      </xdr:nvSpPr>
      <xdr:spPr>
        <a:xfrm>
          <a:off x="7846060" y="106457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240" name="フローチャート: 判断 239">
          <a:extLst>
            <a:ext uri="{FF2B5EF4-FFF2-40B4-BE49-F238E27FC236}">
              <a16:creationId xmlns:a16="http://schemas.microsoft.com/office/drawing/2014/main" id="{171291DF-B565-4AFB-AB3A-CF271727B82A}"/>
            </a:ext>
          </a:extLst>
        </xdr:cNvPr>
        <xdr:cNvSpPr/>
      </xdr:nvSpPr>
      <xdr:spPr>
        <a:xfrm>
          <a:off x="7029450" y="105638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103505</xdr:rowOff>
    </xdr:from>
    <xdr:to>
      <xdr:col>36</xdr:col>
      <xdr:colOff>165100</xdr:colOff>
      <xdr:row>62</xdr:row>
      <xdr:rowOff>33655</xdr:rowOff>
    </xdr:to>
    <xdr:sp macro="" textlink="">
      <xdr:nvSpPr>
        <xdr:cNvPr id="241" name="フローチャート: 判断 240">
          <a:extLst>
            <a:ext uri="{FF2B5EF4-FFF2-40B4-BE49-F238E27FC236}">
              <a16:creationId xmlns:a16="http://schemas.microsoft.com/office/drawing/2014/main" id="{0C5FF704-9196-452E-AE80-B5C61386780F}"/>
            </a:ext>
          </a:extLst>
        </xdr:cNvPr>
        <xdr:cNvSpPr/>
      </xdr:nvSpPr>
      <xdr:spPr>
        <a:xfrm>
          <a:off x="6231890" y="1056005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95AC4B5-E94C-4669-BBCD-5EC357C06DBC}"/>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0B8059A-07FC-4F6A-96FD-25786658DF2B}"/>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47A6CA6-41BA-4987-8ACF-EEB88E3AB448}"/>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2398729-2B10-4624-9BCB-680D885B778F}"/>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389EB25-BEA3-46E3-BB76-78EAA2307EB2}"/>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6350</xdr:rowOff>
    </xdr:from>
    <xdr:to>
      <xdr:col>55</xdr:col>
      <xdr:colOff>50800</xdr:colOff>
      <xdr:row>63</xdr:row>
      <xdr:rowOff>107950</xdr:rowOff>
    </xdr:to>
    <xdr:sp macro="" textlink="">
      <xdr:nvSpPr>
        <xdr:cNvPr id="247" name="楕円 246">
          <a:extLst>
            <a:ext uri="{FF2B5EF4-FFF2-40B4-BE49-F238E27FC236}">
              <a16:creationId xmlns:a16="http://schemas.microsoft.com/office/drawing/2014/main" id="{28BF77A0-B44E-452E-A129-A2565ED5847D}"/>
            </a:ext>
          </a:extLst>
        </xdr:cNvPr>
        <xdr:cNvSpPr/>
      </xdr:nvSpPr>
      <xdr:spPr>
        <a:xfrm>
          <a:off x="9394190" y="1080960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156227</xdr:rowOff>
    </xdr:from>
    <xdr:ext cx="469744" cy="259045"/>
    <xdr:sp macro="" textlink="">
      <xdr:nvSpPr>
        <xdr:cNvPr id="248" name="【体育館・プール】&#10;一人当たり面積該当値テキスト">
          <a:extLst>
            <a:ext uri="{FF2B5EF4-FFF2-40B4-BE49-F238E27FC236}">
              <a16:creationId xmlns:a16="http://schemas.microsoft.com/office/drawing/2014/main" id="{70E5E6B9-3FF6-4056-AF20-C3501196AA0A}"/>
            </a:ext>
          </a:extLst>
        </xdr:cNvPr>
        <xdr:cNvSpPr txBox="1"/>
      </xdr:nvSpPr>
      <xdr:spPr>
        <a:xfrm>
          <a:off x="9467850" y="1078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8255</xdr:rowOff>
    </xdr:from>
    <xdr:to>
      <xdr:col>50</xdr:col>
      <xdr:colOff>165100</xdr:colOff>
      <xdr:row>63</xdr:row>
      <xdr:rowOff>109855</xdr:rowOff>
    </xdr:to>
    <xdr:sp macro="" textlink="">
      <xdr:nvSpPr>
        <xdr:cNvPr id="249" name="楕円 248">
          <a:extLst>
            <a:ext uri="{FF2B5EF4-FFF2-40B4-BE49-F238E27FC236}">
              <a16:creationId xmlns:a16="http://schemas.microsoft.com/office/drawing/2014/main" id="{EC10968F-7A46-4ECE-8D14-9976A6039ED5}"/>
            </a:ext>
          </a:extLst>
        </xdr:cNvPr>
        <xdr:cNvSpPr/>
      </xdr:nvSpPr>
      <xdr:spPr>
        <a:xfrm>
          <a:off x="8632190" y="1081151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57150</xdr:rowOff>
    </xdr:from>
    <xdr:to>
      <xdr:col>55</xdr:col>
      <xdr:colOff>0</xdr:colOff>
      <xdr:row>63</xdr:row>
      <xdr:rowOff>59055</xdr:rowOff>
    </xdr:to>
    <xdr:cxnSp macro="">
      <xdr:nvCxnSpPr>
        <xdr:cNvPr id="250" name="直線コネクタ 249">
          <a:extLst>
            <a:ext uri="{FF2B5EF4-FFF2-40B4-BE49-F238E27FC236}">
              <a16:creationId xmlns:a16="http://schemas.microsoft.com/office/drawing/2014/main" id="{AA814160-A3CD-43EE-A94B-3C7640AA9416}"/>
            </a:ext>
          </a:extLst>
        </xdr:cNvPr>
        <xdr:cNvCxnSpPr/>
      </xdr:nvCxnSpPr>
      <xdr:spPr>
        <a:xfrm flipV="1">
          <a:off x="8686800" y="10854690"/>
          <a:ext cx="7429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10160</xdr:rowOff>
    </xdr:from>
    <xdr:to>
      <xdr:col>46</xdr:col>
      <xdr:colOff>38100</xdr:colOff>
      <xdr:row>63</xdr:row>
      <xdr:rowOff>111760</xdr:rowOff>
    </xdr:to>
    <xdr:sp macro="" textlink="">
      <xdr:nvSpPr>
        <xdr:cNvPr id="251" name="楕円 250">
          <a:extLst>
            <a:ext uri="{FF2B5EF4-FFF2-40B4-BE49-F238E27FC236}">
              <a16:creationId xmlns:a16="http://schemas.microsoft.com/office/drawing/2014/main" id="{C240F3E3-1603-4F91-B18F-31277E7E87F7}"/>
            </a:ext>
          </a:extLst>
        </xdr:cNvPr>
        <xdr:cNvSpPr/>
      </xdr:nvSpPr>
      <xdr:spPr>
        <a:xfrm>
          <a:off x="7846060" y="1081341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59055</xdr:rowOff>
    </xdr:from>
    <xdr:to>
      <xdr:col>50</xdr:col>
      <xdr:colOff>114300</xdr:colOff>
      <xdr:row>63</xdr:row>
      <xdr:rowOff>60960</xdr:rowOff>
    </xdr:to>
    <xdr:cxnSp macro="">
      <xdr:nvCxnSpPr>
        <xdr:cNvPr id="252" name="直線コネクタ 251">
          <a:extLst>
            <a:ext uri="{FF2B5EF4-FFF2-40B4-BE49-F238E27FC236}">
              <a16:creationId xmlns:a16="http://schemas.microsoft.com/office/drawing/2014/main" id="{8E4178F7-15F5-4F51-9133-0A457E2E4DC0}"/>
            </a:ext>
          </a:extLst>
        </xdr:cNvPr>
        <xdr:cNvCxnSpPr/>
      </xdr:nvCxnSpPr>
      <xdr:spPr>
        <a:xfrm flipV="1">
          <a:off x="7889240" y="10856595"/>
          <a:ext cx="79756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12065</xdr:rowOff>
    </xdr:from>
    <xdr:to>
      <xdr:col>41</xdr:col>
      <xdr:colOff>101600</xdr:colOff>
      <xdr:row>63</xdr:row>
      <xdr:rowOff>113665</xdr:rowOff>
    </xdr:to>
    <xdr:sp macro="" textlink="">
      <xdr:nvSpPr>
        <xdr:cNvPr id="253" name="楕円 252">
          <a:extLst>
            <a:ext uri="{FF2B5EF4-FFF2-40B4-BE49-F238E27FC236}">
              <a16:creationId xmlns:a16="http://schemas.microsoft.com/office/drawing/2014/main" id="{E6E03366-9598-4B49-8719-6B30696A325F}"/>
            </a:ext>
          </a:extLst>
        </xdr:cNvPr>
        <xdr:cNvSpPr/>
      </xdr:nvSpPr>
      <xdr:spPr>
        <a:xfrm>
          <a:off x="7029450" y="1081722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60960</xdr:rowOff>
    </xdr:from>
    <xdr:to>
      <xdr:col>45</xdr:col>
      <xdr:colOff>177800</xdr:colOff>
      <xdr:row>63</xdr:row>
      <xdr:rowOff>62865</xdr:rowOff>
    </xdr:to>
    <xdr:cxnSp macro="">
      <xdr:nvCxnSpPr>
        <xdr:cNvPr id="254" name="直線コネクタ 253">
          <a:extLst>
            <a:ext uri="{FF2B5EF4-FFF2-40B4-BE49-F238E27FC236}">
              <a16:creationId xmlns:a16="http://schemas.microsoft.com/office/drawing/2014/main" id="{B6C32307-C34E-440C-8E0A-7E35E608ABF1}"/>
            </a:ext>
          </a:extLst>
        </xdr:cNvPr>
        <xdr:cNvCxnSpPr/>
      </xdr:nvCxnSpPr>
      <xdr:spPr>
        <a:xfrm flipV="1">
          <a:off x="7084060" y="10858500"/>
          <a:ext cx="80518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13970</xdr:rowOff>
    </xdr:from>
    <xdr:to>
      <xdr:col>36</xdr:col>
      <xdr:colOff>165100</xdr:colOff>
      <xdr:row>63</xdr:row>
      <xdr:rowOff>115570</xdr:rowOff>
    </xdr:to>
    <xdr:sp macro="" textlink="">
      <xdr:nvSpPr>
        <xdr:cNvPr id="255" name="楕円 254">
          <a:extLst>
            <a:ext uri="{FF2B5EF4-FFF2-40B4-BE49-F238E27FC236}">
              <a16:creationId xmlns:a16="http://schemas.microsoft.com/office/drawing/2014/main" id="{814EE33D-EC24-4E01-85CC-8F3443DC1DF3}"/>
            </a:ext>
          </a:extLst>
        </xdr:cNvPr>
        <xdr:cNvSpPr/>
      </xdr:nvSpPr>
      <xdr:spPr>
        <a:xfrm>
          <a:off x="6231890" y="1081913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62865</xdr:rowOff>
    </xdr:from>
    <xdr:to>
      <xdr:col>41</xdr:col>
      <xdr:colOff>50800</xdr:colOff>
      <xdr:row>63</xdr:row>
      <xdr:rowOff>64770</xdr:rowOff>
    </xdr:to>
    <xdr:cxnSp macro="">
      <xdr:nvCxnSpPr>
        <xdr:cNvPr id="256" name="直線コネクタ 255">
          <a:extLst>
            <a:ext uri="{FF2B5EF4-FFF2-40B4-BE49-F238E27FC236}">
              <a16:creationId xmlns:a16="http://schemas.microsoft.com/office/drawing/2014/main" id="{C799183B-F61E-44EA-AE20-6EE8117CBE09}"/>
            </a:ext>
          </a:extLst>
        </xdr:cNvPr>
        <xdr:cNvCxnSpPr/>
      </xdr:nvCxnSpPr>
      <xdr:spPr>
        <a:xfrm flipV="1">
          <a:off x="6286500" y="10860405"/>
          <a:ext cx="7975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141622</xdr:rowOff>
    </xdr:from>
    <xdr:ext cx="469744" cy="259045"/>
    <xdr:sp macro="" textlink="">
      <xdr:nvSpPr>
        <xdr:cNvPr id="257" name="n_1aveValue【体育館・プール】&#10;一人当たり面積">
          <a:extLst>
            <a:ext uri="{FF2B5EF4-FFF2-40B4-BE49-F238E27FC236}">
              <a16:creationId xmlns:a16="http://schemas.microsoft.com/office/drawing/2014/main" id="{4D7B9970-2C86-4483-B0BE-03FD44B534C2}"/>
            </a:ext>
          </a:extLst>
        </xdr:cNvPr>
        <xdr:cNvSpPr txBox="1"/>
      </xdr:nvSpPr>
      <xdr:spPr>
        <a:xfrm>
          <a:off x="845446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130192</xdr:rowOff>
    </xdr:from>
    <xdr:ext cx="469744" cy="259045"/>
    <xdr:sp macro="" textlink="">
      <xdr:nvSpPr>
        <xdr:cNvPr id="258" name="n_2aveValue【体育館・プール】&#10;一人当たり面積">
          <a:extLst>
            <a:ext uri="{FF2B5EF4-FFF2-40B4-BE49-F238E27FC236}">
              <a16:creationId xmlns:a16="http://schemas.microsoft.com/office/drawing/2014/main" id="{5F99488C-710D-4510-9BC6-6BE8F35D3026}"/>
            </a:ext>
          </a:extLst>
        </xdr:cNvPr>
        <xdr:cNvSpPr txBox="1"/>
      </xdr:nvSpPr>
      <xdr:spPr>
        <a:xfrm>
          <a:off x="7673417"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53992</xdr:rowOff>
    </xdr:from>
    <xdr:ext cx="469744" cy="259045"/>
    <xdr:sp macro="" textlink="">
      <xdr:nvSpPr>
        <xdr:cNvPr id="259" name="n_3aveValue【体育館・プール】&#10;一人当たり面積">
          <a:extLst>
            <a:ext uri="{FF2B5EF4-FFF2-40B4-BE49-F238E27FC236}">
              <a16:creationId xmlns:a16="http://schemas.microsoft.com/office/drawing/2014/main" id="{0090B404-1CED-480F-9D86-AC8E43F048F9}"/>
            </a:ext>
          </a:extLst>
        </xdr:cNvPr>
        <xdr:cNvSpPr txBox="1"/>
      </xdr:nvSpPr>
      <xdr:spPr>
        <a:xfrm>
          <a:off x="6866332" y="1034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50182</xdr:rowOff>
    </xdr:from>
    <xdr:ext cx="469744" cy="259045"/>
    <xdr:sp macro="" textlink="">
      <xdr:nvSpPr>
        <xdr:cNvPr id="260" name="n_4aveValue【体育館・プール】&#10;一人当たり面積">
          <a:extLst>
            <a:ext uri="{FF2B5EF4-FFF2-40B4-BE49-F238E27FC236}">
              <a16:creationId xmlns:a16="http://schemas.microsoft.com/office/drawing/2014/main" id="{EC1D332D-1C09-47FC-9C89-F53BDC8B8D0C}"/>
            </a:ext>
          </a:extLst>
        </xdr:cNvPr>
        <xdr:cNvSpPr txBox="1"/>
      </xdr:nvSpPr>
      <xdr:spPr>
        <a:xfrm>
          <a:off x="6068772"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100982</xdr:rowOff>
    </xdr:from>
    <xdr:ext cx="469744" cy="259045"/>
    <xdr:sp macro="" textlink="">
      <xdr:nvSpPr>
        <xdr:cNvPr id="261" name="n_1mainValue【体育館・プール】&#10;一人当たり面積">
          <a:extLst>
            <a:ext uri="{FF2B5EF4-FFF2-40B4-BE49-F238E27FC236}">
              <a16:creationId xmlns:a16="http://schemas.microsoft.com/office/drawing/2014/main" id="{7AC5CCEA-FA52-4DC2-B2AB-C764210504CB}"/>
            </a:ext>
          </a:extLst>
        </xdr:cNvPr>
        <xdr:cNvSpPr txBox="1"/>
      </xdr:nvSpPr>
      <xdr:spPr>
        <a:xfrm>
          <a:off x="8454467" y="1089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102887</xdr:rowOff>
    </xdr:from>
    <xdr:ext cx="469744" cy="259045"/>
    <xdr:sp macro="" textlink="">
      <xdr:nvSpPr>
        <xdr:cNvPr id="262" name="n_2mainValue【体育館・プール】&#10;一人当たり面積">
          <a:extLst>
            <a:ext uri="{FF2B5EF4-FFF2-40B4-BE49-F238E27FC236}">
              <a16:creationId xmlns:a16="http://schemas.microsoft.com/office/drawing/2014/main" id="{712088DC-B75A-4924-A526-515963B9ED1B}"/>
            </a:ext>
          </a:extLst>
        </xdr:cNvPr>
        <xdr:cNvSpPr txBox="1"/>
      </xdr:nvSpPr>
      <xdr:spPr>
        <a:xfrm>
          <a:off x="7673417" y="1090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104792</xdr:rowOff>
    </xdr:from>
    <xdr:ext cx="469744" cy="259045"/>
    <xdr:sp macro="" textlink="">
      <xdr:nvSpPr>
        <xdr:cNvPr id="263" name="n_3mainValue【体育館・プール】&#10;一人当たり面積">
          <a:extLst>
            <a:ext uri="{FF2B5EF4-FFF2-40B4-BE49-F238E27FC236}">
              <a16:creationId xmlns:a16="http://schemas.microsoft.com/office/drawing/2014/main" id="{CC61DE00-3757-40DC-935C-40D5C4F28B4D}"/>
            </a:ext>
          </a:extLst>
        </xdr:cNvPr>
        <xdr:cNvSpPr txBox="1"/>
      </xdr:nvSpPr>
      <xdr:spPr>
        <a:xfrm>
          <a:off x="6866332"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106697</xdr:rowOff>
    </xdr:from>
    <xdr:ext cx="469744" cy="259045"/>
    <xdr:sp macro="" textlink="">
      <xdr:nvSpPr>
        <xdr:cNvPr id="264" name="n_4mainValue【体育館・プール】&#10;一人当たり面積">
          <a:extLst>
            <a:ext uri="{FF2B5EF4-FFF2-40B4-BE49-F238E27FC236}">
              <a16:creationId xmlns:a16="http://schemas.microsoft.com/office/drawing/2014/main" id="{9AA88A0B-31C8-4A52-909B-78499FD1E049}"/>
            </a:ext>
          </a:extLst>
        </xdr:cNvPr>
        <xdr:cNvSpPr txBox="1"/>
      </xdr:nvSpPr>
      <xdr:spPr>
        <a:xfrm>
          <a:off x="6068772" y="1090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1FB67F7D-70C5-4323-ADAB-197D1DDE624A}"/>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8870FCF2-C143-416E-BAC0-7B283ED9067C}"/>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9848B530-C03A-41B3-AD71-A0DEA40F5E6A}"/>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A6B303C3-5108-4592-86C8-4946213A6710}"/>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6FC1BDB0-3B0F-4DD4-88EC-4A19890ABC15}"/>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353C512E-5D79-4319-8B40-C217C7B384EC}"/>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12BF4D1C-C762-401C-B944-80166DDAAE16}"/>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3E85EA7A-D8E9-4BEF-A809-7BAF7C907F28}"/>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4B654FFD-1B30-40A0-85D4-CA95A1ED337F}"/>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494639F2-95EE-42C9-A06B-CB0ABAF49A2B}"/>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F8E58DC5-E4BF-49DA-BCBB-151DFCD68817}"/>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D6A91EF5-BC4C-4F2E-9A4C-9089C52FBDD0}"/>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A0DCA5B2-CB5F-40E5-AD97-D0CDF60C0B20}"/>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3D9CBAD1-27C0-49DF-AA5A-D53434B06EA2}"/>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B0A8E0DA-1E9C-405E-AA0B-02745DECC128}"/>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2F1F2619-753C-4905-A8A5-9AFC5F1A9E4A}"/>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18F515DE-6F9C-4130-8C12-7C149F768B77}"/>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FEBFAC87-04B0-4D31-A022-C5A03CD919A5}"/>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582A8DCE-896A-4C5E-A778-2AF43D713A8B}"/>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5E6D2D77-D1A4-4FC4-B533-C7AA10E4CF1C}"/>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BCE48772-70D8-4F3D-A861-8FA1F2D9A203}"/>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249EB52C-9A6B-441A-9C8A-0717B75522C6}"/>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CA8DFB34-0E6C-4849-90CF-FC7B29C4CD21}"/>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286EB033-674E-4259-AD22-7C3F71C19073}"/>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89" name="直線コネクタ 288">
          <a:extLst>
            <a:ext uri="{FF2B5EF4-FFF2-40B4-BE49-F238E27FC236}">
              <a16:creationId xmlns:a16="http://schemas.microsoft.com/office/drawing/2014/main" id="{579FD5AB-FDCB-40B0-BE7B-514C4DE7040D}"/>
            </a:ext>
          </a:extLst>
        </xdr:cNvPr>
        <xdr:cNvCxnSpPr/>
      </xdr:nvCxnSpPr>
      <xdr:spPr>
        <a:xfrm flipV="1">
          <a:off x="4173855" y="13559790"/>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7D14FA01-A8F9-476B-BA95-6D8F76249F65}"/>
            </a:ext>
          </a:extLst>
        </xdr:cNvPr>
        <xdr:cNvSpPr txBox="1"/>
      </xdr:nvSpPr>
      <xdr:spPr>
        <a:xfrm>
          <a:off x="421259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1" name="直線コネクタ 290">
          <a:extLst>
            <a:ext uri="{FF2B5EF4-FFF2-40B4-BE49-F238E27FC236}">
              <a16:creationId xmlns:a16="http://schemas.microsoft.com/office/drawing/2014/main" id="{B6206C7A-2054-4D1A-A8E7-DB0A5FF71AC3}"/>
            </a:ext>
          </a:extLst>
        </xdr:cNvPr>
        <xdr:cNvCxnSpPr/>
      </xdr:nvCxnSpPr>
      <xdr:spPr>
        <a:xfrm>
          <a:off x="4112260" y="14851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7F0479FE-BCA8-44CF-9392-5F3BF4C98995}"/>
            </a:ext>
          </a:extLst>
        </xdr:cNvPr>
        <xdr:cNvSpPr txBox="1"/>
      </xdr:nvSpPr>
      <xdr:spPr>
        <a:xfrm>
          <a:off x="4212590" y="1333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a:extLst>
            <a:ext uri="{FF2B5EF4-FFF2-40B4-BE49-F238E27FC236}">
              <a16:creationId xmlns:a16="http://schemas.microsoft.com/office/drawing/2014/main" id="{54AB634A-5E47-4681-8173-C3EC02133862}"/>
            </a:ext>
          </a:extLst>
        </xdr:cNvPr>
        <xdr:cNvCxnSpPr/>
      </xdr:nvCxnSpPr>
      <xdr:spPr>
        <a:xfrm>
          <a:off x="4112260" y="13559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57802</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A4EAFF6D-8F1F-44F9-A246-56AADD9BA05B}"/>
            </a:ext>
          </a:extLst>
        </xdr:cNvPr>
        <xdr:cNvSpPr txBox="1"/>
      </xdr:nvSpPr>
      <xdr:spPr>
        <a:xfrm>
          <a:off x="4212590" y="13941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5" name="フローチャート: 判断 294">
          <a:extLst>
            <a:ext uri="{FF2B5EF4-FFF2-40B4-BE49-F238E27FC236}">
              <a16:creationId xmlns:a16="http://schemas.microsoft.com/office/drawing/2014/main" id="{4C69C12C-A30D-40EE-A4D6-BA938E05CB1E}"/>
            </a:ext>
          </a:extLst>
        </xdr:cNvPr>
        <xdr:cNvSpPr/>
      </xdr:nvSpPr>
      <xdr:spPr>
        <a:xfrm>
          <a:off x="4131310" y="1409382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a:extLst>
            <a:ext uri="{FF2B5EF4-FFF2-40B4-BE49-F238E27FC236}">
              <a16:creationId xmlns:a16="http://schemas.microsoft.com/office/drawing/2014/main" id="{8654BF41-A76A-450B-A1A5-3C9A94E51F7D}"/>
            </a:ext>
          </a:extLst>
        </xdr:cNvPr>
        <xdr:cNvSpPr/>
      </xdr:nvSpPr>
      <xdr:spPr>
        <a:xfrm>
          <a:off x="3388360" y="140747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97" name="フローチャート: 判断 296">
          <a:extLst>
            <a:ext uri="{FF2B5EF4-FFF2-40B4-BE49-F238E27FC236}">
              <a16:creationId xmlns:a16="http://schemas.microsoft.com/office/drawing/2014/main" id="{415C262D-E94C-4D33-805B-B18F84631FB9}"/>
            </a:ext>
          </a:extLst>
        </xdr:cNvPr>
        <xdr:cNvSpPr/>
      </xdr:nvSpPr>
      <xdr:spPr>
        <a:xfrm>
          <a:off x="2571750" y="140100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98" name="フローチャート: 判断 297">
          <a:extLst>
            <a:ext uri="{FF2B5EF4-FFF2-40B4-BE49-F238E27FC236}">
              <a16:creationId xmlns:a16="http://schemas.microsoft.com/office/drawing/2014/main" id="{9174B703-341A-4EFF-91D5-367593A60E21}"/>
            </a:ext>
          </a:extLst>
        </xdr:cNvPr>
        <xdr:cNvSpPr/>
      </xdr:nvSpPr>
      <xdr:spPr>
        <a:xfrm>
          <a:off x="1774190" y="1397381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299" name="フローチャート: 判断 298">
          <a:extLst>
            <a:ext uri="{FF2B5EF4-FFF2-40B4-BE49-F238E27FC236}">
              <a16:creationId xmlns:a16="http://schemas.microsoft.com/office/drawing/2014/main" id="{78EE258A-94C8-4746-AE85-3A55642E215C}"/>
            </a:ext>
          </a:extLst>
        </xdr:cNvPr>
        <xdr:cNvSpPr/>
      </xdr:nvSpPr>
      <xdr:spPr>
        <a:xfrm>
          <a:off x="988060" y="139338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9BAA480-AB0E-4A09-AB9C-FAC3337C1514}"/>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D76C2B5-A8DD-4186-8A45-9729472B4A23}"/>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960A91F-5734-4EDD-B937-CB716190D9FB}"/>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83EF30B-0087-44FA-B405-AE7438EFD2EA}"/>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1740861-7FF9-4F55-94AD-8E66A767E16C}"/>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57786</xdr:rowOff>
    </xdr:from>
    <xdr:to>
      <xdr:col>24</xdr:col>
      <xdr:colOff>114300</xdr:colOff>
      <xdr:row>86</xdr:row>
      <xdr:rowOff>159386</xdr:rowOff>
    </xdr:to>
    <xdr:sp macro="" textlink="">
      <xdr:nvSpPr>
        <xdr:cNvPr id="305" name="楕円 304">
          <a:extLst>
            <a:ext uri="{FF2B5EF4-FFF2-40B4-BE49-F238E27FC236}">
              <a16:creationId xmlns:a16="http://schemas.microsoft.com/office/drawing/2014/main" id="{532F156E-E850-42EE-A4A4-6562102036E0}"/>
            </a:ext>
          </a:extLst>
        </xdr:cNvPr>
        <xdr:cNvSpPr/>
      </xdr:nvSpPr>
      <xdr:spPr>
        <a:xfrm>
          <a:off x="4131310" y="1479867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144163</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B0E473B-4043-4B4B-B500-0B0263447DE5}"/>
            </a:ext>
          </a:extLst>
        </xdr:cNvPr>
        <xdr:cNvSpPr txBox="1"/>
      </xdr:nvSpPr>
      <xdr:spPr>
        <a:xfrm>
          <a:off x="4212590" y="1471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55880</xdr:rowOff>
    </xdr:from>
    <xdr:to>
      <xdr:col>20</xdr:col>
      <xdr:colOff>38100</xdr:colOff>
      <xdr:row>86</xdr:row>
      <xdr:rowOff>157480</xdr:rowOff>
    </xdr:to>
    <xdr:sp macro="" textlink="">
      <xdr:nvSpPr>
        <xdr:cNvPr id="307" name="楕円 306">
          <a:extLst>
            <a:ext uri="{FF2B5EF4-FFF2-40B4-BE49-F238E27FC236}">
              <a16:creationId xmlns:a16="http://schemas.microsoft.com/office/drawing/2014/main" id="{7DFC4EFF-91CD-41EF-85E5-01F13B118F4D}"/>
            </a:ext>
          </a:extLst>
        </xdr:cNvPr>
        <xdr:cNvSpPr/>
      </xdr:nvSpPr>
      <xdr:spPr>
        <a:xfrm>
          <a:off x="3388360" y="1480439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106680</xdr:rowOff>
    </xdr:from>
    <xdr:to>
      <xdr:col>24</xdr:col>
      <xdr:colOff>63500</xdr:colOff>
      <xdr:row>86</xdr:row>
      <xdr:rowOff>108586</xdr:rowOff>
    </xdr:to>
    <xdr:cxnSp macro="">
      <xdr:nvCxnSpPr>
        <xdr:cNvPr id="308" name="直線コネクタ 307">
          <a:extLst>
            <a:ext uri="{FF2B5EF4-FFF2-40B4-BE49-F238E27FC236}">
              <a16:creationId xmlns:a16="http://schemas.microsoft.com/office/drawing/2014/main" id="{97ED0100-6383-4AA0-A292-262C2D755505}"/>
            </a:ext>
          </a:extLst>
        </xdr:cNvPr>
        <xdr:cNvCxnSpPr/>
      </xdr:nvCxnSpPr>
      <xdr:spPr>
        <a:xfrm>
          <a:off x="3431540" y="14849475"/>
          <a:ext cx="74295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53975</xdr:rowOff>
    </xdr:from>
    <xdr:to>
      <xdr:col>15</xdr:col>
      <xdr:colOff>101600</xdr:colOff>
      <xdr:row>86</xdr:row>
      <xdr:rowOff>155575</xdr:rowOff>
    </xdr:to>
    <xdr:sp macro="" textlink="">
      <xdr:nvSpPr>
        <xdr:cNvPr id="309" name="楕円 308">
          <a:extLst>
            <a:ext uri="{FF2B5EF4-FFF2-40B4-BE49-F238E27FC236}">
              <a16:creationId xmlns:a16="http://schemas.microsoft.com/office/drawing/2014/main" id="{DAE15A04-C4BE-4470-9FD4-AA8A01102CFB}"/>
            </a:ext>
          </a:extLst>
        </xdr:cNvPr>
        <xdr:cNvSpPr/>
      </xdr:nvSpPr>
      <xdr:spPr>
        <a:xfrm>
          <a:off x="2571750" y="1480248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104775</xdr:rowOff>
    </xdr:from>
    <xdr:to>
      <xdr:col>19</xdr:col>
      <xdr:colOff>177800</xdr:colOff>
      <xdr:row>86</xdr:row>
      <xdr:rowOff>106680</xdr:rowOff>
    </xdr:to>
    <xdr:cxnSp macro="">
      <xdr:nvCxnSpPr>
        <xdr:cNvPr id="310" name="直線コネクタ 309">
          <a:extLst>
            <a:ext uri="{FF2B5EF4-FFF2-40B4-BE49-F238E27FC236}">
              <a16:creationId xmlns:a16="http://schemas.microsoft.com/office/drawing/2014/main" id="{56B24703-C018-41B0-B4D2-0D42CA82E2DD}"/>
            </a:ext>
          </a:extLst>
        </xdr:cNvPr>
        <xdr:cNvCxnSpPr/>
      </xdr:nvCxnSpPr>
      <xdr:spPr>
        <a:xfrm>
          <a:off x="2626360" y="14847570"/>
          <a:ext cx="80518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53975</xdr:rowOff>
    </xdr:from>
    <xdr:to>
      <xdr:col>10</xdr:col>
      <xdr:colOff>165100</xdr:colOff>
      <xdr:row>86</xdr:row>
      <xdr:rowOff>155575</xdr:rowOff>
    </xdr:to>
    <xdr:sp macro="" textlink="">
      <xdr:nvSpPr>
        <xdr:cNvPr id="311" name="楕円 310">
          <a:extLst>
            <a:ext uri="{FF2B5EF4-FFF2-40B4-BE49-F238E27FC236}">
              <a16:creationId xmlns:a16="http://schemas.microsoft.com/office/drawing/2014/main" id="{F354DB9E-06B1-47A2-AD7E-6D31621F9222}"/>
            </a:ext>
          </a:extLst>
        </xdr:cNvPr>
        <xdr:cNvSpPr/>
      </xdr:nvSpPr>
      <xdr:spPr>
        <a:xfrm>
          <a:off x="1774190" y="1480248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104775</xdr:rowOff>
    </xdr:from>
    <xdr:to>
      <xdr:col>15</xdr:col>
      <xdr:colOff>50800</xdr:colOff>
      <xdr:row>86</xdr:row>
      <xdr:rowOff>104775</xdr:rowOff>
    </xdr:to>
    <xdr:cxnSp macro="">
      <xdr:nvCxnSpPr>
        <xdr:cNvPr id="312" name="直線コネクタ 311">
          <a:extLst>
            <a:ext uri="{FF2B5EF4-FFF2-40B4-BE49-F238E27FC236}">
              <a16:creationId xmlns:a16="http://schemas.microsoft.com/office/drawing/2014/main" id="{0556C985-325C-4BC0-9562-A3021870B524}"/>
            </a:ext>
          </a:extLst>
        </xdr:cNvPr>
        <xdr:cNvCxnSpPr/>
      </xdr:nvCxnSpPr>
      <xdr:spPr>
        <a:xfrm>
          <a:off x="1828800" y="1484757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xdr:rowOff>
    </xdr:from>
    <xdr:to>
      <xdr:col>6</xdr:col>
      <xdr:colOff>38100</xdr:colOff>
      <xdr:row>86</xdr:row>
      <xdr:rowOff>107950</xdr:rowOff>
    </xdr:to>
    <xdr:sp macro="" textlink="">
      <xdr:nvSpPr>
        <xdr:cNvPr id="313" name="楕円 312">
          <a:extLst>
            <a:ext uri="{FF2B5EF4-FFF2-40B4-BE49-F238E27FC236}">
              <a16:creationId xmlns:a16="http://schemas.microsoft.com/office/drawing/2014/main" id="{2005F124-B667-41A3-A314-47BB30450A51}"/>
            </a:ext>
          </a:extLst>
        </xdr:cNvPr>
        <xdr:cNvSpPr/>
      </xdr:nvSpPr>
      <xdr:spPr>
        <a:xfrm>
          <a:off x="988060" y="147529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57150</xdr:rowOff>
    </xdr:from>
    <xdr:to>
      <xdr:col>10</xdr:col>
      <xdr:colOff>114300</xdr:colOff>
      <xdr:row>86</xdr:row>
      <xdr:rowOff>104775</xdr:rowOff>
    </xdr:to>
    <xdr:cxnSp macro="">
      <xdr:nvCxnSpPr>
        <xdr:cNvPr id="314" name="直線コネクタ 313">
          <a:extLst>
            <a:ext uri="{FF2B5EF4-FFF2-40B4-BE49-F238E27FC236}">
              <a16:creationId xmlns:a16="http://schemas.microsoft.com/office/drawing/2014/main" id="{963A93BE-6AB4-47C0-A678-B93D6703C72B}"/>
            </a:ext>
          </a:extLst>
        </xdr:cNvPr>
        <xdr:cNvCxnSpPr/>
      </xdr:nvCxnSpPr>
      <xdr:spPr>
        <a:xfrm>
          <a:off x="1031240" y="14798040"/>
          <a:ext cx="79756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315" name="n_1aveValue【福祉施設】&#10;有形固定資産減価償却率">
          <a:extLst>
            <a:ext uri="{FF2B5EF4-FFF2-40B4-BE49-F238E27FC236}">
              <a16:creationId xmlns:a16="http://schemas.microsoft.com/office/drawing/2014/main" id="{6229866B-7676-419E-B0F0-6B27A4F749E9}"/>
            </a:ext>
          </a:extLst>
        </xdr:cNvPr>
        <xdr:cNvSpPr txBox="1"/>
      </xdr:nvSpPr>
      <xdr:spPr>
        <a:xfrm>
          <a:off x="3239144" y="138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316" name="n_2aveValue【福祉施設】&#10;有形固定資産減価償却率">
          <a:extLst>
            <a:ext uri="{FF2B5EF4-FFF2-40B4-BE49-F238E27FC236}">
              <a16:creationId xmlns:a16="http://schemas.microsoft.com/office/drawing/2014/main" id="{E78FF653-4BC4-409E-A271-0C29452C8F51}"/>
            </a:ext>
          </a:extLst>
        </xdr:cNvPr>
        <xdr:cNvSpPr txBox="1"/>
      </xdr:nvSpPr>
      <xdr:spPr>
        <a:xfrm>
          <a:off x="2439044"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31132</xdr:rowOff>
    </xdr:from>
    <xdr:ext cx="405111" cy="259045"/>
    <xdr:sp macro="" textlink="">
      <xdr:nvSpPr>
        <xdr:cNvPr id="317" name="n_3aveValue【福祉施設】&#10;有形固定資産減価償却率">
          <a:extLst>
            <a:ext uri="{FF2B5EF4-FFF2-40B4-BE49-F238E27FC236}">
              <a16:creationId xmlns:a16="http://schemas.microsoft.com/office/drawing/2014/main" id="{2C8B7C33-524F-4548-B63A-165E95CFBDE2}"/>
            </a:ext>
          </a:extLst>
        </xdr:cNvPr>
        <xdr:cNvSpPr txBox="1"/>
      </xdr:nvSpPr>
      <xdr:spPr>
        <a:xfrm>
          <a:off x="164148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162577</xdr:rowOff>
    </xdr:from>
    <xdr:ext cx="405111" cy="259045"/>
    <xdr:sp macro="" textlink="">
      <xdr:nvSpPr>
        <xdr:cNvPr id="318" name="n_4aveValue【福祉施設】&#10;有形固定資産減価償却率">
          <a:extLst>
            <a:ext uri="{FF2B5EF4-FFF2-40B4-BE49-F238E27FC236}">
              <a16:creationId xmlns:a16="http://schemas.microsoft.com/office/drawing/2014/main" id="{F3BA7026-8557-4EA4-8E35-4ACD005FBC57}"/>
            </a:ext>
          </a:extLst>
        </xdr:cNvPr>
        <xdr:cNvSpPr txBox="1"/>
      </xdr:nvSpPr>
      <xdr:spPr>
        <a:xfrm>
          <a:off x="85535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148607</xdr:rowOff>
    </xdr:from>
    <xdr:ext cx="405111" cy="259045"/>
    <xdr:sp macro="" textlink="">
      <xdr:nvSpPr>
        <xdr:cNvPr id="319" name="n_1mainValue【福祉施設】&#10;有形固定資産減価償却率">
          <a:extLst>
            <a:ext uri="{FF2B5EF4-FFF2-40B4-BE49-F238E27FC236}">
              <a16:creationId xmlns:a16="http://schemas.microsoft.com/office/drawing/2014/main" id="{CB8876D9-34E6-425A-925E-654F3FC83CB3}"/>
            </a:ext>
          </a:extLst>
        </xdr:cNvPr>
        <xdr:cNvSpPr txBox="1"/>
      </xdr:nvSpPr>
      <xdr:spPr>
        <a:xfrm>
          <a:off x="3239144"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146702</xdr:rowOff>
    </xdr:from>
    <xdr:ext cx="405111" cy="259045"/>
    <xdr:sp macro="" textlink="">
      <xdr:nvSpPr>
        <xdr:cNvPr id="320" name="n_2mainValue【福祉施設】&#10;有形固定資産減価償却率">
          <a:extLst>
            <a:ext uri="{FF2B5EF4-FFF2-40B4-BE49-F238E27FC236}">
              <a16:creationId xmlns:a16="http://schemas.microsoft.com/office/drawing/2014/main" id="{8B0D24A0-79E4-4D5F-AA37-D7D9458F6365}"/>
            </a:ext>
          </a:extLst>
        </xdr:cNvPr>
        <xdr:cNvSpPr txBox="1"/>
      </xdr:nvSpPr>
      <xdr:spPr>
        <a:xfrm>
          <a:off x="2439044"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146702</xdr:rowOff>
    </xdr:from>
    <xdr:ext cx="405111" cy="259045"/>
    <xdr:sp macro="" textlink="">
      <xdr:nvSpPr>
        <xdr:cNvPr id="321" name="n_3mainValue【福祉施設】&#10;有形固定資産減価償却率">
          <a:extLst>
            <a:ext uri="{FF2B5EF4-FFF2-40B4-BE49-F238E27FC236}">
              <a16:creationId xmlns:a16="http://schemas.microsoft.com/office/drawing/2014/main" id="{78C264E4-602D-47F0-85A2-37E64A8FF798}"/>
            </a:ext>
          </a:extLst>
        </xdr:cNvPr>
        <xdr:cNvSpPr txBox="1"/>
      </xdr:nvSpPr>
      <xdr:spPr>
        <a:xfrm>
          <a:off x="1641484"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99077</xdr:rowOff>
    </xdr:from>
    <xdr:ext cx="405111" cy="259045"/>
    <xdr:sp macro="" textlink="">
      <xdr:nvSpPr>
        <xdr:cNvPr id="322" name="n_4mainValue【福祉施設】&#10;有形固定資産減価償却率">
          <a:extLst>
            <a:ext uri="{FF2B5EF4-FFF2-40B4-BE49-F238E27FC236}">
              <a16:creationId xmlns:a16="http://schemas.microsoft.com/office/drawing/2014/main" id="{2E47274B-5384-4AC4-B497-0DEA08F92487}"/>
            </a:ext>
          </a:extLst>
        </xdr:cNvPr>
        <xdr:cNvSpPr txBox="1"/>
      </xdr:nvSpPr>
      <xdr:spPr>
        <a:xfrm>
          <a:off x="855354" y="1483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6195CB88-249C-4CDB-85AC-47ED014DE015}"/>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4FCAE4D3-2D3C-4AEC-96E3-7F446ADD513E}"/>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36CEF310-C42A-4B80-A9FE-19647E0627C2}"/>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6130B49F-EF05-4CA7-A022-67BE8F4B834D}"/>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D67DB34C-7A57-43EC-8920-B94D6EBCFA14}"/>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1FCCF704-5BF4-42CF-B253-4C2A46B933A4}"/>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212E2691-1B3C-4C01-AE2A-12FCE6FF441F}"/>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CA0A6955-B0DB-4FDF-9A5B-7C5A9945F9BE}"/>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28FF5AFA-AA70-430F-A3ED-5672F5AB329B}"/>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F5506643-E6FE-4A27-BB29-88AC784A43FB}"/>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2E200BB5-AC23-432E-9B80-55D17DF7ADBC}"/>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3BC08A8C-5BF5-476E-A3E6-862BC5B29E1A}"/>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B0B9AED3-62CA-4125-9143-BC34139F9933}"/>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32C2C395-364C-47B1-B46F-365E32008A4C}"/>
            </a:ext>
          </a:extLst>
        </xdr:cNvPr>
        <xdr:cNvSpPr txBox="1"/>
      </xdr:nvSpPr>
      <xdr:spPr>
        <a:xfrm>
          <a:off x="5527221"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2F27E8F7-EFE0-40C4-988D-2942C5AFBDA2}"/>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3D55A9D9-77DF-4A1D-BE6F-3BDC41F798E9}"/>
            </a:ext>
          </a:extLst>
        </xdr:cNvPr>
        <xdr:cNvSpPr txBox="1"/>
      </xdr:nvSpPr>
      <xdr:spPr>
        <a:xfrm>
          <a:off x="5527221"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79C624A-45B2-47CC-B045-01A540A29426}"/>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F6297B2B-AD56-454F-A387-E499F1F4808E}"/>
            </a:ext>
          </a:extLst>
        </xdr:cNvPr>
        <xdr:cNvSpPr txBox="1"/>
      </xdr:nvSpPr>
      <xdr:spPr>
        <a:xfrm>
          <a:off x="5527221"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DA463920-F995-4157-A423-CBF5FBC775B0}"/>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A86AA96E-CA1F-4249-B8FA-002213E767BB}"/>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DB45CD8-D110-4382-B77D-F7D86FC3C539}"/>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44" name="直線コネクタ 343">
          <a:extLst>
            <a:ext uri="{FF2B5EF4-FFF2-40B4-BE49-F238E27FC236}">
              <a16:creationId xmlns:a16="http://schemas.microsoft.com/office/drawing/2014/main" id="{D8BE40F6-2F78-456B-8ECA-DA2AADD5FE76}"/>
            </a:ext>
          </a:extLst>
        </xdr:cNvPr>
        <xdr:cNvCxnSpPr/>
      </xdr:nvCxnSpPr>
      <xdr:spPr>
        <a:xfrm flipV="1">
          <a:off x="9429115" y="13278613"/>
          <a:ext cx="0" cy="148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a:extLst>
            <a:ext uri="{FF2B5EF4-FFF2-40B4-BE49-F238E27FC236}">
              <a16:creationId xmlns:a16="http://schemas.microsoft.com/office/drawing/2014/main" id="{2D663D4A-3BBE-4E72-977F-EC29DDD29C00}"/>
            </a:ext>
          </a:extLst>
        </xdr:cNvPr>
        <xdr:cNvSpPr txBox="1"/>
      </xdr:nvSpPr>
      <xdr:spPr>
        <a:xfrm>
          <a:off x="9467850" y="147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a:extLst>
            <a:ext uri="{FF2B5EF4-FFF2-40B4-BE49-F238E27FC236}">
              <a16:creationId xmlns:a16="http://schemas.microsoft.com/office/drawing/2014/main" id="{4B2F09BA-8F22-4C3B-8B4D-1C752780800A}"/>
            </a:ext>
          </a:extLst>
        </xdr:cNvPr>
        <xdr:cNvCxnSpPr/>
      </xdr:nvCxnSpPr>
      <xdr:spPr>
        <a:xfrm>
          <a:off x="9356090" y="1476527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47" name="【福祉施設】&#10;一人当たり面積最大値テキスト">
          <a:extLst>
            <a:ext uri="{FF2B5EF4-FFF2-40B4-BE49-F238E27FC236}">
              <a16:creationId xmlns:a16="http://schemas.microsoft.com/office/drawing/2014/main" id="{C529EFC2-5632-49DD-8BA6-7AE0D067C0E4}"/>
            </a:ext>
          </a:extLst>
        </xdr:cNvPr>
        <xdr:cNvSpPr txBox="1"/>
      </xdr:nvSpPr>
      <xdr:spPr>
        <a:xfrm>
          <a:off x="9467850" y="1305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48" name="直線コネクタ 347">
          <a:extLst>
            <a:ext uri="{FF2B5EF4-FFF2-40B4-BE49-F238E27FC236}">
              <a16:creationId xmlns:a16="http://schemas.microsoft.com/office/drawing/2014/main" id="{ED79DBC2-2D07-4058-8295-09B518E3B679}"/>
            </a:ext>
          </a:extLst>
        </xdr:cNvPr>
        <xdr:cNvCxnSpPr/>
      </xdr:nvCxnSpPr>
      <xdr:spPr>
        <a:xfrm>
          <a:off x="9356090" y="1327861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154195</xdr:rowOff>
    </xdr:from>
    <xdr:ext cx="469744" cy="259045"/>
    <xdr:sp macro="" textlink="">
      <xdr:nvSpPr>
        <xdr:cNvPr id="349" name="【福祉施設】&#10;一人当たり面積平均値テキスト">
          <a:extLst>
            <a:ext uri="{FF2B5EF4-FFF2-40B4-BE49-F238E27FC236}">
              <a16:creationId xmlns:a16="http://schemas.microsoft.com/office/drawing/2014/main" id="{312D089D-4EFA-40D7-87C0-D34D78E8DD44}"/>
            </a:ext>
          </a:extLst>
        </xdr:cNvPr>
        <xdr:cNvSpPr txBox="1"/>
      </xdr:nvSpPr>
      <xdr:spPr>
        <a:xfrm>
          <a:off x="9467850" y="1421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50" name="フローチャート: 判断 349">
          <a:extLst>
            <a:ext uri="{FF2B5EF4-FFF2-40B4-BE49-F238E27FC236}">
              <a16:creationId xmlns:a16="http://schemas.microsoft.com/office/drawing/2014/main" id="{5FF39DA6-8AD0-4353-9F26-FBB4748D24E3}"/>
            </a:ext>
          </a:extLst>
        </xdr:cNvPr>
        <xdr:cNvSpPr/>
      </xdr:nvSpPr>
      <xdr:spPr>
        <a:xfrm>
          <a:off x="9394190" y="14365478"/>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351" name="フローチャート: 判断 350">
          <a:extLst>
            <a:ext uri="{FF2B5EF4-FFF2-40B4-BE49-F238E27FC236}">
              <a16:creationId xmlns:a16="http://schemas.microsoft.com/office/drawing/2014/main" id="{C1BAB085-7063-4BCE-9164-713CAB02EDDA}"/>
            </a:ext>
          </a:extLst>
        </xdr:cNvPr>
        <xdr:cNvSpPr/>
      </xdr:nvSpPr>
      <xdr:spPr>
        <a:xfrm>
          <a:off x="8632190" y="143734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99313</xdr:rowOff>
    </xdr:from>
    <xdr:to>
      <xdr:col>46</xdr:col>
      <xdr:colOff>38100</xdr:colOff>
      <xdr:row>84</xdr:row>
      <xdr:rowOff>29463</xdr:rowOff>
    </xdr:to>
    <xdr:sp macro="" textlink="">
      <xdr:nvSpPr>
        <xdr:cNvPr id="352" name="フローチャート: 判断 351">
          <a:extLst>
            <a:ext uri="{FF2B5EF4-FFF2-40B4-BE49-F238E27FC236}">
              <a16:creationId xmlns:a16="http://schemas.microsoft.com/office/drawing/2014/main" id="{EE04652F-5474-4F10-AC8C-E348AB56E08E}"/>
            </a:ext>
          </a:extLst>
        </xdr:cNvPr>
        <xdr:cNvSpPr/>
      </xdr:nvSpPr>
      <xdr:spPr>
        <a:xfrm>
          <a:off x="7846060" y="1432585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113030</xdr:rowOff>
    </xdr:from>
    <xdr:to>
      <xdr:col>41</xdr:col>
      <xdr:colOff>101600</xdr:colOff>
      <xdr:row>84</xdr:row>
      <xdr:rowOff>43180</xdr:rowOff>
    </xdr:to>
    <xdr:sp macro="" textlink="">
      <xdr:nvSpPr>
        <xdr:cNvPr id="353" name="フローチャート: 判断 352">
          <a:extLst>
            <a:ext uri="{FF2B5EF4-FFF2-40B4-BE49-F238E27FC236}">
              <a16:creationId xmlns:a16="http://schemas.microsoft.com/office/drawing/2014/main" id="{22D35B7F-5D96-4496-955E-6D2BA83C03B4}"/>
            </a:ext>
          </a:extLst>
        </xdr:cNvPr>
        <xdr:cNvSpPr/>
      </xdr:nvSpPr>
      <xdr:spPr>
        <a:xfrm>
          <a:off x="7029450" y="143433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117602</xdr:rowOff>
    </xdr:from>
    <xdr:to>
      <xdr:col>36</xdr:col>
      <xdr:colOff>165100</xdr:colOff>
      <xdr:row>84</xdr:row>
      <xdr:rowOff>47752</xdr:rowOff>
    </xdr:to>
    <xdr:sp macro="" textlink="">
      <xdr:nvSpPr>
        <xdr:cNvPr id="354" name="フローチャート: 判断 353">
          <a:extLst>
            <a:ext uri="{FF2B5EF4-FFF2-40B4-BE49-F238E27FC236}">
              <a16:creationId xmlns:a16="http://schemas.microsoft.com/office/drawing/2014/main" id="{EDFECF59-61F0-4705-8DE7-0B9C64F76773}"/>
            </a:ext>
          </a:extLst>
        </xdr:cNvPr>
        <xdr:cNvSpPr/>
      </xdr:nvSpPr>
      <xdr:spPr>
        <a:xfrm>
          <a:off x="6231890" y="1434795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4A1A264-43BE-4AB2-BF8E-28D2B6F9F6F3}"/>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26826C7-260C-4E2B-A6BA-3C7C1E840C38}"/>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69BA7B6-617A-4541-A7F3-46049AAB8F25}"/>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FD5316B-13FD-4D2E-9F1E-86BED6E33409}"/>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B6CB278-C7A8-4DCC-8675-C337D702B730}"/>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126746</xdr:rowOff>
    </xdr:from>
    <xdr:to>
      <xdr:col>55</xdr:col>
      <xdr:colOff>50800</xdr:colOff>
      <xdr:row>86</xdr:row>
      <xdr:rowOff>56896</xdr:rowOff>
    </xdr:to>
    <xdr:sp macro="" textlink="">
      <xdr:nvSpPr>
        <xdr:cNvPr id="360" name="楕円 359">
          <a:extLst>
            <a:ext uri="{FF2B5EF4-FFF2-40B4-BE49-F238E27FC236}">
              <a16:creationId xmlns:a16="http://schemas.microsoft.com/office/drawing/2014/main" id="{C184AF75-5C4B-40EB-94B9-E32F1ACD4AF6}"/>
            </a:ext>
          </a:extLst>
        </xdr:cNvPr>
        <xdr:cNvSpPr/>
      </xdr:nvSpPr>
      <xdr:spPr>
        <a:xfrm>
          <a:off x="9394190" y="14703806"/>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41673</xdr:rowOff>
    </xdr:from>
    <xdr:ext cx="469744" cy="259045"/>
    <xdr:sp macro="" textlink="">
      <xdr:nvSpPr>
        <xdr:cNvPr id="361" name="【福祉施設】&#10;一人当たり面積該当値テキスト">
          <a:extLst>
            <a:ext uri="{FF2B5EF4-FFF2-40B4-BE49-F238E27FC236}">
              <a16:creationId xmlns:a16="http://schemas.microsoft.com/office/drawing/2014/main" id="{1A806C03-E03A-4C08-A4AA-9C04EFE47E84}"/>
            </a:ext>
          </a:extLst>
        </xdr:cNvPr>
        <xdr:cNvSpPr txBox="1"/>
      </xdr:nvSpPr>
      <xdr:spPr>
        <a:xfrm>
          <a:off x="9467850" y="146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126746</xdr:rowOff>
    </xdr:from>
    <xdr:to>
      <xdr:col>50</xdr:col>
      <xdr:colOff>165100</xdr:colOff>
      <xdr:row>86</xdr:row>
      <xdr:rowOff>56896</xdr:rowOff>
    </xdr:to>
    <xdr:sp macro="" textlink="">
      <xdr:nvSpPr>
        <xdr:cNvPr id="362" name="楕円 361">
          <a:extLst>
            <a:ext uri="{FF2B5EF4-FFF2-40B4-BE49-F238E27FC236}">
              <a16:creationId xmlns:a16="http://schemas.microsoft.com/office/drawing/2014/main" id="{350F432F-CE76-438F-9BA9-D9AE97F7AE28}"/>
            </a:ext>
          </a:extLst>
        </xdr:cNvPr>
        <xdr:cNvSpPr/>
      </xdr:nvSpPr>
      <xdr:spPr>
        <a:xfrm>
          <a:off x="8632190" y="14703806"/>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6096</xdr:rowOff>
    </xdr:from>
    <xdr:to>
      <xdr:col>55</xdr:col>
      <xdr:colOff>0</xdr:colOff>
      <xdr:row>86</xdr:row>
      <xdr:rowOff>6096</xdr:rowOff>
    </xdr:to>
    <xdr:cxnSp macro="">
      <xdr:nvCxnSpPr>
        <xdr:cNvPr id="363" name="直線コネクタ 362">
          <a:extLst>
            <a:ext uri="{FF2B5EF4-FFF2-40B4-BE49-F238E27FC236}">
              <a16:creationId xmlns:a16="http://schemas.microsoft.com/office/drawing/2014/main" id="{B05FA326-2858-47B9-90FF-0BDF79D55723}"/>
            </a:ext>
          </a:extLst>
        </xdr:cNvPr>
        <xdr:cNvCxnSpPr/>
      </xdr:nvCxnSpPr>
      <xdr:spPr>
        <a:xfrm>
          <a:off x="8686800" y="1475270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126746</xdr:rowOff>
    </xdr:from>
    <xdr:to>
      <xdr:col>46</xdr:col>
      <xdr:colOff>38100</xdr:colOff>
      <xdr:row>86</xdr:row>
      <xdr:rowOff>56896</xdr:rowOff>
    </xdr:to>
    <xdr:sp macro="" textlink="">
      <xdr:nvSpPr>
        <xdr:cNvPr id="364" name="楕円 363">
          <a:extLst>
            <a:ext uri="{FF2B5EF4-FFF2-40B4-BE49-F238E27FC236}">
              <a16:creationId xmlns:a16="http://schemas.microsoft.com/office/drawing/2014/main" id="{58914221-4516-4C37-99D2-66132F9CB22A}"/>
            </a:ext>
          </a:extLst>
        </xdr:cNvPr>
        <xdr:cNvSpPr/>
      </xdr:nvSpPr>
      <xdr:spPr>
        <a:xfrm>
          <a:off x="7846060" y="147038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6096</xdr:rowOff>
    </xdr:from>
    <xdr:to>
      <xdr:col>50</xdr:col>
      <xdr:colOff>114300</xdr:colOff>
      <xdr:row>86</xdr:row>
      <xdr:rowOff>6096</xdr:rowOff>
    </xdr:to>
    <xdr:cxnSp macro="">
      <xdr:nvCxnSpPr>
        <xdr:cNvPr id="365" name="直線コネクタ 364">
          <a:extLst>
            <a:ext uri="{FF2B5EF4-FFF2-40B4-BE49-F238E27FC236}">
              <a16:creationId xmlns:a16="http://schemas.microsoft.com/office/drawing/2014/main" id="{420E2E10-CD3C-4240-BB7E-1D238E01B77E}"/>
            </a:ext>
          </a:extLst>
        </xdr:cNvPr>
        <xdr:cNvCxnSpPr/>
      </xdr:nvCxnSpPr>
      <xdr:spPr>
        <a:xfrm>
          <a:off x="7889240" y="1475270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126746</xdr:rowOff>
    </xdr:from>
    <xdr:to>
      <xdr:col>41</xdr:col>
      <xdr:colOff>101600</xdr:colOff>
      <xdr:row>86</xdr:row>
      <xdr:rowOff>56896</xdr:rowOff>
    </xdr:to>
    <xdr:sp macro="" textlink="">
      <xdr:nvSpPr>
        <xdr:cNvPr id="366" name="楕円 365">
          <a:extLst>
            <a:ext uri="{FF2B5EF4-FFF2-40B4-BE49-F238E27FC236}">
              <a16:creationId xmlns:a16="http://schemas.microsoft.com/office/drawing/2014/main" id="{0D743F1F-3AD9-417E-934A-9EEE535FC4EC}"/>
            </a:ext>
          </a:extLst>
        </xdr:cNvPr>
        <xdr:cNvSpPr/>
      </xdr:nvSpPr>
      <xdr:spPr>
        <a:xfrm>
          <a:off x="7029450" y="1470380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6096</xdr:rowOff>
    </xdr:from>
    <xdr:to>
      <xdr:col>45</xdr:col>
      <xdr:colOff>177800</xdr:colOff>
      <xdr:row>86</xdr:row>
      <xdr:rowOff>6096</xdr:rowOff>
    </xdr:to>
    <xdr:cxnSp macro="">
      <xdr:nvCxnSpPr>
        <xdr:cNvPr id="367" name="直線コネクタ 366">
          <a:extLst>
            <a:ext uri="{FF2B5EF4-FFF2-40B4-BE49-F238E27FC236}">
              <a16:creationId xmlns:a16="http://schemas.microsoft.com/office/drawing/2014/main" id="{3BC67CD2-1F53-4F7F-9508-8DE4102E4EF9}"/>
            </a:ext>
          </a:extLst>
        </xdr:cNvPr>
        <xdr:cNvCxnSpPr/>
      </xdr:nvCxnSpPr>
      <xdr:spPr>
        <a:xfrm>
          <a:off x="7084060" y="14752701"/>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126746</xdr:rowOff>
    </xdr:from>
    <xdr:to>
      <xdr:col>36</xdr:col>
      <xdr:colOff>165100</xdr:colOff>
      <xdr:row>86</xdr:row>
      <xdr:rowOff>56896</xdr:rowOff>
    </xdr:to>
    <xdr:sp macro="" textlink="">
      <xdr:nvSpPr>
        <xdr:cNvPr id="368" name="楕円 367">
          <a:extLst>
            <a:ext uri="{FF2B5EF4-FFF2-40B4-BE49-F238E27FC236}">
              <a16:creationId xmlns:a16="http://schemas.microsoft.com/office/drawing/2014/main" id="{BEED1762-6F07-4E05-9DA4-937A8726901C}"/>
            </a:ext>
          </a:extLst>
        </xdr:cNvPr>
        <xdr:cNvSpPr/>
      </xdr:nvSpPr>
      <xdr:spPr>
        <a:xfrm>
          <a:off x="6231890" y="14703806"/>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6096</xdr:rowOff>
    </xdr:from>
    <xdr:to>
      <xdr:col>41</xdr:col>
      <xdr:colOff>50800</xdr:colOff>
      <xdr:row>86</xdr:row>
      <xdr:rowOff>6096</xdr:rowOff>
    </xdr:to>
    <xdr:cxnSp macro="">
      <xdr:nvCxnSpPr>
        <xdr:cNvPr id="369" name="直線コネクタ 368">
          <a:extLst>
            <a:ext uri="{FF2B5EF4-FFF2-40B4-BE49-F238E27FC236}">
              <a16:creationId xmlns:a16="http://schemas.microsoft.com/office/drawing/2014/main" id="{FF4606D3-C43A-48F8-8D57-A1883385C100}"/>
            </a:ext>
          </a:extLst>
        </xdr:cNvPr>
        <xdr:cNvCxnSpPr/>
      </xdr:nvCxnSpPr>
      <xdr:spPr>
        <a:xfrm>
          <a:off x="6286500" y="1475270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370" name="n_1aveValue【福祉施設】&#10;一人当たり面積">
          <a:extLst>
            <a:ext uri="{FF2B5EF4-FFF2-40B4-BE49-F238E27FC236}">
              <a16:creationId xmlns:a16="http://schemas.microsoft.com/office/drawing/2014/main" id="{752D7394-0249-4FE5-B91B-1FAD186B86D7}"/>
            </a:ext>
          </a:extLst>
        </xdr:cNvPr>
        <xdr:cNvSpPr txBox="1"/>
      </xdr:nvSpPr>
      <xdr:spPr>
        <a:xfrm>
          <a:off x="8454467" y="1415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45990</xdr:rowOff>
    </xdr:from>
    <xdr:ext cx="469744" cy="259045"/>
    <xdr:sp macro="" textlink="">
      <xdr:nvSpPr>
        <xdr:cNvPr id="371" name="n_2aveValue【福祉施設】&#10;一人当たり面積">
          <a:extLst>
            <a:ext uri="{FF2B5EF4-FFF2-40B4-BE49-F238E27FC236}">
              <a16:creationId xmlns:a16="http://schemas.microsoft.com/office/drawing/2014/main" id="{AFBA0D31-E1EA-4B3A-B711-B95E94CF8C3F}"/>
            </a:ext>
          </a:extLst>
        </xdr:cNvPr>
        <xdr:cNvSpPr txBox="1"/>
      </xdr:nvSpPr>
      <xdr:spPr>
        <a:xfrm>
          <a:off x="7673417" y="1410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59707</xdr:rowOff>
    </xdr:from>
    <xdr:ext cx="469744" cy="259045"/>
    <xdr:sp macro="" textlink="">
      <xdr:nvSpPr>
        <xdr:cNvPr id="372" name="n_3aveValue【福祉施設】&#10;一人当たり面積">
          <a:extLst>
            <a:ext uri="{FF2B5EF4-FFF2-40B4-BE49-F238E27FC236}">
              <a16:creationId xmlns:a16="http://schemas.microsoft.com/office/drawing/2014/main" id="{5F967DDE-F02A-4468-9A4D-05A18A19E4B8}"/>
            </a:ext>
          </a:extLst>
        </xdr:cNvPr>
        <xdr:cNvSpPr txBox="1"/>
      </xdr:nvSpPr>
      <xdr:spPr>
        <a:xfrm>
          <a:off x="6866332" y="1411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64279</xdr:rowOff>
    </xdr:from>
    <xdr:ext cx="469744" cy="259045"/>
    <xdr:sp macro="" textlink="">
      <xdr:nvSpPr>
        <xdr:cNvPr id="373" name="n_4aveValue【福祉施設】&#10;一人当たり面積">
          <a:extLst>
            <a:ext uri="{FF2B5EF4-FFF2-40B4-BE49-F238E27FC236}">
              <a16:creationId xmlns:a16="http://schemas.microsoft.com/office/drawing/2014/main" id="{EBD84486-5C69-4D86-B011-920476B79C9D}"/>
            </a:ext>
          </a:extLst>
        </xdr:cNvPr>
        <xdr:cNvSpPr txBox="1"/>
      </xdr:nvSpPr>
      <xdr:spPr>
        <a:xfrm>
          <a:off x="6068772" y="1411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48023</xdr:rowOff>
    </xdr:from>
    <xdr:ext cx="469744" cy="259045"/>
    <xdr:sp macro="" textlink="">
      <xdr:nvSpPr>
        <xdr:cNvPr id="374" name="n_1mainValue【福祉施設】&#10;一人当たり面積">
          <a:extLst>
            <a:ext uri="{FF2B5EF4-FFF2-40B4-BE49-F238E27FC236}">
              <a16:creationId xmlns:a16="http://schemas.microsoft.com/office/drawing/2014/main" id="{D6C05931-4EB0-4893-A4DD-42643FB2682B}"/>
            </a:ext>
          </a:extLst>
        </xdr:cNvPr>
        <xdr:cNvSpPr txBox="1"/>
      </xdr:nvSpPr>
      <xdr:spPr>
        <a:xfrm>
          <a:off x="8454467" y="1479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48023</xdr:rowOff>
    </xdr:from>
    <xdr:ext cx="469744" cy="259045"/>
    <xdr:sp macro="" textlink="">
      <xdr:nvSpPr>
        <xdr:cNvPr id="375" name="n_2mainValue【福祉施設】&#10;一人当たり面積">
          <a:extLst>
            <a:ext uri="{FF2B5EF4-FFF2-40B4-BE49-F238E27FC236}">
              <a16:creationId xmlns:a16="http://schemas.microsoft.com/office/drawing/2014/main" id="{145155BE-16BD-4527-BF1F-4B6DE008510A}"/>
            </a:ext>
          </a:extLst>
        </xdr:cNvPr>
        <xdr:cNvSpPr txBox="1"/>
      </xdr:nvSpPr>
      <xdr:spPr>
        <a:xfrm>
          <a:off x="7673417" y="1479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48023</xdr:rowOff>
    </xdr:from>
    <xdr:ext cx="469744" cy="259045"/>
    <xdr:sp macro="" textlink="">
      <xdr:nvSpPr>
        <xdr:cNvPr id="376" name="n_3mainValue【福祉施設】&#10;一人当たり面積">
          <a:extLst>
            <a:ext uri="{FF2B5EF4-FFF2-40B4-BE49-F238E27FC236}">
              <a16:creationId xmlns:a16="http://schemas.microsoft.com/office/drawing/2014/main" id="{08BDA8A3-1583-43A6-B579-43878CD2B9BD}"/>
            </a:ext>
          </a:extLst>
        </xdr:cNvPr>
        <xdr:cNvSpPr txBox="1"/>
      </xdr:nvSpPr>
      <xdr:spPr>
        <a:xfrm>
          <a:off x="6866332" y="1479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48023</xdr:rowOff>
    </xdr:from>
    <xdr:ext cx="469744" cy="259045"/>
    <xdr:sp macro="" textlink="">
      <xdr:nvSpPr>
        <xdr:cNvPr id="377" name="n_4mainValue【福祉施設】&#10;一人当たり面積">
          <a:extLst>
            <a:ext uri="{FF2B5EF4-FFF2-40B4-BE49-F238E27FC236}">
              <a16:creationId xmlns:a16="http://schemas.microsoft.com/office/drawing/2014/main" id="{19FA4BD7-104E-4213-A211-A4C6055DB485}"/>
            </a:ext>
          </a:extLst>
        </xdr:cNvPr>
        <xdr:cNvSpPr txBox="1"/>
      </xdr:nvSpPr>
      <xdr:spPr>
        <a:xfrm>
          <a:off x="6068772" y="1479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D0B070E1-4343-41FF-A162-412CF6757A82}"/>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6B8A9382-6B48-469B-8154-C2A1599F3AD6}"/>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258F40BE-3B3A-4FCD-81A6-50BB3AAB175A}"/>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3504D1D1-7C5C-4B21-9011-B54B10DE6EF4}"/>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AB7F999E-E2A7-433A-8F43-F2E4E9911026}"/>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EF3E2A73-85ED-417D-9D20-08F5E169E0F4}"/>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9CB8E46F-344A-48C5-9555-F268BCFEE855}"/>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369F14A3-5498-4743-9D35-1FA0142C0ABC}"/>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ECF694B6-3D3E-4846-8028-909245566285}"/>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D72C794C-22AE-4CBC-BFF2-CAF8C975C6EB}"/>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902C67DD-88B6-4570-8332-A342C406653F}"/>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6EA4F6CC-7FAA-4E9E-9333-F5B1E77D7015}"/>
            </a:ext>
          </a:extLst>
        </xdr:cNvPr>
        <xdr:cNvCxnSpPr/>
      </xdr:nvCxnSpPr>
      <xdr:spPr>
        <a:xfrm>
          <a:off x="6858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5903AE09-5C84-410C-B907-F325E95F71AC}"/>
            </a:ext>
          </a:extLst>
        </xdr:cNvPr>
        <xdr:cNvSpPr txBox="1"/>
      </xdr:nvSpPr>
      <xdr:spPr>
        <a:xfrm>
          <a:off x="2738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D889822B-3FE6-4500-A99D-EDC33C20DEE3}"/>
            </a:ext>
          </a:extLst>
        </xdr:cNvPr>
        <xdr:cNvCxnSpPr/>
      </xdr:nvCxnSpPr>
      <xdr:spPr>
        <a:xfrm>
          <a:off x="6858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721BAE3F-2519-4985-B43E-3F94C647D6DF}"/>
            </a:ext>
          </a:extLst>
        </xdr:cNvPr>
        <xdr:cNvSpPr txBox="1"/>
      </xdr:nvSpPr>
      <xdr:spPr>
        <a:xfrm>
          <a:off x="34370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99C1BFB0-A62E-4183-B2F1-DAA3CD3769F4}"/>
            </a:ext>
          </a:extLst>
        </xdr:cNvPr>
        <xdr:cNvCxnSpPr/>
      </xdr:nvCxnSpPr>
      <xdr:spPr>
        <a:xfrm>
          <a:off x="6858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F3D1E3DB-27A2-4A9C-ABB9-EE27D9DF6160}"/>
            </a:ext>
          </a:extLst>
        </xdr:cNvPr>
        <xdr:cNvSpPr txBox="1"/>
      </xdr:nvSpPr>
      <xdr:spPr>
        <a:xfrm>
          <a:off x="34370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36903244-5504-42D9-B1E8-3923448663F4}"/>
            </a:ext>
          </a:extLst>
        </xdr:cNvPr>
        <xdr:cNvCxnSpPr/>
      </xdr:nvCxnSpPr>
      <xdr:spPr>
        <a:xfrm>
          <a:off x="6858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237020C2-3B52-4C97-A466-61C615BB97CF}"/>
            </a:ext>
          </a:extLst>
        </xdr:cNvPr>
        <xdr:cNvSpPr txBox="1"/>
      </xdr:nvSpPr>
      <xdr:spPr>
        <a:xfrm>
          <a:off x="34370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F4D7BA44-DDEE-42F0-AF31-59A11597353A}"/>
            </a:ext>
          </a:extLst>
        </xdr:cNvPr>
        <xdr:cNvCxnSpPr/>
      </xdr:nvCxnSpPr>
      <xdr:spPr>
        <a:xfrm>
          <a:off x="6858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201E33B1-6876-4E74-AAD8-FED85AFB2088}"/>
            </a:ext>
          </a:extLst>
        </xdr:cNvPr>
        <xdr:cNvSpPr txBox="1"/>
      </xdr:nvSpPr>
      <xdr:spPr>
        <a:xfrm>
          <a:off x="34370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9CEBA92B-A7C0-4BFC-9848-7FD3E20877A7}"/>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E1206474-5D52-4CFD-9CC2-4C18092B5C20}"/>
            </a:ext>
          </a:extLst>
        </xdr:cNvPr>
        <xdr:cNvSpPr txBox="1"/>
      </xdr:nvSpPr>
      <xdr:spPr>
        <a:xfrm>
          <a:off x="38686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9738C443-2E11-40D4-AE70-C905E4E41D42}"/>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402" name="直線コネクタ 401">
          <a:extLst>
            <a:ext uri="{FF2B5EF4-FFF2-40B4-BE49-F238E27FC236}">
              <a16:creationId xmlns:a16="http://schemas.microsoft.com/office/drawing/2014/main" id="{3A840909-AD62-43A2-889F-36A2855C253C}"/>
            </a:ext>
          </a:extLst>
        </xdr:cNvPr>
        <xdr:cNvCxnSpPr/>
      </xdr:nvCxnSpPr>
      <xdr:spPr>
        <a:xfrm flipV="1">
          <a:off x="4173855" y="17028795"/>
          <a:ext cx="0" cy="162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FC502834-DF2E-4D7B-A81E-6EF952DA1E76}"/>
            </a:ext>
          </a:extLst>
        </xdr:cNvPr>
        <xdr:cNvSpPr txBox="1"/>
      </xdr:nvSpPr>
      <xdr:spPr>
        <a:xfrm>
          <a:off x="4212590" y="186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4" name="直線コネクタ 403">
          <a:extLst>
            <a:ext uri="{FF2B5EF4-FFF2-40B4-BE49-F238E27FC236}">
              <a16:creationId xmlns:a16="http://schemas.microsoft.com/office/drawing/2014/main" id="{0875EDF2-215D-44BF-A2DD-FC06206B06F3}"/>
            </a:ext>
          </a:extLst>
        </xdr:cNvPr>
        <xdr:cNvCxnSpPr/>
      </xdr:nvCxnSpPr>
      <xdr:spPr>
        <a:xfrm>
          <a:off x="4112260" y="18655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1F0CA105-1319-406A-911F-5115307AFFD9}"/>
            </a:ext>
          </a:extLst>
        </xdr:cNvPr>
        <xdr:cNvSpPr txBox="1"/>
      </xdr:nvSpPr>
      <xdr:spPr>
        <a:xfrm>
          <a:off x="4212590" y="1680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406" name="直線コネクタ 405">
          <a:extLst>
            <a:ext uri="{FF2B5EF4-FFF2-40B4-BE49-F238E27FC236}">
              <a16:creationId xmlns:a16="http://schemas.microsoft.com/office/drawing/2014/main" id="{08AB57A5-0926-4DC4-BEAD-517466AA471B}"/>
            </a:ext>
          </a:extLst>
        </xdr:cNvPr>
        <xdr:cNvCxnSpPr/>
      </xdr:nvCxnSpPr>
      <xdr:spPr>
        <a:xfrm>
          <a:off x="4112260" y="170287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116857</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92885858-0546-4884-9243-3682E0165492}"/>
            </a:ext>
          </a:extLst>
        </xdr:cNvPr>
        <xdr:cNvSpPr txBox="1"/>
      </xdr:nvSpPr>
      <xdr:spPr>
        <a:xfrm>
          <a:off x="421259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08" name="フローチャート: 判断 407">
          <a:extLst>
            <a:ext uri="{FF2B5EF4-FFF2-40B4-BE49-F238E27FC236}">
              <a16:creationId xmlns:a16="http://schemas.microsoft.com/office/drawing/2014/main" id="{9012CD63-E03D-416D-A7B2-33581ED7094F}"/>
            </a:ext>
          </a:extLst>
        </xdr:cNvPr>
        <xdr:cNvSpPr/>
      </xdr:nvSpPr>
      <xdr:spPr>
        <a:xfrm>
          <a:off x="4131310" y="177571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52070</xdr:rowOff>
    </xdr:from>
    <xdr:to>
      <xdr:col>20</xdr:col>
      <xdr:colOff>38100</xdr:colOff>
      <xdr:row>103</xdr:row>
      <xdr:rowOff>153670</xdr:rowOff>
    </xdr:to>
    <xdr:sp macro="" textlink="">
      <xdr:nvSpPr>
        <xdr:cNvPr id="409" name="フローチャート: 判断 408">
          <a:extLst>
            <a:ext uri="{FF2B5EF4-FFF2-40B4-BE49-F238E27FC236}">
              <a16:creationId xmlns:a16="http://schemas.microsoft.com/office/drawing/2014/main" id="{C32CC487-CC0F-4B72-9512-EAA5798375EB}"/>
            </a:ext>
          </a:extLst>
        </xdr:cNvPr>
        <xdr:cNvSpPr/>
      </xdr:nvSpPr>
      <xdr:spPr>
        <a:xfrm>
          <a:off x="3388360" y="1771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33020</xdr:rowOff>
    </xdr:from>
    <xdr:to>
      <xdr:col>15</xdr:col>
      <xdr:colOff>101600</xdr:colOff>
      <xdr:row>103</xdr:row>
      <xdr:rowOff>134620</xdr:rowOff>
    </xdr:to>
    <xdr:sp macro="" textlink="">
      <xdr:nvSpPr>
        <xdr:cNvPr id="410" name="フローチャート: 判断 409">
          <a:extLst>
            <a:ext uri="{FF2B5EF4-FFF2-40B4-BE49-F238E27FC236}">
              <a16:creationId xmlns:a16="http://schemas.microsoft.com/office/drawing/2014/main" id="{791B0348-05D7-4636-90C0-A1DEDD05640C}"/>
            </a:ext>
          </a:extLst>
        </xdr:cNvPr>
        <xdr:cNvSpPr/>
      </xdr:nvSpPr>
      <xdr:spPr>
        <a:xfrm>
          <a:off x="2571750" y="1769046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29211</xdr:rowOff>
    </xdr:from>
    <xdr:to>
      <xdr:col>10</xdr:col>
      <xdr:colOff>165100</xdr:colOff>
      <xdr:row>103</xdr:row>
      <xdr:rowOff>130811</xdr:rowOff>
    </xdr:to>
    <xdr:sp macro="" textlink="">
      <xdr:nvSpPr>
        <xdr:cNvPr id="411" name="フローチャート: 判断 410">
          <a:extLst>
            <a:ext uri="{FF2B5EF4-FFF2-40B4-BE49-F238E27FC236}">
              <a16:creationId xmlns:a16="http://schemas.microsoft.com/office/drawing/2014/main" id="{F83DD785-AB5D-416E-8A84-57C69E8589E3}"/>
            </a:ext>
          </a:extLst>
        </xdr:cNvPr>
        <xdr:cNvSpPr/>
      </xdr:nvSpPr>
      <xdr:spPr>
        <a:xfrm>
          <a:off x="1774190" y="1768665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166370</xdr:rowOff>
    </xdr:from>
    <xdr:to>
      <xdr:col>6</xdr:col>
      <xdr:colOff>38100</xdr:colOff>
      <xdr:row>103</xdr:row>
      <xdr:rowOff>96520</xdr:rowOff>
    </xdr:to>
    <xdr:sp macro="" textlink="">
      <xdr:nvSpPr>
        <xdr:cNvPr id="412" name="フローチャート: 判断 411">
          <a:extLst>
            <a:ext uri="{FF2B5EF4-FFF2-40B4-BE49-F238E27FC236}">
              <a16:creationId xmlns:a16="http://schemas.microsoft.com/office/drawing/2014/main" id="{7BFEF796-73A4-4B76-91A0-FFCC7E09B61E}"/>
            </a:ext>
          </a:extLst>
        </xdr:cNvPr>
        <xdr:cNvSpPr/>
      </xdr:nvSpPr>
      <xdr:spPr>
        <a:xfrm>
          <a:off x="988060" y="1765808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137DF7E2-51F8-4054-BC84-B19C899E0574}"/>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F3B2C016-4C08-4CFF-A26E-012D82D89F74}"/>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C582B473-E0DA-41CA-9FA4-E09C2EC55DF6}"/>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7FCC36AD-0DA0-4AE0-9095-5F2C7B88C4B2}"/>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526D105C-5254-4F22-91EF-7AEBB0231658}"/>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156845</xdr:rowOff>
    </xdr:from>
    <xdr:to>
      <xdr:col>24</xdr:col>
      <xdr:colOff>114300</xdr:colOff>
      <xdr:row>106</xdr:row>
      <xdr:rowOff>86995</xdr:rowOff>
    </xdr:to>
    <xdr:sp macro="" textlink="">
      <xdr:nvSpPr>
        <xdr:cNvPr id="418" name="楕円 417">
          <a:extLst>
            <a:ext uri="{FF2B5EF4-FFF2-40B4-BE49-F238E27FC236}">
              <a16:creationId xmlns:a16="http://schemas.microsoft.com/office/drawing/2014/main" id="{F5DE3E5E-7EDF-4616-89B8-98CCEE0709A6}"/>
            </a:ext>
          </a:extLst>
        </xdr:cNvPr>
        <xdr:cNvSpPr/>
      </xdr:nvSpPr>
      <xdr:spPr>
        <a:xfrm>
          <a:off x="4131310" y="181610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135272</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A9DD4360-69EE-4917-841A-DB771475FE2B}"/>
            </a:ext>
          </a:extLst>
        </xdr:cNvPr>
        <xdr:cNvSpPr txBox="1"/>
      </xdr:nvSpPr>
      <xdr:spPr>
        <a:xfrm>
          <a:off x="4212590" y="1813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130175</xdr:rowOff>
    </xdr:from>
    <xdr:to>
      <xdr:col>20</xdr:col>
      <xdr:colOff>38100</xdr:colOff>
      <xdr:row>106</xdr:row>
      <xdr:rowOff>60325</xdr:rowOff>
    </xdr:to>
    <xdr:sp macro="" textlink="">
      <xdr:nvSpPr>
        <xdr:cNvPr id="420" name="楕円 419">
          <a:extLst>
            <a:ext uri="{FF2B5EF4-FFF2-40B4-BE49-F238E27FC236}">
              <a16:creationId xmlns:a16="http://schemas.microsoft.com/office/drawing/2014/main" id="{B0149831-BC7A-48DE-99FE-F06DA5A359FE}"/>
            </a:ext>
          </a:extLst>
        </xdr:cNvPr>
        <xdr:cNvSpPr/>
      </xdr:nvSpPr>
      <xdr:spPr>
        <a:xfrm>
          <a:off x="3388360" y="1813623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9525</xdr:rowOff>
    </xdr:from>
    <xdr:to>
      <xdr:col>24</xdr:col>
      <xdr:colOff>63500</xdr:colOff>
      <xdr:row>106</xdr:row>
      <xdr:rowOff>36195</xdr:rowOff>
    </xdr:to>
    <xdr:cxnSp macro="">
      <xdr:nvCxnSpPr>
        <xdr:cNvPr id="421" name="直線コネクタ 420">
          <a:extLst>
            <a:ext uri="{FF2B5EF4-FFF2-40B4-BE49-F238E27FC236}">
              <a16:creationId xmlns:a16="http://schemas.microsoft.com/office/drawing/2014/main" id="{EF4BBF76-46F7-4388-BFB3-41484EBA4272}"/>
            </a:ext>
          </a:extLst>
        </xdr:cNvPr>
        <xdr:cNvCxnSpPr/>
      </xdr:nvCxnSpPr>
      <xdr:spPr>
        <a:xfrm>
          <a:off x="3431540" y="18185130"/>
          <a:ext cx="7429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97789</xdr:rowOff>
    </xdr:from>
    <xdr:to>
      <xdr:col>15</xdr:col>
      <xdr:colOff>101600</xdr:colOff>
      <xdr:row>106</xdr:row>
      <xdr:rowOff>27939</xdr:rowOff>
    </xdr:to>
    <xdr:sp macro="" textlink="">
      <xdr:nvSpPr>
        <xdr:cNvPr id="422" name="楕円 421">
          <a:extLst>
            <a:ext uri="{FF2B5EF4-FFF2-40B4-BE49-F238E27FC236}">
              <a16:creationId xmlns:a16="http://schemas.microsoft.com/office/drawing/2014/main" id="{895EB940-C30D-42FE-AB25-C706727B5AA4}"/>
            </a:ext>
          </a:extLst>
        </xdr:cNvPr>
        <xdr:cNvSpPr/>
      </xdr:nvSpPr>
      <xdr:spPr>
        <a:xfrm>
          <a:off x="2571750" y="180962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148589</xdr:rowOff>
    </xdr:from>
    <xdr:to>
      <xdr:col>19</xdr:col>
      <xdr:colOff>177800</xdr:colOff>
      <xdr:row>106</xdr:row>
      <xdr:rowOff>9525</xdr:rowOff>
    </xdr:to>
    <xdr:cxnSp macro="">
      <xdr:nvCxnSpPr>
        <xdr:cNvPr id="423" name="直線コネクタ 422">
          <a:extLst>
            <a:ext uri="{FF2B5EF4-FFF2-40B4-BE49-F238E27FC236}">
              <a16:creationId xmlns:a16="http://schemas.microsoft.com/office/drawing/2014/main" id="{D1721120-DCC2-4B65-947A-7F7A05AAB34C}"/>
            </a:ext>
          </a:extLst>
        </xdr:cNvPr>
        <xdr:cNvCxnSpPr/>
      </xdr:nvCxnSpPr>
      <xdr:spPr>
        <a:xfrm>
          <a:off x="2626360" y="18148934"/>
          <a:ext cx="80518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63500</xdr:rowOff>
    </xdr:from>
    <xdr:to>
      <xdr:col>10</xdr:col>
      <xdr:colOff>165100</xdr:colOff>
      <xdr:row>105</xdr:row>
      <xdr:rowOff>165100</xdr:rowOff>
    </xdr:to>
    <xdr:sp macro="" textlink="">
      <xdr:nvSpPr>
        <xdr:cNvPr id="424" name="楕円 423">
          <a:extLst>
            <a:ext uri="{FF2B5EF4-FFF2-40B4-BE49-F238E27FC236}">
              <a16:creationId xmlns:a16="http://schemas.microsoft.com/office/drawing/2014/main" id="{6765B552-0C02-4918-910A-715DB0D6D3E2}"/>
            </a:ext>
          </a:extLst>
        </xdr:cNvPr>
        <xdr:cNvSpPr/>
      </xdr:nvSpPr>
      <xdr:spPr>
        <a:xfrm>
          <a:off x="1774190" y="1806194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114300</xdr:rowOff>
    </xdr:from>
    <xdr:to>
      <xdr:col>15</xdr:col>
      <xdr:colOff>50800</xdr:colOff>
      <xdr:row>105</xdr:row>
      <xdr:rowOff>148589</xdr:rowOff>
    </xdr:to>
    <xdr:cxnSp macro="">
      <xdr:nvCxnSpPr>
        <xdr:cNvPr id="425" name="直線コネクタ 424">
          <a:extLst>
            <a:ext uri="{FF2B5EF4-FFF2-40B4-BE49-F238E27FC236}">
              <a16:creationId xmlns:a16="http://schemas.microsoft.com/office/drawing/2014/main" id="{05A6BAF6-85F6-4FF2-8300-FE9D766D1A77}"/>
            </a:ext>
          </a:extLst>
        </xdr:cNvPr>
        <xdr:cNvCxnSpPr/>
      </xdr:nvCxnSpPr>
      <xdr:spPr>
        <a:xfrm>
          <a:off x="1828800" y="18116550"/>
          <a:ext cx="79756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31114</xdr:rowOff>
    </xdr:from>
    <xdr:to>
      <xdr:col>6</xdr:col>
      <xdr:colOff>38100</xdr:colOff>
      <xdr:row>105</xdr:row>
      <xdr:rowOff>132714</xdr:rowOff>
    </xdr:to>
    <xdr:sp macro="" textlink="">
      <xdr:nvSpPr>
        <xdr:cNvPr id="426" name="楕円 425">
          <a:extLst>
            <a:ext uri="{FF2B5EF4-FFF2-40B4-BE49-F238E27FC236}">
              <a16:creationId xmlns:a16="http://schemas.microsoft.com/office/drawing/2014/main" id="{9883717B-3594-4D17-8C47-182010F9A83A}"/>
            </a:ext>
          </a:extLst>
        </xdr:cNvPr>
        <xdr:cNvSpPr/>
      </xdr:nvSpPr>
      <xdr:spPr>
        <a:xfrm>
          <a:off x="988060" y="18031459"/>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81914</xdr:rowOff>
    </xdr:from>
    <xdr:to>
      <xdr:col>10</xdr:col>
      <xdr:colOff>114300</xdr:colOff>
      <xdr:row>105</xdr:row>
      <xdr:rowOff>114300</xdr:rowOff>
    </xdr:to>
    <xdr:cxnSp macro="">
      <xdr:nvCxnSpPr>
        <xdr:cNvPr id="427" name="直線コネクタ 426">
          <a:extLst>
            <a:ext uri="{FF2B5EF4-FFF2-40B4-BE49-F238E27FC236}">
              <a16:creationId xmlns:a16="http://schemas.microsoft.com/office/drawing/2014/main" id="{C74AC9E9-C5CF-476D-8337-B550BF2A8089}"/>
            </a:ext>
          </a:extLst>
        </xdr:cNvPr>
        <xdr:cNvCxnSpPr/>
      </xdr:nvCxnSpPr>
      <xdr:spPr>
        <a:xfrm>
          <a:off x="1031240" y="18086069"/>
          <a:ext cx="79756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170197</xdr:rowOff>
    </xdr:from>
    <xdr:ext cx="405111" cy="259045"/>
    <xdr:sp macro="" textlink="">
      <xdr:nvSpPr>
        <xdr:cNvPr id="428" name="n_1aveValue【市民会館】&#10;有形固定資産減価償却率">
          <a:extLst>
            <a:ext uri="{FF2B5EF4-FFF2-40B4-BE49-F238E27FC236}">
              <a16:creationId xmlns:a16="http://schemas.microsoft.com/office/drawing/2014/main" id="{9878D351-BCC9-416B-9733-6482E064E6F7}"/>
            </a:ext>
          </a:extLst>
        </xdr:cNvPr>
        <xdr:cNvSpPr txBox="1"/>
      </xdr:nvSpPr>
      <xdr:spPr>
        <a:xfrm>
          <a:off x="32391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151147</xdr:rowOff>
    </xdr:from>
    <xdr:ext cx="405111" cy="259045"/>
    <xdr:sp macro="" textlink="">
      <xdr:nvSpPr>
        <xdr:cNvPr id="429" name="n_2aveValue【市民会館】&#10;有形固定資産減価償却率">
          <a:extLst>
            <a:ext uri="{FF2B5EF4-FFF2-40B4-BE49-F238E27FC236}">
              <a16:creationId xmlns:a16="http://schemas.microsoft.com/office/drawing/2014/main" id="{DE12AD04-60C6-46AF-ACC0-26457E6889C2}"/>
            </a:ext>
          </a:extLst>
        </xdr:cNvPr>
        <xdr:cNvSpPr txBox="1"/>
      </xdr:nvSpPr>
      <xdr:spPr>
        <a:xfrm>
          <a:off x="24390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147338</xdr:rowOff>
    </xdr:from>
    <xdr:ext cx="405111" cy="259045"/>
    <xdr:sp macro="" textlink="">
      <xdr:nvSpPr>
        <xdr:cNvPr id="430" name="n_3aveValue【市民会館】&#10;有形固定資産減価償却率">
          <a:extLst>
            <a:ext uri="{FF2B5EF4-FFF2-40B4-BE49-F238E27FC236}">
              <a16:creationId xmlns:a16="http://schemas.microsoft.com/office/drawing/2014/main" id="{B239D061-286B-462A-93E7-4FAFA8BFCF47}"/>
            </a:ext>
          </a:extLst>
        </xdr:cNvPr>
        <xdr:cNvSpPr txBox="1"/>
      </xdr:nvSpPr>
      <xdr:spPr>
        <a:xfrm>
          <a:off x="1641484" y="17461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113047</xdr:rowOff>
    </xdr:from>
    <xdr:ext cx="405111" cy="259045"/>
    <xdr:sp macro="" textlink="">
      <xdr:nvSpPr>
        <xdr:cNvPr id="431" name="n_4aveValue【市民会館】&#10;有形固定資産減価償却率">
          <a:extLst>
            <a:ext uri="{FF2B5EF4-FFF2-40B4-BE49-F238E27FC236}">
              <a16:creationId xmlns:a16="http://schemas.microsoft.com/office/drawing/2014/main" id="{4F1AB9AC-9C41-4E40-BF2E-9D0FE698A1E6}"/>
            </a:ext>
          </a:extLst>
        </xdr:cNvPr>
        <xdr:cNvSpPr txBox="1"/>
      </xdr:nvSpPr>
      <xdr:spPr>
        <a:xfrm>
          <a:off x="85535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51452</xdr:rowOff>
    </xdr:from>
    <xdr:ext cx="405111" cy="259045"/>
    <xdr:sp macro="" textlink="">
      <xdr:nvSpPr>
        <xdr:cNvPr id="432" name="n_1mainValue【市民会館】&#10;有形固定資産減価償却率">
          <a:extLst>
            <a:ext uri="{FF2B5EF4-FFF2-40B4-BE49-F238E27FC236}">
              <a16:creationId xmlns:a16="http://schemas.microsoft.com/office/drawing/2014/main" id="{BC2A8B5D-E033-4CEB-A767-71B47AE3E2F4}"/>
            </a:ext>
          </a:extLst>
        </xdr:cNvPr>
        <xdr:cNvSpPr txBox="1"/>
      </xdr:nvSpPr>
      <xdr:spPr>
        <a:xfrm>
          <a:off x="3239144" y="1822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19066</xdr:rowOff>
    </xdr:from>
    <xdr:ext cx="405111" cy="259045"/>
    <xdr:sp macro="" textlink="">
      <xdr:nvSpPr>
        <xdr:cNvPr id="433" name="n_2mainValue【市民会館】&#10;有形固定資産減価償却率">
          <a:extLst>
            <a:ext uri="{FF2B5EF4-FFF2-40B4-BE49-F238E27FC236}">
              <a16:creationId xmlns:a16="http://schemas.microsoft.com/office/drawing/2014/main" id="{F2151E20-F302-4B93-AC44-0165679EB219}"/>
            </a:ext>
          </a:extLst>
        </xdr:cNvPr>
        <xdr:cNvSpPr txBox="1"/>
      </xdr:nvSpPr>
      <xdr:spPr>
        <a:xfrm>
          <a:off x="2439044" y="18188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156227</xdr:rowOff>
    </xdr:from>
    <xdr:ext cx="405111" cy="259045"/>
    <xdr:sp macro="" textlink="">
      <xdr:nvSpPr>
        <xdr:cNvPr id="434" name="n_3mainValue【市民会館】&#10;有形固定資産減価償却率">
          <a:extLst>
            <a:ext uri="{FF2B5EF4-FFF2-40B4-BE49-F238E27FC236}">
              <a16:creationId xmlns:a16="http://schemas.microsoft.com/office/drawing/2014/main" id="{B47E1FF3-51D0-48BF-A0C4-84A564CF608F}"/>
            </a:ext>
          </a:extLst>
        </xdr:cNvPr>
        <xdr:cNvSpPr txBox="1"/>
      </xdr:nvSpPr>
      <xdr:spPr>
        <a:xfrm>
          <a:off x="1641484" y="181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123841</xdr:rowOff>
    </xdr:from>
    <xdr:ext cx="405111" cy="259045"/>
    <xdr:sp macro="" textlink="">
      <xdr:nvSpPr>
        <xdr:cNvPr id="435" name="n_4mainValue【市民会館】&#10;有形固定資産減価償却率">
          <a:extLst>
            <a:ext uri="{FF2B5EF4-FFF2-40B4-BE49-F238E27FC236}">
              <a16:creationId xmlns:a16="http://schemas.microsoft.com/office/drawing/2014/main" id="{C0135194-7D30-4AC8-8836-06391CA47870}"/>
            </a:ext>
          </a:extLst>
        </xdr:cNvPr>
        <xdr:cNvSpPr txBox="1"/>
      </xdr:nvSpPr>
      <xdr:spPr>
        <a:xfrm>
          <a:off x="855354" y="18127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60F51C76-AD90-420A-BF5C-1B8981D43293}"/>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C2724BEF-7BE1-43A8-A785-FA7A8B8F0B5A}"/>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4D668468-C374-4EBA-94F4-5367A27B389E}"/>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896DD8A6-BCD2-498F-B79E-26F10F01AF28}"/>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35C2E6EA-CCD2-40EA-B00C-DA7B1915885F}"/>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3860E0E5-7B93-4D6D-AED6-EBFC1A1A850C}"/>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6B353AC1-C5E1-49B5-8137-466E04D280AF}"/>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738F2B8D-EAF4-4D2A-9812-EF64AFDFDC53}"/>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DF4F4DE1-D4D0-4221-A28D-B7913A954D51}"/>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6BA9B52E-D811-4553-9520-9DC3FF22D648}"/>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7B28F0F1-A18F-4367-99C7-41CA4DDA3688}"/>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C49F24A4-66EA-4E10-8AAE-9421BC3E35CE}"/>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92FEBCCB-C505-41D6-B0C8-17F7CECF0911}"/>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CF96E4E7-0199-4823-AF43-2228290821A5}"/>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A0DC22FA-8C51-40F4-93C8-8D29BAD63F20}"/>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2DD0E654-3904-4C52-BA39-4E9AB7F3CF05}"/>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6F25A066-92EB-46C4-B5C8-95A63FAF8A06}"/>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65C71AEE-AD86-49A4-B5C9-BCA6E787CAC5}"/>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24A9D7AD-310F-4A4E-8944-DC7D89E1E745}"/>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C835D23D-F139-45AA-B929-E6C376B340CB}"/>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3D3F2387-D0D3-4749-9B8D-050A1F30A5AD}"/>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D639C4A2-2FAA-4C7A-9C6C-F6889E1870EA}"/>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B5261A43-6FAE-47C6-B16B-F0DEE3FA2D31}"/>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59" name="直線コネクタ 458">
          <a:extLst>
            <a:ext uri="{FF2B5EF4-FFF2-40B4-BE49-F238E27FC236}">
              <a16:creationId xmlns:a16="http://schemas.microsoft.com/office/drawing/2014/main" id="{0ACA8F39-29C4-4F7D-B31E-8CD39ECF9B0B}"/>
            </a:ext>
          </a:extLst>
        </xdr:cNvPr>
        <xdr:cNvCxnSpPr/>
      </xdr:nvCxnSpPr>
      <xdr:spPr>
        <a:xfrm flipV="1">
          <a:off x="9429115" y="171602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0" name="【市民会館】&#10;一人当たり面積最小値テキスト">
          <a:extLst>
            <a:ext uri="{FF2B5EF4-FFF2-40B4-BE49-F238E27FC236}">
              <a16:creationId xmlns:a16="http://schemas.microsoft.com/office/drawing/2014/main" id="{0F56E666-AB52-4DB9-9853-D52CD9A6B6F4}"/>
            </a:ext>
          </a:extLst>
        </xdr:cNvPr>
        <xdr:cNvSpPr txBox="1"/>
      </xdr:nvSpPr>
      <xdr:spPr>
        <a:xfrm>
          <a:off x="9467850" y="1856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1" name="直線コネクタ 460">
          <a:extLst>
            <a:ext uri="{FF2B5EF4-FFF2-40B4-BE49-F238E27FC236}">
              <a16:creationId xmlns:a16="http://schemas.microsoft.com/office/drawing/2014/main" id="{C3DDA18F-6D6C-46CE-9FE7-1437566F66BC}"/>
            </a:ext>
          </a:extLst>
        </xdr:cNvPr>
        <xdr:cNvCxnSpPr/>
      </xdr:nvCxnSpPr>
      <xdr:spPr>
        <a:xfrm>
          <a:off x="9356090" y="1855470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2" name="【市民会館】&#10;一人当たり面積最大値テキスト">
          <a:extLst>
            <a:ext uri="{FF2B5EF4-FFF2-40B4-BE49-F238E27FC236}">
              <a16:creationId xmlns:a16="http://schemas.microsoft.com/office/drawing/2014/main" id="{A7EE0683-7398-4480-9576-F4F2CC86A3E4}"/>
            </a:ext>
          </a:extLst>
        </xdr:cNvPr>
        <xdr:cNvSpPr txBox="1"/>
      </xdr:nvSpPr>
      <xdr:spPr>
        <a:xfrm>
          <a:off x="9467850" y="1693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3" name="直線コネクタ 462">
          <a:extLst>
            <a:ext uri="{FF2B5EF4-FFF2-40B4-BE49-F238E27FC236}">
              <a16:creationId xmlns:a16="http://schemas.microsoft.com/office/drawing/2014/main" id="{4EF41B74-30CE-4BC9-AD32-4BB8AD7E978B}"/>
            </a:ext>
          </a:extLst>
        </xdr:cNvPr>
        <xdr:cNvCxnSpPr/>
      </xdr:nvCxnSpPr>
      <xdr:spPr>
        <a:xfrm>
          <a:off x="9356090" y="1716024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86377</xdr:rowOff>
    </xdr:from>
    <xdr:ext cx="469744" cy="259045"/>
    <xdr:sp macro="" textlink="">
      <xdr:nvSpPr>
        <xdr:cNvPr id="464" name="【市民会館】&#10;一人当たり面積平均値テキスト">
          <a:extLst>
            <a:ext uri="{FF2B5EF4-FFF2-40B4-BE49-F238E27FC236}">
              <a16:creationId xmlns:a16="http://schemas.microsoft.com/office/drawing/2014/main" id="{5BC4E773-8854-4873-BA01-520707FFFCD0}"/>
            </a:ext>
          </a:extLst>
        </xdr:cNvPr>
        <xdr:cNvSpPr txBox="1"/>
      </xdr:nvSpPr>
      <xdr:spPr>
        <a:xfrm>
          <a:off x="9467850" y="17919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65" name="フローチャート: 判断 464">
          <a:extLst>
            <a:ext uri="{FF2B5EF4-FFF2-40B4-BE49-F238E27FC236}">
              <a16:creationId xmlns:a16="http://schemas.microsoft.com/office/drawing/2014/main" id="{D8BA20BD-F969-468C-9AFF-FB39DF05CBEF}"/>
            </a:ext>
          </a:extLst>
        </xdr:cNvPr>
        <xdr:cNvSpPr/>
      </xdr:nvSpPr>
      <xdr:spPr>
        <a:xfrm>
          <a:off x="9394190" y="18061940"/>
          <a:ext cx="9017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86361</xdr:rowOff>
    </xdr:from>
    <xdr:to>
      <xdr:col>50</xdr:col>
      <xdr:colOff>165100</xdr:colOff>
      <xdr:row>106</xdr:row>
      <xdr:rowOff>16511</xdr:rowOff>
    </xdr:to>
    <xdr:sp macro="" textlink="">
      <xdr:nvSpPr>
        <xdr:cNvPr id="466" name="フローチャート: 判断 465">
          <a:extLst>
            <a:ext uri="{FF2B5EF4-FFF2-40B4-BE49-F238E27FC236}">
              <a16:creationId xmlns:a16="http://schemas.microsoft.com/office/drawing/2014/main" id="{9CC7DDB1-D63F-46B2-B3D7-6DD212806E56}"/>
            </a:ext>
          </a:extLst>
        </xdr:cNvPr>
        <xdr:cNvSpPr/>
      </xdr:nvSpPr>
      <xdr:spPr>
        <a:xfrm>
          <a:off x="8632190" y="1809051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67" name="フローチャート: 判断 466">
          <a:extLst>
            <a:ext uri="{FF2B5EF4-FFF2-40B4-BE49-F238E27FC236}">
              <a16:creationId xmlns:a16="http://schemas.microsoft.com/office/drawing/2014/main" id="{449AAE84-1EF4-4AA7-8561-47EAFB9A1367}"/>
            </a:ext>
          </a:extLst>
        </xdr:cNvPr>
        <xdr:cNvSpPr/>
      </xdr:nvSpPr>
      <xdr:spPr>
        <a:xfrm>
          <a:off x="7846060" y="180867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68" name="フローチャート: 判断 467">
          <a:extLst>
            <a:ext uri="{FF2B5EF4-FFF2-40B4-BE49-F238E27FC236}">
              <a16:creationId xmlns:a16="http://schemas.microsoft.com/office/drawing/2014/main" id="{053F0E5C-5141-436A-A45B-A77E5794B2B4}"/>
            </a:ext>
          </a:extLst>
        </xdr:cNvPr>
        <xdr:cNvSpPr/>
      </xdr:nvSpPr>
      <xdr:spPr>
        <a:xfrm>
          <a:off x="7029450" y="181000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69" name="フローチャート: 判断 468">
          <a:extLst>
            <a:ext uri="{FF2B5EF4-FFF2-40B4-BE49-F238E27FC236}">
              <a16:creationId xmlns:a16="http://schemas.microsoft.com/office/drawing/2014/main" id="{30F6BE58-2713-438B-8FCA-F98B3A54F228}"/>
            </a:ext>
          </a:extLst>
        </xdr:cNvPr>
        <xdr:cNvSpPr/>
      </xdr:nvSpPr>
      <xdr:spPr>
        <a:xfrm>
          <a:off x="6231890" y="1810004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70589FBF-4EE5-42A7-99BA-4B43BC1B523C}"/>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12AC93CD-25B4-471C-A4DA-3A90CD58C459}"/>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3ED6DA53-2C1B-4F43-AFAD-42FEF3462D0F}"/>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55FA2610-A119-43A7-8711-F33C756FEB99}"/>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AD0E146D-109B-40D4-BBCE-8E6B60F594B7}"/>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36830</xdr:rowOff>
    </xdr:from>
    <xdr:to>
      <xdr:col>55</xdr:col>
      <xdr:colOff>50800</xdr:colOff>
      <xdr:row>106</xdr:row>
      <xdr:rowOff>138430</xdr:rowOff>
    </xdr:to>
    <xdr:sp macro="" textlink="">
      <xdr:nvSpPr>
        <xdr:cNvPr id="475" name="楕円 474">
          <a:extLst>
            <a:ext uri="{FF2B5EF4-FFF2-40B4-BE49-F238E27FC236}">
              <a16:creationId xmlns:a16="http://schemas.microsoft.com/office/drawing/2014/main" id="{81E8282F-EBF7-4165-969D-03C124D22037}"/>
            </a:ext>
          </a:extLst>
        </xdr:cNvPr>
        <xdr:cNvSpPr/>
      </xdr:nvSpPr>
      <xdr:spPr>
        <a:xfrm>
          <a:off x="9394190" y="1821053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15257</xdr:rowOff>
    </xdr:from>
    <xdr:ext cx="469744" cy="259045"/>
    <xdr:sp macro="" textlink="">
      <xdr:nvSpPr>
        <xdr:cNvPr id="476" name="【市民会館】&#10;一人当たり面積該当値テキスト">
          <a:extLst>
            <a:ext uri="{FF2B5EF4-FFF2-40B4-BE49-F238E27FC236}">
              <a16:creationId xmlns:a16="http://schemas.microsoft.com/office/drawing/2014/main" id="{926E3251-6D11-4B6F-ACD1-BF8CB99494D5}"/>
            </a:ext>
          </a:extLst>
        </xdr:cNvPr>
        <xdr:cNvSpPr txBox="1"/>
      </xdr:nvSpPr>
      <xdr:spPr>
        <a:xfrm>
          <a:off x="9467850" y="1819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40639</xdr:rowOff>
    </xdr:from>
    <xdr:to>
      <xdr:col>50</xdr:col>
      <xdr:colOff>165100</xdr:colOff>
      <xdr:row>106</xdr:row>
      <xdr:rowOff>142239</xdr:rowOff>
    </xdr:to>
    <xdr:sp macro="" textlink="">
      <xdr:nvSpPr>
        <xdr:cNvPr id="477" name="楕円 476">
          <a:extLst>
            <a:ext uri="{FF2B5EF4-FFF2-40B4-BE49-F238E27FC236}">
              <a16:creationId xmlns:a16="http://schemas.microsoft.com/office/drawing/2014/main" id="{5605B918-850C-4C2C-835C-66FAF08B57EB}"/>
            </a:ext>
          </a:extLst>
        </xdr:cNvPr>
        <xdr:cNvSpPr/>
      </xdr:nvSpPr>
      <xdr:spPr>
        <a:xfrm>
          <a:off x="8632190" y="1821433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87630</xdr:rowOff>
    </xdr:from>
    <xdr:to>
      <xdr:col>55</xdr:col>
      <xdr:colOff>0</xdr:colOff>
      <xdr:row>106</xdr:row>
      <xdr:rowOff>91439</xdr:rowOff>
    </xdr:to>
    <xdr:cxnSp macro="">
      <xdr:nvCxnSpPr>
        <xdr:cNvPr id="478" name="直線コネクタ 477">
          <a:extLst>
            <a:ext uri="{FF2B5EF4-FFF2-40B4-BE49-F238E27FC236}">
              <a16:creationId xmlns:a16="http://schemas.microsoft.com/office/drawing/2014/main" id="{877DF7DA-82E1-4870-B6CD-2847228B424A}"/>
            </a:ext>
          </a:extLst>
        </xdr:cNvPr>
        <xdr:cNvCxnSpPr/>
      </xdr:nvCxnSpPr>
      <xdr:spPr>
        <a:xfrm flipV="1">
          <a:off x="8686800" y="18265140"/>
          <a:ext cx="7429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44450</xdr:rowOff>
    </xdr:from>
    <xdr:to>
      <xdr:col>46</xdr:col>
      <xdr:colOff>38100</xdr:colOff>
      <xdr:row>106</xdr:row>
      <xdr:rowOff>146050</xdr:rowOff>
    </xdr:to>
    <xdr:sp macro="" textlink="">
      <xdr:nvSpPr>
        <xdr:cNvPr id="479" name="楕円 478">
          <a:extLst>
            <a:ext uri="{FF2B5EF4-FFF2-40B4-BE49-F238E27FC236}">
              <a16:creationId xmlns:a16="http://schemas.microsoft.com/office/drawing/2014/main" id="{3C8AB4B4-21F2-446B-A60E-54ECD2E36523}"/>
            </a:ext>
          </a:extLst>
        </xdr:cNvPr>
        <xdr:cNvSpPr/>
      </xdr:nvSpPr>
      <xdr:spPr>
        <a:xfrm>
          <a:off x="7846060" y="182200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91439</xdr:rowOff>
    </xdr:from>
    <xdr:to>
      <xdr:col>50</xdr:col>
      <xdr:colOff>114300</xdr:colOff>
      <xdr:row>106</xdr:row>
      <xdr:rowOff>95250</xdr:rowOff>
    </xdr:to>
    <xdr:cxnSp macro="">
      <xdr:nvCxnSpPr>
        <xdr:cNvPr id="480" name="直線コネクタ 479">
          <a:extLst>
            <a:ext uri="{FF2B5EF4-FFF2-40B4-BE49-F238E27FC236}">
              <a16:creationId xmlns:a16="http://schemas.microsoft.com/office/drawing/2014/main" id="{12ECB0CE-3E7D-4150-94EA-9A2CE0938BCF}"/>
            </a:ext>
          </a:extLst>
        </xdr:cNvPr>
        <xdr:cNvCxnSpPr/>
      </xdr:nvCxnSpPr>
      <xdr:spPr>
        <a:xfrm flipV="1">
          <a:off x="7889240" y="1826894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48261</xdr:rowOff>
    </xdr:from>
    <xdr:to>
      <xdr:col>41</xdr:col>
      <xdr:colOff>101600</xdr:colOff>
      <xdr:row>106</xdr:row>
      <xdr:rowOff>149861</xdr:rowOff>
    </xdr:to>
    <xdr:sp macro="" textlink="">
      <xdr:nvSpPr>
        <xdr:cNvPr id="481" name="楕円 480">
          <a:extLst>
            <a:ext uri="{FF2B5EF4-FFF2-40B4-BE49-F238E27FC236}">
              <a16:creationId xmlns:a16="http://schemas.microsoft.com/office/drawing/2014/main" id="{C9E84770-5434-4069-A496-B4E3FAEB965E}"/>
            </a:ext>
          </a:extLst>
        </xdr:cNvPr>
        <xdr:cNvSpPr/>
      </xdr:nvSpPr>
      <xdr:spPr>
        <a:xfrm>
          <a:off x="7029450" y="1822386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95250</xdr:rowOff>
    </xdr:from>
    <xdr:to>
      <xdr:col>45</xdr:col>
      <xdr:colOff>177800</xdr:colOff>
      <xdr:row>106</xdr:row>
      <xdr:rowOff>99061</xdr:rowOff>
    </xdr:to>
    <xdr:cxnSp macro="">
      <xdr:nvCxnSpPr>
        <xdr:cNvPr id="482" name="直線コネクタ 481">
          <a:extLst>
            <a:ext uri="{FF2B5EF4-FFF2-40B4-BE49-F238E27FC236}">
              <a16:creationId xmlns:a16="http://schemas.microsoft.com/office/drawing/2014/main" id="{0E5C1ECE-6C5C-4359-9240-B894E9A7A16A}"/>
            </a:ext>
          </a:extLst>
        </xdr:cNvPr>
        <xdr:cNvCxnSpPr/>
      </xdr:nvCxnSpPr>
      <xdr:spPr>
        <a:xfrm flipV="1">
          <a:off x="7084060" y="18265140"/>
          <a:ext cx="80518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52070</xdr:rowOff>
    </xdr:from>
    <xdr:to>
      <xdr:col>36</xdr:col>
      <xdr:colOff>165100</xdr:colOff>
      <xdr:row>106</xdr:row>
      <xdr:rowOff>153670</xdr:rowOff>
    </xdr:to>
    <xdr:sp macro="" textlink="">
      <xdr:nvSpPr>
        <xdr:cNvPr id="483" name="楕円 482">
          <a:extLst>
            <a:ext uri="{FF2B5EF4-FFF2-40B4-BE49-F238E27FC236}">
              <a16:creationId xmlns:a16="http://schemas.microsoft.com/office/drawing/2014/main" id="{38B7765E-0323-4BA9-82B8-E6F967B84221}"/>
            </a:ext>
          </a:extLst>
        </xdr:cNvPr>
        <xdr:cNvSpPr/>
      </xdr:nvSpPr>
      <xdr:spPr>
        <a:xfrm>
          <a:off x="6231890" y="1822958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99061</xdr:rowOff>
    </xdr:from>
    <xdr:to>
      <xdr:col>41</xdr:col>
      <xdr:colOff>50800</xdr:colOff>
      <xdr:row>106</xdr:row>
      <xdr:rowOff>102870</xdr:rowOff>
    </xdr:to>
    <xdr:cxnSp macro="">
      <xdr:nvCxnSpPr>
        <xdr:cNvPr id="484" name="直線コネクタ 483">
          <a:extLst>
            <a:ext uri="{FF2B5EF4-FFF2-40B4-BE49-F238E27FC236}">
              <a16:creationId xmlns:a16="http://schemas.microsoft.com/office/drawing/2014/main" id="{26C06C20-5147-4265-803B-0B0F138A7A6E}"/>
            </a:ext>
          </a:extLst>
        </xdr:cNvPr>
        <xdr:cNvCxnSpPr/>
      </xdr:nvCxnSpPr>
      <xdr:spPr>
        <a:xfrm flipV="1">
          <a:off x="6286500" y="18268951"/>
          <a:ext cx="79756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33038</xdr:rowOff>
    </xdr:from>
    <xdr:ext cx="469744" cy="259045"/>
    <xdr:sp macro="" textlink="">
      <xdr:nvSpPr>
        <xdr:cNvPr id="485" name="n_1aveValue【市民会館】&#10;一人当たり面積">
          <a:extLst>
            <a:ext uri="{FF2B5EF4-FFF2-40B4-BE49-F238E27FC236}">
              <a16:creationId xmlns:a16="http://schemas.microsoft.com/office/drawing/2014/main" id="{05ACD6B8-D070-4CF2-A1C8-8D6E39DA9612}"/>
            </a:ext>
          </a:extLst>
        </xdr:cNvPr>
        <xdr:cNvSpPr txBox="1"/>
      </xdr:nvSpPr>
      <xdr:spPr>
        <a:xfrm>
          <a:off x="8454467" y="1786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486" name="n_2aveValue【市民会館】&#10;一人当たり面積">
          <a:extLst>
            <a:ext uri="{FF2B5EF4-FFF2-40B4-BE49-F238E27FC236}">
              <a16:creationId xmlns:a16="http://schemas.microsoft.com/office/drawing/2014/main" id="{A0E046D7-5481-4DA3-B27F-E938669DF2EE}"/>
            </a:ext>
          </a:extLst>
        </xdr:cNvPr>
        <xdr:cNvSpPr txBox="1"/>
      </xdr:nvSpPr>
      <xdr:spPr>
        <a:xfrm>
          <a:off x="7673417" y="1785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487" name="n_3aveValue【市民会館】&#10;一人当たり面積">
          <a:extLst>
            <a:ext uri="{FF2B5EF4-FFF2-40B4-BE49-F238E27FC236}">
              <a16:creationId xmlns:a16="http://schemas.microsoft.com/office/drawing/2014/main" id="{B5EB481F-EF70-4D26-AC78-9986152502D0}"/>
            </a:ext>
          </a:extLst>
        </xdr:cNvPr>
        <xdr:cNvSpPr txBox="1"/>
      </xdr:nvSpPr>
      <xdr:spPr>
        <a:xfrm>
          <a:off x="6866332"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88" name="n_4aveValue【市民会館】&#10;一人当たり面積">
          <a:extLst>
            <a:ext uri="{FF2B5EF4-FFF2-40B4-BE49-F238E27FC236}">
              <a16:creationId xmlns:a16="http://schemas.microsoft.com/office/drawing/2014/main" id="{9B409BBC-5450-49A5-9D74-32409B698645}"/>
            </a:ext>
          </a:extLst>
        </xdr:cNvPr>
        <xdr:cNvSpPr txBox="1"/>
      </xdr:nvSpPr>
      <xdr:spPr>
        <a:xfrm>
          <a:off x="6068772"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133366</xdr:rowOff>
    </xdr:from>
    <xdr:ext cx="469744" cy="259045"/>
    <xdr:sp macro="" textlink="">
      <xdr:nvSpPr>
        <xdr:cNvPr id="489" name="n_1mainValue【市民会館】&#10;一人当たり面積">
          <a:extLst>
            <a:ext uri="{FF2B5EF4-FFF2-40B4-BE49-F238E27FC236}">
              <a16:creationId xmlns:a16="http://schemas.microsoft.com/office/drawing/2014/main" id="{36F73108-005C-4396-BB55-7587F36B4EA9}"/>
            </a:ext>
          </a:extLst>
        </xdr:cNvPr>
        <xdr:cNvSpPr txBox="1"/>
      </xdr:nvSpPr>
      <xdr:spPr>
        <a:xfrm>
          <a:off x="8454467" y="1830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137177</xdr:rowOff>
    </xdr:from>
    <xdr:ext cx="469744" cy="259045"/>
    <xdr:sp macro="" textlink="">
      <xdr:nvSpPr>
        <xdr:cNvPr id="490" name="n_2mainValue【市民会館】&#10;一人当たり面積">
          <a:extLst>
            <a:ext uri="{FF2B5EF4-FFF2-40B4-BE49-F238E27FC236}">
              <a16:creationId xmlns:a16="http://schemas.microsoft.com/office/drawing/2014/main" id="{D472996A-A2CF-4D44-9F83-0CE03D2479EE}"/>
            </a:ext>
          </a:extLst>
        </xdr:cNvPr>
        <xdr:cNvSpPr txBox="1"/>
      </xdr:nvSpPr>
      <xdr:spPr>
        <a:xfrm>
          <a:off x="7673417" y="183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140988</xdr:rowOff>
    </xdr:from>
    <xdr:ext cx="469744" cy="259045"/>
    <xdr:sp macro="" textlink="">
      <xdr:nvSpPr>
        <xdr:cNvPr id="491" name="n_3mainValue【市民会館】&#10;一人当たり面積">
          <a:extLst>
            <a:ext uri="{FF2B5EF4-FFF2-40B4-BE49-F238E27FC236}">
              <a16:creationId xmlns:a16="http://schemas.microsoft.com/office/drawing/2014/main" id="{E140500E-0CBA-49F7-9D69-44F601E9BD80}"/>
            </a:ext>
          </a:extLst>
        </xdr:cNvPr>
        <xdr:cNvSpPr txBox="1"/>
      </xdr:nvSpPr>
      <xdr:spPr>
        <a:xfrm>
          <a:off x="6866332" y="1831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144797</xdr:rowOff>
    </xdr:from>
    <xdr:ext cx="469744" cy="259045"/>
    <xdr:sp macro="" textlink="">
      <xdr:nvSpPr>
        <xdr:cNvPr id="492" name="n_4mainValue【市民会館】&#10;一人当たり面積">
          <a:extLst>
            <a:ext uri="{FF2B5EF4-FFF2-40B4-BE49-F238E27FC236}">
              <a16:creationId xmlns:a16="http://schemas.microsoft.com/office/drawing/2014/main" id="{0A32B6B0-BC86-4AEE-B80C-E579B9F0FD41}"/>
            </a:ext>
          </a:extLst>
        </xdr:cNvPr>
        <xdr:cNvSpPr txBox="1"/>
      </xdr:nvSpPr>
      <xdr:spPr>
        <a:xfrm>
          <a:off x="6068772" y="1831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6F29DE03-658F-47C0-8846-A61548A60CDF}"/>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A2AA042C-0B81-4FA2-BF0A-BFABA6E2F8B6}"/>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B6F383BB-D065-4722-9A98-BEC995D3D5DC}"/>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228FA167-0C61-4CCF-A2B0-BB4CE6D9CA5F}"/>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FF3CBD12-A310-4061-93B1-D3DD6C33AA7F}"/>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7815F7A7-3A44-447A-AB09-9A021470E641}"/>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BD396CBE-DEBD-4423-8F17-E54A8B6D862F}"/>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7750E096-E32E-4BDF-B380-4504BA76E3EC}"/>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14616E76-0ED9-4C18-95F7-C0D87194D372}"/>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2E42E63B-3885-408F-ACA2-5544313EBD1C}"/>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3199A4B2-D72D-4453-8133-6581DC4F0812}"/>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5CDA1660-ED1F-48AE-8FF7-54107836B4F6}"/>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16291B04-AB8D-41AF-9FDE-B624426DF359}"/>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3E490A3D-AD34-4B0A-930C-8E80E486F7C2}"/>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75A37580-4530-4051-B96B-9ABCC0CDCF9E}"/>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AE89714A-9B25-4C9E-838F-FEB9F318ED84}"/>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CD264020-869D-4E74-BF0A-227A0CA2939E}"/>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195D926D-8CE5-4CF4-9715-9F45040849C1}"/>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FD7B8F99-AA28-4A27-A861-2CA01E821F53}"/>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3B56A43C-8502-4809-B8F5-04A17D244226}"/>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0E2E95CA-B42A-43C6-A8A1-FE94A38B210E}"/>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A9DE5097-A275-49F9-9502-F36E23B63A43}"/>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0A19CEB7-5868-40A0-9E5E-D7079718B6BB}"/>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AD7414C-063F-4967-875D-D54CBCBDAE12}"/>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811373CD-A50D-4D89-BF2C-617B160F8B4E}"/>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518" name="直線コネクタ 517">
          <a:extLst>
            <a:ext uri="{FF2B5EF4-FFF2-40B4-BE49-F238E27FC236}">
              <a16:creationId xmlns:a16="http://schemas.microsoft.com/office/drawing/2014/main" id="{64279DD3-EFAB-4BEA-B866-386410054D86}"/>
            </a:ext>
          </a:extLst>
        </xdr:cNvPr>
        <xdr:cNvCxnSpPr/>
      </xdr:nvCxnSpPr>
      <xdr:spPr>
        <a:xfrm flipV="1">
          <a:off x="14703424" y="5869577"/>
          <a:ext cx="0" cy="133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9" name="【一般廃棄物処理施設】&#10;有形固定資産減価償却率最小値テキスト">
          <a:extLst>
            <a:ext uri="{FF2B5EF4-FFF2-40B4-BE49-F238E27FC236}">
              <a16:creationId xmlns:a16="http://schemas.microsoft.com/office/drawing/2014/main" id="{BC413CF6-7F98-4319-BCB9-55EDFCC1411B}"/>
            </a:ext>
          </a:extLst>
        </xdr:cNvPr>
        <xdr:cNvSpPr txBox="1"/>
      </xdr:nvSpPr>
      <xdr:spPr>
        <a:xfrm>
          <a:off x="1474216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0" name="直線コネクタ 519">
          <a:extLst>
            <a:ext uri="{FF2B5EF4-FFF2-40B4-BE49-F238E27FC236}">
              <a16:creationId xmlns:a16="http://schemas.microsoft.com/office/drawing/2014/main" id="{A7001F61-3336-40DD-B19C-2E82CA7FF43F}"/>
            </a:ext>
          </a:extLst>
        </xdr:cNvPr>
        <xdr:cNvCxnSpPr/>
      </xdr:nvCxnSpPr>
      <xdr:spPr>
        <a:xfrm>
          <a:off x="14611350" y="720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5567FD54-71E2-4C71-9440-29F814C65A6E}"/>
            </a:ext>
          </a:extLst>
        </xdr:cNvPr>
        <xdr:cNvSpPr txBox="1"/>
      </xdr:nvSpPr>
      <xdr:spPr>
        <a:xfrm>
          <a:off x="14742160" y="564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522" name="直線コネクタ 521">
          <a:extLst>
            <a:ext uri="{FF2B5EF4-FFF2-40B4-BE49-F238E27FC236}">
              <a16:creationId xmlns:a16="http://schemas.microsoft.com/office/drawing/2014/main" id="{E2F078BD-95A8-4E6A-B1D1-54E826908BF6}"/>
            </a:ext>
          </a:extLst>
        </xdr:cNvPr>
        <xdr:cNvCxnSpPr/>
      </xdr:nvCxnSpPr>
      <xdr:spPr>
        <a:xfrm>
          <a:off x="14611350" y="58695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A95C4BD4-785D-4B8D-9B5D-34177CF20408}"/>
            </a:ext>
          </a:extLst>
        </xdr:cNvPr>
        <xdr:cNvSpPr txBox="1"/>
      </xdr:nvSpPr>
      <xdr:spPr>
        <a:xfrm>
          <a:off x="14742160" y="6612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24" name="フローチャート: 判断 523">
          <a:extLst>
            <a:ext uri="{FF2B5EF4-FFF2-40B4-BE49-F238E27FC236}">
              <a16:creationId xmlns:a16="http://schemas.microsoft.com/office/drawing/2014/main" id="{13ECD2A1-DE97-451B-B98E-30E5A61D8A70}"/>
            </a:ext>
          </a:extLst>
        </xdr:cNvPr>
        <xdr:cNvSpPr/>
      </xdr:nvSpPr>
      <xdr:spPr>
        <a:xfrm>
          <a:off x="14649450" y="663030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525" name="フローチャート: 判断 524">
          <a:extLst>
            <a:ext uri="{FF2B5EF4-FFF2-40B4-BE49-F238E27FC236}">
              <a16:creationId xmlns:a16="http://schemas.microsoft.com/office/drawing/2014/main" id="{A422E405-FCBA-4442-B9DD-91E906A2F280}"/>
            </a:ext>
          </a:extLst>
        </xdr:cNvPr>
        <xdr:cNvSpPr/>
      </xdr:nvSpPr>
      <xdr:spPr>
        <a:xfrm>
          <a:off x="13887450" y="66319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26" name="フローチャート: 判断 525">
          <a:extLst>
            <a:ext uri="{FF2B5EF4-FFF2-40B4-BE49-F238E27FC236}">
              <a16:creationId xmlns:a16="http://schemas.microsoft.com/office/drawing/2014/main" id="{4177FC52-C7E4-4400-AD44-58F88D8532B0}"/>
            </a:ext>
          </a:extLst>
        </xdr:cNvPr>
        <xdr:cNvSpPr/>
      </xdr:nvSpPr>
      <xdr:spPr>
        <a:xfrm>
          <a:off x="13089890" y="670814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27" name="フローチャート: 判断 526">
          <a:extLst>
            <a:ext uri="{FF2B5EF4-FFF2-40B4-BE49-F238E27FC236}">
              <a16:creationId xmlns:a16="http://schemas.microsoft.com/office/drawing/2014/main" id="{3707A7C2-16EF-4BE0-B8E1-3EAD6D3A0A34}"/>
            </a:ext>
          </a:extLst>
        </xdr:cNvPr>
        <xdr:cNvSpPr/>
      </xdr:nvSpPr>
      <xdr:spPr>
        <a:xfrm>
          <a:off x="12303760" y="667466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528" name="フローチャート: 判断 527">
          <a:extLst>
            <a:ext uri="{FF2B5EF4-FFF2-40B4-BE49-F238E27FC236}">
              <a16:creationId xmlns:a16="http://schemas.microsoft.com/office/drawing/2014/main" id="{4809FDFF-C14F-41AA-BE83-E94401E0C2AB}"/>
            </a:ext>
          </a:extLst>
        </xdr:cNvPr>
        <xdr:cNvSpPr/>
      </xdr:nvSpPr>
      <xdr:spPr>
        <a:xfrm>
          <a:off x="11487150" y="67043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68DF89FB-3C1F-49A6-AAC2-2183262B13D2}"/>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BFB3086-06B3-43EE-9F56-276EF66BB4D6}"/>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C0DBAAD3-212D-44FD-8D01-5B92C91F4BE9}"/>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4E1F6085-084C-44C8-842C-4BBDDCCD179D}"/>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B250F0A6-0D5D-4F3E-AC53-B7D0476CA4A8}"/>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534" name="楕円 533">
          <a:extLst>
            <a:ext uri="{FF2B5EF4-FFF2-40B4-BE49-F238E27FC236}">
              <a16:creationId xmlns:a16="http://schemas.microsoft.com/office/drawing/2014/main" id="{BE2452AA-BF92-4254-A38E-8AF5CC1393C9}"/>
            </a:ext>
          </a:extLst>
        </xdr:cNvPr>
        <xdr:cNvSpPr/>
      </xdr:nvSpPr>
      <xdr:spPr>
        <a:xfrm>
          <a:off x="14649450" y="651328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17253</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92F6F2E8-5E78-47D5-B177-066409C3694B}"/>
            </a:ext>
          </a:extLst>
        </xdr:cNvPr>
        <xdr:cNvSpPr txBox="1"/>
      </xdr:nvSpPr>
      <xdr:spPr>
        <a:xfrm>
          <a:off x="14742160" y="636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59690</xdr:rowOff>
    </xdr:from>
    <xdr:to>
      <xdr:col>81</xdr:col>
      <xdr:colOff>101600</xdr:colOff>
      <xdr:row>38</xdr:row>
      <xdr:rowOff>161290</xdr:rowOff>
    </xdr:to>
    <xdr:sp macro="" textlink="">
      <xdr:nvSpPr>
        <xdr:cNvPr id="536" name="楕円 535">
          <a:extLst>
            <a:ext uri="{FF2B5EF4-FFF2-40B4-BE49-F238E27FC236}">
              <a16:creationId xmlns:a16="http://schemas.microsoft.com/office/drawing/2014/main" id="{CFB6CB6D-EDE7-4BC1-AECB-3732DC4DB8D5}"/>
            </a:ext>
          </a:extLst>
        </xdr:cNvPr>
        <xdr:cNvSpPr/>
      </xdr:nvSpPr>
      <xdr:spPr>
        <a:xfrm>
          <a:off x="13887450" y="657098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45176</xdr:rowOff>
    </xdr:from>
    <xdr:to>
      <xdr:col>85</xdr:col>
      <xdr:colOff>127000</xdr:colOff>
      <xdr:row>38</xdr:row>
      <xdr:rowOff>110490</xdr:rowOff>
    </xdr:to>
    <xdr:cxnSp macro="">
      <xdr:nvCxnSpPr>
        <xdr:cNvPr id="537" name="直線コネクタ 536">
          <a:extLst>
            <a:ext uri="{FF2B5EF4-FFF2-40B4-BE49-F238E27FC236}">
              <a16:creationId xmlns:a16="http://schemas.microsoft.com/office/drawing/2014/main" id="{6ADD72CC-D592-4DE5-A753-4FF068EBDCD3}"/>
            </a:ext>
          </a:extLst>
        </xdr:cNvPr>
        <xdr:cNvCxnSpPr/>
      </xdr:nvCxnSpPr>
      <xdr:spPr>
        <a:xfrm flipV="1">
          <a:off x="13942060" y="6562181"/>
          <a:ext cx="762000" cy="6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27033</xdr:rowOff>
    </xdr:from>
    <xdr:to>
      <xdr:col>76</xdr:col>
      <xdr:colOff>165100</xdr:colOff>
      <xdr:row>38</xdr:row>
      <xdr:rowOff>128633</xdr:rowOff>
    </xdr:to>
    <xdr:sp macro="" textlink="">
      <xdr:nvSpPr>
        <xdr:cNvPr id="538" name="楕円 537">
          <a:extLst>
            <a:ext uri="{FF2B5EF4-FFF2-40B4-BE49-F238E27FC236}">
              <a16:creationId xmlns:a16="http://schemas.microsoft.com/office/drawing/2014/main" id="{4821124F-9B92-4C73-8ECA-4B85113723CA}"/>
            </a:ext>
          </a:extLst>
        </xdr:cNvPr>
        <xdr:cNvSpPr/>
      </xdr:nvSpPr>
      <xdr:spPr>
        <a:xfrm>
          <a:off x="13089890" y="6540228"/>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77833</xdr:rowOff>
    </xdr:from>
    <xdr:to>
      <xdr:col>81</xdr:col>
      <xdr:colOff>50800</xdr:colOff>
      <xdr:row>38</xdr:row>
      <xdr:rowOff>110490</xdr:rowOff>
    </xdr:to>
    <xdr:cxnSp macro="">
      <xdr:nvCxnSpPr>
        <xdr:cNvPr id="539" name="直線コネクタ 538">
          <a:extLst>
            <a:ext uri="{FF2B5EF4-FFF2-40B4-BE49-F238E27FC236}">
              <a16:creationId xmlns:a16="http://schemas.microsoft.com/office/drawing/2014/main" id="{120250D8-F8C2-40C1-A2A8-FBC606F812CF}"/>
            </a:ext>
          </a:extLst>
        </xdr:cNvPr>
        <xdr:cNvCxnSpPr/>
      </xdr:nvCxnSpPr>
      <xdr:spPr>
        <a:xfrm>
          <a:off x="13144500" y="6592933"/>
          <a:ext cx="7975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159294</xdr:rowOff>
    </xdr:from>
    <xdr:to>
      <xdr:col>72</xdr:col>
      <xdr:colOff>38100</xdr:colOff>
      <xdr:row>38</xdr:row>
      <xdr:rowOff>89444</xdr:rowOff>
    </xdr:to>
    <xdr:sp macro="" textlink="">
      <xdr:nvSpPr>
        <xdr:cNvPr id="540" name="楕円 539">
          <a:extLst>
            <a:ext uri="{FF2B5EF4-FFF2-40B4-BE49-F238E27FC236}">
              <a16:creationId xmlns:a16="http://schemas.microsoft.com/office/drawing/2014/main" id="{48258357-6F4B-4147-885A-05102A5EA16B}"/>
            </a:ext>
          </a:extLst>
        </xdr:cNvPr>
        <xdr:cNvSpPr/>
      </xdr:nvSpPr>
      <xdr:spPr>
        <a:xfrm>
          <a:off x="12303760" y="650484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38644</xdr:rowOff>
    </xdr:from>
    <xdr:to>
      <xdr:col>76</xdr:col>
      <xdr:colOff>114300</xdr:colOff>
      <xdr:row>38</xdr:row>
      <xdr:rowOff>77833</xdr:rowOff>
    </xdr:to>
    <xdr:cxnSp macro="">
      <xdr:nvCxnSpPr>
        <xdr:cNvPr id="541" name="直線コネクタ 540">
          <a:extLst>
            <a:ext uri="{FF2B5EF4-FFF2-40B4-BE49-F238E27FC236}">
              <a16:creationId xmlns:a16="http://schemas.microsoft.com/office/drawing/2014/main" id="{0DB074CC-C73D-4FB1-91F7-B55B123327F5}"/>
            </a:ext>
          </a:extLst>
        </xdr:cNvPr>
        <xdr:cNvCxnSpPr/>
      </xdr:nvCxnSpPr>
      <xdr:spPr>
        <a:xfrm>
          <a:off x="12346940" y="6553744"/>
          <a:ext cx="79756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120106</xdr:rowOff>
    </xdr:from>
    <xdr:to>
      <xdr:col>67</xdr:col>
      <xdr:colOff>101600</xdr:colOff>
      <xdr:row>38</xdr:row>
      <xdr:rowOff>50256</xdr:rowOff>
    </xdr:to>
    <xdr:sp macro="" textlink="">
      <xdr:nvSpPr>
        <xdr:cNvPr id="542" name="楕円 541">
          <a:extLst>
            <a:ext uri="{FF2B5EF4-FFF2-40B4-BE49-F238E27FC236}">
              <a16:creationId xmlns:a16="http://schemas.microsoft.com/office/drawing/2014/main" id="{DF7516C2-B1A7-4D03-A8C0-191C8710D205}"/>
            </a:ext>
          </a:extLst>
        </xdr:cNvPr>
        <xdr:cNvSpPr/>
      </xdr:nvSpPr>
      <xdr:spPr>
        <a:xfrm>
          <a:off x="11487150" y="646566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170906</xdr:rowOff>
    </xdr:from>
    <xdr:to>
      <xdr:col>71</xdr:col>
      <xdr:colOff>177800</xdr:colOff>
      <xdr:row>38</xdr:row>
      <xdr:rowOff>38644</xdr:rowOff>
    </xdr:to>
    <xdr:cxnSp macro="">
      <xdr:nvCxnSpPr>
        <xdr:cNvPr id="543" name="直線コネクタ 542">
          <a:extLst>
            <a:ext uri="{FF2B5EF4-FFF2-40B4-BE49-F238E27FC236}">
              <a16:creationId xmlns:a16="http://schemas.microsoft.com/office/drawing/2014/main" id="{3B953AAF-216B-400E-A024-B9E9AA7FA080}"/>
            </a:ext>
          </a:extLst>
        </xdr:cNvPr>
        <xdr:cNvCxnSpPr/>
      </xdr:nvCxnSpPr>
      <xdr:spPr>
        <a:xfrm>
          <a:off x="11541760" y="6518366"/>
          <a:ext cx="80518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38117</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358EDC13-A4BC-4494-BEBA-9B9FB7E2E554}"/>
            </a:ext>
          </a:extLst>
        </xdr:cNvPr>
        <xdr:cNvSpPr txBox="1"/>
      </xdr:nvSpPr>
      <xdr:spPr>
        <a:xfrm>
          <a:off x="1373823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118127</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8A5AB184-D31B-4965-AF27-44B285F3836B}"/>
            </a:ext>
          </a:extLst>
        </xdr:cNvPr>
        <xdr:cNvSpPr txBox="1"/>
      </xdr:nvSpPr>
      <xdr:spPr>
        <a:xfrm>
          <a:off x="12957184"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78939</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A93FE5AC-49FF-4A89-854C-DF40F52353A5}"/>
            </a:ext>
          </a:extLst>
        </xdr:cNvPr>
        <xdr:cNvSpPr txBox="1"/>
      </xdr:nvSpPr>
      <xdr:spPr>
        <a:xfrm>
          <a:off x="1217105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106697</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C3AE2FC3-D229-4717-89EC-4CCDFBD2B8C9}"/>
            </a:ext>
          </a:extLst>
        </xdr:cNvPr>
        <xdr:cNvSpPr txBox="1"/>
      </xdr:nvSpPr>
      <xdr:spPr>
        <a:xfrm>
          <a:off x="1135444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6367</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5A9F12A4-91E9-4F6E-9539-5000BB187E95}"/>
            </a:ext>
          </a:extLst>
        </xdr:cNvPr>
        <xdr:cNvSpPr txBox="1"/>
      </xdr:nvSpPr>
      <xdr:spPr>
        <a:xfrm>
          <a:off x="1373823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145160</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C802C074-1509-4D40-AEFF-15F58143A32A}"/>
            </a:ext>
          </a:extLst>
        </xdr:cNvPr>
        <xdr:cNvSpPr txBox="1"/>
      </xdr:nvSpPr>
      <xdr:spPr>
        <a:xfrm>
          <a:off x="12957184" y="631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105971</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EAAFB73E-1647-4156-B606-BA345DF7F5C2}"/>
            </a:ext>
          </a:extLst>
        </xdr:cNvPr>
        <xdr:cNvSpPr txBox="1"/>
      </xdr:nvSpPr>
      <xdr:spPr>
        <a:xfrm>
          <a:off x="12171054" y="6276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66783</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54CF86D8-A72C-4066-81A5-247EF63E2507}"/>
            </a:ext>
          </a:extLst>
        </xdr:cNvPr>
        <xdr:cNvSpPr txBox="1"/>
      </xdr:nvSpPr>
      <xdr:spPr>
        <a:xfrm>
          <a:off x="11354444" y="6237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5B42B279-9198-499D-89FA-46092F8813F8}"/>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905834DB-5F7A-4885-8C1B-AFD7E7E4138A}"/>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9CC01E7A-2AB7-4777-B095-1C23D8A8A71D}"/>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284B4A33-CF15-4F67-858E-5956DE8194AB}"/>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15A93867-27A8-46DB-B44B-FCB0D2A5FF50}"/>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49F65745-82E7-4874-81CF-AB3B0A30EBA9}"/>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25DE8983-3902-4492-93CD-45A063578E02}"/>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CE782777-AD61-49AA-BFAD-78F03CCF202F}"/>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885A76D9-9567-472A-8083-ADA160A9883B}"/>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B8C48AD2-A277-49A3-B847-9F24EF40338A}"/>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CC1304F6-AD1C-4818-9061-9CA71EFE7873}"/>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a:extLst>
            <a:ext uri="{FF2B5EF4-FFF2-40B4-BE49-F238E27FC236}">
              <a16:creationId xmlns:a16="http://schemas.microsoft.com/office/drawing/2014/main" id="{795B6EE3-0B56-48C8-A282-443F7FBA1A2B}"/>
            </a:ext>
          </a:extLst>
        </xdr:cNvPr>
        <xdr:cNvSpPr txBox="1"/>
      </xdr:nvSpPr>
      <xdr:spPr>
        <a:xfrm>
          <a:off x="16252324" y="70224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950894E3-5B75-4E80-8CBA-7241F23A8500}"/>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a:extLst>
            <a:ext uri="{FF2B5EF4-FFF2-40B4-BE49-F238E27FC236}">
              <a16:creationId xmlns:a16="http://schemas.microsoft.com/office/drawing/2014/main" id="{ABE83D7B-EAAA-4BBD-A21B-83C4E13BC759}"/>
            </a:ext>
          </a:extLst>
        </xdr:cNvPr>
        <xdr:cNvSpPr txBox="1"/>
      </xdr:nvSpPr>
      <xdr:spPr>
        <a:xfrm>
          <a:off x="15943791" y="656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8D3C323D-019B-4785-A265-0E8A5B56F4EF}"/>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a:extLst>
            <a:ext uri="{FF2B5EF4-FFF2-40B4-BE49-F238E27FC236}">
              <a16:creationId xmlns:a16="http://schemas.microsoft.com/office/drawing/2014/main" id="{C7EE3679-C20E-4A05-9E44-2F5CEDAB5818}"/>
            </a:ext>
          </a:extLst>
        </xdr:cNvPr>
        <xdr:cNvSpPr txBox="1"/>
      </xdr:nvSpPr>
      <xdr:spPr>
        <a:xfrm>
          <a:off x="15943791" y="6104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CD26AA58-CD8B-42DA-8AD0-28EA5DC29AB0}"/>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a:extLst>
            <a:ext uri="{FF2B5EF4-FFF2-40B4-BE49-F238E27FC236}">
              <a16:creationId xmlns:a16="http://schemas.microsoft.com/office/drawing/2014/main" id="{F0FD542A-3FDF-48D6-9764-7464769D3672}"/>
            </a:ext>
          </a:extLst>
        </xdr:cNvPr>
        <xdr:cNvSpPr txBox="1"/>
      </xdr:nvSpPr>
      <xdr:spPr>
        <a:xfrm>
          <a:off x="15943791" y="56508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5E20F3E3-3C81-432F-BB8E-0B99A376CB5C}"/>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87306725-66DE-4230-96E0-4C3D9F1A2313}"/>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39D6984B-08C9-47D4-A2DF-C73A1CEA5E42}"/>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573" name="直線コネクタ 572">
          <a:extLst>
            <a:ext uri="{FF2B5EF4-FFF2-40B4-BE49-F238E27FC236}">
              <a16:creationId xmlns:a16="http://schemas.microsoft.com/office/drawing/2014/main" id="{78A1A105-6949-499E-A60B-453F4D689EBF}"/>
            </a:ext>
          </a:extLst>
        </xdr:cNvPr>
        <xdr:cNvCxnSpPr/>
      </xdr:nvCxnSpPr>
      <xdr:spPr>
        <a:xfrm flipV="1">
          <a:off x="19947254" y="5914268"/>
          <a:ext cx="0" cy="1250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574" name="【一般廃棄物処理施設】&#10;一人当たり有形固定資産（償却資産）額最小値テキスト">
          <a:extLst>
            <a:ext uri="{FF2B5EF4-FFF2-40B4-BE49-F238E27FC236}">
              <a16:creationId xmlns:a16="http://schemas.microsoft.com/office/drawing/2014/main" id="{493DAF44-5608-4086-9057-6EFE934BACF1}"/>
            </a:ext>
          </a:extLst>
        </xdr:cNvPr>
        <xdr:cNvSpPr txBox="1"/>
      </xdr:nvSpPr>
      <xdr:spPr>
        <a:xfrm>
          <a:off x="19985990" y="716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575" name="直線コネクタ 574">
          <a:extLst>
            <a:ext uri="{FF2B5EF4-FFF2-40B4-BE49-F238E27FC236}">
              <a16:creationId xmlns:a16="http://schemas.microsoft.com/office/drawing/2014/main" id="{D0A6F1C0-223F-42C2-88A5-AB9CAA7305AA}"/>
            </a:ext>
          </a:extLst>
        </xdr:cNvPr>
        <xdr:cNvCxnSpPr/>
      </xdr:nvCxnSpPr>
      <xdr:spPr>
        <a:xfrm>
          <a:off x="19885660" y="71645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8AE12914-3D8D-4520-9363-B3AA6B7295D8}"/>
            </a:ext>
          </a:extLst>
        </xdr:cNvPr>
        <xdr:cNvSpPr txBox="1"/>
      </xdr:nvSpPr>
      <xdr:spPr>
        <a:xfrm>
          <a:off x="19985990" y="568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577" name="直線コネクタ 576">
          <a:extLst>
            <a:ext uri="{FF2B5EF4-FFF2-40B4-BE49-F238E27FC236}">
              <a16:creationId xmlns:a16="http://schemas.microsoft.com/office/drawing/2014/main" id="{58F5454F-C829-45AA-8E8E-95507442A924}"/>
            </a:ext>
          </a:extLst>
        </xdr:cNvPr>
        <xdr:cNvCxnSpPr/>
      </xdr:nvCxnSpPr>
      <xdr:spPr>
        <a:xfrm>
          <a:off x="19885660" y="59142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53832</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94A3EFFF-5F3A-445E-8D2A-46AF4FD6D435}"/>
            </a:ext>
          </a:extLst>
        </xdr:cNvPr>
        <xdr:cNvSpPr txBox="1"/>
      </xdr:nvSpPr>
      <xdr:spPr>
        <a:xfrm>
          <a:off x="19985990" y="6572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579" name="フローチャート: 判断 578">
          <a:extLst>
            <a:ext uri="{FF2B5EF4-FFF2-40B4-BE49-F238E27FC236}">
              <a16:creationId xmlns:a16="http://schemas.microsoft.com/office/drawing/2014/main" id="{EA530FA3-9D6F-4B1D-8A7B-71356D226DF2}"/>
            </a:ext>
          </a:extLst>
        </xdr:cNvPr>
        <xdr:cNvSpPr/>
      </xdr:nvSpPr>
      <xdr:spPr>
        <a:xfrm>
          <a:off x="19904710" y="671560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6893</xdr:rowOff>
    </xdr:from>
    <xdr:to>
      <xdr:col>112</xdr:col>
      <xdr:colOff>38100</xdr:colOff>
      <xdr:row>39</xdr:row>
      <xdr:rowOff>108493</xdr:rowOff>
    </xdr:to>
    <xdr:sp macro="" textlink="">
      <xdr:nvSpPr>
        <xdr:cNvPr id="580" name="フローチャート: 判断 579">
          <a:extLst>
            <a:ext uri="{FF2B5EF4-FFF2-40B4-BE49-F238E27FC236}">
              <a16:creationId xmlns:a16="http://schemas.microsoft.com/office/drawing/2014/main" id="{7C4AAFD8-B539-450D-B85D-4450FE2D0996}"/>
            </a:ext>
          </a:extLst>
        </xdr:cNvPr>
        <xdr:cNvSpPr/>
      </xdr:nvSpPr>
      <xdr:spPr>
        <a:xfrm>
          <a:off x="19161760" y="66953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4021</xdr:rowOff>
    </xdr:from>
    <xdr:to>
      <xdr:col>107</xdr:col>
      <xdr:colOff>101600</xdr:colOff>
      <xdr:row>39</xdr:row>
      <xdr:rowOff>105621</xdr:rowOff>
    </xdr:to>
    <xdr:sp macro="" textlink="">
      <xdr:nvSpPr>
        <xdr:cNvPr id="581" name="フローチャート: 判断 580">
          <a:extLst>
            <a:ext uri="{FF2B5EF4-FFF2-40B4-BE49-F238E27FC236}">
              <a16:creationId xmlns:a16="http://schemas.microsoft.com/office/drawing/2014/main" id="{DE18DA61-B881-49E2-8CD0-6568A2EE4D88}"/>
            </a:ext>
          </a:extLst>
        </xdr:cNvPr>
        <xdr:cNvSpPr/>
      </xdr:nvSpPr>
      <xdr:spPr>
        <a:xfrm>
          <a:off x="18345150" y="669247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1288</xdr:rowOff>
    </xdr:from>
    <xdr:to>
      <xdr:col>102</xdr:col>
      <xdr:colOff>165100</xdr:colOff>
      <xdr:row>39</xdr:row>
      <xdr:rowOff>102888</xdr:rowOff>
    </xdr:to>
    <xdr:sp macro="" textlink="">
      <xdr:nvSpPr>
        <xdr:cNvPr id="582" name="フローチャート: 判断 581">
          <a:extLst>
            <a:ext uri="{FF2B5EF4-FFF2-40B4-BE49-F238E27FC236}">
              <a16:creationId xmlns:a16="http://schemas.microsoft.com/office/drawing/2014/main" id="{D6DE1B0C-9243-4A94-8DFE-D3C2276E0E7E}"/>
            </a:ext>
          </a:extLst>
        </xdr:cNvPr>
        <xdr:cNvSpPr/>
      </xdr:nvSpPr>
      <xdr:spPr>
        <a:xfrm>
          <a:off x="17547590" y="6687838"/>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24655</xdr:rowOff>
    </xdr:from>
    <xdr:to>
      <xdr:col>98</xdr:col>
      <xdr:colOff>38100</xdr:colOff>
      <xdr:row>39</xdr:row>
      <xdr:rowOff>126255</xdr:rowOff>
    </xdr:to>
    <xdr:sp macro="" textlink="">
      <xdr:nvSpPr>
        <xdr:cNvPr id="583" name="フローチャート: 判断 582">
          <a:extLst>
            <a:ext uri="{FF2B5EF4-FFF2-40B4-BE49-F238E27FC236}">
              <a16:creationId xmlns:a16="http://schemas.microsoft.com/office/drawing/2014/main" id="{178E3BC0-2F41-4555-BD58-90F6D5C8FC55}"/>
            </a:ext>
          </a:extLst>
        </xdr:cNvPr>
        <xdr:cNvSpPr/>
      </xdr:nvSpPr>
      <xdr:spPr>
        <a:xfrm>
          <a:off x="16761460" y="6707395"/>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DFE88A63-8A90-4848-9176-0D23BAF1295D}"/>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7E3ED0-3FF2-4E12-9ED5-3BC7B159EA22}"/>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893BF88F-5460-41D8-A535-ED1C9B4D66F5}"/>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1BC5DB7D-3DC6-40C6-85A3-40CED0C832B7}"/>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DB6798C6-3825-44D3-AE4B-0C50DE533266}"/>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3839</xdr:rowOff>
    </xdr:from>
    <xdr:to>
      <xdr:col>116</xdr:col>
      <xdr:colOff>114300</xdr:colOff>
      <xdr:row>40</xdr:row>
      <xdr:rowOff>105439</xdr:rowOff>
    </xdr:to>
    <xdr:sp macro="" textlink="">
      <xdr:nvSpPr>
        <xdr:cNvPr id="589" name="楕円 588">
          <a:extLst>
            <a:ext uri="{FF2B5EF4-FFF2-40B4-BE49-F238E27FC236}">
              <a16:creationId xmlns:a16="http://schemas.microsoft.com/office/drawing/2014/main" id="{77957774-C658-4E36-8E29-55FE8EE097AC}"/>
            </a:ext>
          </a:extLst>
        </xdr:cNvPr>
        <xdr:cNvSpPr/>
      </xdr:nvSpPr>
      <xdr:spPr>
        <a:xfrm>
          <a:off x="19904710" y="686374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153716</xdr:rowOff>
    </xdr:from>
    <xdr:ext cx="534377" cy="259045"/>
    <xdr:sp macro="" textlink="">
      <xdr:nvSpPr>
        <xdr:cNvPr id="590" name="【一般廃棄物処理施設】&#10;一人当たり有形固定資産（償却資産）額該当値テキスト">
          <a:extLst>
            <a:ext uri="{FF2B5EF4-FFF2-40B4-BE49-F238E27FC236}">
              <a16:creationId xmlns:a16="http://schemas.microsoft.com/office/drawing/2014/main" id="{EED4EC7F-C8FE-4F5C-9DA5-5ED42A5F4D25}"/>
            </a:ext>
          </a:extLst>
        </xdr:cNvPr>
        <xdr:cNvSpPr txBox="1"/>
      </xdr:nvSpPr>
      <xdr:spPr>
        <a:xfrm>
          <a:off x="19985990" y="684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121727</xdr:rowOff>
    </xdr:from>
    <xdr:to>
      <xdr:col>112</xdr:col>
      <xdr:colOff>38100</xdr:colOff>
      <xdr:row>41</xdr:row>
      <xdr:rowOff>51877</xdr:rowOff>
    </xdr:to>
    <xdr:sp macro="" textlink="">
      <xdr:nvSpPr>
        <xdr:cNvPr id="591" name="楕円 590">
          <a:extLst>
            <a:ext uri="{FF2B5EF4-FFF2-40B4-BE49-F238E27FC236}">
              <a16:creationId xmlns:a16="http://schemas.microsoft.com/office/drawing/2014/main" id="{FEFA4DA8-9731-40BD-B930-7F483FD80C8B}"/>
            </a:ext>
          </a:extLst>
        </xdr:cNvPr>
        <xdr:cNvSpPr/>
      </xdr:nvSpPr>
      <xdr:spPr>
        <a:xfrm>
          <a:off x="19161760" y="698163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54639</xdr:rowOff>
    </xdr:from>
    <xdr:to>
      <xdr:col>116</xdr:col>
      <xdr:colOff>63500</xdr:colOff>
      <xdr:row>41</xdr:row>
      <xdr:rowOff>1077</xdr:rowOff>
    </xdr:to>
    <xdr:cxnSp macro="">
      <xdr:nvCxnSpPr>
        <xdr:cNvPr id="592" name="直線コネクタ 591">
          <a:extLst>
            <a:ext uri="{FF2B5EF4-FFF2-40B4-BE49-F238E27FC236}">
              <a16:creationId xmlns:a16="http://schemas.microsoft.com/office/drawing/2014/main" id="{0AFCDD27-2D20-4FD0-BFEA-B3E36BDAEACA}"/>
            </a:ext>
          </a:extLst>
        </xdr:cNvPr>
        <xdr:cNvCxnSpPr/>
      </xdr:nvCxnSpPr>
      <xdr:spPr>
        <a:xfrm flipV="1">
          <a:off x="19204940" y="6916449"/>
          <a:ext cx="742950" cy="11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121988</xdr:rowOff>
    </xdr:from>
    <xdr:to>
      <xdr:col>107</xdr:col>
      <xdr:colOff>101600</xdr:colOff>
      <xdr:row>41</xdr:row>
      <xdr:rowOff>52138</xdr:rowOff>
    </xdr:to>
    <xdr:sp macro="" textlink="">
      <xdr:nvSpPr>
        <xdr:cNvPr id="593" name="楕円 592">
          <a:extLst>
            <a:ext uri="{FF2B5EF4-FFF2-40B4-BE49-F238E27FC236}">
              <a16:creationId xmlns:a16="http://schemas.microsoft.com/office/drawing/2014/main" id="{20BAFEAC-FBEC-4A5B-B2E8-3C3E6B6E39FC}"/>
            </a:ext>
          </a:extLst>
        </xdr:cNvPr>
        <xdr:cNvSpPr/>
      </xdr:nvSpPr>
      <xdr:spPr>
        <a:xfrm>
          <a:off x="18345150" y="698189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1077</xdr:rowOff>
    </xdr:from>
    <xdr:to>
      <xdr:col>111</xdr:col>
      <xdr:colOff>177800</xdr:colOff>
      <xdr:row>41</xdr:row>
      <xdr:rowOff>1338</xdr:rowOff>
    </xdr:to>
    <xdr:cxnSp macro="">
      <xdr:nvCxnSpPr>
        <xdr:cNvPr id="594" name="直線コネクタ 593">
          <a:extLst>
            <a:ext uri="{FF2B5EF4-FFF2-40B4-BE49-F238E27FC236}">
              <a16:creationId xmlns:a16="http://schemas.microsoft.com/office/drawing/2014/main" id="{DD31E9C6-40EB-47A2-B7CF-39E7FFAE33A8}"/>
            </a:ext>
          </a:extLst>
        </xdr:cNvPr>
        <xdr:cNvCxnSpPr/>
      </xdr:nvCxnSpPr>
      <xdr:spPr>
        <a:xfrm flipV="1">
          <a:off x="18399760" y="7030527"/>
          <a:ext cx="80518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123428</xdr:rowOff>
    </xdr:from>
    <xdr:to>
      <xdr:col>102</xdr:col>
      <xdr:colOff>165100</xdr:colOff>
      <xdr:row>41</xdr:row>
      <xdr:rowOff>53578</xdr:rowOff>
    </xdr:to>
    <xdr:sp macro="" textlink="">
      <xdr:nvSpPr>
        <xdr:cNvPr id="595" name="楕円 594">
          <a:extLst>
            <a:ext uri="{FF2B5EF4-FFF2-40B4-BE49-F238E27FC236}">
              <a16:creationId xmlns:a16="http://schemas.microsoft.com/office/drawing/2014/main" id="{9BB889A6-6CEB-4297-AC48-CD9A190D706D}"/>
            </a:ext>
          </a:extLst>
        </xdr:cNvPr>
        <xdr:cNvSpPr/>
      </xdr:nvSpPr>
      <xdr:spPr>
        <a:xfrm>
          <a:off x="17547590" y="698333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1338</xdr:rowOff>
    </xdr:from>
    <xdr:to>
      <xdr:col>107</xdr:col>
      <xdr:colOff>50800</xdr:colOff>
      <xdr:row>41</xdr:row>
      <xdr:rowOff>2778</xdr:rowOff>
    </xdr:to>
    <xdr:cxnSp macro="">
      <xdr:nvCxnSpPr>
        <xdr:cNvPr id="596" name="直線コネクタ 595">
          <a:extLst>
            <a:ext uri="{FF2B5EF4-FFF2-40B4-BE49-F238E27FC236}">
              <a16:creationId xmlns:a16="http://schemas.microsoft.com/office/drawing/2014/main" id="{37E974C8-FE7F-4E73-A7FC-0D98DB994475}"/>
            </a:ext>
          </a:extLst>
        </xdr:cNvPr>
        <xdr:cNvCxnSpPr/>
      </xdr:nvCxnSpPr>
      <xdr:spPr>
        <a:xfrm flipV="1">
          <a:off x="17602200" y="7030788"/>
          <a:ext cx="79756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124640</xdr:rowOff>
    </xdr:from>
    <xdr:to>
      <xdr:col>98</xdr:col>
      <xdr:colOff>38100</xdr:colOff>
      <xdr:row>41</xdr:row>
      <xdr:rowOff>54790</xdr:rowOff>
    </xdr:to>
    <xdr:sp macro="" textlink="">
      <xdr:nvSpPr>
        <xdr:cNvPr id="597" name="楕円 596">
          <a:extLst>
            <a:ext uri="{FF2B5EF4-FFF2-40B4-BE49-F238E27FC236}">
              <a16:creationId xmlns:a16="http://schemas.microsoft.com/office/drawing/2014/main" id="{830E1826-F67D-456D-8859-94091C82F237}"/>
            </a:ext>
          </a:extLst>
        </xdr:cNvPr>
        <xdr:cNvSpPr/>
      </xdr:nvSpPr>
      <xdr:spPr>
        <a:xfrm>
          <a:off x="16761460" y="698454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2778</xdr:rowOff>
    </xdr:from>
    <xdr:to>
      <xdr:col>102</xdr:col>
      <xdr:colOff>114300</xdr:colOff>
      <xdr:row>41</xdr:row>
      <xdr:rowOff>3990</xdr:rowOff>
    </xdr:to>
    <xdr:cxnSp macro="">
      <xdr:nvCxnSpPr>
        <xdr:cNvPr id="598" name="直線コネクタ 597">
          <a:extLst>
            <a:ext uri="{FF2B5EF4-FFF2-40B4-BE49-F238E27FC236}">
              <a16:creationId xmlns:a16="http://schemas.microsoft.com/office/drawing/2014/main" id="{A8BC12E3-9AE8-4121-959D-1A1E5275A856}"/>
            </a:ext>
          </a:extLst>
        </xdr:cNvPr>
        <xdr:cNvCxnSpPr/>
      </xdr:nvCxnSpPr>
      <xdr:spPr>
        <a:xfrm flipV="1">
          <a:off x="16804640" y="7032228"/>
          <a:ext cx="797560" cy="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125020</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9982B082-DF00-4D93-A910-D5C86751DEE3}"/>
            </a:ext>
          </a:extLst>
        </xdr:cNvPr>
        <xdr:cNvSpPr txBox="1"/>
      </xdr:nvSpPr>
      <xdr:spPr>
        <a:xfrm>
          <a:off x="18951721" y="647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122148</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5FF4ACD6-4A73-4768-9035-A3116F07A506}"/>
            </a:ext>
          </a:extLst>
        </xdr:cNvPr>
        <xdr:cNvSpPr txBox="1"/>
      </xdr:nvSpPr>
      <xdr:spPr>
        <a:xfrm>
          <a:off x="18170671" y="646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119414</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54630EA2-191F-4A96-AF39-9FC7B3B701FC}"/>
            </a:ext>
          </a:extLst>
        </xdr:cNvPr>
        <xdr:cNvSpPr txBox="1"/>
      </xdr:nvSpPr>
      <xdr:spPr>
        <a:xfrm>
          <a:off x="17354061" y="646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142782</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B9B3C770-C790-4D26-9CCF-B7967852C70E}"/>
            </a:ext>
          </a:extLst>
        </xdr:cNvPr>
        <xdr:cNvSpPr txBox="1"/>
      </xdr:nvSpPr>
      <xdr:spPr>
        <a:xfrm>
          <a:off x="16556501" y="648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43004</xdr:rowOff>
    </xdr:from>
    <xdr:ext cx="534377" cy="259045"/>
    <xdr:sp macro="" textlink="">
      <xdr:nvSpPr>
        <xdr:cNvPr id="603" name="n_1mainValue【一般廃棄物処理施設】&#10;一人当たり有形固定資産（償却資産）額">
          <a:extLst>
            <a:ext uri="{FF2B5EF4-FFF2-40B4-BE49-F238E27FC236}">
              <a16:creationId xmlns:a16="http://schemas.microsoft.com/office/drawing/2014/main" id="{8BA2F67F-1051-44F8-B8BF-B41974914B9E}"/>
            </a:ext>
          </a:extLst>
        </xdr:cNvPr>
        <xdr:cNvSpPr txBox="1"/>
      </xdr:nvSpPr>
      <xdr:spPr>
        <a:xfrm>
          <a:off x="18951721" y="707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43265</xdr:rowOff>
    </xdr:from>
    <xdr:ext cx="534377" cy="259045"/>
    <xdr:sp macro="" textlink="">
      <xdr:nvSpPr>
        <xdr:cNvPr id="604" name="n_2mainValue【一般廃棄物処理施設】&#10;一人当たり有形固定資産（償却資産）額">
          <a:extLst>
            <a:ext uri="{FF2B5EF4-FFF2-40B4-BE49-F238E27FC236}">
              <a16:creationId xmlns:a16="http://schemas.microsoft.com/office/drawing/2014/main" id="{4F6B6189-C92D-4442-841D-43EF1E03F6C7}"/>
            </a:ext>
          </a:extLst>
        </xdr:cNvPr>
        <xdr:cNvSpPr txBox="1"/>
      </xdr:nvSpPr>
      <xdr:spPr>
        <a:xfrm>
          <a:off x="18170671" y="707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44705</xdr:rowOff>
    </xdr:from>
    <xdr:ext cx="534377" cy="259045"/>
    <xdr:sp macro="" textlink="">
      <xdr:nvSpPr>
        <xdr:cNvPr id="605" name="n_3mainValue【一般廃棄物処理施設】&#10;一人当たり有形固定資産（償却資産）額">
          <a:extLst>
            <a:ext uri="{FF2B5EF4-FFF2-40B4-BE49-F238E27FC236}">
              <a16:creationId xmlns:a16="http://schemas.microsoft.com/office/drawing/2014/main" id="{FF66538C-6934-466B-AFB3-2AEF884E5254}"/>
            </a:ext>
          </a:extLst>
        </xdr:cNvPr>
        <xdr:cNvSpPr txBox="1"/>
      </xdr:nvSpPr>
      <xdr:spPr>
        <a:xfrm>
          <a:off x="17354061" y="707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45917</xdr:rowOff>
    </xdr:from>
    <xdr:ext cx="534377" cy="259045"/>
    <xdr:sp macro="" textlink="">
      <xdr:nvSpPr>
        <xdr:cNvPr id="606" name="n_4mainValue【一般廃棄物処理施設】&#10;一人当たり有形固定資産（償却資産）額">
          <a:extLst>
            <a:ext uri="{FF2B5EF4-FFF2-40B4-BE49-F238E27FC236}">
              <a16:creationId xmlns:a16="http://schemas.microsoft.com/office/drawing/2014/main" id="{815F2C44-1E87-4EB3-8594-C9D27EDE9055}"/>
            </a:ext>
          </a:extLst>
        </xdr:cNvPr>
        <xdr:cNvSpPr txBox="1"/>
      </xdr:nvSpPr>
      <xdr:spPr>
        <a:xfrm>
          <a:off x="16556501" y="70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33A4D4D5-61CD-46CD-B076-619286F64D24}"/>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E0258A28-113C-4ADF-864F-954D563358E8}"/>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42F6BB07-0996-4B70-8F9B-12A5745910A5}"/>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53112C75-963F-42C9-8CBE-4AD48804C5F8}"/>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A3208A11-9654-4B91-BC6B-ABBA9B53D1AC}"/>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50838F07-77F1-4C89-A72F-FC958DC8D2BF}"/>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FC9ACFF5-626D-4265-B791-890385D9EBF7}"/>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F1D94DCB-6635-4D98-B097-5A55BB2293C9}"/>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2DE22CBB-2B9B-4D6F-AE05-0F23EF62B9D7}"/>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EA691291-A199-47E0-B2CD-44DE76A48055}"/>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59402E30-610B-4AFA-9637-0EC9A93899AC}"/>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BD39227F-28EA-414E-B08A-F11B7F07CCA3}"/>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a16="http://schemas.microsoft.com/office/drawing/2014/main" id="{4FEE7AA3-BD0C-4BBA-AF8E-5260F2ABA3BB}"/>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420CB5D6-06F8-4054-8754-F750A3D2611D}"/>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607DE6F7-E70D-47B9-8E14-A1425778140C}"/>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2225827A-4303-46B1-999D-0AA1514FB9DE}"/>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21370733-98F9-4944-8169-C078C8ECBAFC}"/>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1E92C151-ECB5-404F-B19C-FCFF274CA21F}"/>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F5D743CA-A9D9-400C-A35A-7E761DD094F3}"/>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CCC2F784-5462-4563-AAFD-7C946A298EDB}"/>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B3AD636C-08C2-4948-8E62-538F300C533C}"/>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25D582B9-3653-407E-88C9-99D063D6BAB5}"/>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a16="http://schemas.microsoft.com/office/drawing/2014/main" id="{4FF0A84F-AF17-4DCE-8CDF-EC8A94CC3CF7}"/>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652A1E9D-977F-468E-9BC6-F2A7A1321510}"/>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4035BA6B-0248-4A13-83D4-87D499DE4EE5}"/>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632" name="直線コネクタ 631">
          <a:extLst>
            <a:ext uri="{FF2B5EF4-FFF2-40B4-BE49-F238E27FC236}">
              <a16:creationId xmlns:a16="http://schemas.microsoft.com/office/drawing/2014/main" id="{97BEFFB0-EAF8-4D7F-9D33-6AF7D59F2B35}"/>
            </a:ext>
          </a:extLst>
        </xdr:cNvPr>
        <xdr:cNvCxnSpPr/>
      </xdr:nvCxnSpPr>
      <xdr:spPr>
        <a:xfrm flipV="1">
          <a:off x="14703424" y="9588409"/>
          <a:ext cx="0" cy="151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220EC7A8-9738-47DB-953A-185A044EE50E}"/>
            </a:ext>
          </a:extLst>
        </xdr:cNvPr>
        <xdr:cNvSpPr txBox="1"/>
      </xdr:nvSpPr>
      <xdr:spPr>
        <a:xfrm>
          <a:off x="1474216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a:extLst>
            <a:ext uri="{FF2B5EF4-FFF2-40B4-BE49-F238E27FC236}">
              <a16:creationId xmlns:a16="http://schemas.microsoft.com/office/drawing/2014/main" id="{DDFBAFC4-6D7A-4B29-8799-B23E6B132684}"/>
            </a:ext>
          </a:extLst>
        </xdr:cNvPr>
        <xdr:cNvCxnSpPr/>
      </xdr:nvCxnSpPr>
      <xdr:spPr>
        <a:xfrm>
          <a:off x="1461135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635" name="【保健センター・保健所】&#10;有形固定資産減価償却率最大値テキスト">
          <a:extLst>
            <a:ext uri="{FF2B5EF4-FFF2-40B4-BE49-F238E27FC236}">
              <a16:creationId xmlns:a16="http://schemas.microsoft.com/office/drawing/2014/main" id="{E1091D9A-5AFE-452F-9628-93708B034C1F}"/>
            </a:ext>
          </a:extLst>
        </xdr:cNvPr>
        <xdr:cNvSpPr txBox="1"/>
      </xdr:nvSpPr>
      <xdr:spPr>
        <a:xfrm>
          <a:off x="14742160" y="9359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636" name="直線コネクタ 635">
          <a:extLst>
            <a:ext uri="{FF2B5EF4-FFF2-40B4-BE49-F238E27FC236}">
              <a16:creationId xmlns:a16="http://schemas.microsoft.com/office/drawing/2014/main" id="{AA1150DD-5DD0-427E-867C-1875EB37EDCF}"/>
            </a:ext>
          </a:extLst>
        </xdr:cNvPr>
        <xdr:cNvCxnSpPr/>
      </xdr:nvCxnSpPr>
      <xdr:spPr>
        <a:xfrm>
          <a:off x="14611350" y="95884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0423C7CB-665E-4D5B-97E6-4CD123910182}"/>
            </a:ext>
          </a:extLst>
        </xdr:cNvPr>
        <xdr:cNvSpPr txBox="1"/>
      </xdr:nvSpPr>
      <xdr:spPr>
        <a:xfrm>
          <a:off x="14742160" y="1015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638" name="フローチャート: 判断 637">
          <a:extLst>
            <a:ext uri="{FF2B5EF4-FFF2-40B4-BE49-F238E27FC236}">
              <a16:creationId xmlns:a16="http://schemas.microsoft.com/office/drawing/2014/main" id="{43FCA159-757C-4ADE-8388-E6C0CBCE0D82}"/>
            </a:ext>
          </a:extLst>
        </xdr:cNvPr>
        <xdr:cNvSpPr/>
      </xdr:nvSpPr>
      <xdr:spPr>
        <a:xfrm>
          <a:off x="14649450" y="1030369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639" name="フローチャート: 判断 638">
          <a:extLst>
            <a:ext uri="{FF2B5EF4-FFF2-40B4-BE49-F238E27FC236}">
              <a16:creationId xmlns:a16="http://schemas.microsoft.com/office/drawing/2014/main" id="{412976AB-66A7-4C1F-A242-3A1B7514492E}"/>
            </a:ext>
          </a:extLst>
        </xdr:cNvPr>
        <xdr:cNvSpPr/>
      </xdr:nvSpPr>
      <xdr:spPr>
        <a:xfrm>
          <a:off x="13887450" y="1028845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40" name="フローチャート: 判断 639">
          <a:extLst>
            <a:ext uri="{FF2B5EF4-FFF2-40B4-BE49-F238E27FC236}">
              <a16:creationId xmlns:a16="http://schemas.microsoft.com/office/drawing/2014/main" id="{9E23B7B7-83B7-431C-AB9B-B5E455AD4D60}"/>
            </a:ext>
          </a:extLst>
        </xdr:cNvPr>
        <xdr:cNvSpPr/>
      </xdr:nvSpPr>
      <xdr:spPr>
        <a:xfrm>
          <a:off x="13089890" y="1026205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641" name="フローチャート: 判断 640">
          <a:extLst>
            <a:ext uri="{FF2B5EF4-FFF2-40B4-BE49-F238E27FC236}">
              <a16:creationId xmlns:a16="http://schemas.microsoft.com/office/drawing/2014/main" id="{9338030C-ED9D-41C7-B670-B7266B7BF7FE}"/>
            </a:ext>
          </a:extLst>
        </xdr:cNvPr>
        <xdr:cNvSpPr/>
      </xdr:nvSpPr>
      <xdr:spPr>
        <a:xfrm>
          <a:off x="12303760" y="102364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2" name="フローチャート: 判断 641">
          <a:extLst>
            <a:ext uri="{FF2B5EF4-FFF2-40B4-BE49-F238E27FC236}">
              <a16:creationId xmlns:a16="http://schemas.microsoft.com/office/drawing/2014/main" id="{0D7D7FA1-640F-41A9-AC55-DCA8B2C9DC21}"/>
            </a:ext>
          </a:extLst>
        </xdr:cNvPr>
        <xdr:cNvSpPr/>
      </xdr:nvSpPr>
      <xdr:spPr>
        <a:xfrm>
          <a:off x="11487150" y="102038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DF9995BA-4093-4247-BE4D-F5B29418BA44}"/>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4DC11801-E071-4852-AB2E-34CE453C573A}"/>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1681D0DA-C84F-460B-9FCE-604DE432D218}"/>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FCC290B0-714C-4B91-B455-E944AB8C71E2}"/>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9D23A0EB-1C70-4606-AB03-407253C366A1}"/>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119017</xdr:rowOff>
    </xdr:from>
    <xdr:to>
      <xdr:col>85</xdr:col>
      <xdr:colOff>177800</xdr:colOff>
      <xdr:row>61</xdr:row>
      <xdr:rowOff>49167</xdr:rowOff>
    </xdr:to>
    <xdr:sp macro="" textlink="">
      <xdr:nvSpPr>
        <xdr:cNvPr id="648" name="楕円 647">
          <a:extLst>
            <a:ext uri="{FF2B5EF4-FFF2-40B4-BE49-F238E27FC236}">
              <a16:creationId xmlns:a16="http://schemas.microsoft.com/office/drawing/2014/main" id="{368423D2-6AAA-4D19-9F45-25F69785AF6A}"/>
            </a:ext>
          </a:extLst>
        </xdr:cNvPr>
        <xdr:cNvSpPr/>
      </xdr:nvSpPr>
      <xdr:spPr>
        <a:xfrm>
          <a:off x="14649450" y="1040792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97444</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DF1463C9-02D6-4E28-BFE3-49BBF0BC05E7}"/>
            </a:ext>
          </a:extLst>
        </xdr:cNvPr>
        <xdr:cNvSpPr txBox="1"/>
      </xdr:nvSpPr>
      <xdr:spPr>
        <a:xfrm>
          <a:off x="14742160" y="10380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94524</xdr:rowOff>
    </xdr:from>
    <xdr:to>
      <xdr:col>81</xdr:col>
      <xdr:colOff>101600</xdr:colOff>
      <xdr:row>61</xdr:row>
      <xdr:rowOff>24674</xdr:rowOff>
    </xdr:to>
    <xdr:sp macro="" textlink="">
      <xdr:nvSpPr>
        <xdr:cNvPr id="650" name="楕円 649">
          <a:extLst>
            <a:ext uri="{FF2B5EF4-FFF2-40B4-BE49-F238E27FC236}">
              <a16:creationId xmlns:a16="http://schemas.microsoft.com/office/drawing/2014/main" id="{9E93586A-3385-438E-BC2B-9618F076E66A}"/>
            </a:ext>
          </a:extLst>
        </xdr:cNvPr>
        <xdr:cNvSpPr/>
      </xdr:nvSpPr>
      <xdr:spPr>
        <a:xfrm>
          <a:off x="13887450" y="1038533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145324</xdr:rowOff>
    </xdr:from>
    <xdr:to>
      <xdr:col>85</xdr:col>
      <xdr:colOff>127000</xdr:colOff>
      <xdr:row>60</xdr:row>
      <xdr:rowOff>169817</xdr:rowOff>
    </xdr:to>
    <xdr:cxnSp macro="">
      <xdr:nvCxnSpPr>
        <xdr:cNvPr id="651" name="直線コネクタ 650">
          <a:extLst>
            <a:ext uri="{FF2B5EF4-FFF2-40B4-BE49-F238E27FC236}">
              <a16:creationId xmlns:a16="http://schemas.microsoft.com/office/drawing/2014/main" id="{05E0BDC9-EC1B-4047-AF4F-3975B40F0A56}"/>
            </a:ext>
          </a:extLst>
        </xdr:cNvPr>
        <xdr:cNvCxnSpPr/>
      </xdr:nvCxnSpPr>
      <xdr:spPr>
        <a:xfrm>
          <a:off x="13942060" y="10430419"/>
          <a:ext cx="76200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73297</xdr:rowOff>
    </xdr:from>
    <xdr:to>
      <xdr:col>76</xdr:col>
      <xdr:colOff>165100</xdr:colOff>
      <xdr:row>61</xdr:row>
      <xdr:rowOff>3447</xdr:rowOff>
    </xdr:to>
    <xdr:sp macro="" textlink="">
      <xdr:nvSpPr>
        <xdr:cNvPr id="652" name="楕円 651">
          <a:extLst>
            <a:ext uri="{FF2B5EF4-FFF2-40B4-BE49-F238E27FC236}">
              <a16:creationId xmlns:a16="http://schemas.microsoft.com/office/drawing/2014/main" id="{FE5FB53B-32FF-4480-ABBB-94C47668F0D5}"/>
            </a:ext>
          </a:extLst>
        </xdr:cNvPr>
        <xdr:cNvSpPr/>
      </xdr:nvSpPr>
      <xdr:spPr>
        <a:xfrm>
          <a:off x="13089890" y="10360297"/>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124097</xdr:rowOff>
    </xdr:from>
    <xdr:to>
      <xdr:col>81</xdr:col>
      <xdr:colOff>50800</xdr:colOff>
      <xdr:row>60</xdr:row>
      <xdr:rowOff>145324</xdr:rowOff>
    </xdr:to>
    <xdr:cxnSp macro="">
      <xdr:nvCxnSpPr>
        <xdr:cNvPr id="653" name="直線コネクタ 652">
          <a:extLst>
            <a:ext uri="{FF2B5EF4-FFF2-40B4-BE49-F238E27FC236}">
              <a16:creationId xmlns:a16="http://schemas.microsoft.com/office/drawing/2014/main" id="{9B78B731-756C-4175-96A3-CE72AFAB783A}"/>
            </a:ext>
          </a:extLst>
        </xdr:cNvPr>
        <xdr:cNvCxnSpPr/>
      </xdr:nvCxnSpPr>
      <xdr:spPr>
        <a:xfrm>
          <a:off x="13144500" y="10413002"/>
          <a:ext cx="79756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50437</xdr:rowOff>
    </xdr:from>
    <xdr:to>
      <xdr:col>72</xdr:col>
      <xdr:colOff>38100</xdr:colOff>
      <xdr:row>60</xdr:row>
      <xdr:rowOff>152037</xdr:rowOff>
    </xdr:to>
    <xdr:sp macro="" textlink="">
      <xdr:nvSpPr>
        <xdr:cNvPr id="654" name="楕円 653">
          <a:extLst>
            <a:ext uri="{FF2B5EF4-FFF2-40B4-BE49-F238E27FC236}">
              <a16:creationId xmlns:a16="http://schemas.microsoft.com/office/drawing/2014/main" id="{AC681D37-A9DE-4CB9-8657-687EA75FDFA8}"/>
            </a:ext>
          </a:extLst>
        </xdr:cNvPr>
        <xdr:cNvSpPr/>
      </xdr:nvSpPr>
      <xdr:spPr>
        <a:xfrm>
          <a:off x="12303760" y="103412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101237</xdr:rowOff>
    </xdr:from>
    <xdr:to>
      <xdr:col>76</xdr:col>
      <xdr:colOff>114300</xdr:colOff>
      <xdr:row>60</xdr:row>
      <xdr:rowOff>124097</xdr:rowOff>
    </xdr:to>
    <xdr:cxnSp macro="">
      <xdr:nvCxnSpPr>
        <xdr:cNvPr id="655" name="直線コネクタ 654">
          <a:extLst>
            <a:ext uri="{FF2B5EF4-FFF2-40B4-BE49-F238E27FC236}">
              <a16:creationId xmlns:a16="http://schemas.microsoft.com/office/drawing/2014/main" id="{C009D106-AB99-4440-9334-BDCC33914DB7}"/>
            </a:ext>
          </a:extLst>
        </xdr:cNvPr>
        <xdr:cNvCxnSpPr/>
      </xdr:nvCxnSpPr>
      <xdr:spPr>
        <a:xfrm>
          <a:off x="12346940" y="10384427"/>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27577</xdr:rowOff>
    </xdr:from>
    <xdr:to>
      <xdr:col>67</xdr:col>
      <xdr:colOff>101600</xdr:colOff>
      <xdr:row>60</xdr:row>
      <xdr:rowOff>129177</xdr:rowOff>
    </xdr:to>
    <xdr:sp macro="" textlink="">
      <xdr:nvSpPr>
        <xdr:cNvPr id="656" name="楕円 655">
          <a:extLst>
            <a:ext uri="{FF2B5EF4-FFF2-40B4-BE49-F238E27FC236}">
              <a16:creationId xmlns:a16="http://schemas.microsoft.com/office/drawing/2014/main" id="{11401068-F7F7-4D86-947A-C2DE8D044A25}"/>
            </a:ext>
          </a:extLst>
        </xdr:cNvPr>
        <xdr:cNvSpPr/>
      </xdr:nvSpPr>
      <xdr:spPr>
        <a:xfrm>
          <a:off x="11487150" y="1031267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78377</xdr:rowOff>
    </xdr:from>
    <xdr:to>
      <xdr:col>71</xdr:col>
      <xdr:colOff>177800</xdr:colOff>
      <xdr:row>60</xdr:row>
      <xdr:rowOff>101237</xdr:rowOff>
    </xdr:to>
    <xdr:cxnSp macro="">
      <xdr:nvCxnSpPr>
        <xdr:cNvPr id="657" name="直線コネクタ 656">
          <a:extLst>
            <a:ext uri="{FF2B5EF4-FFF2-40B4-BE49-F238E27FC236}">
              <a16:creationId xmlns:a16="http://schemas.microsoft.com/office/drawing/2014/main" id="{48850613-18D1-42D5-AD6B-FEB1AE5D9B23}"/>
            </a:ext>
          </a:extLst>
        </xdr:cNvPr>
        <xdr:cNvCxnSpPr/>
      </xdr:nvCxnSpPr>
      <xdr:spPr>
        <a:xfrm>
          <a:off x="11541760" y="10365377"/>
          <a:ext cx="80518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19FC7379-1756-40AA-B1AD-F90247C26660}"/>
            </a:ext>
          </a:extLst>
        </xdr:cNvPr>
        <xdr:cNvSpPr txBox="1"/>
      </xdr:nvSpPr>
      <xdr:spPr>
        <a:xfrm>
          <a:off x="13738234" y="1006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52ADC82C-FCB3-497F-AEAD-C47942AE3285}"/>
            </a:ext>
          </a:extLst>
        </xdr:cNvPr>
        <xdr:cNvSpPr txBox="1"/>
      </xdr:nvSpPr>
      <xdr:spPr>
        <a:xfrm>
          <a:off x="12957184" y="10042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65694</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9D3FA671-DA4A-4ED1-B7D9-4EE25551634E}"/>
            </a:ext>
          </a:extLst>
        </xdr:cNvPr>
        <xdr:cNvSpPr txBox="1"/>
      </xdr:nvSpPr>
      <xdr:spPr>
        <a:xfrm>
          <a:off x="12171054" y="1000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7ABB6423-3B3A-4E54-988F-C75F8EFDC578}"/>
            </a:ext>
          </a:extLst>
        </xdr:cNvPr>
        <xdr:cNvSpPr txBox="1"/>
      </xdr:nvSpPr>
      <xdr:spPr>
        <a:xfrm>
          <a:off x="113544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15801</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4C13A352-1849-4AAA-B93C-42F8B9F216EF}"/>
            </a:ext>
          </a:extLst>
        </xdr:cNvPr>
        <xdr:cNvSpPr txBox="1"/>
      </xdr:nvSpPr>
      <xdr:spPr>
        <a:xfrm>
          <a:off x="13738234" y="1047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166024</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1E6038BE-688E-4DE3-9DC9-7ABACEBBEC5D}"/>
            </a:ext>
          </a:extLst>
        </xdr:cNvPr>
        <xdr:cNvSpPr txBox="1"/>
      </xdr:nvSpPr>
      <xdr:spPr>
        <a:xfrm>
          <a:off x="12957184" y="10456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143164</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A153318D-475B-4BB5-A9A9-B9D1FF911B89}"/>
            </a:ext>
          </a:extLst>
        </xdr:cNvPr>
        <xdr:cNvSpPr txBox="1"/>
      </xdr:nvSpPr>
      <xdr:spPr>
        <a:xfrm>
          <a:off x="12171054" y="10428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120304</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A04F4AF3-D68A-4651-A467-F0377A5C4729}"/>
            </a:ext>
          </a:extLst>
        </xdr:cNvPr>
        <xdr:cNvSpPr txBox="1"/>
      </xdr:nvSpPr>
      <xdr:spPr>
        <a:xfrm>
          <a:off x="11354444" y="1040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DDE9CE04-FEAC-44FB-B015-414F28CFEAA4}"/>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D30C9B64-913C-41CC-BAEF-686B3681AD79}"/>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AC51F080-7A0F-4D09-8F50-90AE9B042C3D}"/>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7D7C3F1D-6E12-4EC1-8AF8-93022857A65A}"/>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CE72C565-967E-4695-A631-B5AD3D05F661}"/>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BA7E0E90-874D-4377-9650-2AC7729D960E}"/>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5AACF651-E04D-447C-8FAB-4E9770EA4F90}"/>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FF0A4560-7053-4CE2-BE79-24B52C8FEB57}"/>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554BD9A-8637-4F82-B162-C4CA44F175E6}"/>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2D940AD2-187B-4182-8EF0-A7928B14F3BA}"/>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5A8D1E0B-3343-496F-9711-9B0B24131117}"/>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A2C9D0B4-17AA-40A6-932E-D5EA8FDF2E63}"/>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F1AF170C-BD77-4BF0-8963-3DBF2DC44908}"/>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EB0EACBE-32AA-4481-846A-E2CE53BDF55F}"/>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8C803DB3-0ECB-471E-821D-064BA1897CEF}"/>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B9DADB62-1CF1-4E60-92E3-55CEE8CF3200}"/>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C37F2807-0FBA-4587-843D-DA3868D690C9}"/>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9D4B2BE5-1CD8-4643-A17A-6CED13D13008}"/>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6F36A68E-1853-4CF2-942C-327D1F90E687}"/>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FB42FE94-221B-4697-8480-82FCC297A35F}"/>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13FAA7EA-500E-4E4E-90B6-BE0AC17CAD5A}"/>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8EB9A221-6D5F-4E0F-B60D-72068FBDCDC9}"/>
            </a:ext>
          </a:extLst>
        </xdr:cNvPr>
        <xdr:cNvSpPr txBox="1"/>
      </xdr:nvSpPr>
      <xdr:spPr>
        <a:xfrm>
          <a:off x="16047266"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996CE5AC-73C0-4594-A5B4-03950B0F7782}"/>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567BCBD8-3D4A-43CD-83BC-1D8B99E2DB36}"/>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0D6FB11A-816C-44A5-BE15-9C7564F8737E}"/>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91" name="直線コネクタ 690">
          <a:extLst>
            <a:ext uri="{FF2B5EF4-FFF2-40B4-BE49-F238E27FC236}">
              <a16:creationId xmlns:a16="http://schemas.microsoft.com/office/drawing/2014/main" id="{43EFD1A9-A5A3-43D2-A00E-45EFB080B22E}"/>
            </a:ext>
          </a:extLst>
        </xdr:cNvPr>
        <xdr:cNvCxnSpPr/>
      </xdr:nvCxnSpPr>
      <xdr:spPr>
        <a:xfrm flipV="1">
          <a:off x="19947254" y="9664610"/>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F6FAA630-F879-4551-BCF2-A7D78F665E1B}"/>
            </a:ext>
          </a:extLst>
        </xdr:cNvPr>
        <xdr:cNvSpPr txBox="1"/>
      </xdr:nvSpPr>
      <xdr:spPr>
        <a:xfrm>
          <a:off x="1998599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3" name="直線コネクタ 692">
          <a:extLst>
            <a:ext uri="{FF2B5EF4-FFF2-40B4-BE49-F238E27FC236}">
              <a16:creationId xmlns:a16="http://schemas.microsoft.com/office/drawing/2014/main" id="{CCACF232-4404-4B77-9B05-7AA76BFF5A8E}"/>
            </a:ext>
          </a:extLst>
        </xdr:cNvPr>
        <xdr:cNvCxnSpPr/>
      </xdr:nvCxnSpPr>
      <xdr:spPr>
        <a:xfrm>
          <a:off x="19885660" y="110797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E640F87A-5083-4100-942E-E9E6B6BDC9FC}"/>
            </a:ext>
          </a:extLst>
        </xdr:cNvPr>
        <xdr:cNvSpPr txBox="1"/>
      </xdr:nvSpPr>
      <xdr:spPr>
        <a:xfrm>
          <a:off x="19985990" y="944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95" name="直線コネクタ 694">
          <a:extLst>
            <a:ext uri="{FF2B5EF4-FFF2-40B4-BE49-F238E27FC236}">
              <a16:creationId xmlns:a16="http://schemas.microsoft.com/office/drawing/2014/main" id="{56062463-5A54-411F-AF49-AEBC83AB4CB0}"/>
            </a:ext>
          </a:extLst>
        </xdr:cNvPr>
        <xdr:cNvCxnSpPr/>
      </xdr:nvCxnSpPr>
      <xdr:spPr>
        <a:xfrm>
          <a:off x="19885660" y="9664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137177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2EE180B0-09AB-42A0-8E68-54E2EC1B5D37}"/>
            </a:ext>
          </a:extLst>
        </xdr:cNvPr>
        <xdr:cNvSpPr txBox="1"/>
      </xdr:nvSpPr>
      <xdr:spPr>
        <a:xfrm>
          <a:off x="19985990" y="1059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97" name="フローチャート: 判断 696">
          <a:extLst>
            <a:ext uri="{FF2B5EF4-FFF2-40B4-BE49-F238E27FC236}">
              <a16:creationId xmlns:a16="http://schemas.microsoft.com/office/drawing/2014/main" id="{84860772-6D8B-48CE-A896-FBD509EEA2C8}"/>
            </a:ext>
          </a:extLst>
        </xdr:cNvPr>
        <xdr:cNvSpPr/>
      </xdr:nvSpPr>
      <xdr:spPr>
        <a:xfrm>
          <a:off x="19904710" y="106191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8" name="フローチャート: 判断 697">
          <a:extLst>
            <a:ext uri="{FF2B5EF4-FFF2-40B4-BE49-F238E27FC236}">
              <a16:creationId xmlns:a16="http://schemas.microsoft.com/office/drawing/2014/main" id="{40CF75A0-3892-43A1-870A-F252BE4EF040}"/>
            </a:ext>
          </a:extLst>
        </xdr:cNvPr>
        <xdr:cNvSpPr/>
      </xdr:nvSpPr>
      <xdr:spPr>
        <a:xfrm>
          <a:off x="19161760" y="1059161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99" name="フローチャート: 判断 698">
          <a:extLst>
            <a:ext uri="{FF2B5EF4-FFF2-40B4-BE49-F238E27FC236}">
              <a16:creationId xmlns:a16="http://schemas.microsoft.com/office/drawing/2014/main" id="{9BC9B9CD-04FB-41A2-AE49-2FB4D59472C7}"/>
            </a:ext>
          </a:extLst>
        </xdr:cNvPr>
        <xdr:cNvSpPr/>
      </xdr:nvSpPr>
      <xdr:spPr>
        <a:xfrm>
          <a:off x="18345150" y="1059161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0" name="フローチャート: 判断 699">
          <a:extLst>
            <a:ext uri="{FF2B5EF4-FFF2-40B4-BE49-F238E27FC236}">
              <a16:creationId xmlns:a16="http://schemas.microsoft.com/office/drawing/2014/main" id="{AF0161E1-0C73-4BAE-B145-3006EF57C3D2}"/>
            </a:ext>
          </a:extLst>
        </xdr:cNvPr>
        <xdr:cNvSpPr/>
      </xdr:nvSpPr>
      <xdr:spPr>
        <a:xfrm>
          <a:off x="17547590" y="1059161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147865</xdr:rowOff>
    </xdr:from>
    <xdr:to>
      <xdr:col>98</xdr:col>
      <xdr:colOff>38100</xdr:colOff>
      <xdr:row>62</xdr:row>
      <xdr:rowOff>78015</xdr:rowOff>
    </xdr:to>
    <xdr:sp macro="" textlink="">
      <xdr:nvSpPr>
        <xdr:cNvPr id="701" name="フローチャート: 判断 700">
          <a:extLst>
            <a:ext uri="{FF2B5EF4-FFF2-40B4-BE49-F238E27FC236}">
              <a16:creationId xmlns:a16="http://schemas.microsoft.com/office/drawing/2014/main" id="{9C7B09C9-DEF2-40AC-B4CD-E8B6EFEB3444}"/>
            </a:ext>
          </a:extLst>
        </xdr:cNvPr>
        <xdr:cNvSpPr/>
      </xdr:nvSpPr>
      <xdr:spPr>
        <a:xfrm>
          <a:off x="16761460" y="1060441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8275AF81-AF0F-4208-BA42-58FB5090F523}"/>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FF337A11-F7D6-434A-918F-40D368DE4E27}"/>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D2AE11A-2662-4E53-A64B-DE275A4B96FF}"/>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250D78F6-CA24-4993-88DB-32193E024EC0}"/>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32DC2599-A690-48FF-A5BE-242090DCAB8E}"/>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166915</xdr:rowOff>
    </xdr:from>
    <xdr:to>
      <xdr:col>116</xdr:col>
      <xdr:colOff>114300</xdr:colOff>
      <xdr:row>61</xdr:row>
      <xdr:rowOff>97065</xdr:rowOff>
    </xdr:to>
    <xdr:sp macro="" textlink="">
      <xdr:nvSpPr>
        <xdr:cNvPr id="707" name="楕円 706">
          <a:extLst>
            <a:ext uri="{FF2B5EF4-FFF2-40B4-BE49-F238E27FC236}">
              <a16:creationId xmlns:a16="http://schemas.microsoft.com/office/drawing/2014/main" id="{28C26DED-1F48-4391-86CF-EAD471F2197B}"/>
            </a:ext>
          </a:extLst>
        </xdr:cNvPr>
        <xdr:cNvSpPr/>
      </xdr:nvSpPr>
      <xdr:spPr>
        <a:xfrm>
          <a:off x="19904710" y="1045772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18342</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6CF17C1D-E69F-4995-BF27-F733B3D68C6F}"/>
            </a:ext>
          </a:extLst>
        </xdr:cNvPr>
        <xdr:cNvSpPr txBox="1"/>
      </xdr:nvSpPr>
      <xdr:spPr>
        <a:xfrm>
          <a:off x="19985990" y="1030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xdr:rowOff>
    </xdr:from>
    <xdr:to>
      <xdr:col>112</xdr:col>
      <xdr:colOff>38100</xdr:colOff>
      <xdr:row>61</xdr:row>
      <xdr:rowOff>107950</xdr:rowOff>
    </xdr:to>
    <xdr:sp macro="" textlink="">
      <xdr:nvSpPr>
        <xdr:cNvPr id="709" name="楕円 708">
          <a:extLst>
            <a:ext uri="{FF2B5EF4-FFF2-40B4-BE49-F238E27FC236}">
              <a16:creationId xmlns:a16="http://schemas.microsoft.com/office/drawing/2014/main" id="{10743045-E600-486D-AD6D-F113630B2186}"/>
            </a:ext>
          </a:extLst>
        </xdr:cNvPr>
        <xdr:cNvSpPr/>
      </xdr:nvSpPr>
      <xdr:spPr>
        <a:xfrm>
          <a:off x="19161760" y="104667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46265</xdr:rowOff>
    </xdr:from>
    <xdr:to>
      <xdr:col>116</xdr:col>
      <xdr:colOff>63500</xdr:colOff>
      <xdr:row>61</xdr:row>
      <xdr:rowOff>57150</xdr:rowOff>
    </xdr:to>
    <xdr:cxnSp macro="">
      <xdr:nvCxnSpPr>
        <xdr:cNvPr id="710" name="直線コネクタ 709">
          <a:extLst>
            <a:ext uri="{FF2B5EF4-FFF2-40B4-BE49-F238E27FC236}">
              <a16:creationId xmlns:a16="http://schemas.microsoft.com/office/drawing/2014/main" id="{CD0E3029-3AEA-4462-923A-688799051950}"/>
            </a:ext>
          </a:extLst>
        </xdr:cNvPr>
        <xdr:cNvCxnSpPr/>
      </xdr:nvCxnSpPr>
      <xdr:spPr>
        <a:xfrm flipV="1">
          <a:off x="19204940" y="10506620"/>
          <a:ext cx="74295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17235</xdr:rowOff>
    </xdr:from>
    <xdr:to>
      <xdr:col>107</xdr:col>
      <xdr:colOff>101600</xdr:colOff>
      <xdr:row>61</xdr:row>
      <xdr:rowOff>118835</xdr:rowOff>
    </xdr:to>
    <xdr:sp macro="" textlink="">
      <xdr:nvSpPr>
        <xdr:cNvPr id="711" name="楕円 710">
          <a:extLst>
            <a:ext uri="{FF2B5EF4-FFF2-40B4-BE49-F238E27FC236}">
              <a16:creationId xmlns:a16="http://schemas.microsoft.com/office/drawing/2014/main" id="{DB108AA3-2414-4037-A236-93E90E517DD9}"/>
            </a:ext>
          </a:extLst>
        </xdr:cNvPr>
        <xdr:cNvSpPr/>
      </xdr:nvSpPr>
      <xdr:spPr>
        <a:xfrm>
          <a:off x="18345150" y="1047949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57150</xdr:rowOff>
    </xdr:from>
    <xdr:to>
      <xdr:col>111</xdr:col>
      <xdr:colOff>177800</xdr:colOff>
      <xdr:row>61</xdr:row>
      <xdr:rowOff>68035</xdr:rowOff>
    </xdr:to>
    <xdr:cxnSp macro="">
      <xdr:nvCxnSpPr>
        <xdr:cNvPr id="712" name="直線コネクタ 711">
          <a:extLst>
            <a:ext uri="{FF2B5EF4-FFF2-40B4-BE49-F238E27FC236}">
              <a16:creationId xmlns:a16="http://schemas.microsoft.com/office/drawing/2014/main" id="{3A392FC0-310E-44AB-A338-C129E4BDEFAA}"/>
            </a:ext>
          </a:extLst>
        </xdr:cNvPr>
        <xdr:cNvCxnSpPr/>
      </xdr:nvCxnSpPr>
      <xdr:spPr>
        <a:xfrm flipV="1">
          <a:off x="18399760" y="10511790"/>
          <a:ext cx="805180" cy="1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17235</xdr:rowOff>
    </xdr:from>
    <xdr:to>
      <xdr:col>102</xdr:col>
      <xdr:colOff>165100</xdr:colOff>
      <xdr:row>61</xdr:row>
      <xdr:rowOff>118835</xdr:rowOff>
    </xdr:to>
    <xdr:sp macro="" textlink="">
      <xdr:nvSpPr>
        <xdr:cNvPr id="713" name="楕円 712">
          <a:extLst>
            <a:ext uri="{FF2B5EF4-FFF2-40B4-BE49-F238E27FC236}">
              <a16:creationId xmlns:a16="http://schemas.microsoft.com/office/drawing/2014/main" id="{01755DC4-DF14-4181-ADB9-2E7A79E1213D}"/>
            </a:ext>
          </a:extLst>
        </xdr:cNvPr>
        <xdr:cNvSpPr/>
      </xdr:nvSpPr>
      <xdr:spPr>
        <a:xfrm>
          <a:off x="17547590" y="1047949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68035</xdr:rowOff>
    </xdr:from>
    <xdr:to>
      <xdr:col>107</xdr:col>
      <xdr:colOff>50800</xdr:colOff>
      <xdr:row>61</xdr:row>
      <xdr:rowOff>68035</xdr:rowOff>
    </xdr:to>
    <xdr:cxnSp macro="">
      <xdr:nvCxnSpPr>
        <xdr:cNvPr id="714" name="直線コネクタ 713">
          <a:extLst>
            <a:ext uri="{FF2B5EF4-FFF2-40B4-BE49-F238E27FC236}">
              <a16:creationId xmlns:a16="http://schemas.microsoft.com/office/drawing/2014/main" id="{14AA62BC-00ED-42CA-9A67-36DB1C79B742}"/>
            </a:ext>
          </a:extLst>
        </xdr:cNvPr>
        <xdr:cNvCxnSpPr/>
      </xdr:nvCxnSpPr>
      <xdr:spPr>
        <a:xfrm>
          <a:off x="17602200" y="1052458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28122</xdr:rowOff>
    </xdr:from>
    <xdr:to>
      <xdr:col>98</xdr:col>
      <xdr:colOff>38100</xdr:colOff>
      <xdr:row>61</xdr:row>
      <xdr:rowOff>129722</xdr:rowOff>
    </xdr:to>
    <xdr:sp macro="" textlink="">
      <xdr:nvSpPr>
        <xdr:cNvPr id="715" name="楕円 714">
          <a:extLst>
            <a:ext uri="{FF2B5EF4-FFF2-40B4-BE49-F238E27FC236}">
              <a16:creationId xmlns:a16="http://schemas.microsoft.com/office/drawing/2014/main" id="{BCCC2071-352B-4260-AEAF-4C7B97AEA9FE}"/>
            </a:ext>
          </a:extLst>
        </xdr:cNvPr>
        <xdr:cNvSpPr/>
      </xdr:nvSpPr>
      <xdr:spPr>
        <a:xfrm>
          <a:off x="16761460" y="1048466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68035</xdr:rowOff>
    </xdr:from>
    <xdr:to>
      <xdr:col>102</xdr:col>
      <xdr:colOff>114300</xdr:colOff>
      <xdr:row>61</xdr:row>
      <xdr:rowOff>78922</xdr:rowOff>
    </xdr:to>
    <xdr:cxnSp macro="">
      <xdr:nvCxnSpPr>
        <xdr:cNvPr id="716" name="直線コネクタ 715">
          <a:extLst>
            <a:ext uri="{FF2B5EF4-FFF2-40B4-BE49-F238E27FC236}">
              <a16:creationId xmlns:a16="http://schemas.microsoft.com/office/drawing/2014/main" id="{38EB9FBD-178C-497A-81A0-24DE65D6704F}"/>
            </a:ext>
          </a:extLst>
        </xdr:cNvPr>
        <xdr:cNvCxnSpPr/>
      </xdr:nvCxnSpPr>
      <xdr:spPr>
        <a:xfrm flipV="1">
          <a:off x="16804640" y="10524580"/>
          <a:ext cx="797560" cy="1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macro="" textlink="">
      <xdr:nvSpPr>
        <xdr:cNvPr id="717" name="n_1aveValue【保健センター・保健所】&#10;一人当たり面積">
          <a:extLst>
            <a:ext uri="{FF2B5EF4-FFF2-40B4-BE49-F238E27FC236}">
              <a16:creationId xmlns:a16="http://schemas.microsoft.com/office/drawing/2014/main" id="{B66C696E-1AE4-43E7-9D98-D5692476AA29}"/>
            </a:ext>
          </a:extLst>
        </xdr:cNvPr>
        <xdr:cNvSpPr txBox="1"/>
      </xdr:nvSpPr>
      <xdr:spPr>
        <a:xfrm>
          <a:off x="18982132" y="1068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718" name="n_2aveValue【保健センター・保健所】&#10;一人当たり面積">
          <a:extLst>
            <a:ext uri="{FF2B5EF4-FFF2-40B4-BE49-F238E27FC236}">
              <a16:creationId xmlns:a16="http://schemas.microsoft.com/office/drawing/2014/main" id="{D1AC6A78-BC92-43E9-8616-F7A014E6F62A}"/>
            </a:ext>
          </a:extLst>
        </xdr:cNvPr>
        <xdr:cNvSpPr txBox="1"/>
      </xdr:nvSpPr>
      <xdr:spPr>
        <a:xfrm>
          <a:off x="18182032" y="1068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719" name="n_3aveValue【保健センター・保健所】&#10;一人当たり面積">
          <a:extLst>
            <a:ext uri="{FF2B5EF4-FFF2-40B4-BE49-F238E27FC236}">
              <a16:creationId xmlns:a16="http://schemas.microsoft.com/office/drawing/2014/main" id="{B5D6CE86-2A03-4320-B49B-F8D088E62CAD}"/>
            </a:ext>
          </a:extLst>
        </xdr:cNvPr>
        <xdr:cNvSpPr txBox="1"/>
      </xdr:nvSpPr>
      <xdr:spPr>
        <a:xfrm>
          <a:off x="17384472" y="1068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69142</xdr:rowOff>
    </xdr:from>
    <xdr:ext cx="469744" cy="259045"/>
    <xdr:sp macro="" textlink="">
      <xdr:nvSpPr>
        <xdr:cNvPr id="720" name="n_4aveValue【保健センター・保健所】&#10;一人当たり面積">
          <a:extLst>
            <a:ext uri="{FF2B5EF4-FFF2-40B4-BE49-F238E27FC236}">
              <a16:creationId xmlns:a16="http://schemas.microsoft.com/office/drawing/2014/main" id="{37305D40-4E57-4A08-B3FE-355BA66B91F9}"/>
            </a:ext>
          </a:extLst>
        </xdr:cNvPr>
        <xdr:cNvSpPr txBox="1"/>
      </xdr:nvSpPr>
      <xdr:spPr>
        <a:xfrm>
          <a:off x="16588817" y="1069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124477</xdr:rowOff>
    </xdr:from>
    <xdr:ext cx="469744" cy="259045"/>
    <xdr:sp macro="" textlink="">
      <xdr:nvSpPr>
        <xdr:cNvPr id="721" name="n_1mainValue【保健センター・保健所】&#10;一人当たり面積">
          <a:extLst>
            <a:ext uri="{FF2B5EF4-FFF2-40B4-BE49-F238E27FC236}">
              <a16:creationId xmlns:a16="http://schemas.microsoft.com/office/drawing/2014/main" id="{CE5C7DE8-86CE-4A7B-A693-23D74C654E44}"/>
            </a:ext>
          </a:extLst>
        </xdr:cNvPr>
        <xdr:cNvSpPr txBox="1"/>
      </xdr:nvSpPr>
      <xdr:spPr>
        <a:xfrm>
          <a:off x="18982132" y="1024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135362</xdr:rowOff>
    </xdr:from>
    <xdr:ext cx="469744" cy="259045"/>
    <xdr:sp macro="" textlink="">
      <xdr:nvSpPr>
        <xdr:cNvPr id="722" name="n_2mainValue【保健センター・保健所】&#10;一人当たり面積">
          <a:extLst>
            <a:ext uri="{FF2B5EF4-FFF2-40B4-BE49-F238E27FC236}">
              <a16:creationId xmlns:a16="http://schemas.microsoft.com/office/drawing/2014/main" id="{9C7BB1B8-731C-476E-8671-A48F6417A892}"/>
            </a:ext>
          </a:extLst>
        </xdr:cNvPr>
        <xdr:cNvSpPr txBox="1"/>
      </xdr:nvSpPr>
      <xdr:spPr>
        <a:xfrm>
          <a:off x="18182032" y="1024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135362</xdr:rowOff>
    </xdr:from>
    <xdr:ext cx="469744" cy="259045"/>
    <xdr:sp macro="" textlink="">
      <xdr:nvSpPr>
        <xdr:cNvPr id="723" name="n_3mainValue【保健センター・保健所】&#10;一人当たり面積">
          <a:extLst>
            <a:ext uri="{FF2B5EF4-FFF2-40B4-BE49-F238E27FC236}">
              <a16:creationId xmlns:a16="http://schemas.microsoft.com/office/drawing/2014/main" id="{0119804D-53ED-407B-8541-FF9A4A344492}"/>
            </a:ext>
          </a:extLst>
        </xdr:cNvPr>
        <xdr:cNvSpPr txBox="1"/>
      </xdr:nvSpPr>
      <xdr:spPr>
        <a:xfrm>
          <a:off x="17384472" y="1024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146249</xdr:rowOff>
    </xdr:from>
    <xdr:ext cx="469744" cy="259045"/>
    <xdr:sp macro="" textlink="">
      <xdr:nvSpPr>
        <xdr:cNvPr id="724" name="n_4mainValue【保健センター・保健所】&#10;一人当たり面積">
          <a:extLst>
            <a:ext uri="{FF2B5EF4-FFF2-40B4-BE49-F238E27FC236}">
              <a16:creationId xmlns:a16="http://schemas.microsoft.com/office/drawing/2014/main" id="{82B47CFB-C7EA-47FA-AC1F-496E57BE0314}"/>
            </a:ext>
          </a:extLst>
        </xdr:cNvPr>
        <xdr:cNvSpPr txBox="1"/>
      </xdr:nvSpPr>
      <xdr:spPr>
        <a:xfrm>
          <a:off x="16588817" y="1025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B1D2D8A1-09D6-4DF2-9B90-C0C1367CB6D6}"/>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1E0AA0F4-FC00-454A-98D2-4DC9B2D4ACE6}"/>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5BA09E16-8FCB-4746-9AF8-544DAFD777EA}"/>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5429080D-D723-4E13-BD3D-4862664B89BC}"/>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43823878-408C-4040-875A-75A30DA75674}"/>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1493FFE9-2879-4E3F-8141-74C3687CF370}"/>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B9339B25-A43A-4F1D-AE94-0B94D6A8B132}"/>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16BDB2FB-9A77-4B89-81F6-0948D704506E}"/>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9F84784F-8741-4D0A-9464-B00F43D1DD2D}"/>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2E02FD28-AB5A-4C3E-AADB-B96CE23E2B3D}"/>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968229A4-68B2-4614-9259-EA3FD7F1B8EC}"/>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a16="http://schemas.microsoft.com/office/drawing/2014/main" id="{A75FBA7C-04B4-436B-B5CA-44E7C5ADA8BE}"/>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a16="http://schemas.microsoft.com/office/drawing/2014/main" id="{445E3670-6428-4904-9EF3-7A5320A2DC14}"/>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a16="http://schemas.microsoft.com/office/drawing/2014/main" id="{6464F527-8E94-437A-A4F0-A1280A3E93DB}"/>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a16="http://schemas.microsoft.com/office/drawing/2014/main" id="{0F66607A-D994-4CD1-9B5D-DAB6B7380CF7}"/>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a16="http://schemas.microsoft.com/office/drawing/2014/main" id="{28C10E38-BB6F-4F33-8834-B217DC903A57}"/>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a16="http://schemas.microsoft.com/office/drawing/2014/main" id="{DCC2B798-E41E-4CA9-B1B2-FDA6B4782A45}"/>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a16="http://schemas.microsoft.com/office/drawing/2014/main" id="{E5884F03-AFAE-4831-9886-1F4395E2FB6C}"/>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a16="http://schemas.microsoft.com/office/drawing/2014/main" id="{FDA7D85C-E9EE-4D0E-AE77-15B7F5556613}"/>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a16="http://schemas.microsoft.com/office/drawing/2014/main" id="{6FECA360-A220-4E28-977B-795217AC3046}"/>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a16="http://schemas.microsoft.com/office/drawing/2014/main" id="{C883D640-8769-499D-8407-321A04AFB33C}"/>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a16="http://schemas.microsoft.com/office/drawing/2014/main" id="{2DB21083-DA66-430A-9173-459E87B9B1FE}"/>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a:extLst>
            <a:ext uri="{FF2B5EF4-FFF2-40B4-BE49-F238E27FC236}">
              <a16:creationId xmlns:a16="http://schemas.microsoft.com/office/drawing/2014/main" id="{8F30C381-C61A-415E-B785-FAFD6B851DDC}"/>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761F8DC4-DA10-4B90-8274-EE524667365D}"/>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6C0E3E25-8B89-4A5B-A604-2568ADF57296}"/>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750" name="直線コネクタ 749">
          <a:extLst>
            <a:ext uri="{FF2B5EF4-FFF2-40B4-BE49-F238E27FC236}">
              <a16:creationId xmlns:a16="http://schemas.microsoft.com/office/drawing/2014/main" id="{368EDF7B-8AD6-4BC8-BE84-495BF0EA7F25}"/>
            </a:ext>
          </a:extLst>
        </xdr:cNvPr>
        <xdr:cNvCxnSpPr/>
      </xdr:nvCxnSpPr>
      <xdr:spPr>
        <a:xfrm flipV="1">
          <a:off x="14703424" y="13419636"/>
          <a:ext cx="0" cy="145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9C2D831D-588C-4141-944D-7D59E842F632}"/>
            </a:ext>
          </a:extLst>
        </xdr:cNvPr>
        <xdr:cNvSpPr txBox="1"/>
      </xdr:nvSpPr>
      <xdr:spPr>
        <a:xfrm>
          <a:off x="14742160" y="1487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752" name="直線コネクタ 751">
          <a:extLst>
            <a:ext uri="{FF2B5EF4-FFF2-40B4-BE49-F238E27FC236}">
              <a16:creationId xmlns:a16="http://schemas.microsoft.com/office/drawing/2014/main" id="{35157C9A-6D6D-43AE-BBFB-43A71442BAD9}"/>
            </a:ext>
          </a:extLst>
        </xdr:cNvPr>
        <xdr:cNvCxnSpPr/>
      </xdr:nvCxnSpPr>
      <xdr:spPr>
        <a:xfrm>
          <a:off x="14611350" y="148753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753" name="【消防施設】&#10;有形固定資産減価償却率最大値テキスト">
          <a:extLst>
            <a:ext uri="{FF2B5EF4-FFF2-40B4-BE49-F238E27FC236}">
              <a16:creationId xmlns:a16="http://schemas.microsoft.com/office/drawing/2014/main" id="{B340A28E-1E0F-4070-A461-374E65602358}"/>
            </a:ext>
          </a:extLst>
        </xdr:cNvPr>
        <xdr:cNvSpPr txBox="1"/>
      </xdr:nvSpPr>
      <xdr:spPr>
        <a:xfrm>
          <a:off x="14742160" y="131948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754" name="直線コネクタ 753">
          <a:extLst>
            <a:ext uri="{FF2B5EF4-FFF2-40B4-BE49-F238E27FC236}">
              <a16:creationId xmlns:a16="http://schemas.microsoft.com/office/drawing/2014/main" id="{91D69260-E0CA-4BD2-B8E4-769BF1F081CB}"/>
            </a:ext>
          </a:extLst>
        </xdr:cNvPr>
        <xdr:cNvCxnSpPr/>
      </xdr:nvCxnSpPr>
      <xdr:spPr>
        <a:xfrm>
          <a:off x="14611350" y="134196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B82D95D1-8362-4E84-8FAC-D01AD6A670A5}"/>
            </a:ext>
          </a:extLst>
        </xdr:cNvPr>
        <xdr:cNvSpPr txBox="1"/>
      </xdr:nvSpPr>
      <xdr:spPr>
        <a:xfrm>
          <a:off x="14742160" y="141816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6" name="フローチャート: 判断 755">
          <a:extLst>
            <a:ext uri="{FF2B5EF4-FFF2-40B4-BE49-F238E27FC236}">
              <a16:creationId xmlns:a16="http://schemas.microsoft.com/office/drawing/2014/main" id="{41B5BBCB-C4B2-41EA-891D-01FE78EE9829}"/>
            </a:ext>
          </a:extLst>
        </xdr:cNvPr>
        <xdr:cNvSpPr/>
      </xdr:nvSpPr>
      <xdr:spPr>
        <a:xfrm>
          <a:off x="14649450" y="141994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57" name="フローチャート: 判断 756">
          <a:extLst>
            <a:ext uri="{FF2B5EF4-FFF2-40B4-BE49-F238E27FC236}">
              <a16:creationId xmlns:a16="http://schemas.microsoft.com/office/drawing/2014/main" id="{35E8F412-767F-4D07-B93D-5EEF4B16C032}"/>
            </a:ext>
          </a:extLst>
        </xdr:cNvPr>
        <xdr:cNvSpPr/>
      </xdr:nvSpPr>
      <xdr:spPr>
        <a:xfrm>
          <a:off x="13887450" y="1418036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758" name="フローチャート: 判断 757">
          <a:extLst>
            <a:ext uri="{FF2B5EF4-FFF2-40B4-BE49-F238E27FC236}">
              <a16:creationId xmlns:a16="http://schemas.microsoft.com/office/drawing/2014/main" id="{4973DAEA-64F4-45D8-B89D-FB5BE6DC5433}"/>
            </a:ext>
          </a:extLst>
        </xdr:cNvPr>
        <xdr:cNvSpPr/>
      </xdr:nvSpPr>
      <xdr:spPr>
        <a:xfrm>
          <a:off x="13089890" y="1421111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59" name="フローチャート: 判断 758">
          <a:extLst>
            <a:ext uri="{FF2B5EF4-FFF2-40B4-BE49-F238E27FC236}">
              <a16:creationId xmlns:a16="http://schemas.microsoft.com/office/drawing/2014/main" id="{B01FA902-62EC-4D93-B449-620CF6D30EE8}"/>
            </a:ext>
          </a:extLst>
        </xdr:cNvPr>
        <xdr:cNvSpPr/>
      </xdr:nvSpPr>
      <xdr:spPr>
        <a:xfrm>
          <a:off x="12303760" y="1420105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760" name="フローチャート: 判断 759">
          <a:extLst>
            <a:ext uri="{FF2B5EF4-FFF2-40B4-BE49-F238E27FC236}">
              <a16:creationId xmlns:a16="http://schemas.microsoft.com/office/drawing/2014/main" id="{4951FCE1-72E0-4AB9-B059-880E3D222810}"/>
            </a:ext>
          </a:extLst>
        </xdr:cNvPr>
        <xdr:cNvSpPr/>
      </xdr:nvSpPr>
      <xdr:spPr>
        <a:xfrm>
          <a:off x="11487150" y="141852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B45A006C-177E-416F-B27B-B617E5C4B65E}"/>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F1F44EA-62C6-4050-8F2E-AC439E37B1AD}"/>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3B363F3A-FAD0-414F-8882-ECAD6B96C864}"/>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12BA4540-125B-4ED1-BD7F-486D4A106E98}"/>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763F29A9-D262-4C49-A89E-B8DB597D5797}"/>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140788</xdr:rowOff>
    </xdr:from>
    <xdr:to>
      <xdr:col>85</xdr:col>
      <xdr:colOff>177800</xdr:colOff>
      <xdr:row>82</xdr:row>
      <xdr:rowOff>70938</xdr:rowOff>
    </xdr:to>
    <xdr:sp macro="" textlink="">
      <xdr:nvSpPr>
        <xdr:cNvPr id="766" name="楕円 765">
          <a:extLst>
            <a:ext uri="{FF2B5EF4-FFF2-40B4-BE49-F238E27FC236}">
              <a16:creationId xmlns:a16="http://schemas.microsoft.com/office/drawing/2014/main" id="{78B70042-5936-4BD7-9C0E-D635A41BD82E}"/>
            </a:ext>
          </a:extLst>
        </xdr:cNvPr>
        <xdr:cNvSpPr/>
      </xdr:nvSpPr>
      <xdr:spPr>
        <a:xfrm>
          <a:off x="14649450" y="1402442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163665</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6A48AE21-69DD-49A2-84E8-173DE214C4E4}"/>
            </a:ext>
          </a:extLst>
        </xdr:cNvPr>
        <xdr:cNvSpPr txBox="1"/>
      </xdr:nvSpPr>
      <xdr:spPr>
        <a:xfrm>
          <a:off x="14742160" y="1388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98334</xdr:rowOff>
    </xdr:from>
    <xdr:to>
      <xdr:col>81</xdr:col>
      <xdr:colOff>101600</xdr:colOff>
      <xdr:row>82</xdr:row>
      <xdr:rowOff>28484</xdr:rowOff>
    </xdr:to>
    <xdr:sp macro="" textlink="">
      <xdr:nvSpPr>
        <xdr:cNvPr id="768" name="楕円 767">
          <a:extLst>
            <a:ext uri="{FF2B5EF4-FFF2-40B4-BE49-F238E27FC236}">
              <a16:creationId xmlns:a16="http://schemas.microsoft.com/office/drawing/2014/main" id="{AA2ECB2D-AFBA-4265-B371-DCC323C83588}"/>
            </a:ext>
          </a:extLst>
        </xdr:cNvPr>
        <xdr:cNvSpPr/>
      </xdr:nvSpPr>
      <xdr:spPr>
        <a:xfrm>
          <a:off x="13887450" y="1398197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149134</xdr:rowOff>
    </xdr:from>
    <xdr:to>
      <xdr:col>85</xdr:col>
      <xdr:colOff>127000</xdr:colOff>
      <xdr:row>82</xdr:row>
      <xdr:rowOff>20138</xdr:rowOff>
    </xdr:to>
    <xdr:cxnSp macro="">
      <xdr:nvCxnSpPr>
        <xdr:cNvPr id="769" name="直線コネクタ 768">
          <a:extLst>
            <a:ext uri="{FF2B5EF4-FFF2-40B4-BE49-F238E27FC236}">
              <a16:creationId xmlns:a16="http://schemas.microsoft.com/office/drawing/2014/main" id="{FD2BC40A-8A12-4AB2-81BD-B656B1DB14BB}"/>
            </a:ext>
          </a:extLst>
        </xdr:cNvPr>
        <xdr:cNvCxnSpPr/>
      </xdr:nvCxnSpPr>
      <xdr:spPr>
        <a:xfrm>
          <a:off x="13942060" y="14036584"/>
          <a:ext cx="76200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65677</xdr:rowOff>
    </xdr:from>
    <xdr:to>
      <xdr:col>76</xdr:col>
      <xdr:colOff>165100</xdr:colOff>
      <xdr:row>81</xdr:row>
      <xdr:rowOff>167277</xdr:rowOff>
    </xdr:to>
    <xdr:sp macro="" textlink="">
      <xdr:nvSpPr>
        <xdr:cNvPr id="770" name="楕円 769">
          <a:extLst>
            <a:ext uri="{FF2B5EF4-FFF2-40B4-BE49-F238E27FC236}">
              <a16:creationId xmlns:a16="http://schemas.microsoft.com/office/drawing/2014/main" id="{6DFF7206-F138-4272-B6E7-78A213641AD2}"/>
            </a:ext>
          </a:extLst>
        </xdr:cNvPr>
        <xdr:cNvSpPr/>
      </xdr:nvSpPr>
      <xdr:spPr>
        <a:xfrm>
          <a:off x="13089890" y="13951222"/>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116477</xdr:rowOff>
    </xdr:from>
    <xdr:to>
      <xdr:col>81</xdr:col>
      <xdr:colOff>50800</xdr:colOff>
      <xdr:row>81</xdr:row>
      <xdr:rowOff>149134</xdr:rowOff>
    </xdr:to>
    <xdr:cxnSp macro="">
      <xdr:nvCxnSpPr>
        <xdr:cNvPr id="771" name="直線コネクタ 770">
          <a:extLst>
            <a:ext uri="{FF2B5EF4-FFF2-40B4-BE49-F238E27FC236}">
              <a16:creationId xmlns:a16="http://schemas.microsoft.com/office/drawing/2014/main" id="{04A58F81-77A4-4D9D-BEDD-5ACF2CF35A10}"/>
            </a:ext>
          </a:extLst>
        </xdr:cNvPr>
        <xdr:cNvCxnSpPr/>
      </xdr:nvCxnSpPr>
      <xdr:spPr>
        <a:xfrm>
          <a:off x="13144500" y="14003927"/>
          <a:ext cx="7975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121194</xdr:rowOff>
    </xdr:from>
    <xdr:to>
      <xdr:col>72</xdr:col>
      <xdr:colOff>38100</xdr:colOff>
      <xdr:row>82</xdr:row>
      <xdr:rowOff>51344</xdr:rowOff>
    </xdr:to>
    <xdr:sp macro="" textlink="">
      <xdr:nvSpPr>
        <xdr:cNvPr id="772" name="楕円 771">
          <a:extLst>
            <a:ext uri="{FF2B5EF4-FFF2-40B4-BE49-F238E27FC236}">
              <a16:creationId xmlns:a16="http://schemas.microsoft.com/office/drawing/2014/main" id="{F530F6CC-1F76-4E40-A7FD-4AD5F65F31A3}"/>
            </a:ext>
          </a:extLst>
        </xdr:cNvPr>
        <xdr:cNvSpPr/>
      </xdr:nvSpPr>
      <xdr:spPr>
        <a:xfrm>
          <a:off x="12303760" y="1401054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116477</xdr:rowOff>
    </xdr:from>
    <xdr:to>
      <xdr:col>76</xdr:col>
      <xdr:colOff>114300</xdr:colOff>
      <xdr:row>82</xdr:row>
      <xdr:rowOff>544</xdr:rowOff>
    </xdr:to>
    <xdr:cxnSp macro="">
      <xdr:nvCxnSpPr>
        <xdr:cNvPr id="773" name="直線コネクタ 772">
          <a:extLst>
            <a:ext uri="{FF2B5EF4-FFF2-40B4-BE49-F238E27FC236}">
              <a16:creationId xmlns:a16="http://schemas.microsoft.com/office/drawing/2014/main" id="{5591B0AD-8D06-4309-8DA4-1E90A3F8C96D}"/>
            </a:ext>
          </a:extLst>
        </xdr:cNvPr>
        <xdr:cNvCxnSpPr/>
      </xdr:nvCxnSpPr>
      <xdr:spPr>
        <a:xfrm flipV="1">
          <a:off x="12346940" y="14003927"/>
          <a:ext cx="79756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99968</xdr:rowOff>
    </xdr:from>
    <xdr:to>
      <xdr:col>67</xdr:col>
      <xdr:colOff>101600</xdr:colOff>
      <xdr:row>82</xdr:row>
      <xdr:rowOff>30118</xdr:rowOff>
    </xdr:to>
    <xdr:sp macro="" textlink="">
      <xdr:nvSpPr>
        <xdr:cNvPr id="774" name="楕円 773">
          <a:extLst>
            <a:ext uri="{FF2B5EF4-FFF2-40B4-BE49-F238E27FC236}">
              <a16:creationId xmlns:a16="http://schemas.microsoft.com/office/drawing/2014/main" id="{A14EB6B9-D420-4257-B25C-53BBFEF59462}"/>
            </a:ext>
          </a:extLst>
        </xdr:cNvPr>
        <xdr:cNvSpPr/>
      </xdr:nvSpPr>
      <xdr:spPr>
        <a:xfrm>
          <a:off x="11487150" y="1398360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150768</xdr:rowOff>
    </xdr:from>
    <xdr:to>
      <xdr:col>71</xdr:col>
      <xdr:colOff>177800</xdr:colOff>
      <xdr:row>82</xdr:row>
      <xdr:rowOff>544</xdr:rowOff>
    </xdr:to>
    <xdr:cxnSp macro="">
      <xdr:nvCxnSpPr>
        <xdr:cNvPr id="775" name="直線コネクタ 774">
          <a:extLst>
            <a:ext uri="{FF2B5EF4-FFF2-40B4-BE49-F238E27FC236}">
              <a16:creationId xmlns:a16="http://schemas.microsoft.com/office/drawing/2014/main" id="{B800E91F-A387-4F7C-A2EE-C88566FD2FB7}"/>
            </a:ext>
          </a:extLst>
        </xdr:cNvPr>
        <xdr:cNvCxnSpPr/>
      </xdr:nvCxnSpPr>
      <xdr:spPr>
        <a:xfrm>
          <a:off x="11541760" y="14038218"/>
          <a:ext cx="80518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776" name="n_1aveValue【消防施設】&#10;有形固定資産減価償却率">
          <a:extLst>
            <a:ext uri="{FF2B5EF4-FFF2-40B4-BE49-F238E27FC236}">
              <a16:creationId xmlns:a16="http://schemas.microsoft.com/office/drawing/2014/main" id="{6E5EA7C6-F038-447C-953A-F17697287EBA}"/>
            </a:ext>
          </a:extLst>
        </xdr:cNvPr>
        <xdr:cNvSpPr txBox="1"/>
      </xdr:nvSpPr>
      <xdr:spPr>
        <a:xfrm>
          <a:off x="1373823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73496</xdr:rowOff>
    </xdr:from>
    <xdr:ext cx="405111" cy="259045"/>
    <xdr:sp macro="" textlink="">
      <xdr:nvSpPr>
        <xdr:cNvPr id="777" name="n_2aveValue【消防施設】&#10;有形固定資産減価償却率">
          <a:extLst>
            <a:ext uri="{FF2B5EF4-FFF2-40B4-BE49-F238E27FC236}">
              <a16:creationId xmlns:a16="http://schemas.microsoft.com/office/drawing/2014/main" id="{E7EFEC19-C0B5-46CD-AFF6-CFDD8CF22DE2}"/>
            </a:ext>
          </a:extLst>
        </xdr:cNvPr>
        <xdr:cNvSpPr txBox="1"/>
      </xdr:nvSpPr>
      <xdr:spPr>
        <a:xfrm>
          <a:off x="1295718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778" name="n_3aveValue【消防施設】&#10;有形固定資産減価償却率">
          <a:extLst>
            <a:ext uri="{FF2B5EF4-FFF2-40B4-BE49-F238E27FC236}">
              <a16:creationId xmlns:a16="http://schemas.microsoft.com/office/drawing/2014/main" id="{D9868B57-C57C-466D-9620-E9DE2CAA4EB4}"/>
            </a:ext>
          </a:extLst>
        </xdr:cNvPr>
        <xdr:cNvSpPr txBox="1"/>
      </xdr:nvSpPr>
      <xdr:spPr>
        <a:xfrm>
          <a:off x="12171054" y="1429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45738</xdr:rowOff>
    </xdr:from>
    <xdr:ext cx="405111" cy="259045"/>
    <xdr:sp macro="" textlink="">
      <xdr:nvSpPr>
        <xdr:cNvPr id="779" name="n_4aveValue【消防施設】&#10;有形固定資産減価償却率">
          <a:extLst>
            <a:ext uri="{FF2B5EF4-FFF2-40B4-BE49-F238E27FC236}">
              <a16:creationId xmlns:a16="http://schemas.microsoft.com/office/drawing/2014/main" id="{C3C8CA54-E7FC-4518-9468-84CAA9657148}"/>
            </a:ext>
          </a:extLst>
        </xdr:cNvPr>
        <xdr:cNvSpPr txBox="1"/>
      </xdr:nvSpPr>
      <xdr:spPr>
        <a:xfrm>
          <a:off x="11354444" y="1427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45011</xdr:rowOff>
    </xdr:from>
    <xdr:ext cx="405111" cy="259045"/>
    <xdr:sp macro="" textlink="">
      <xdr:nvSpPr>
        <xdr:cNvPr id="780" name="n_1mainValue【消防施設】&#10;有形固定資産減価償却率">
          <a:extLst>
            <a:ext uri="{FF2B5EF4-FFF2-40B4-BE49-F238E27FC236}">
              <a16:creationId xmlns:a16="http://schemas.microsoft.com/office/drawing/2014/main" id="{C3ED9829-ABA7-4967-A6B3-590383ACC213}"/>
            </a:ext>
          </a:extLst>
        </xdr:cNvPr>
        <xdr:cNvSpPr txBox="1"/>
      </xdr:nvSpPr>
      <xdr:spPr>
        <a:xfrm>
          <a:off x="13738234" y="1376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12354</xdr:rowOff>
    </xdr:from>
    <xdr:ext cx="405111" cy="259045"/>
    <xdr:sp macro="" textlink="">
      <xdr:nvSpPr>
        <xdr:cNvPr id="781" name="n_2mainValue【消防施設】&#10;有形固定資産減価償却率">
          <a:extLst>
            <a:ext uri="{FF2B5EF4-FFF2-40B4-BE49-F238E27FC236}">
              <a16:creationId xmlns:a16="http://schemas.microsoft.com/office/drawing/2014/main" id="{6309B98B-283A-4D7B-B38D-F0DD4D99A8AB}"/>
            </a:ext>
          </a:extLst>
        </xdr:cNvPr>
        <xdr:cNvSpPr txBox="1"/>
      </xdr:nvSpPr>
      <xdr:spPr>
        <a:xfrm>
          <a:off x="12957184" y="13732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67871</xdr:rowOff>
    </xdr:from>
    <xdr:ext cx="405111" cy="259045"/>
    <xdr:sp macro="" textlink="">
      <xdr:nvSpPr>
        <xdr:cNvPr id="782" name="n_3mainValue【消防施設】&#10;有形固定資産減価償却率">
          <a:extLst>
            <a:ext uri="{FF2B5EF4-FFF2-40B4-BE49-F238E27FC236}">
              <a16:creationId xmlns:a16="http://schemas.microsoft.com/office/drawing/2014/main" id="{CF5661FA-ECE6-427D-97D3-D4AB3ABE15E4}"/>
            </a:ext>
          </a:extLst>
        </xdr:cNvPr>
        <xdr:cNvSpPr txBox="1"/>
      </xdr:nvSpPr>
      <xdr:spPr>
        <a:xfrm>
          <a:off x="12171054" y="1378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46645</xdr:rowOff>
    </xdr:from>
    <xdr:ext cx="405111" cy="259045"/>
    <xdr:sp macro="" textlink="">
      <xdr:nvSpPr>
        <xdr:cNvPr id="783" name="n_4mainValue【消防施設】&#10;有形固定資産減価償却率">
          <a:extLst>
            <a:ext uri="{FF2B5EF4-FFF2-40B4-BE49-F238E27FC236}">
              <a16:creationId xmlns:a16="http://schemas.microsoft.com/office/drawing/2014/main" id="{8D9DE821-AF60-4DA7-8D9F-9C9FB854C2BE}"/>
            </a:ext>
          </a:extLst>
        </xdr:cNvPr>
        <xdr:cNvSpPr txBox="1"/>
      </xdr:nvSpPr>
      <xdr:spPr>
        <a:xfrm>
          <a:off x="11354444" y="13764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3BC805FD-E75B-400F-9DDF-F43DD4DD60B0}"/>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86354888-9D93-47B4-A8E9-76AD245E84FB}"/>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E190F37A-0335-4DAD-AFBA-340CE32BE43B}"/>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476CFA05-2C42-4240-8A60-2DDC18185E1F}"/>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D06D34E7-AF71-4861-B03F-36D577381FAB}"/>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62FD84EF-F94A-4805-A80F-7ED821F2304B}"/>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C2A7D83F-10E8-47EF-A157-C0FE115E90BF}"/>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A3FE51F4-9C29-4936-97B0-728CC859F463}"/>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847E9E6D-3054-4811-8206-98CAFA6FA674}"/>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157F75BD-E98C-484F-86D8-0236F80EA6D8}"/>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a:extLst>
            <a:ext uri="{FF2B5EF4-FFF2-40B4-BE49-F238E27FC236}">
              <a16:creationId xmlns:a16="http://schemas.microsoft.com/office/drawing/2014/main" id="{49E78F50-9694-4568-BAD8-0CC7202F8238}"/>
            </a:ext>
          </a:extLst>
        </xdr:cNvPr>
        <xdr:cNvCxnSpPr/>
      </xdr:nvCxnSpPr>
      <xdr:spPr>
        <a:xfrm>
          <a:off x="164592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a:extLst>
            <a:ext uri="{FF2B5EF4-FFF2-40B4-BE49-F238E27FC236}">
              <a16:creationId xmlns:a16="http://schemas.microsoft.com/office/drawing/2014/main" id="{3B54D93C-1B29-449F-8199-57FB9EA33786}"/>
            </a:ext>
          </a:extLst>
        </xdr:cNvPr>
        <xdr:cNvSpPr txBox="1"/>
      </xdr:nvSpPr>
      <xdr:spPr>
        <a:xfrm>
          <a:off x="160472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a:extLst>
            <a:ext uri="{FF2B5EF4-FFF2-40B4-BE49-F238E27FC236}">
              <a16:creationId xmlns:a16="http://schemas.microsoft.com/office/drawing/2014/main" id="{FFA31B0A-6145-4F8F-B4F7-953A5BB5E946}"/>
            </a:ext>
          </a:extLst>
        </xdr:cNvPr>
        <xdr:cNvCxnSpPr/>
      </xdr:nvCxnSpPr>
      <xdr:spPr>
        <a:xfrm>
          <a:off x="164592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a:extLst>
            <a:ext uri="{FF2B5EF4-FFF2-40B4-BE49-F238E27FC236}">
              <a16:creationId xmlns:a16="http://schemas.microsoft.com/office/drawing/2014/main" id="{C9115C8D-D9A6-49C2-AD6A-7999A10AAEF4}"/>
            </a:ext>
          </a:extLst>
        </xdr:cNvPr>
        <xdr:cNvSpPr txBox="1"/>
      </xdr:nvSpPr>
      <xdr:spPr>
        <a:xfrm>
          <a:off x="16047266"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a:extLst>
            <a:ext uri="{FF2B5EF4-FFF2-40B4-BE49-F238E27FC236}">
              <a16:creationId xmlns:a16="http://schemas.microsoft.com/office/drawing/2014/main" id="{3DDAF905-28BB-464B-B6E2-1D8ABA5979ED}"/>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a:extLst>
            <a:ext uri="{FF2B5EF4-FFF2-40B4-BE49-F238E27FC236}">
              <a16:creationId xmlns:a16="http://schemas.microsoft.com/office/drawing/2014/main" id="{F9600427-0B5A-4EF9-AB4A-801161CA7984}"/>
            </a:ext>
          </a:extLst>
        </xdr:cNvPr>
        <xdr:cNvSpPr txBox="1"/>
      </xdr:nvSpPr>
      <xdr:spPr>
        <a:xfrm>
          <a:off x="16047266"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a:extLst>
            <a:ext uri="{FF2B5EF4-FFF2-40B4-BE49-F238E27FC236}">
              <a16:creationId xmlns:a16="http://schemas.microsoft.com/office/drawing/2014/main" id="{D01BDB89-F542-4470-8C86-FFE6A54D523A}"/>
            </a:ext>
          </a:extLst>
        </xdr:cNvPr>
        <xdr:cNvCxnSpPr/>
      </xdr:nvCxnSpPr>
      <xdr:spPr>
        <a:xfrm>
          <a:off x="164592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a:extLst>
            <a:ext uri="{FF2B5EF4-FFF2-40B4-BE49-F238E27FC236}">
              <a16:creationId xmlns:a16="http://schemas.microsoft.com/office/drawing/2014/main" id="{DC1D299E-B58D-4700-B560-155E5CA78F5D}"/>
            </a:ext>
          </a:extLst>
        </xdr:cNvPr>
        <xdr:cNvSpPr txBox="1"/>
      </xdr:nvSpPr>
      <xdr:spPr>
        <a:xfrm>
          <a:off x="16047266"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AF68FE65-CCC5-490F-B4F1-6650A8160572}"/>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0EB69DE4-8EE9-4800-B695-C5FC6F17AC99}"/>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455FBA11-474C-491E-826B-E89C317B25AB}"/>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805" name="直線コネクタ 804">
          <a:extLst>
            <a:ext uri="{FF2B5EF4-FFF2-40B4-BE49-F238E27FC236}">
              <a16:creationId xmlns:a16="http://schemas.microsoft.com/office/drawing/2014/main" id="{2531001F-6321-4E83-B4FE-05AD6EE41EDF}"/>
            </a:ext>
          </a:extLst>
        </xdr:cNvPr>
        <xdr:cNvCxnSpPr/>
      </xdr:nvCxnSpPr>
      <xdr:spPr>
        <a:xfrm flipV="1">
          <a:off x="19947254" y="13597890"/>
          <a:ext cx="0" cy="1154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6" name="【消防施設】&#10;一人当たり面積最小値テキスト">
          <a:extLst>
            <a:ext uri="{FF2B5EF4-FFF2-40B4-BE49-F238E27FC236}">
              <a16:creationId xmlns:a16="http://schemas.microsoft.com/office/drawing/2014/main" id="{D24816B4-BE70-4FB2-AEFB-6381026631CC}"/>
            </a:ext>
          </a:extLst>
        </xdr:cNvPr>
        <xdr:cNvSpPr txBox="1"/>
      </xdr:nvSpPr>
      <xdr:spPr>
        <a:xfrm>
          <a:off x="19985990" y="1475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7" name="直線コネクタ 806">
          <a:extLst>
            <a:ext uri="{FF2B5EF4-FFF2-40B4-BE49-F238E27FC236}">
              <a16:creationId xmlns:a16="http://schemas.microsoft.com/office/drawing/2014/main" id="{AB3879AF-E154-47F1-AB97-70EF3A461A0D}"/>
            </a:ext>
          </a:extLst>
        </xdr:cNvPr>
        <xdr:cNvCxnSpPr/>
      </xdr:nvCxnSpPr>
      <xdr:spPr>
        <a:xfrm>
          <a:off x="19885660" y="147527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8" name="【消防施設】&#10;一人当たり面積最大値テキスト">
          <a:extLst>
            <a:ext uri="{FF2B5EF4-FFF2-40B4-BE49-F238E27FC236}">
              <a16:creationId xmlns:a16="http://schemas.microsoft.com/office/drawing/2014/main" id="{DD6E00DA-BCE7-4CED-8EE2-46BC1A5B0BAD}"/>
            </a:ext>
          </a:extLst>
        </xdr:cNvPr>
        <xdr:cNvSpPr txBox="1"/>
      </xdr:nvSpPr>
      <xdr:spPr>
        <a:xfrm>
          <a:off x="19985990" y="1337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9" name="直線コネクタ 808">
          <a:extLst>
            <a:ext uri="{FF2B5EF4-FFF2-40B4-BE49-F238E27FC236}">
              <a16:creationId xmlns:a16="http://schemas.microsoft.com/office/drawing/2014/main" id="{0C766847-571F-4B3D-A242-F272300ABA85}"/>
            </a:ext>
          </a:extLst>
        </xdr:cNvPr>
        <xdr:cNvCxnSpPr/>
      </xdr:nvCxnSpPr>
      <xdr:spPr>
        <a:xfrm>
          <a:off x="19885660" y="13597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108475</xdr:rowOff>
    </xdr:from>
    <xdr:ext cx="469744" cy="259045"/>
    <xdr:sp macro="" textlink="">
      <xdr:nvSpPr>
        <xdr:cNvPr id="810" name="【消防施設】&#10;一人当たり面積平均値テキスト">
          <a:extLst>
            <a:ext uri="{FF2B5EF4-FFF2-40B4-BE49-F238E27FC236}">
              <a16:creationId xmlns:a16="http://schemas.microsoft.com/office/drawing/2014/main" id="{49212221-8E83-48CD-9B7F-F0854F1F8156}"/>
            </a:ext>
          </a:extLst>
        </xdr:cNvPr>
        <xdr:cNvSpPr txBox="1"/>
      </xdr:nvSpPr>
      <xdr:spPr>
        <a:xfrm>
          <a:off x="19985990" y="14165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811" name="フローチャート: 判断 810">
          <a:extLst>
            <a:ext uri="{FF2B5EF4-FFF2-40B4-BE49-F238E27FC236}">
              <a16:creationId xmlns:a16="http://schemas.microsoft.com/office/drawing/2014/main" id="{A0349534-0D50-4DA8-8B38-A00A7BB62C31}"/>
            </a:ext>
          </a:extLst>
        </xdr:cNvPr>
        <xdr:cNvSpPr/>
      </xdr:nvSpPr>
      <xdr:spPr>
        <a:xfrm>
          <a:off x="19904710" y="1431785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812" name="フローチャート: 判断 811">
          <a:extLst>
            <a:ext uri="{FF2B5EF4-FFF2-40B4-BE49-F238E27FC236}">
              <a16:creationId xmlns:a16="http://schemas.microsoft.com/office/drawing/2014/main" id="{4B0F7D0E-BA03-4395-A326-C9E640EA7DB0}"/>
            </a:ext>
          </a:extLst>
        </xdr:cNvPr>
        <xdr:cNvSpPr/>
      </xdr:nvSpPr>
      <xdr:spPr>
        <a:xfrm>
          <a:off x="19161760" y="143609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3" name="フローチャート: 判断 812">
          <a:extLst>
            <a:ext uri="{FF2B5EF4-FFF2-40B4-BE49-F238E27FC236}">
              <a16:creationId xmlns:a16="http://schemas.microsoft.com/office/drawing/2014/main" id="{960E6929-147D-42D9-98B6-DA62BBA9573B}"/>
            </a:ext>
          </a:extLst>
        </xdr:cNvPr>
        <xdr:cNvSpPr/>
      </xdr:nvSpPr>
      <xdr:spPr>
        <a:xfrm>
          <a:off x="18345150" y="143243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814" name="フローチャート: 判断 813">
          <a:extLst>
            <a:ext uri="{FF2B5EF4-FFF2-40B4-BE49-F238E27FC236}">
              <a16:creationId xmlns:a16="http://schemas.microsoft.com/office/drawing/2014/main" id="{63612BA8-8A47-4679-9DF5-0C1544D638EA}"/>
            </a:ext>
          </a:extLst>
        </xdr:cNvPr>
        <xdr:cNvSpPr/>
      </xdr:nvSpPr>
      <xdr:spPr>
        <a:xfrm>
          <a:off x="17547590" y="1430032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5" name="フローチャート: 判断 814">
          <a:extLst>
            <a:ext uri="{FF2B5EF4-FFF2-40B4-BE49-F238E27FC236}">
              <a16:creationId xmlns:a16="http://schemas.microsoft.com/office/drawing/2014/main" id="{CD130376-F9ED-4B90-971E-4F2CD716F049}"/>
            </a:ext>
          </a:extLst>
        </xdr:cNvPr>
        <xdr:cNvSpPr/>
      </xdr:nvSpPr>
      <xdr:spPr>
        <a:xfrm>
          <a:off x="16761460" y="1432433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33D4580E-8333-472E-9BB5-28BD755AEEBA}"/>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CF4D0E78-E8A0-404F-ACD1-AF4C6F7E0A3C}"/>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F7DA9661-D507-4407-B491-F9701A7ABAE6}"/>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81F6AF03-7423-47A9-9589-3DA3B1AF9106}"/>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29D39046-AF02-488D-A81A-5E0E5E5102F4}"/>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94742</xdr:rowOff>
    </xdr:from>
    <xdr:to>
      <xdr:col>116</xdr:col>
      <xdr:colOff>114300</xdr:colOff>
      <xdr:row>84</xdr:row>
      <xdr:rowOff>24892</xdr:rowOff>
    </xdr:to>
    <xdr:sp macro="" textlink="">
      <xdr:nvSpPr>
        <xdr:cNvPr id="821" name="楕円 820">
          <a:extLst>
            <a:ext uri="{FF2B5EF4-FFF2-40B4-BE49-F238E27FC236}">
              <a16:creationId xmlns:a16="http://schemas.microsoft.com/office/drawing/2014/main" id="{7513B6FA-99B8-4ECA-8571-E546CE6E5F34}"/>
            </a:ext>
          </a:extLst>
        </xdr:cNvPr>
        <xdr:cNvSpPr/>
      </xdr:nvSpPr>
      <xdr:spPr>
        <a:xfrm>
          <a:off x="19904710" y="1432890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73169</xdr:rowOff>
    </xdr:from>
    <xdr:ext cx="469744" cy="259045"/>
    <xdr:sp macro="" textlink="">
      <xdr:nvSpPr>
        <xdr:cNvPr id="822" name="【消防施設】&#10;一人当たり面積該当値テキスト">
          <a:extLst>
            <a:ext uri="{FF2B5EF4-FFF2-40B4-BE49-F238E27FC236}">
              <a16:creationId xmlns:a16="http://schemas.microsoft.com/office/drawing/2014/main" id="{C8425C4F-F21C-4C58-8345-59CA3D0422CE}"/>
            </a:ext>
          </a:extLst>
        </xdr:cNvPr>
        <xdr:cNvSpPr txBox="1"/>
      </xdr:nvSpPr>
      <xdr:spPr>
        <a:xfrm>
          <a:off x="19985990" y="1430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99313</xdr:rowOff>
    </xdr:from>
    <xdr:to>
      <xdr:col>112</xdr:col>
      <xdr:colOff>38100</xdr:colOff>
      <xdr:row>84</xdr:row>
      <xdr:rowOff>29463</xdr:rowOff>
    </xdr:to>
    <xdr:sp macro="" textlink="">
      <xdr:nvSpPr>
        <xdr:cNvPr id="823" name="楕円 822">
          <a:extLst>
            <a:ext uri="{FF2B5EF4-FFF2-40B4-BE49-F238E27FC236}">
              <a16:creationId xmlns:a16="http://schemas.microsoft.com/office/drawing/2014/main" id="{BFDF4283-7DF5-4A26-B55E-74E2C77C3532}"/>
            </a:ext>
          </a:extLst>
        </xdr:cNvPr>
        <xdr:cNvSpPr/>
      </xdr:nvSpPr>
      <xdr:spPr>
        <a:xfrm>
          <a:off x="19161760" y="1432585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145542</xdr:rowOff>
    </xdr:from>
    <xdr:to>
      <xdr:col>116</xdr:col>
      <xdr:colOff>63500</xdr:colOff>
      <xdr:row>83</xdr:row>
      <xdr:rowOff>150113</xdr:rowOff>
    </xdr:to>
    <xdr:cxnSp macro="">
      <xdr:nvCxnSpPr>
        <xdr:cNvPr id="824" name="直線コネクタ 823">
          <a:extLst>
            <a:ext uri="{FF2B5EF4-FFF2-40B4-BE49-F238E27FC236}">
              <a16:creationId xmlns:a16="http://schemas.microsoft.com/office/drawing/2014/main" id="{038A2332-BB5B-4630-AA52-6BB201CBE316}"/>
            </a:ext>
          </a:extLst>
        </xdr:cNvPr>
        <xdr:cNvCxnSpPr/>
      </xdr:nvCxnSpPr>
      <xdr:spPr>
        <a:xfrm flipV="1">
          <a:off x="19204940" y="14373987"/>
          <a:ext cx="742950" cy="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103887</xdr:rowOff>
    </xdr:from>
    <xdr:to>
      <xdr:col>107</xdr:col>
      <xdr:colOff>101600</xdr:colOff>
      <xdr:row>84</xdr:row>
      <xdr:rowOff>34037</xdr:rowOff>
    </xdr:to>
    <xdr:sp macro="" textlink="">
      <xdr:nvSpPr>
        <xdr:cNvPr id="825" name="楕円 824">
          <a:extLst>
            <a:ext uri="{FF2B5EF4-FFF2-40B4-BE49-F238E27FC236}">
              <a16:creationId xmlns:a16="http://schemas.microsoft.com/office/drawing/2014/main" id="{75CFD44E-7CE6-48FE-9E0A-388D5D169967}"/>
            </a:ext>
          </a:extLst>
        </xdr:cNvPr>
        <xdr:cNvSpPr/>
      </xdr:nvSpPr>
      <xdr:spPr>
        <a:xfrm>
          <a:off x="18345150" y="1433233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150113</xdr:rowOff>
    </xdr:from>
    <xdr:to>
      <xdr:col>111</xdr:col>
      <xdr:colOff>177800</xdr:colOff>
      <xdr:row>83</xdr:row>
      <xdr:rowOff>154687</xdr:rowOff>
    </xdr:to>
    <xdr:cxnSp macro="">
      <xdr:nvCxnSpPr>
        <xdr:cNvPr id="826" name="直線コネクタ 825">
          <a:extLst>
            <a:ext uri="{FF2B5EF4-FFF2-40B4-BE49-F238E27FC236}">
              <a16:creationId xmlns:a16="http://schemas.microsoft.com/office/drawing/2014/main" id="{CC9297A1-F6A4-415D-B8CB-63A5EA886E77}"/>
            </a:ext>
          </a:extLst>
        </xdr:cNvPr>
        <xdr:cNvCxnSpPr/>
      </xdr:nvCxnSpPr>
      <xdr:spPr>
        <a:xfrm flipV="1">
          <a:off x="18399760" y="14380463"/>
          <a:ext cx="80518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99313</xdr:rowOff>
    </xdr:from>
    <xdr:to>
      <xdr:col>102</xdr:col>
      <xdr:colOff>165100</xdr:colOff>
      <xdr:row>84</xdr:row>
      <xdr:rowOff>29463</xdr:rowOff>
    </xdr:to>
    <xdr:sp macro="" textlink="">
      <xdr:nvSpPr>
        <xdr:cNvPr id="827" name="楕円 826">
          <a:extLst>
            <a:ext uri="{FF2B5EF4-FFF2-40B4-BE49-F238E27FC236}">
              <a16:creationId xmlns:a16="http://schemas.microsoft.com/office/drawing/2014/main" id="{3FB969B0-3759-4E01-AFEC-1F5351D812AA}"/>
            </a:ext>
          </a:extLst>
        </xdr:cNvPr>
        <xdr:cNvSpPr/>
      </xdr:nvSpPr>
      <xdr:spPr>
        <a:xfrm>
          <a:off x="17547590" y="1432585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150113</xdr:rowOff>
    </xdr:from>
    <xdr:to>
      <xdr:col>107</xdr:col>
      <xdr:colOff>50800</xdr:colOff>
      <xdr:row>83</xdr:row>
      <xdr:rowOff>154687</xdr:rowOff>
    </xdr:to>
    <xdr:cxnSp macro="">
      <xdr:nvCxnSpPr>
        <xdr:cNvPr id="828" name="直線コネクタ 827">
          <a:extLst>
            <a:ext uri="{FF2B5EF4-FFF2-40B4-BE49-F238E27FC236}">
              <a16:creationId xmlns:a16="http://schemas.microsoft.com/office/drawing/2014/main" id="{BE224972-6EDC-4490-B5E8-4C2B02C225F6}"/>
            </a:ext>
          </a:extLst>
        </xdr:cNvPr>
        <xdr:cNvCxnSpPr/>
      </xdr:nvCxnSpPr>
      <xdr:spPr>
        <a:xfrm>
          <a:off x="17602200" y="14380463"/>
          <a:ext cx="79756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99313</xdr:rowOff>
    </xdr:from>
    <xdr:to>
      <xdr:col>98</xdr:col>
      <xdr:colOff>38100</xdr:colOff>
      <xdr:row>84</xdr:row>
      <xdr:rowOff>29463</xdr:rowOff>
    </xdr:to>
    <xdr:sp macro="" textlink="">
      <xdr:nvSpPr>
        <xdr:cNvPr id="829" name="楕円 828">
          <a:extLst>
            <a:ext uri="{FF2B5EF4-FFF2-40B4-BE49-F238E27FC236}">
              <a16:creationId xmlns:a16="http://schemas.microsoft.com/office/drawing/2014/main" id="{9C2EDAC1-E6A0-4FC0-A9E5-48FE2CC2774C}"/>
            </a:ext>
          </a:extLst>
        </xdr:cNvPr>
        <xdr:cNvSpPr/>
      </xdr:nvSpPr>
      <xdr:spPr>
        <a:xfrm>
          <a:off x="16761460" y="1432585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150113</xdr:rowOff>
    </xdr:from>
    <xdr:to>
      <xdr:col>102</xdr:col>
      <xdr:colOff>114300</xdr:colOff>
      <xdr:row>83</xdr:row>
      <xdr:rowOff>150113</xdr:rowOff>
    </xdr:to>
    <xdr:cxnSp macro="">
      <xdr:nvCxnSpPr>
        <xdr:cNvPr id="830" name="直線コネクタ 829">
          <a:extLst>
            <a:ext uri="{FF2B5EF4-FFF2-40B4-BE49-F238E27FC236}">
              <a16:creationId xmlns:a16="http://schemas.microsoft.com/office/drawing/2014/main" id="{43918DCC-CF4C-449D-BD18-F8216DDC4D56}"/>
            </a:ext>
          </a:extLst>
        </xdr:cNvPr>
        <xdr:cNvCxnSpPr/>
      </xdr:nvCxnSpPr>
      <xdr:spPr>
        <a:xfrm>
          <a:off x="16804640" y="14380463"/>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48023</xdr:rowOff>
    </xdr:from>
    <xdr:ext cx="469744" cy="259045"/>
    <xdr:sp macro="" textlink="">
      <xdr:nvSpPr>
        <xdr:cNvPr id="831" name="n_1aveValue【消防施設】&#10;一人当たり面積">
          <a:extLst>
            <a:ext uri="{FF2B5EF4-FFF2-40B4-BE49-F238E27FC236}">
              <a16:creationId xmlns:a16="http://schemas.microsoft.com/office/drawing/2014/main" id="{A2E4F0AE-0F38-4429-92BA-81E9A13099E4}"/>
            </a:ext>
          </a:extLst>
        </xdr:cNvPr>
        <xdr:cNvSpPr txBox="1"/>
      </xdr:nvSpPr>
      <xdr:spPr>
        <a:xfrm>
          <a:off x="18982132" y="1445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32" name="n_2aveValue【消防施設】&#10;一人当たり面積">
          <a:extLst>
            <a:ext uri="{FF2B5EF4-FFF2-40B4-BE49-F238E27FC236}">
              <a16:creationId xmlns:a16="http://schemas.microsoft.com/office/drawing/2014/main" id="{DAA1E953-EAEE-4277-8D9E-EAF303EFBE1A}"/>
            </a:ext>
          </a:extLst>
        </xdr:cNvPr>
        <xdr:cNvSpPr txBox="1"/>
      </xdr:nvSpPr>
      <xdr:spPr>
        <a:xfrm>
          <a:off x="18182032"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833" name="n_3aveValue【消防施設】&#10;一人当たり面積">
          <a:extLst>
            <a:ext uri="{FF2B5EF4-FFF2-40B4-BE49-F238E27FC236}">
              <a16:creationId xmlns:a16="http://schemas.microsoft.com/office/drawing/2014/main" id="{E645DF86-5BB8-4B43-9307-583AD2DF2335}"/>
            </a:ext>
          </a:extLst>
        </xdr:cNvPr>
        <xdr:cNvSpPr txBox="1"/>
      </xdr:nvSpPr>
      <xdr:spPr>
        <a:xfrm>
          <a:off x="17384472" y="1408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34" name="n_4aveValue【消防施設】&#10;一人当たり面積">
          <a:extLst>
            <a:ext uri="{FF2B5EF4-FFF2-40B4-BE49-F238E27FC236}">
              <a16:creationId xmlns:a16="http://schemas.microsoft.com/office/drawing/2014/main" id="{4FC3ED0C-AEF0-4BD4-B05E-7D989FE1A9A1}"/>
            </a:ext>
          </a:extLst>
        </xdr:cNvPr>
        <xdr:cNvSpPr txBox="1"/>
      </xdr:nvSpPr>
      <xdr:spPr>
        <a:xfrm>
          <a:off x="1658881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45990</xdr:rowOff>
    </xdr:from>
    <xdr:ext cx="469744" cy="259045"/>
    <xdr:sp macro="" textlink="">
      <xdr:nvSpPr>
        <xdr:cNvPr id="835" name="n_1mainValue【消防施設】&#10;一人当たり面積">
          <a:extLst>
            <a:ext uri="{FF2B5EF4-FFF2-40B4-BE49-F238E27FC236}">
              <a16:creationId xmlns:a16="http://schemas.microsoft.com/office/drawing/2014/main" id="{673B89A5-55C2-4B54-8631-830F16D41FF6}"/>
            </a:ext>
          </a:extLst>
        </xdr:cNvPr>
        <xdr:cNvSpPr txBox="1"/>
      </xdr:nvSpPr>
      <xdr:spPr>
        <a:xfrm>
          <a:off x="18982132" y="1410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25164</xdr:rowOff>
    </xdr:from>
    <xdr:ext cx="469744" cy="259045"/>
    <xdr:sp macro="" textlink="">
      <xdr:nvSpPr>
        <xdr:cNvPr id="836" name="n_2mainValue【消防施設】&#10;一人当たり面積">
          <a:extLst>
            <a:ext uri="{FF2B5EF4-FFF2-40B4-BE49-F238E27FC236}">
              <a16:creationId xmlns:a16="http://schemas.microsoft.com/office/drawing/2014/main" id="{F7246CC2-A2A1-4D5F-ADD0-44BF98969C5B}"/>
            </a:ext>
          </a:extLst>
        </xdr:cNvPr>
        <xdr:cNvSpPr txBox="1"/>
      </xdr:nvSpPr>
      <xdr:spPr>
        <a:xfrm>
          <a:off x="18182032" y="1442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20590</xdr:rowOff>
    </xdr:from>
    <xdr:ext cx="469744" cy="259045"/>
    <xdr:sp macro="" textlink="">
      <xdr:nvSpPr>
        <xdr:cNvPr id="837" name="n_3mainValue【消防施設】&#10;一人当たり面積">
          <a:extLst>
            <a:ext uri="{FF2B5EF4-FFF2-40B4-BE49-F238E27FC236}">
              <a16:creationId xmlns:a16="http://schemas.microsoft.com/office/drawing/2014/main" id="{4CFCED5C-3B4E-4AA6-AF65-31761B86AF97}"/>
            </a:ext>
          </a:extLst>
        </xdr:cNvPr>
        <xdr:cNvSpPr txBox="1"/>
      </xdr:nvSpPr>
      <xdr:spPr>
        <a:xfrm>
          <a:off x="17384472" y="1441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20590</xdr:rowOff>
    </xdr:from>
    <xdr:ext cx="469744" cy="259045"/>
    <xdr:sp macro="" textlink="">
      <xdr:nvSpPr>
        <xdr:cNvPr id="838" name="n_4mainValue【消防施設】&#10;一人当たり面積">
          <a:extLst>
            <a:ext uri="{FF2B5EF4-FFF2-40B4-BE49-F238E27FC236}">
              <a16:creationId xmlns:a16="http://schemas.microsoft.com/office/drawing/2014/main" id="{D30C8FDF-4746-4B0D-ABA6-5E0FDB8BBB37}"/>
            </a:ext>
          </a:extLst>
        </xdr:cNvPr>
        <xdr:cNvSpPr txBox="1"/>
      </xdr:nvSpPr>
      <xdr:spPr>
        <a:xfrm>
          <a:off x="16588817" y="1441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F0998EEE-A234-4ACF-827B-65958B6C36CE}"/>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6DCE865B-DF27-4590-B86B-DB72C54625E2}"/>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AF4E5683-66CF-4690-A701-7D1DB41620A5}"/>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8B130EEF-DD35-40D2-86E5-ECE29425E479}"/>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6C1DC51C-B72D-461F-9F17-BCEBEB4BB631}"/>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E7207617-D6AB-46C3-98D2-5C124DFF255E}"/>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A860BD8F-3C46-481C-B0AB-A4F2D3E0B3E3}"/>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7118D338-DF64-408C-9A23-30513620E38C}"/>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89A11BAC-9B15-4407-89BC-7258555A4742}"/>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8E2C6B9E-D906-40FF-B784-7BD2E6B7A410}"/>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0EEC387C-F498-49EB-AE38-047FDA33F693}"/>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E16F64DB-BFC1-4B9B-806B-A7BCB9F13CFE}"/>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1499E1A3-F833-4EAC-A244-21D10F6394EA}"/>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15E54DAF-5300-4607-8F02-BD7FF9726725}"/>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7A8BA9FC-E15B-4BB5-9A65-DE37978F760E}"/>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B51DE168-D46A-4219-AB6D-CF3E6B94C2E7}"/>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5F5BD841-EA18-4006-9EFA-BC7CDFCF2838}"/>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5E8F40C6-7BA7-474A-BF75-11396D80B5CC}"/>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BF3E5A7C-ADB8-4F6D-89C9-4A2D9CCEDED4}"/>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A4235592-E155-446B-B542-48832F950B33}"/>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E0CBDF06-269D-4CB1-BC15-29DA4D6CECB1}"/>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C28EFC61-FA43-4AED-A298-FE353EB92D66}"/>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93BAE2F3-D03B-4CCF-B897-71750FA7E850}"/>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F02A0D6E-DF07-4B19-87D8-8D821201329C}"/>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2D9C3F60-522A-4106-9BF4-C48CB2BE8E73}"/>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864" name="直線コネクタ 863">
          <a:extLst>
            <a:ext uri="{FF2B5EF4-FFF2-40B4-BE49-F238E27FC236}">
              <a16:creationId xmlns:a16="http://schemas.microsoft.com/office/drawing/2014/main" id="{9F63A0F5-AE61-4400-B75C-92243963B500}"/>
            </a:ext>
          </a:extLst>
        </xdr:cNvPr>
        <xdr:cNvCxnSpPr/>
      </xdr:nvCxnSpPr>
      <xdr:spPr>
        <a:xfrm flipV="1">
          <a:off x="14703424" y="17202149"/>
          <a:ext cx="0" cy="1517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a:extLst>
            <a:ext uri="{FF2B5EF4-FFF2-40B4-BE49-F238E27FC236}">
              <a16:creationId xmlns:a16="http://schemas.microsoft.com/office/drawing/2014/main" id="{F472F0D1-281E-4B0F-938F-67D9B4F8EFF1}"/>
            </a:ext>
          </a:extLst>
        </xdr:cNvPr>
        <xdr:cNvSpPr txBox="1"/>
      </xdr:nvSpPr>
      <xdr:spPr>
        <a:xfrm>
          <a:off x="1474216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a:extLst>
            <a:ext uri="{FF2B5EF4-FFF2-40B4-BE49-F238E27FC236}">
              <a16:creationId xmlns:a16="http://schemas.microsoft.com/office/drawing/2014/main" id="{3B40070F-3CE6-467B-BE92-0B5438D31016}"/>
            </a:ext>
          </a:extLst>
        </xdr:cNvPr>
        <xdr:cNvCxnSpPr/>
      </xdr:nvCxnSpPr>
      <xdr:spPr>
        <a:xfrm>
          <a:off x="14611350" y="18719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867" name="【庁舎】&#10;有形固定資産減価償却率最大値テキスト">
          <a:extLst>
            <a:ext uri="{FF2B5EF4-FFF2-40B4-BE49-F238E27FC236}">
              <a16:creationId xmlns:a16="http://schemas.microsoft.com/office/drawing/2014/main" id="{017508C1-2BE9-49DF-B0B0-D3236C98DE88}"/>
            </a:ext>
          </a:extLst>
        </xdr:cNvPr>
        <xdr:cNvSpPr txBox="1"/>
      </xdr:nvSpPr>
      <xdr:spPr>
        <a:xfrm>
          <a:off x="1474216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868" name="直線コネクタ 867">
          <a:extLst>
            <a:ext uri="{FF2B5EF4-FFF2-40B4-BE49-F238E27FC236}">
              <a16:creationId xmlns:a16="http://schemas.microsoft.com/office/drawing/2014/main" id="{FB9010D8-0E2C-4C5D-BC62-5210E6EDB394}"/>
            </a:ext>
          </a:extLst>
        </xdr:cNvPr>
        <xdr:cNvCxnSpPr/>
      </xdr:nvCxnSpPr>
      <xdr:spPr>
        <a:xfrm>
          <a:off x="14611350" y="172021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53176</xdr:rowOff>
    </xdr:from>
    <xdr:ext cx="405111" cy="259045"/>
    <xdr:sp macro="" textlink="">
      <xdr:nvSpPr>
        <xdr:cNvPr id="869" name="【庁舎】&#10;有形固定資産減価償却率平均値テキスト">
          <a:extLst>
            <a:ext uri="{FF2B5EF4-FFF2-40B4-BE49-F238E27FC236}">
              <a16:creationId xmlns:a16="http://schemas.microsoft.com/office/drawing/2014/main" id="{D68FB2C3-1746-49EA-AE3D-1A310311FA47}"/>
            </a:ext>
          </a:extLst>
        </xdr:cNvPr>
        <xdr:cNvSpPr txBox="1"/>
      </xdr:nvSpPr>
      <xdr:spPr>
        <a:xfrm>
          <a:off x="14742160" y="177163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870" name="フローチャート: 判断 869">
          <a:extLst>
            <a:ext uri="{FF2B5EF4-FFF2-40B4-BE49-F238E27FC236}">
              <a16:creationId xmlns:a16="http://schemas.microsoft.com/office/drawing/2014/main" id="{C6E40E59-744B-40AA-8E66-3298DE6D6CD0}"/>
            </a:ext>
          </a:extLst>
        </xdr:cNvPr>
        <xdr:cNvSpPr/>
      </xdr:nvSpPr>
      <xdr:spPr>
        <a:xfrm>
          <a:off x="14649450" y="1785919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871" name="フローチャート: 判断 870">
          <a:extLst>
            <a:ext uri="{FF2B5EF4-FFF2-40B4-BE49-F238E27FC236}">
              <a16:creationId xmlns:a16="http://schemas.microsoft.com/office/drawing/2014/main" id="{DD2C806A-7F48-49A6-A0A0-F1FE3D956B87}"/>
            </a:ext>
          </a:extLst>
        </xdr:cNvPr>
        <xdr:cNvSpPr/>
      </xdr:nvSpPr>
      <xdr:spPr>
        <a:xfrm>
          <a:off x="13887450" y="1786926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2" name="フローチャート: 判断 871">
          <a:extLst>
            <a:ext uri="{FF2B5EF4-FFF2-40B4-BE49-F238E27FC236}">
              <a16:creationId xmlns:a16="http://schemas.microsoft.com/office/drawing/2014/main" id="{527D3A33-4658-4AF4-B7CD-30A881F5D3CF}"/>
            </a:ext>
          </a:extLst>
        </xdr:cNvPr>
        <xdr:cNvSpPr/>
      </xdr:nvSpPr>
      <xdr:spPr>
        <a:xfrm>
          <a:off x="13089890" y="17925324"/>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73" name="フローチャート: 判断 872">
          <a:extLst>
            <a:ext uri="{FF2B5EF4-FFF2-40B4-BE49-F238E27FC236}">
              <a16:creationId xmlns:a16="http://schemas.microsoft.com/office/drawing/2014/main" id="{0237804F-B8D9-4632-8DCF-565F9291B721}"/>
            </a:ext>
          </a:extLst>
        </xdr:cNvPr>
        <xdr:cNvSpPr/>
      </xdr:nvSpPr>
      <xdr:spPr>
        <a:xfrm>
          <a:off x="12303760" y="179802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874" name="フローチャート: 判断 873">
          <a:extLst>
            <a:ext uri="{FF2B5EF4-FFF2-40B4-BE49-F238E27FC236}">
              <a16:creationId xmlns:a16="http://schemas.microsoft.com/office/drawing/2014/main" id="{F45336C7-BE5E-4AE7-B3E4-8DE022FF2CBA}"/>
            </a:ext>
          </a:extLst>
        </xdr:cNvPr>
        <xdr:cNvSpPr/>
      </xdr:nvSpPr>
      <xdr:spPr>
        <a:xfrm>
          <a:off x="11487150" y="1798682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E2C01D41-9CEE-4CF0-AB05-F0853CB2645F}"/>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18653380-27F0-4BEE-BB3E-AAD7EB29690B}"/>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E5D7983C-978E-4A97-A3FC-F90BD79D433A}"/>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3A52AC13-6E39-4C34-81FB-5690701A652B}"/>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B8293300-7C61-4132-929F-232698E0409F}"/>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149498</xdr:rowOff>
    </xdr:from>
    <xdr:to>
      <xdr:col>85</xdr:col>
      <xdr:colOff>177800</xdr:colOff>
      <xdr:row>108</xdr:row>
      <xdr:rowOff>79648</xdr:rowOff>
    </xdr:to>
    <xdr:sp macro="" textlink="">
      <xdr:nvSpPr>
        <xdr:cNvPr id="880" name="楕円 879">
          <a:extLst>
            <a:ext uri="{FF2B5EF4-FFF2-40B4-BE49-F238E27FC236}">
              <a16:creationId xmlns:a16="http://schemas.microsoft.com/office/drawing/2014/main" id="{15C96847-9F0C-433F-AA4E-CB05882F1167}"/>
            </a:ext>
          </a:extLst>
        </xdr:cNvPr>
        <xdr:cNvSpPr/>
      </xdr:nvSpPr>
      <xdr:spPr>
        <a:xfrm>
          <a:off x="14649450" y="1849464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127925</xdr:rowOff>
    </xdr:from>
    <xdr:ext cx="405111" cy="259045"/>
    <xdr:sp macro="" textlink="">
      <xdr:nvSpPr>
        <xdr:cNvPr id="881" name="【庁舎】&#10;有形固定資産減価償却率該当値テキスト">
          <a:extLst>
            <a:ext uri="{FF2B5EF4-FFF2-40B4-BE49-F238E27FC236}">
              <a16:creationId xmlns:a16="http://schemas.microsoft.com/office/drawing/2014/main" id="{7929A1B3-F2CA-4C1F-AD71-E9F622D51546}"/>
            </a:ext>
          </a:extLst>
        </xdr:cNvPr>
        <xdr:cNvSpPr txBox="1"/>
      </xdr:nvSpPr>
      <xdr:spPr>
        <a:xfrm>
          <a:off x="14742160" y="1847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115207</xdr:rowOff>
    </xdr:from>
    <xdr:to>
      <xdr:col>81</xdr:col>
      <xdr:colOff>101600</xdr:colOff>
      <xdr:row>108</xdr:row>
      <xdr:rowOff>45357</xdr:rowOff>
    </xdr:to>
    <xdr:sp macro="" textlink="">
      <xdr:nvSpPr>
        <xdr:cNvPr id="882" name="楕円 881">
          <a:extLst>
            <a:ext uri="{FF2B5EF4-FFF2-40B4-BE49-F238E27FC236}">
              <a16:creationId xmlns:a16="http://schemas.microsoft.com/office/drawing/2014/main" id="{7BC8D993-FED8-4886-9FD6-3401F8323B47}"/>
            </a:ext>
          </a:extLst>
        </xdr:cNvPr>
        <xdr:cNvSpPr/>
      </xdr:nvSpPr>
      <xdr:spPr>
        <a:xfrm>
          <a:off x="13887450" y="1846035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166007</xdr:rowOff>
    </xdr:from>
    <xdr:to>
      <xdr:col>85</xdr:col>
      <xdr:colOff>127000</xdr:colOff>
      <xdr:row>108</xdr:row>
      <xdr:rowOff>28848</xdr:rowOff>
    </xdr:to>
    <xdr:cxnSp macro="">
      <xdr:nvCxnSpPr>
        <xdr:cNvPr id="883" name="直線コネクタ 882">
          <a:extLst>
            <a:ext uri="{FF2B5EF4-FFF2-40B4-BE49-F238E27FC236}">
              <a16:creationId xmlns:a16="http://schemas.microsoft.com/office/drawing/2014/main" id="{A0116D0D-D979-4E1A-9374-E74F0059859C}"/>
            </a:ext>
          </a:extLst>
        </xdr:cNvPr>
        <xdr:cNvCxnSpPr/>
      </xdr:nvCxnSpPr>
      <xdr:spPr>
        <a:xfrm>
          <a:off x="13942060" y="18514967"/>
          <a:ext cx="762000" cy="2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89081</xdr:rowOff>
    </xdr:from>
    <xdr:to>
      <xdr:col>76</xdr:col>
      <xdr:colOff>165100</xdr:colOff>
      <xdr:row>108</xdr:row>
      <xdr:rowOff>19231</xdr:rowOff>
    </xdr:to>
    <xdr:sp macro="" textlink="">
      <xdr:nvSpPr>
        <xdr:cNvPr id="884" name="楕円 883">
          <a:extLst>
            <a:ext uri="{FF2B5EF4-FFF2-40B4-BE49-F238E27FC236}">
              <a16:creationId xmlns:a16="http://schemas.microsoft.com/office/drawing/2014/main" id="{7141040B-458F-4144-A036-73581B780F25}"/>
            </a:ext>
          </a:extLst>
        </xdr:cNvPr>
        <xdr:cNvSpPr/>
      </xdr:nvSpPr>
      <xdr:spPr>
        <a:xfrm>
          <a:off x="13089890" y="18438041"/>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139881</xdr:rowOff>
    </xdr:from>
    <xdr:to>
      <xdr:col>81</xdr:col>
      <xdr:colOff>50800</xdr:colOff>
      <xdr:row>107</xdr:row>
      <xdr:rowOff>166007</xdr:rowOff>
    </xdr:to>
    <xdr:cxnSp macro="">
      <xdr:nvCxnSpPr>
        <xdr:cNvPr id="885" name="直線コネクタ 884">
          <a:extLst>
            <a:ext uri="{FF2B5EF4-FFF2-40B4-BE49-F238E27FC236}">
              <a16:creationId xmlns:a16="http://schemas.microsoft.com/office/drawing/2014/main" id="{8ECA7018-EAE8-4165-9798-43CD8B81A27C}"/>
            </a:ext>
          </a:extLst>
        </xdr:cNvPr>
        <xdr:cNvCxnSpPr/>
      </xdr:nvCxnSpPr>
      <xdr:spPr>
        <a:xfrm>
          <a:off x="13144500" y="18481221"/>
          <a:ext cx="79756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54792</xdr:rowOff>
    </xdr:from>
    <xdr:to>
      <xdr:col>72</xdr:col>
      <xdr:colOff>38100</xdr:colOff>
      <xdr:row>107</xdr:row>
      <xdr:rowOff>156392</xdr:rowOff>
    </xdr:to>
    <xdr:sp macro="" textlink="">
      <xdr:nvSpPr>
        <xdr:cNvPr id="886" name="楕円 885">
          <a:extLst>
            <a:ext uri="{FF2B5EF4-FFF2-40B4-BE49-F238E27FC236}">
              <a16:creationId xmlns:a16="http://schemas.microsoft.com/office/drawing/2014/main" id="{69CD6C65-2794-4A38-BCEE-9F96AB6F09BE}"/>
            </a:ext>
          </a:extLst>
        </xdr:cNvPr>
        <xdr:cNvSpPr/>
      </xdr:nvSpPr>
      <xdr:spPr>
        <a:xfrm>
          <a:off x="12303760" y="18403752"/>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105592</xdr:rowOff>
    </xdr:from>
    <xdr:to>
      <xdr:col>76</xdr:col>
      <xdr:colOff>114300</xdr:colOff>
      <xdr:row>107</xdr:row>
      <xdr:rowOff>139881</xdr:rowOff>
    </xdr:to>
    <xdr:cxnSp macro="">
      <xdr:nvCxnSpPr>
        <xdr:cNvPr id="887" name="直線コネクタ 886">
          <a:extLst>
            <a:ext uri="{FF2B5EF4-FFF2-40B4-BE49-F238E27FC236}">
              <a16:creationId xmlns:a16="http://schemas.microsoft.com/office/drawing/2014/main" id="{8778C610-78A4-45BC-ABD7-2E7649774C30}"/>
            </a:ext>
          </a:extLst>
        </xdr:cNvPr>
        <xdr:cNvCxnSpPr/>
      </xdr:nvCxnSpPr>
      <xdr:spPr>
        <a:xfrm>
          <a:off x="12346940" y="18448837"/>
          <a:ext cx="79756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20501</xdr:rowOff>
    </xdr:from>
    <xdr:to>
      <xdr:col>67</xdr:col>
      <xdr:colOff>101600</xdr:colOff>
      <xdr:row>107</xdr:row>
      <xdr:rowOff>122101</xdr:rowOff>
    </xdr:to>
    <xdr:sp macro="" textlink="">
      <xdr:nvSpPr>
        <xdr:cNvPr id="888" name="楕円 887">
          <a:extLst>
            <a:ext uri="{FF2B5EF4-FFF2-40B4-BE49-F238E27FC236}">
              <a16:creationId xmlns:a16="http://schemas.microsoft.com/office/drawing/2014/main" id="{0A4E5425-C977-404A-84F0-04BD5B16A260}"/>
            </a:ext>
          </a:extLst>
        </xdr:cNvPr>
        <xdr:cNvSpPr/>
      </xdr:nvSpPr>
      <xdr:spPr>
        <a:xfrm>
          <a:off x="11487150" y="1836184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71301</xdr:rowOff>
    </xdr:from>
    <xdr:to>
      <xdr:col>71</xdr:col>
      <xdr:colOff>177800</xdr:colOff>
      <xdr:row>107</xdr:row>
      <xdr:rowOff>105592</xdr:rowOff>
    </xdr:to>
    <xdr:cxnSp macro="">
      <xdr:nvCxnSpPr>
        <xdr:cNvPr id="889" name="直線コネクタ 888">
          <a:extLst>
            <a:ext uri="{FF2B5EF4-FFF2-40B4-BE49-F238E27FC236}">
              <a16:creationId xmlns:a16="http://schemas.microsoft.com/office/drawing/2014/main" id="{37176377-87E8-4C52-8AA9-54FB08B80A23}"/>
            </a:ext>
          </a:extLst>
        </xdr:cNvPr>
        <xdr:cNvCxnSpPr/>
      </xdr:nvCxnSpPr>
      <xdr:spPr>
        <a:xfrm>
          <a:off x="11541760" y="18414546"/>
          <a:ext cx="80518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156590</xdr:rowOff>
    </xdr:from>
    <xdr:ext cx="405111" cy="259045"/>
    <xdr:sp macro="" textlink="">
      <xdr:nvSpPr>
        <xdr:cNvPr id="890" name="n_1aveValue【庁舎】&#10;有形固定資産減価償却率">
          <a:extLst>
            <a:ext uri="{FF2B5EF4-FFF2-40B4-BE49-F238E27FC236}">
              <a16:creationId xmlns:a16="http://schemas.microsoft.com/office/drawing/2014/main" id="{3F2E3E0B-E4FD-422D-B1C3-0C190377D2FF}"/>
            </a:ext>
          </a:extLst>
        </xdr:cNvPr>
        <xdr:cNvSpPr txBox="1"/>
      </xdr:nvSpPr>
      <xdr:spPr>
        <a:xfrm>
          <a:off x="13738234" y="17646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91" name="n_2aveValue【庁舎】&#10;有形固定資産減価償却率">
          <a:extLst>
            <a:ext uri="{FF2B5EF4-FFF2-40B4-BE49-F238E27FC236}">
              <a16:creationId xmlns:a16="http://schemas.microsoft.com/office/drawing/2014/main" id="{678349AF-F533-4E7D-B15F-44F3BF7E470E}"/>
            </a:ext>
          </a:extLst>
        </xdr:cNvPr>
        <xdr:cNvSpPr txBox="1"/>
      </xdr:nvSpPr>
      <xdr:spPr>
        <a:xfrm>
          <a:off x="1295718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892" name="n_3aveValue【庁舎】&#10;有形固定資産減価償却率">
          <a:extLst>
            <a:ext uri="{FF2B5EF4-FFF2-40B4-BE49-F238E27FC236}">
              <a16:creationId xmlns:a16="http://schemas.microsoft.com/office/drawing/2014/main" id="{BE865510-7613-4079-97D7-9EA916811D64}"/>
            </a:ext>
          </a:extLst>
        </xdr:cNvPr>
        <xdr:cNvSpPr txBox="1"/>
      </xdr:nvSpPr>
      <xdr:spPr>
        <a:xfrm>
          <a:off x="12171054" y="17751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893" name="n_4aveValue【庁舎】&#10;有形固定資産減価償却率">
          <a:extLst>
            <a:ext uri="{FF2B5EF4-FFF2-40B4-BE49-F238E27FC236}">
              <a16:creationId xmlns:a16="http://schemas.microsoft.com/office/drawing/2014/main" id="{005F36CE-AB9D-4184-9050-3F58642B019B}"/>
            </a:ext>
          </a:extLst>
        </xdr:cNvPr>
        <xdr:cNvSpPr txBox="1"/>
      </xdr:nvSpPr>
      <xdr:spPr>
        <a:xfrm>
          <a:off x="11354444" y="177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36484</xdr:rowOff>
    </xdr:from>
    <xdr:ext cx="405111" cy="259045"/>
    <xdr:sp macro="" textlink="">
      <xdr:nvSpPr>
        <xdr:cNvPr id="894" name="n_1mainValue【庁舎】&#10;有形固定資産減価償却率">
          <a:extLst>
            <a:ext uri="{FF2B5EF4-FFF2-40B4-BE49-F238E27FC236}">
              <a16:creationId xmlns:a16="http://schemas.microsoft.com/office/drawing/2014/main" id="{182728E3-1281-4CE6-B84E-E39921D2B327}"/>
            </a:ext>
          </a:extLst>
        </xdr:cNvPr>
        <xdr:cNvSpPr txBox="1"/>
      </xdr:nvSpPr>
      <xdr:spPr>
        <a:xfrm>
          <a:off x="13738234" y="185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10358</xdr:rowOff>
    </xdr:from>
    <xdr:ext cx="405111" cy="259045"/>
    <xdr:sp macro="" textlink="">
      <xdr:nvSpPr>
        <xdr:cNvPr id="895" name="n_2mainValue【庁舎】&#10;有形固定資産減価償却率">
          <a:extLst>
            <a:ext uri="{FF2B5EF4-FFF2-40B4-BE49-F238E27FC236}">
              <a16:creationId xmlns:a16="http://schemas.microsoft.com/office/drawing/2014/main" id="{13016C2A-12B0-4D68-BF22-448039479F7E}"/>
            </a:ext>
          </a:extLst>
        </xdr:cNvPr>
        <xdr:cNvSpPr txBox="1"/>
      </xdr:nvSpPr>
      <xdr:spPr>
        <a:xfrm>
          <a:off x="12957184" y="18528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147519</xdr:rowOff>
    </xdr:from>
    <xdr:ext cx="405111" cy="259045"/>
    <xdr:sp macro="" textlink="">
      <xdr:nvSpPr>
        <xdr:cNvPr id="896" name="n_3mainValue【庁舎】&#10;有形固定資産減価償却率">
          <a:extLst>
            <a:ext uri="{FF2B5EF4-FFF2-40B4-BE49-F238E27FC236}">
              <a16:creationId xmlns:a16="http://schemas.microsoft.com/office/drawing/2014/main" id="{947D7B57-B4B9-4660-A413-AC0CE099F32C}"/>
            </a:ext>
          </a:extLst>
        </xdr:cNvPr>
        <xdr:cNvSpPr txBox="1"/>
      </xdr:nvSpPr>
      <xdr:spPr>
        <a:xfrm>
          <a:off x="12171054" y="18490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113228</xdr:rowOff>
    </xdr:from>
    <xdr:ext cx="405111" cy="259045"/>
    <xdr:sp macro="" textlink="">
      <xdr:nvSpPr>
        <xdr:cNvPr id="897" name="n_4mainValue【庁舎】&#10;有形固定資産減価償却率">
          <a:extLst>
            <a:ext uri="{FF2B5EF4-FFF2-40B4-BE49-F238E27FC236}">
              <a16:creationId xmlns:a16="http://schemas.microsoft.com/office/drawing/2014/main" id="{5DEDF75F-17B6-45FA-AD60-6A6857BD90D4}"/>
            </a:ext>
          </a:extLst>
        </xdr:cNvPr>
        <xdr:cNvSpPr txBox="1"/>
      </xdr:nvSpPr>
      <xdr:spPr>
        <a:xfrm>
          <a:off x="11354444" y="184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15CF0C7C-7A44-4B56-BD45-5586337EE7F7}"/>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575B6EA3-9A08-4598-BC4A-1F60197B5617}"/>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F9D5773E-5E51-4309-8E10-1CB31305A29F}"/>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5A0670E-DCDA-42E6-816B-EDE41E46A380}"/>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A61ABC6F-BA4C-4B58-A787-222368F0685E}"/>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CEB013C8-4C3B-4834-8C27-F3FD59AF27E5}"/>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CF172380-E023-40F0-8920-EC5761A3CD9B}"/>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65669C18-76C8-4F2D-A340-D06101B6DC52}"/>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97D871C4-67A1-4D4C-91FD-EF5AE79D7781}"/>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5E9CFC2F-C9E4-47EB-B58B-B18137043535}"/>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a:extLst>
            <a:ext uri="{FF2B5EF4-FFF2-40B4-BE49-F238E27FC236}">
              <a16:creationId xmlns:a16="http://schemas.microsoft.com/office/drawing/2014/main" id="{5B199B1D-A173-4645-A1AE-0F269C1856EB}"/>
            </a:ext>
          </a:extLst>
        </xdr:cNvPr>
        <xdr:cNvCxnSpPr/>
      </xdr:nvCxnSpPr>
      <xdr:spPr>
        <a:xfrm>
          <a:off x="16459200" y="18764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a:extLst>
            <a:ext uri="{FF2B5EF4-FFF2-40B4-BE49-F238E27FC236}">
              <a16:creationId xmlns:a16="http://schemas.microsoft.com/office/drawing/2014/main" id="{D4FF6412-135E-4AAA-8235-2430E5755176}"/>
            </a:ext>
          </a:extLst>
        </xdr:cNvPr>
        <xdr:cNvSpPr txBox="1"/>
      </xdr:nvSpPr>
      <xdr:spPr>
        <a:xfrm>
          <a:off x="16047266" y="1862012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a:extLst>
            <a:ext uri="{FF2B5EF4-FFF2-40B4-BE49-F238E27FC236}">
              <a16:creationId xmlns:a16="http://schemas.microsoft.com/office/drawing/2014/main" id="{CAB5B391-88D3-4B7E-80A1-D1F5ABB48B71}"/>
            </a:ext>
          </a:extLst>
        </xdr:cNvPr>
        <xdr:cNvCxnSpPr/>
      </xdr:nvCxnSpPr>
      <xdr:spPr>
        <a:xfrm>
          <a:off x="16459200" y="184746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a:extLst>
            <a:ext uri="{FF2B5EF4-FFF2-40B4-BE49-F238E27FC236}">
              <a16:creationId xmlns:a16="http://schemas.microsoft.com/office/drawing/2014/main" id="{14F8E948-7A15-4CE9-B7CF-1C23F1926054}"/>
            </a:ext>
          </a:extLst>
        </xdr:cNvPr>
        <xdr:cNvSpPr txBox="1"/>
      </xdr:nvSpPr>
      <xdr:spPr>
        <a:xfrm>
          <a:off x="16047266" y="1833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a:extLst>
            <a:ext uri="{FF2B5EF4-FFF2-40B4-BE49-F238E27FC236}">
              <a16:creationId xmlns:a16="http://schemas.microsoft.com/office/drawing/2014/main" id="{D66058E2-3081-49F5-AA1B-F96E81B5FC99}"/>
            </a:ext>
          </a:extLst>
        </xdr:cNvPr>
        <xdr:cNvCxnSpPr/>
      </xdr:nvCxnSpPr>
      <xdr:spPr>
        <a:xfrm>
          <a:off x="16459200" y="181889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a:extLst>
            <a:ext uri="{FF2B5EF4-FFF2-40B4-BE49-F238E27FC236}">
              <a16:creationId xmlns:a16="http://schemas.microsoft.com/office/drawing/2014/main" id="{9F6061D7-9E86-4B2C-AEE0-647D3BBA5733}"/>
            </a:ext>
          </a:extLst>
        </xdr:cNvPr>
        <xdr:cNvSpPr txBox="1"/>
      </xdr:nvSpPr>
      <xdr:spPr>
        <a:xfrm>
          <a:off x="16047266" y="180524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D8F65A22-8F03-4FDA-89F5-B4C6467061B0}"/>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6456DA1B-0814-46B8-B08D-0CBB4AA2537A}"/>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a:extLst>
            <a:ext uri="{FF2B5EF4-FFF2-40B4-BE49-F238E27FC236}">
              <a16:creationId xmlns:a16="http://schemas.microsoft.com/office/drawing/2014/main" id="{6F5E3E09-B47E-41EC-8EE6-72283BC03E3E}"/>
            </a:ext>
          </a:extLst>
        </xdr:cNvPr>
        <xdr:cNvCxnSpPr/>
      </xdr:nvCxnSpPr>
      <xdr:spPr>
        <a:xfrm>
          <a:off x="16459200" y="17617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a:extLst>
            <a:ext uri="{FF2B5EF4-FFF2-40B4-BE49-F238E27FC236}">
              <a16:creationId xmlns:a16="http://schemas.microsoft.com/office/drawing/2014/main" id="{FE8149BF-0014-418D-858F-410E0402E052}"/>
            </a:ext>
          </a:extLst>
        </xdr:cNvPr>
        <xdr:cNvSpPr txBox="1"/>
      </xdr:nvSpPr>
      <xdr:spPr>
        <a:xfrm>
          <a:off x="16047266" y="174809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a:extLst>
            <a:ext uri="{FF2B5EF4-FFF2-40B4-BE49-F238E27FC236}">
              <a16:creationId xmlns:a16="http://schemas.microsoft.com/office/drawing/2014/main" id="{5F9460B7-D7FD-4BB9-A12B-95D90055414B}"/>
            </a:ext>
          </a:extLst>
        </xdr:cNvPr>
        <xdr:cNvCxnSpPr/>
      </xdr:nvCxnSpPr>
      <xdr:spPr>
        <a:xfrm>
          <a:off x="16459200" y="173316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a:extLst>
            <a:ext uri="{FF2B5EF4-FFF2-40B4-BE49-F238E27FC236}">
              <a16:creationId xmlns:a16="http://schemas.microsoft.com/office/drawing/2014/main" id="{03BAD106-206E-46D9-8C13-396DC7DAAB32}"/>
            </a:ext>
          </a:extLst>
        </xdr:cNvPr>
        <xdr:cNvSpPr txBox="1"/>
      </xdr:nvSpPr>
      <xdr:spPr>
        <a:xfrm>
          <a:off x="16047266" y="17195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a:extLst>
            <a:ext uri="{FF2B5EF4-FFF2-40B4-BE49-F238E27FC236}">
              <a16:creationId xmlns:a16="http://schemas.microsoft.com/office/drawing/2014/main" id="{4B60B70C-CCE3-4ABA-AD96-49B385E8F33A}"/>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a:extLst>
            <a:ext uri="{FF2B5EF4-FFF2-40B4-BE49-F238E27FC236}">
              <a16:creationId xmlns:a16="http://schemas.microsoft.com/office/drawing/2014/main" id="{E2A591B1-FD9F-4ED1-96AE-C51783293CF6}"/>
            </a:ext>
          </a:extLst>
        </xdr:cNvPr>
        <xdr:cNvSpPr txBox="1"/>
      </xdr:nvSpPr>
      <xdr:spPr>
        <a:xfrm>
          <a:off x="16047266" y="1690562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6D543053-1225-428D-AF57-B69FA92E3737}"/>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9F0763E9-B2BA-4741-966D-9F5EC0D7C56D}"/>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D12F4094-043C-4336-8BF2-BCCAB8E0155B}"/>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925" name="直線コネクタ 924">
          <a:extLst>
            <a:ext uri="{FF2B5EF4-FFF2-40B4-BE49-F238E27FC236}">
              <a16:creationId xmlns:a16="http://schemas.microsoft.com/office/drawing/2014/main" id="{EA9257D4-4274-47E5-AE92-6402849A0BBE}"/>
            </a:ext>
          </a:extLst>
        </xdr:cNvPr>
        <xdr:cNvCxnSpPr/>
      </xdr:nvCxnSpPr>
      <xdr:spPr>
        <a:xfrm flipV="1">
          <a:off x="19947254" y="17160240"/>
          <a:ext cx="0" cy="1416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a:extLst>
            <a:ext uri="{FF2B5EF4-FFF2-40B4-BE49-F238E27FC236}">
              <a16:creationId xmlns:a16="http://schemas.microsoft.com/office/drawing/2014/main" id="{7FBDA18D-B3D1-4671-A970-CEA6FE124CC5}"/>
            </a:ext>
          </a:extLst>
        </xdr:cNvPr>
        <xdr:cNvSpPr txBox="1"/>
      </xdr:nvSpPr>
      <xdr:spPr>
        <a:xfrm>
          <a:off x="19985990" y="1857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a:extLst>
            <a:ext uri="{FF2B5EF4-FFF2-40B4-BE49-F238E27FC236}">
              <a16:creationId xmlns:a16="http://schemas.microsoft.com/office/drawing/2014/main" id="{CAAD0316-EFD3-46C1-9D26-4A8C8E5EC20E}"/>
            </a:ext>
          </a:extLst>
        </xdr:cNvPr>
        <xdr:cNvCxnSpPr/>
      </xdr:nvCxnSpPr>
      <xdr:spPr>
        <a:xfrm>
          <a:off x="19885660" y="185766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928" name="【庁舎】&#10;一人当たり面積最大値テキスト">
          <a:extLst>
            <a:ext uri="{FF2B5EF4-FFF2-40B4-BE49-F238E27FC236}">
              <a16:creationId xmlns:a16="http://schemas.microsoft.com/office/drawing/2014/main" id="{69ACFE86-00FF-4896-9B37-A7284B59E42D}"/>
            </a:ext>
          </a:extLst>
        </xdr:cNvPr>
        <xdr:cNvSpPr txBox="1"/>
      </xdr:nvSpPr>
      <xdr:spPr>
        <a:xfrm>
          <a:off x="19985990" y="1693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29" name="直線コネクタ 928">
          <a:extLst>
            <a:ext uri="{FF2B5EF4-FFF2-40B4-BE49-F238E27FC236}">
              <a16:creationId xmlns:a16="http://schemas.microsoft.com/office/drawing/2014/main" id="{C99BFDA7-F6CA-4413-8C37-CFBC5386BC66}"/>
            </a:ext>
          </a:extLst>
        </xdr:cNvPr>
        <xdr:cNvCxnSpPr/>
      </xdr:nvCxnSpPr>
      <xdr:spPr>
        <a:xfrm>
          <a:off x="19885660" y="17160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43832</xdr:rowOff>
    </xdr:from>
    <xdr:ext cx="469744" cy="259045"/>
    <xdr:sp macro="" textlink="">
      <xdr:nvSpPr>
        <xdr:cNvPr id="930" name="【庁舎】&#10;一人当たり面積平均値テキスト">
          <a:extLst>
            <a:ext uri="{FF2B5EF4-FFF2-40B4-BE49-F238E27FC236}">
              <a16:creationId xmlns:a16="http://schemas.microsoft.com/office/drawing/2014/main" id="{AEAF6BDF-4E74-4482-8F59-6958A208B3DD}"/>
            </a:ext>
          </a:extLst>
        </xdr:cNvPr>
        <xdr:cNvSpPr txBox="1"/>
      </xdr:nvSpPr>
      <xdr:spPr>
        <a:xfrm>
          <a:off x="19985990" y="18047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931" name="フローチャート: 判断 930">
          <a:extLst>
            <a:ext uri="{FF2B5EF4-FFF2-40B4-BE49-F238E27FC236}">
              <a16:creationId xmlns:a16="http://schemas.microsoft.com/office/drawing/2014/main" id="{56D346AF-AB76-4C5E-AE97-8AEB15F0974C}"/>
            </a:ext>
          </a:extLst>
        </xdr:cNvPr>
        <xdr:cNvSpPr/>
      </xdr:nvSpPr>
      <xdr:spPr>
        <a:xfrm>
          <a:off x="19904710" y="1806575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932" name="フローチャート: 判断 931">
          <a:extLst>
            <a:ext uri="{FF2B5EF4-FFF2-40B4-BE49-F238E27FC236}">
              <a16:creationId xmlns:a16="http://schemas.microsoft.com/office/drawing/2014/main" id="{5F85657E-DAEB-4A21-ABAB-24F130E1A39D}"/>
            </a:ext>
          </a:extLst>
        </xdr:cNvPr>
        <xdr:cNvSpPr/>
      </xdr:nvSpPr>
      <xdr:spPr>
        <a:xfrm>
          <a:off x="19161760" y="181000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933" name="フローチャート: 判断 932">
          <a:extLst>
            <a:ext uri="{FF2B5EF4-FFF2-40B4-BE49-F238E27FC236}">
              <a16:creationId xmlns:a16="http://schemas.microsoft.com/office/drawing/2014/main" id="{08715FF0-F746-4E28-89E1-47684D84E8CD}"/>
            </a:ext>
          </a:extLst>
        </xdr:cNvPr>
        <xdr:cNvSpPr/>
      </xdr:nvSpPr>
      <xdr:spPr>
        <a:xfrm>
          <a:off x="18345150" y="1806575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102552</xdr:rowOff>
    </xdr:from>
    <xdr:to>
      <xdr:col>102</xdr:col>
      <xdr:colOff>165100</xdr:colOff>
      <xdr:row>106</xdr:row>
      <xdr:rowOff>32702</xdr:rowOff>
    </xdr:to>
    <xdr:sp macro="" textlink="">
      <xdr:nvSpPr>
        <xdr:cNvPr id="934" name="フローチャート: 判断 933">
          <a:extLst>
            <a:ext uri="{FF2B5EF4-FFF2-40B4-BE49-F238E27FC236}">
              <a16:creationId xmlns:a16="http://schemas.microsoft.com/office/drawing/2014/main" id="{CF68D7FF-4CBF-48AB-AB82-B1B636A3B740}"/>
            </a:ext>
          </a:extLst>
        </xdr:cNvPr>
        <xdr:cNvSpPr/>
      </xdr:nvSpPr>
      <xdr:spPr>
        <a:xfrm>
          <a:off x="17547590" y="1810099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113982</xdr:rowOff>
    </xdr:from>
    <xdr:to>
      <xdr:col>98</xdr:col>
      <xdr:colOff>38100</xdr:colOff>
      <xdr:row>106</xdr:row>
      <xdr:rowOff>44132</xdr:rowOff>
    </xdr:to>
    <xdr:sp macro="" textlink="">
      <xdr:nvSpPr>
        <xdr:cNvPr id="935" name="フローチャート: 判断 934">
          <a:extLst>
            <a:ext uri="{FF2B5EF4-FFF2-40B4-BE49-F238E27FC236}">
              <a16:creationId xmlns:a16="http://schemas.microsoft.com/office/drawing/2014/main" id="{C2FE0488-8953-43F1-9A2A-6E559DC2DF15}"/>
            </a:ext>
          </a:extLst>
        </xdr:cNvPr>
        <xdr:cNvSpPr/>
      </xdr:nvSpPr>
      <xdr:spPr>
        <a:xfrm>
          <a:off x="16761460" y="1811623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649C9A49-8E9B-41FE-838D-94D04097D995}"/>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CE3B181C-D756-49E9-978D-68DA84008210}"/>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3C583365-E17A-4A45-A272-5727B5856F0C}"/>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106103E5-690C-4F18-89D5-DFD55BD04EF5}"/>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4A090DB9-1B7C-4646-A72B-EB7D8DACB45A}"/>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41" name="楕円 940">
          <a:extLst>
            <a:ext uri="{FF2B5EF4-FFF2-40B4-BE49-F238E27FC236}">
              <a16:creationId xmlns:a16="http://schemas.microsoft.com/office/drawing/2014/main" id="{E8EDEEA2-F014-481C-8490-7354300F82A8}"/>
            </a:ext>
          </a:extLst>
        </xdr:cNvPr>
        <xdr:cNvSpPr/>
      </xdr:nvSpPr>
      <xdr:spPr>
        <a:xfrm>
          <a:off x="19904710" y="179952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13988</xdr:rowOff>
    </xdr:from>
    <xdr:ext cx="469744" cy="259045"/>
    <xdr:sp macro="" textlink="">
      <xdr:nvSpPr>
        <xdr:cNvPr id="942" name="【庁舎】&#10;一人当たり面積該当値テキスト">
          <a:extLst>
            <a:ext uri="{FF2B5EF4-FFF2-40B4-BE49-F238E27FC236}">
              <a16:creationId xmlns:a16="http://schemas.microsoft.com/office/drawing/2014/main" id="{17F94D17-F8A7-41A2-A51F-C17A4A6287E4}"/>
            </a:ext>
          </a:extLst>
        </xdr:cNvPr>
        <xdr:cNvSpPr txBox="1"/>
      </xdr:nvSpPr>
      <xdr:spPr>
        <a:xfrm>
          <a:off x="19985990" y="1784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171132</xdr:rowOff>
    </xdr:from>
    <xdr:to>
      <xdr:col>112</xdr:col>
      <xdr:colOff>38100</xdr:colOff>
      <xdr:row>105</xdr:row>
      <xdr:rowOff>101282</xdr:rowOff>
    </xdr:to>
    <xdr:sp macro="" textlink="">
      <xdr:nvSpPr>
        <xdr:cNvPr id="943" name="楕円 942">
          <a:extLst>
            <a:ext uri="{FF2B5EF4-FFF2-40B4-BE49-F238E27FC236}">
              <a16:creationId xmlns:a16="http://schemas.microsoft.com/office/drawing/2014/main" id="{53C01A23-45AC-4229-98BB-1C976F36E082}"/>
            </a:ext>
          </a:extLst>
        </xdr:cNvPr>
        <xdr:cNvSpPr/>
      </xdr:nvSpPr>
      <xdr:spPr>
        <a:xfrm>
          <a:off x="19161760" y="1800574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41911</xdr:rowOff>
    </xdr:from>
    <xdr:to>
      <xdr:col>116</xdr:col>
      <xdr:colOff>63500</xdr:colOff>
      <xdr:row>105</xdr:row>
      <xdr:rowOff>50482</xdr:rowOff>
    </xdr:to>
    <xdr:cxnSp macro="">
      <xdr:nvCxnSpPr>
        <xdr:cNvPr id="944" name="直線コネクタ 943">
          <a:extLst>
            <a:ext uri="{FF2B5EF4-FFF2-40B4-BE49-F238E27FC236}">
              <a16:creationId xmlns:a16="http://schemas.microsoft.com/office/drawing/2014/main" id="{44C0919B-9F95-46B7-8FE4-967059935BAE}"/>
            </a:ext>
          </a:extLst>
        </xdr:cNvPr>
        <xdr:cNvCxnSpPr/>
      </xdr:nvCxnSpPr>
      <xdr:spPr>
        <a:xfrm flipV="1">
          <a:off x="19204940" y="18046066"/>
          <a:ext cx="742950" cy="1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5398</xdr:rowOff>
    </xdr:from>
    <xdr:to>
      <xdr:col>107</xdr:col>
      <xdr:colOff>101600</xdr:colOff>
      <xdr:row>105</xdr:row>
      <xdr:rowOff>106998</xdr:rowOff>
    </xdr:to>
    <xdr:sp macro="" textlink="">
      <xdr:nvSpPr>
        <xdr:cNvPr id="945" name="楕円 944">
          <a:extLst>
            <a:ext uri="{FF2B5EF4-FFF2-40B4-BE49-F238E27FC236}">
              <a16:creationId xmlns:a16="http://schemas.microsoft.com/office/drawing/2014/main" id="{6FD28652-940D-49E3-89E7-D79CAF162D7E}"/>
            </a:ext>
          </a:extLst>
        </xdr:cNvPr>
        <xdr:cNvSpPr/>
      </xdr:nvSpPr>
      <xdr:spPr>
        <a:xfrm>
          <a:off x="18345150" y="1800955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50482</xdr:rowOff>
    </xdr:from>
    <xdr:to>
      <xdr:col>111</xdr:col>
      <xdr:colOff>177800</xdr:colOff>
      <xdr:row>105</xdr:row>
      <xdr:rowOff>56198</xdr:rowOff>
    </xdr:to>
    <xdr:cxnSp macro="">
      <xdr:nvCxnSpPr>
        <xdr:cNvPr id="946" name="直線コネクタ 945">
          <a:extLst>
            <a:ext uri="{FF2B5EF4-FFF2-40B4-BE49-F238E27FC236}">
              <a16:creationId xmlns:a16="http://schemas.microsoft.com/office/drawing/2014/main" id="{13199A34-D0AF-4FE5-AA6E-2CB68AC3FB69}"/>
            </a:ext>
          </a:extLst>
        </xdr:cNvPr>
        <xdr:cNvCxnSpPr/>
      </xdr:nvCxnSpPr>
      <xdr:spPr>
        <a:xfrm flipV="1">
          <a:off x="18399760" y="18056542"/>
          <a:ext cx="80518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947" name="楕円 946">
          <a:extLst>
            <a:ext uri="{FF2B5EF4-FFF2-40B4-BE49-F238E27FC236}">
              <a16:creationId xmlns:a16="http://schemas.microsoft.com/office/drawing/2014/main" id="{853B0951-B7DA-447C-848C-55911153ABF6}"/>
            </a:ext>
          </a:extLst>
        </xdr:cNvPr>
        <xdr:cNvSpPr/>
      </xdr:nvSpPr>
      <xdr:spPr>
        <a:xfrm>
          <a:off x="17547590" y="1802003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56198</xdr:rowOff>
    </xdr:from>
    <xdr:to>
      <xdr:col>107</xdr:col>
      <xdr:colOff>50800</xdr:colOff>
      <xdr:row>105</xdr:row>
      <xdr:rowOff>64770</xdr:rowOff>
    </xdr:to>
    <xdr:cxnSp macro="">
      <xdr:nvCxnSpPr>
        <xdr:cNvPr id="948" name="直線コネクタ 947">
          <a:extLst>
            <a:ext uri="{FF2B5EF4-FFF2-40B4-BE49-F238E27FC236}">
              <a16:creationId xmlns:a16="http://schemas.microsoft.com/office/drawing/2014/main" id="{95A2D2B7-6919-4144-985E-C74A4BFF4C06}"/>
            </a:ext>
          </a:extLst>
        </xdr:cNvPr>
        <xdr:cNvCxnSpPr/>
      </xdr:nvCxnSpPr>
      <xdr:spPr>
        <a:xfrm flipV="1">
          <a:off x="17602200" y="18062258"/>
          <a:ext cx="79756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19686</xdr:rowOff>
    </xdr:from>
    <xdr:to>
      <xdr:col>98</xdr:col>
      <xdr:colOff>38100</xdr:colOff>
      <xdr:row>105</xdr:row>
      <xdr:rowOff>121286</xdr:rowOff>
    </xdr:to>
    <xdr:sp macro="" textlink="">
      <xdr:nvSpPr>
        <xdr:cNvPr id="949" name="楕円 948">
          <a:extLst>
            <a:ext uri="{FF2B5EF4-FFF2-40B4-BE49-F238E27FC236}">
              <a16:creationId xmlns:a16="http://schemas.microsoft.com/office/drawing/2014/main" id="{00333136-0DF9-4338-B2D5-9A72DA3282AE}"/>
            </a:ext>
          </a:extLst>
        </xdr:cNvPr>
        <xdr:cNvSpPr/>
      </xdr:nvSpPr>
      <xdr:spPr>
        <a:xfrm>
          <a:off x="16761460" y="1801812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64770</xdr:rowOff>
    </xdr:from>
    <xdr:to>
      <xdr:col>102</xdr:col>
      <xdr:colOff>114300</xdr:colOff>
      <xdr:row>105</xdr:row>
      <xdr:rowOff>70486</xdr:rowOff>
    </xdr:to>
    <xdr:cxnSp macro="">
      <xdr:nvCxnSpPr>
        <xdr:cNvPr id="950" name="直線コネクタ 949">
          <a:extLst>
            <a:ext uri="{FF2B5EF4-FFF2-40B4-BE49-F238E27FC236}">
              <a16:creationId xmlns:a16="http://schemas.microsoft.com/office/drawing/2014/main" id="{957143DA-6330-4979-8856-7427013A3B08}"/>
            </a:ext>
          </a:extLst>
        </xdr:cNvPr>
        <xdr:cNvCxnSpPr/>
      </xdr:nvCxnSpPr>
      <xdr:spPr>
        <a:xfrm flipV="1">
          <a:off x="16804640" y="18065115"/>
          <a:ext cx="79756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951" name="n_1aveValue【庁舎】&#10;一人当たり面積">
          <a:extLst>
            <a:ext uri="{FF2B5EF4-FFF2-40B4-BE49-F238E27FC236}">
              <a16:creationId xmlns:a16="http://schemas.microsoft.com/office/drawing/2014/main" id="{71B4133E-A6AE-4339-B631-5AF1C50E7870}"/>
            </a:ext>
          </a:extLst>
        </xdr:cNvPr>
        <xdr:cNvSpPr txBox="1"/>
      </xdr:nvSpPr>
      <xdr:spPr>
        <a:xfrm>
          <a:off x="18982132" y="1819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158132</xdr:rowOff>
    </xdr:from>
    <xdr:ext cx="469744" cy="259045"/>
    <xdr:sp macro="" textlink="">
      <xdr:nvSpPr>
        <xdr:cNvPr id="952" name="n_2aveValue【庁舎】&#10;一人当たり面積">
          <a:extLst>
            <a:ext uri="{FF2B5EF4-FFF2-40B4-BE49-F238E27FC236}">
              <a16:creationId xmlns:a16="http://schemas.microsoft.com/office/drawing/2014/main" id="{F4E0E94D-96B9-48D7-94EF-80456AAB0283}"/>
            </a:ext>
          </a:extLst>
        </xdr:cNvPr>
        <xdr:cNvSpPr txBox="1"/>
      </xdr:nvSpPr>
      <xdr:spPr>
        <a:xfrm>
          <a:off x="18182032" y="1816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23829</xdr:rowOff>
    </xdr:from>
    <xdr:ext cx="469744" cy="259045"/>
    <xdr:sp macro="" textlink="">
      <xdr:nvSpPr>
        <xdr:cNvPr id="953" name="n_3aveValue【庁舎】&#10;一人当たり面積">
          <a:extLst>
            <a:ext uri="{FF2B5EF4-FFF2-40B4-BE49-F238E27FC236}">
              <a16:creationId xmlns:a16="http://schemas.microsoft.com/office/drawing/2014/main" id="{56F1204B-B1D7-43D9-A77E-462D3B895169}"/>
            </a:ext>
          </a:extLst>
        </xdr:cNvPr>
        <xdr:cNvSpPr txBox="1"/>
      </xdr:nvSpPr>
      <xdr:spPr>
        <a:xfrm>
          <a:off x="17384472" y="18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35259</xdr:rowOff>
    </xdr:from>
    <xdr:ext cx="469744" cy="259045"/>
    <xdr:sp macro="" textlink="">
      <xdr:nvSpPr>
        <xdr:cNvPr id="954" name="n_4aveValue【庁舎】&#10;一人当たり面積">
          <a:extLst>
            <a:ext uri="{FF2B5EF4-FFF2-40B4-BE49-F238E27FC236}">
              <a16:creationId xmlns:a16="http://schemas.microsoft.com/office/drawing/2014/main" id="{3F663BF0-649A-4723-8E4E-22107609E12D}"/>
            </a:ext>
          </a:extLst>
        </xdr:cNvPr>
        <xdr:cNvSpPr txBox="1"/>
      </xdr:nvSpPr>
      <xdr:spPr>
        <a:xfrm>
          <a:off x="16588817" y="1820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117809</xdr:rowOff>
    </xdr:from>
    <xdr:ext cx="469744" cy="259045"/>
    <xdr:sp macro="" textlink="">
      <xdr:nvSpPr>
        <xdr:cNvPr id="955" name="n_1mainValue【庁舎】&#10;一人当たり面積">
          <a:extLst>
            <a:ext uri="{FF2B5EF4-FFF2-40B4-BE49-F238E27FC236}">
              <a16:creationId xmlns:a16="http://schemas.microsoft.com/office/drawing/2014/main" id="{9B3D1C6D-B82C-4859-BC17-71FA90AFF9A6}"/>
            </a:ext>
          </a:extLst>
        </xdr:cNvPr>
        <xdr:cNvSpPr txBox="1"/>
      </xdr:nvSpPr>
      <xdr:spPr>
        <a:xfrm>
          <a:off x="18982132" y="1777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123525</xdr:rowOff>
    </xdr:from>
    <xdr:ext cx="469744" cy="259045"/>
    <xdr:sp macro="" textlink="">
      <xdr:nvSpPr>
        <xdr:cNvPr id="956" name="n_2mainValue【庁舎】&#10;一人当たり面積">
          <a:extLst>
            <a:ext uri="{FF2B5EF4-FFF2-40B4-BE49-F238E27FC236}">
              <a16:creationId xmlns:a16="http://schemas.microsoft.com/office/drawing/2014/main" id="{68C796E1-A8CD-422F-BDB8-3CD310746BBC}"/>
            </a:ext>
          </a:extLst>
        </xdr:cNvPr>
        <xdr:cNvSpPr txBox="1"/>
      </xdr:nvSpPr>
      <xdr:spPr>
        <a:xfrm>
          <a:off x="18182032" y="1778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957" name="n_3mainValue【庁舎】&#10;一人当たり面積">
          <a:extLst>
            <a:ext uri="{FF2B5EF4-FFF2-40B4-BE49-F238E27FC236}">
              <a16:creationId xmlns:a16="http://schemas.microsoft.com/office/drawing/2014/main" id="{D6F8299B-6724-4E1D-AE36-5A3ECA6F3A83}"/>
            </a:ext>
          </a:extLst>
        </xdr:cNvPr>
        <xdr:cNvSpPr txBox="1"/>
      </xdr:nvSpPr>
      <xdr:spPr>
        <a:xfrm>
          <a:off x="17384472"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137813</xdr:rowOff>
    </xdr:from>
    <xdr:ext cx="469744" cy="259045"/>
    <xdr:sp macro="" textlink="">
      <xdr:nvSpPr>
        <xdr:cNvPr id="958" name="n_4mainValue【庁舎】&#10;一人当たり面積">
          <a:extLst>
            <a:ext uri="{FF2B5EF4-FFF2-40B4-BE49-F238E27FC236}">
              <a16:creationId xmlns:a16="http://schemas.microsoft.com/office/drawing/2014/main" id="{236405E8-DF1F-4F07-B4DD-E72B0A9F4357}"/>
            </a:ext>
          </a:extLst>
        </xdr:cNvPr>
        <xdr:cNvSpPr txBox="1"/>
      </xdr:nvSpPr>
      <xdr:spPr>
        <a:xfrm>
          <a:off x="16588817" y="1779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4CEE803E-8B5C-4528-A5BF-8E1F835E945D}"/>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B2AAE64F-0ECE-4899-BE49-62D7A29FAD31}"/>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5A1A30B2-EC7A-4FF7-9052-CAA787701EC0}"/>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類似団体と比較して特に有形固定資産減価償却率が高くなっている施設は、福祉施設及び庁舎である。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福祉施設については、有形固定資産減価償却率が９９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７％となっており、その主な要因は、平成初期に建設され、耐用年数を経過しているためで、今後は君津市個別施設計画に基づき、廃止や集約化を進めていく。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庁舎については、有形固定資産減価償却率が８９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１％となっており、その主な要因は、昭和５１年に建築され、耐用年数を経過しつつあるためで、今後は君津市個別施設計画及び君津市本庁舎再整備のあり方検討結果報告書に基づき、課題を整理の上、再整備方法を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多くの類型において、有形固定資産減価償却率が類似団体平均を上回っているため、引き続き君津市公共施設等総合管理計画、君津市公共施設再配置方針及び君津市個別施設計画に基づき、予防保全型の維持管理に努めるとともに、施設の複合化や統合を積極的に進めていく。</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254_&#21531;&#27941;&#24066;_2021(2&#22238;&#30446;).xlsx" TargetMode="External"/><Relationship Id="rId1" Type="http://schemas.openxmlformats.org/officeDocument/2006/relationships/externalLinkPath" Target="/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254_&#21531;&#27941;&#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28.1</v>
          </cell>
          <cell r="BX51">
            <v>25</v>
          </cell>
          <cell r="CF51">
            <v>31.1</v>
          </cell>
          <cell r="CN51">
            <v>25.8</v>
          </cell>
          <cell r="CV51">
            <v>27.7</v>
          </cell>
        </row>
        <row r="53">
          <cell r="BP53">
            <v>71.3</v>
          </cell>
          <cell r="BX53">
            <v>72.3</v>
          </cell>
          <cell r="CF53">
            <v>73.7</v>
          </cell>
          <cell r="CN53">
            <v>75.3</v>
          </cell>
          <cell r="CV53">
            <v>77</v>
          </cell>
        </row>
        <row r="55">
          <cell r="AN55" t="str">
            <v>類似団体内平均値</v>
          </cell>
          <cell r="BP55">
            <v>31.3</v>
          </cell>
          <cell r="BX55">
            <v>25.3</v>
          </cell>
          <cell r="CF55">
            <v>25.5</v>
          </cell>
          <cell r="CN55">
            <v>25.1</v>
          </cell>
          <cell r="CV55">
            <v>18</v>
          </cell>
        </row>
        <row r="57">
          <cell r="BP57">
            <v>58.4</v>
          </cell>
          <cell r="BX57">
            <v>59.7</v>
          </cell>
          <cell r="CF57">
            <v>60.9</v>
          </cell>
          <cell r="CN57">
            <v>61</v>
          </cell>
          <cell r="CV57">
            <v>62.4</v>
          </cell>
        </row>
        <row r="72">
          <cell r="BP72" t="str">
            <v>H29</v>
          </cell>
          <cell r="BX72" t="str">
            <v>H30</v>
          </cell>
          <cell r="CF72" t="str">
            <v>R01</v>
          </cell>
          <cell r="CN72" t="str">
            <v>R02</v>
          </cell>
          <cell r="CV72" t="str">
            <v>R03</v>
          </cell>
        </row>
        <row r="73">
          <cell r="AN73" t="str">
            <v>当該団体値</v>
          </cell>
          <cell r="BP73">
            <v>28.1</v>
          </cell>
          <cell r="BX73">
            <v>25</v>
          </cell>
          <cell r="CF73">
            <v>31.1</v>
          </cell>
          <cell r="CN73">
            <v>25.8</v>
          </cell>
          <cell r="CV73">
            <v>27.7</v>
          </cell>
        </row>
        <row r="75">
          <cell r="BP75">
            <v>5</v>
          </cell>
          <cell r="BX75">
            <v>4.4000000000000004</v>
          </cell>
          <cell r="CF75">
            <v>3.9</v>
          </cell>
          <cell r="CN75">
            <v>3.5</v>
          </cell>
          <cell r="CV75">
            <v>3.3</v>
          </cell>
        </row>
        <row r="77">
          <cell r="AN77" t="str">
            <v>類似団体内平均値</v>
          </cell>
          <cell r="BP77">
            <v>31.3</v>
          </cell>
          <cell r="BX77">
            <v>25.3</v>
          </cell>
          <cell r="CF77">
            <v>25.5</v>
          </cell>
          <cell r="CN77">
            <v>25.1</v>
          </cell>
          <cell r="CV77">
            <v>18</v>
          </cell>
        </row>
        <row r="79">
          <cell r="BP79">
            <v>7.2</v>
          </cell>
          <cell r="BX79">
            <v>6.9</v>
          </cell>
          <cell r="CF79">
            <v>6.6</v>
          </cell>
          <cell r="CN79">
            <v>6.4</v>
          </cell>
          <cell r="CV79">
            <v>6.6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63" t="s">
        <v>80</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172"/>
      <c r="DK1" s="172"/>
      <c r="DL1" s="172"/>
      <c r="DM1" s="172"/>
      <c r="DN1" s="172"/>
      <c r="DO1" s="172"/>
    </row>
    <row r="2" spans="1:119" ht="24" thickBot="1" x14ac:dyDescent="0.25">
      <c r="B2" s="173" t="s">
        <v>81</v>
      </c>
      <c r="C2" s="173"/>
      <c r="D2" s="174"/>
    </row>
    <row r="3" spans="1:119" ht="18.75" customHeight="1" thickBot="1" x14ac:dyDescent="0.25">
      <c r="A3" s="172"/>
      <c r="B3" s="364" t="s">
        <v>82</v>
      </c>
      <c r="C3" s="365"/>
      <c r="D3" s="365"/>
      <c r="E3" s="366"/>
      <c r="F3" s="366"/>
      <c r="G3" s="366"/>
      <c r="H3" s="366"/>
      <c r="I3" s="366"/>
      <c r="J3" s="366"/>
      <c r="K3" s="366"/>
      <c r="L3" s="366" t="s">
        <v>83</v>
      </c>
      <c r="M3" s="366"/>
      <c r="N3" s="366"/>
      <c r="O3" s="366"/>
      <c r="P3" s="366"/>
      <c r="Q3" s="366"/>
      <c r="R3" s="373"/>
      <c r="S3" s="373"/>
      <c r="T3" s="373"/>
      <c r="U3" s="373"/>
      <c r="V3" s="374"/>
      <c r="W3" s="348" t="s">
        <v>84</v>
      </c>
      <c r="X3" s="349"/>
      <c r="Y3" s="349"/>
      <c r="Z3" s="349"/>
      <c r="AA3" s="349"/>
      <c r="AB3" s="365"/>
      <c r="AC3" s="373" t="s">
        <v>85</v>
      </c>
      <c r="AD3" s="349"/>
      <c r="AE3" s="349"/>
      <c r="AF3" s="349"/>
      <c r="AG3" s="349"/>
      <c r="AH3" s="349"/>
      <c r="AI3" s="349"/>
      <c r="AJ3" s="349"/>
      <c r="AK3" s="349"/>
      <c r="AL3" s="350"/>
      <c r="AM3" s="348" t="s">
        <v>86</v>
      </c>
      <c r="AN3" s="349"/>
      <c r="AO3" s="349"/>
      <c r="AP3" s="349"/>
      <c r="AQ3" s="349"/>
      <c r="AR3" s="349"/>
      <c r="AS3" s="349"/>
      <c r="AT3" s="349"/>
      <c r="AU3" s="349"/>
      <c r="AV3" s="349"/>
      <c r="AW3" s="349"/>
      <c r="AX3" s="350"/>
      <c r="AY3" s="385" t="s">
        <v>1</v>
      </c>
      <c r="AZ3" s="386"/>
      <c r="BA3" s="386"/>
      <c r="BB3" s="386"/>
      <c r="BC3" s="386"/>
      <c r="BD3" s="386"/>
      <c r="BE3" s="386"/>
      <c r="BF3" s="386"/>
      <c r="BG3" s="386"/>
      <c r="BH3" s="386"/>
      <c r="BI3" s="386"/>
      <c r="BJ3" s="386"/>
      <c r="BK3" s="386"/>
      <c r="BL3" s="386"/>
      <c r="BM3" s="387"/>
      <c r="BN3" s="348" t="s">
        <v>87</v>
      </c>
      <c r="BO3" s="349"/>
      <c r="BP3" s="349"/>
      <c r="BQ3" s="349"/>
      <c r="BR3" s="349"/>
      <c r="BS3" s="349"/>
      <c r="BT3" s="349"/>
      <c r="BU3" s="350"/>
      <c r="BV3" s="348" t="s">
        <v>88</v>
      </c>
      <c r="BW3" s="349"/>
      <c r="BX3" s="349"/>
      <c r="BY3" s="349"/>
      <c r="BZ3" s="349"/>
      <c r="CA3" s="349"/>
      <c r="CB3" s="349"/>
      <c r="CC3" s="350"/>
      <c r="CD3" s="385" t="s">
        <v>1</v>
      </c>
      <c r="CE3" s="386"/>
      <c r="CF3" s="386"/>
      <c r="CG3" s="386"/>
      <c r="CH3" s="386"/>
      <c r="CI3" s="386"/>
      <c r="CJ3" s="386"/>
      <c r="CK3" s="386"/>
      <c r="CL3" s="386"/>
      <c r="CM3" s="386"/>
      <c r="CN3" s="386"/>
      <c r="CO3" s="386"/>
      <c r="CP3" s="386"/>
      <c r="CQ3" s="386"/>
      <c r="CR3" s="386"/>
      <c r="CS3" s="387"/>
      <c r="CT3" s="348" t="s">
        <v>89</v>
      </c>
      <c r="CU3" s="349"/>
      <c r="CV3" s="349"/>
      <c r="CW3" s="349"/>
      <c r="CX3" s="349"/>
      <c r="CY3" s="349"/>
      <c r="CZ3" s="349"/>
      <c r="DA3" s="350"/>
      <c r="DB3" s="348" t="s">
        <v>90</v>
      </c>
      <c r="DC3" s="349"/>
      <c r="DD3" s="349"/>
      <c r="DE3" s="349"/>
      <c r="DF3" s="349"/>
      <c r="DG3" s="349"/>
      <c r="DH3" s="349"/>
      <c r="DI3" s="350"/>
    </row>
    <row r="4" spans="1:119" ht="18.75" customHeight="1" x14ac:dyDescent="0.2">
      <c r="A4" s="172"/>
      <c r="B4" s="367"/>
      <c r="C4" s="368"/>
      <c r="D4" s="368"/>
      <c r="E4" s="369"/>
      <c r="F4" s="369"/>
      <c r="G4" s="369"/>
      <c r="H4" s="369"/>
      <c r="I4" s="369"/>
      <c r="J4" s="369"/>
      <c r="K4" s="369"/>
      <c r="L4" s="369"/>
      <c r="M4" s="369"/>
      <c r="N4" s="369"/>
      <c r="O4" s="369"/>
      <c r="P4" s="369"/>
      <c r="Q4" s="369"/>
      <c r="R4" s="375"/>
      <c r="S4" s="375"/>
      <c r="T4" s="375"/>
      <c r="U4" s="375"/>
      <c r="V4" s="376"/>
      <c r="W4" s="379"/>
      <c r="X4" s="380"/>
      <c r="Y4" s="380"/>
      <c r="Z4" s="380"/>
      <c r="AA4" s="380"/>
      <c r="AB4" s="368"/>
      <c r="AC4" s="375"/>
      <c r="AD4" s="380"/>
      <c r="AE4" s="380"/>
      <c r="AF4" s="380"/>
      <c r="AG4" s="380"/>
      <c r="AH4" s="380"/>
      <c r="AI4" s="380"/>
      <c r="AJ4" s="380"/>
      <c r="AK4" s="380"/>
      <c r="AL4" s="383"/>
      <c r="AM4" s="381"/>
      <c r="AN4" s="382"/>
      <c r="AO4" s="382"/>
      <c r="AP4" s="382"/>
      <c r="AQ4" s="382"/>
      <c r="AR4" s="382"/>
      <c r="AS4" s="382"/>
      <c r="AT4" s="382"/>
      <c r="AU4" s="382"/>
      <c r="AV4" s="382"/>
      <c r="AW4" s="382"/>
      <c r="AX4" s="384"/>
      <c r="AY4" s="351" t="s">
        <v>91</v>
      </c>
      <c r="AZ4" s="352"/>
      <c r="BA4" s="352"/>
      <c r="BB4" s="352"/>
      <c r="BC4" s="352"/>
      <c r="BD4" s="352"/>
      <c r="BE4" s="352"/>
      <c r="BF4" s="352"/>
      <c r="BG4" s="352"/>
      <c r="BH4" s="352"/>
      <c r="BI4" s="352"/>
      <c r="BJ4" s="352"/>
      <c r="BK4" s="352"/>
      <c r="BL4" s="352"/>
      <c r="BM4" s="353"/>
      <c r="BN4" s="354">
        <v>42402580</v>
      </c>
      <c r="BO4" s="355"/>
      <c r="BP4" s="355"/>
      <c r="BQ4" s="355"/>
      <c r="BR4" s="355"/>
      <c r="BS4" s="355"/>
      <c r="BT4" s="355"/>
      <c r="BU4" s="356"/>
      <c r="BV4" s="354">
        <v>46873505</v>
      </c>
      <c r="BW4" s="355"/>
      <c r="BX4" s="355"/>
      <c r="BY4" s="355"/>
      <c r="BZ4" s="355"/>
      <c r="CA4" s="355"/>
      <c r="CB4" s="355"/>
      <c r="CC4" s="356"/>
      <c r="CD4" s="357" t="s">
        <v>92</v>
      </c>
      <c r="CE4" s="358"/>
      <c r="CF4" s="358"/>
      <c r="CG4" s="358"/>
      <c r="CH4" s="358"/>
      <c r="CI4" s="358"/>
      <c r="CJ4" s="358"/>
      <c r="CK4" s="358"/>
      <c r="CL4" s="358"/>
      <c r="CM4" s="358"/>
      <c r="CN4" s="358"/>
      <c r="CO4" s="358"/>
      <c r="CP4" s="358"/>
      <c r="CQ4" s="358"/>
      <c r="CR4" s="358"/>
      <c r="CS4" s="359"/>
      <c r="CT4" s="360">
        <v>11.9</v>
      </c>
      <c r="CU4" s="361"/>
      <c r="CV4" s="361"/>
      <c r="CW4" s="361"/>
      <c r="CX4" s="361"/>
      <c r="CY4" s="361"/>
      <c r="CZ4" s="361"/>
      <c r="DA4" s="362"/>
      <c r="DB4" s="360">
        <v>10.1</v>
      </c>
      <c r="DC4" s="361"/>
      <c r="DD4" s="361"/>
      <c r="DE4" s="361"/>
      <c r="DF4" s="361"/>
      <c r="DG4" s="361"/>
      <c r="DH4" s="361"/>
      <c r="DI4" s="362"/>
    </row>
    <row r="5" spans="1:119" ht="18.75" customHeight="1" x14ac:dyDescent="0.2">
      <c r="A5" s="172"/>
      <c r="B5" s="370"/>
      <c r="C5" s="371"/>
      <c r="D5" s="371"/>
      <c r="E5" s="372"/>
      <c r="F5" s="372"/>
      <c r="G5" s="372"/>
      <c r="H5" s="372"/>
      <c r="I5" s="372"/>
      <c r="J5" s="372"/>
      <c r="K5" s="372"/>
      <c r="L5" s="372"/>
      <c r="M5" s="372"/>
      <c r="N5" s="372"/>
      <c r="O5" s="372"/>
      <c r="P5" s="372"/>
      <c r="Q5" s="372"/>
      <c r="R5" s="377"/>
      <c r="S5" s="377"/>
      <c r="T5" s="377"/>
      <c r="U5" s="377"/>
      <c r="V5" s="378"/>
      <c r="W5" s="381"/>
      <c r="X5" s="382"/>
      <c r="Y5" s="382"/>
      <c r="Z5" s="382"/>
      <c r="AA5" s="382"/>
      <c r="AB5" s="371"/>
      <c r="AC5" s="377"/>
      <c r="AD5" s="382"/>
      <c r="AE5" s="382"/>
      <c r="AF5" s="382"/>
      <c r="AG5" s="382"/>
      <c r="AH5" s="382"/>
      <c r="AI5" s="382"/>
      <c r="AJ5" s="382"/>
      <c r="AK5" s="382"/>
      <c r="AL5" s="384"/>
      <c r="AM5" s="420" t="s">
        <v>93</v>
      </c>
      <c r="AN5" s="421"/>
      <c r="AO5" s="421"/>
      <c r="AP5" s="421"/>
      <c r="AQ5" s="421"/>
      <c r="AR5" s="421"/>
      <c r="AS5" s="421"/>
      <c r="AT5" s="422"/>
      <c r="AU5" s="423" t="s">
        <v>94</v>
      </c>
      <c r="AV5" s="424"/>
      <c r="AW5" s="424"/>
      <c r="AX5" s="424"/>
      <c r="AY5" s="425" t="s">
        <v>95</v>
      </c>
      <c r="AZ5" s="426"/>
      <c r="BA5" s="426"/>
      <c r="BB5" s="426"/>
      <c r="BC5" s="426"/>
      <c r="BD5" s="426"/>
      <c r="BE5" s="426"/>
      <c r="BF5" s="426"/>
      <c r="BG5" s="426"/>
      <c r="BH5" s="426"/>
      <c r="BI5" s="426"/>
      <c r="BJ5" s="426"/>
      <c r="BK5" s="426"/>
      <c r="BL5" s="426"/>
      <c r="BM5" s="427"/>
      <c r="BN5" s="391">
        <v>39527141</v>
      </c>
      <c r="BO5" s="392"/>
      <c r="BP5" s="392"/>
      <c r="BQ5" s="392"/>
      <c r="BR5" s="392"/>
      <c r="BS5" s="392"/>
      <c r="BT5" s="392"/>
      <c r="BU5" s="393"/>
      <c r="BV5" s="391">
        <v>44437468</v>
      </c>
      <c r="BW5" s="392"/>
      <c r="BX5" s="392"/>
      <c r="BY5" s="392"/>
      <c r="BZ5" s="392"/>
      <c r="CA5" s="392"/>
      <c r="CB5" s="392"/>
      <c r="CC5" s="393"/>
      <c r="CD5" s="394" t="s">
        <v>96</v>
      </c>
      <c r="CE5" s="395"/>
      <c r="CF5" s="395"/>
      <c r="CG5" s="395"/>
      <c r="CH5" s="395"/>
      <c r="CI5" s="395"/>
      <c r="CJ5" s="395"/>
      <c r="CK5" s="395"/>
      <c r="CL5" s="395"/>
      <c r="CM5" s="395"/>
      <c r="CN5" s="395"/>
      <c r="CO5" s="395"/>
      <c r="CP5" s="395"/>
      <c r="CQ5" s="395"/>
      <c r="CR5" s="395"/>
      <c r="CS5" s="396"/>
      <c r="CT5" s="388">
        <v>89.9</v>
      </c>
      <c r="CU5" s="389"/>
      <c r="CV5" s="389"/>
      <c r="CW5" s="389"/>
      <c r="CX5" s="389"/>
      <c r="CY5" s="389"/>
      <c r="CZ5" s="389"/>
      <c r="DA5" s="390"/>
      <c r="DB5" s="388">
        <v>89.2</v>
      </c>
      <c r="DC5" s="389"/>
      <c r="DD5" s="389"/>
      <c r="DE5" s="389"/>
      <c r="DF5" s="389"/>
      <c r="DG5" s="389"/>
      <c r="DH5" s="389"/>
      <c r="DI5" s="390"/>
    </row>
    <row r="6" spans="1:119" ht="18.75" customHeight="1" x14ac:dyDescent="0.2">
      <c r="A6" s="172"/>
      <c r="B6" s="397" t="s">
        <v>97</v>
      </c>
      <c r="C6" s="398"/>
      <c r="D6" s="398"/>
      <c r="E6" s="399"/>
      <c r="F6" s="399"/>
      <c r="G6" s="399"/>
      <c r="H6" s="399"/>
      <c r="I6" s="399"/>
      <c r="J6" s="399"/>
      <c r="K6" s="399"/>
      <c r="L6" s="399" t="s">
        <v>98</v>
      </c>
      <c r="M6" s="399"/>
      <c r="N6" s="399"/>
      <c r="O6" s="399"/>
      <c r="P6" s="399"/>
      <c r="Q6" s="399"/>
      <c r="R6" s="403"/>
      <c r="S6" s="403"/>
      <c r="T6" s="403"/>
      <c r="U6" s="403"/>
      <c r="V6" s="404"/>
      <c r="W6" s="407" t="s">
        <v>99</v>
      </c>
      <c r="X6" s="408"/>
      <c r="Y6" s="408"/>
      <c r="Z6" s="408"/>
      <c r="AA6" s="408"/>
      <c r="AB6" s="398"/>
      <c r="AC6" s="411" t="s">
        <v>100</v>
      </c>
      <c r="AD6" s="412"/>
      <c r="AE6" s="412"/>
      <c r="AF6" s="412"/>
      <c r="AG6" s="412"/>
      <c r="AH6" s="412"/>
      <c r="AI6" s="412"/>
      <c r="AJ6" s="412"/>
      <c r="AK6" s="412"/>
      <c r="AL6" s="413"/>
      <c r="AM6" s="420" t="s">
        <v>101</v>
      </c>
      <c r="AN6" s="421"/>
      <c r="AO6" s="421"/>
      <c r="AP6" s="421"/>
      <c r="AQ6" s="421"/>
      <c r="AR6" s="421"/>
      <c r="AS6" s="421"/>
      <c r="AT6" s="422"/>
      <c r="AU6" s="423" t="s">
        <v>94</v>
      </c>
      <c r="AV6" s="424"/>
      <c r="AW6" s="424"/>
      <c r="AX6" s="424"/>
      <c r="AY6" s="425" t="s">
        <v>102</v>
      </c>
      <c r="AZ6" s="426"/>
      <c r="BA6" s="426"/>
      <c r="BB6" s="426"/>
      <c r="BC6" s="426"/>
      <c r="BD6" s="426"/>
      <c r="BE6" s="426"/>
      <c r="BF6" s="426"/>
      <c r="BG6" s="426"/>
      <c r="BH6" s="426"/>
      <c r="BI6" s="426"/>
      <c r="BJ6" s="426"/>
      <c r="BK6" s="426"/>
      <c r="BL6" s="426"/>
      <c r="BM6" s="427"/>
      <c r="BN6" s="391">
        <v>2875439</v>
      </c>
      <c r="BO6" s="392"/>
      <c r="BP6" s="392"/>
      <c r="BQ6" s="392"/>
      <c r="BR6" s="392"/>
      <c r="BS6" s="392"/>
      <c r="BT6" s="392"/>
      <c r="BU6" s="393"/>
      <c r="BV6" s="391">
        <v>2436037</v>
      </c>
      <c r="BW6" s="392"/>
      <c r="BX6" s="392"/>
      <c r="BY6" s="392"/>
      <c r="BZ6" s="392"/>
      <c r="CA6" s="392"/>
      <c r="CB6" s="392"/>
      <c r="CC6" s="393"/>
      <c r="CD6" s="394" t="s">
        <v>103</v>
      </c>
      <c r="CE6" s="395"/>
      <c r="CF6" s="395"/>
      <c r="CG6" s="395"/>
      <c r="CH6" s="395"/>
      <c r="CI6" s="395"/>
      <c r="CJ6" s="395"/>
      <c r="CK6" s="395"/>
      <c r="CL6" s="395"/>
      <c r="CM6" s="395"/>
      <c r="CN6" s="395"/>
      <c r="CO6" s="395"/>
      <c r="CP6" s="395"/>
      <c r="CQ6" s="395"/>
      <c r="CR6" s="395"/>
      <c r="CS6" s="396"/>
      <c r="CT6" s="428">
        <v>90.2</v>
      </c>
      <c r="CU6" s="429"/>
      <c r="CV6" s="429"/>
      <c r="CW6" s="429"/>
      <c r="CX6" s="429"/>
      <c r="CY6" s="429"/>
      <c r="CZ6" s="429"/>
      <c r="DA6" s="430"/>
      <c r="DB6" s="428">
        <v>89.2</v>
      </c>
      <c r="DC6" s="429"/>
      <c r="DD6" s="429"/>
      <c r="DE6" s="429"/>
      <c r="DF6" s="429"/>
      <c r="DG6" s="429"/>
      <c r="DH6" s="429"/>
      <c r="DI6" s="430"/>
    </row>
    <row r="7" spans="1:119" ht="18.75" customHeight="1" x14ac:dyDescent="0.2">
      <c r="A7" s="172"/>
      <c r="B7" s="367"/>
      <c r="C7" s="368"/>
      <c r="D7" s="368"/>
      <c r="E7" s="369"/>
      <c r="F7" s="369"/>
      <c r="G7" s="369"/>
      <c r="H7" s="369"/>
      <c r="I7" s="369"/>
      <c r="J7" s="369"/>
      <c r="K7" s="369"/>
      <c r="L7" s="369"/>
      <c r="M7" s="369"/>
      <c r="N7" s="369"/>
      <c r="O7" s="369"/>
      <c r="P7" s="369"/>
      <c r="Q7" s="369"/>
      <c r="R7" s="375"/>
      <c r="S7" s="375"/>
      <c r="T7" s="375"/>
      <c r="U7" s="375"/>
      <c r="V7" s="376"/>
      <c r="W7" s="379"/>
      <c r="X7" s="380"/>
      <c r="Y7" s="380"/>
      <c r="Z7" s="380"/>
      <c r="AA7" s="380"/>
      <c r="AB7" s="368"/>
      <c r="AC7" s="414"/>
      <c r="AD7" s="415"/>
      <c r="AE7" s="415"/>
      <c r="AF7" s="415"/>
      <c r="AG7" s="415"/>
      <c r="AH7" s="415"/>
      <c r="AI7" s="415"/>
      <c r="AJ7" s="415"/>
      <c r="AK7" s="415"/>
      <c r="AL7" s="416"/>
      <c r="AM7" s="420" t="s">
        <v>104</v>
      </c>
      <c r="AN7" s="421"/>
      <c r="AO7" s="421"/>
      <c r="AP7" s="421"/>
      <c r="AQ7" s="421"/>
      <c r="AR7" s="421"/>
      <c r="AS7" s="421"/>
      <c r="AT7" s="422"/>
      <c r="AU7" s="423" t="s">
        <v>105</v>
      </c>
      <c r="AV7" s="424"/>
      <c r="AW7" s="424"/>
      <c r="AX7" s="424"/>
      <c r="AY7" s="425" t="s">
        <v>106</v>
      </c>
      <c r="AZ7" s="426"/>
      <c r="BA7" s="426"/>
      <c r="BB7" s="426"/>
      <c r="BC7" s="426"/>
      <c r="BD7" s="426"/>
      <c r="BE7" s="426"/>
      <c r="BF7" s="426"/>
      <c r="BG7" s="426"/>
      <c r="BH7" s="426"/>
      <c r="BI7" s="426"/>
      <c r="BJ7" s="426"/>
      <c r="BK7" s="426"/>
      <c r="BL7" s="426"/>
      <c r="BM7" s="427"/>
      <c r="BN7" s="391">
        <v>511364</v>
      </c>
      <c r="BO7" s="392"/>
      <c r="BP7" s="392"/>
      <c r="BQ7" s="392"/>
      <c r="BR7" s="392"/>
      <c r="BS7" s="392"/>
      <c r="BT7" s="392"/>
      <c r="BU7" s="393"/>
      <c r="BV7" s="391">
        <v>409002</v>
      </c>
      <c r="BW7" s="392"/>
      <c r="BX7" s="392"/>
      <c r="BY7" s="392"/>
      <c r="BZ7" s="392"/>
      <c r="CA7" s="392"/>
      <c r="CB7" s="392"/>
      <c r="CC7" s="393"/>
      <c r="CD7" s="394" t="s">
        <v>107</v>
      </c>
      <c r="CE7" s="395"/>
      <c r="CF7" s="395"/>
      <c r="CG7" s="395"/>
      <c r="CH7" s="395"/>
      <c r="CI7" s="395"/>
      <c r="CJ7" s="395"/>
      <c r="CK7" s="395"/>
      <c r="CL7" s="395"/>
      <c r="CM7" s="395"/>
      <c r="CN7" s="395"/>
      <c r="CO7" s="395"/>
      <c r="CP7" s="395"/>
      <c r="CQ7" s="395"/>
      <c r="CR7" s="395"/>
      <c r="CS7" s="396"/>
      <c r="CT7" s="391">
        <v>19825618</v>
      </c>
      <c r="CU7" s="392"/>
      <c r="CV7" s="392"/>
      <c r="CW7" s="392"/>
      <c r="CX7" s="392"/>
      <c r="CY7" s="392"/>
      <c r="CZ7" s="392"/>
      <c r="DA7" s="393"/>
      <c r="DB7" s="391">
        <v>20169461</v>
      </c>
      <c r="DC7" s="392"/>
      <c r="DD7" s="392"/>
      <c r="DE7" s="392"/>
      <c r="DF7" s="392"/>
      <c r="DG7" s="392"/>
      <c r="DH7" s="392"/>
      <c r="DI7" s="393"/>
    </row>
    <row r="8" spans="1:119" ht="18.75" customHeight="1" thickBot="1" x14ac:dyDescent="0.25">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108</v>
      </c>
      <c r="AN8" s="421"/>
      <c r="AO8" s="421"/>
      <c r="AP8" s="421"/>
      <c r="AQ8" s="421"/>
      <c r="AR8" s="421"/>
      <c r="AS8" s="421"/>
      <c r="AT8" s="422"/>
      <c r="AU8" s="423" t="s">
        <v>94</v>
      </c>
      <c r="AV8" s="424"/>
      <c r="AW8" s="424"/>
      <c r="AX8" s="424"/>
      <c r="AY8" s="425" t="s">
        <v>109</v>
      </c>
      <c r="AZ8" s="426"/>
      <c r="BA8" s="426"/>
      <c r="BB8" s="426"/>
      <c r="BC8" s="426"/>
      <c r="BD8" s="426"/>
      <c r="BE8" s="426"/>
      <c r="BF8" s="426"/>
      <c r="BG8" s="426"/>
      <c r="BH8" s="426"/>
      <c r="BI8" s="426"/>
      <c r="BJ8" s="426"/>
      <c r="BK8" s="426"/>
      <c r="BL8" s="426"/>
      <c r="BM8" s="427"/>
      <c r="BN8" s="391">
        <v>2364075</v>
      </c>
      <c r="BO8" s="392"/>
      <c r="BP8" s="392"/>
      <c r="BQ8" s="392"/>
      <c r="BR8" s="392"/>
      <c r="BS8" s="392"/>
      <c r="BT8" s="392"/>
      <c r="BU8" s="393"/>
      <c r="BV8" s="391">
        <v>2027035</v>
      </c>
      <c r="BW8" s="392"/>
      <c r="BX8" s="392"/>
      <c r="BY8" s="392"/>
      <c r="BZ8" s="392"/>
      <c r="CA8" s="392"/>
      <c r="CB8" s="392"/>
      <c r="CC8" s="393"/>
      <c r="CD8" s="394" t="s">
        <v>110</v>
      </c>
      <c r="CE8" s="395"/>
      <c r="CF8" s="395"/>
      <c r="CG8" s="395"/>
      <c r="CH8" s="395"/>
      <c r="CI8" s="395"/>
      <c r="CJ8" s="395"/>
      <c r="CK8" s="395"/>
      <c r="CL8" s="395"/>
      <c r="CM8" s="395"/>
      <c r="CN8" s="395"/>
      <c r="CO8" s="395"/>
      <c r="CP8" s="395"/>
      <c r="CQ8" s="395"/>
      <c r="CR8" s="395"/>
      <c r="CS8" s="396"/>
      <c r="CT8" s="431">
        <v>1.03</v>
      </c>
      <c r="CU8" s="432"/>
      <c r="CV8" s="432"/>
      <c r="CW8" s="432"/>
      <c r="CX8" s="432"/>
      <c r="CY8" s="432"/>
      <c r="CZ8" s="432"/>
      <c r="DA8" s="433"/>
      <c r="DB8" s="431">
        <v>1.04</v>
      </c>
      <c r="DC8" s="432"/>
      <c r="DD8" s="432"/>
      <c r="DE8" s="432"/>
      <c r="DF8" s="432"/>
      <c r="DG8" s="432"/>
      <c r="DH8" s="432"/>
      <c r="DI8" s="433"/>
    </row>
    <row r="9" spans="1:119" ht="18.75" customHeight="1" thickBot="1" x14ac:dyDescent="0.25">
      <c r="A9" s="172"/>
      <c r="B9" s="385" t="s">
        <v>111</v>
      </c>
      <c r="C9" s="386"/>
      <c r="D9" s="386"/>
      <c r="E9" s="386"/>
      <c r="F9" s="386"/>
      <c r="G9" s="386"/>
      <c r="H9" s="386"/>
      <c r="I9" s="386"/>
      <c r="J9" s="386"/>
      <c r="K9" s="434"/>
      <c r="L9" s="435" t="s">
        <v>112</v>
      </c>
      <c r="M9" s="436"/>
      <c r="N9" s="436"/>
      <c r="O9" s="436"/>
      <c r="P9" s="436"/>
      <c r="Q9" s="437"/>
      <c r="R9" s="438">
        <v>82206</v>
      </c>
      <c r="S9" s="439"/>
      <c r="T9" s="439"/>
      <c r="U9" s="439"/>
      <c r="V9" s="440"/>
      <c r="W9" s="348" t="s">
        <v>113</v>
      </c>
      <c r="X9" s="349"/>
      <c r="Y9" s="349"/>
      <c r="Z9" s="349"/>
      <c r="AA9" s="349"/>
      <c r="AB9" s="349"/>
      <c r="AC9" s="349"/>
      <c r="AD9" s="349"/>
      <c r="AE9" s="349"/>
      <c r="AF9" s="349"/>
      <c r="AG9" s="349"/>
      <c r="AH9" s="349"/>
      <c r="AI9" s="349"/>
      <c r="AJ9" s="349"/>
      <c r="AK9" s="349"/>
      <c r="AL9" s="350"/>
      <c r="AM9" s="420" t="s">
        <v>114</v>
      </c>
      <c r="AN9" s="421"/>
      <c r="AO9" s="421"/>
      <c r="AP9" s="421"/>
      <c r="AQ9" s="421"/>
      <c r="AR9" s="421"/>
      <c r="AS9" s="421"/>
      <c r="AT9" s="422"/>
      <c r="AU9" s="423" t="s">
        <v>94</v>
      </c>
      <c r="AV9" s="424"/>
      <c r="AW9" s="424"/>
      <c r="AX9" s="424"/>
      <c r="AY9" s="425" t="s">
        <v>115</v>
      </c>
      <c r="AZ9" s="426"/>
      <c r="BA9" s="426"/>
      <c r="BB9" s="426"/>
      <c r="BC9" s="426"/>
      <c r="BD9" s="426"/>
      <c r="BE9" s="426"/>
      <c r="BF9" s="426"/>
      <c r="BG9" s="426"/>
      <c r="BH9" s="426"/>
      <c r="BI9" s="426"/>
      <c r="BJ9" s="426"/>
      <c r="BK9" s="426"/>
      <c r="BL9" s="426"/>
      <c r="BM9" s="427"/>
      <c r="BN9" s="391">
        <v>337040</v>
      </c>
      <c r="BO9" s="392"/>
      <c r="BP9" s="392"/>
      <c r="BQ9" s="392"/>
      <c r="BR9" s="392"/>
      <c r="BS9" s="392"/>
      <c r="BT9" s="392"/>
      <c r="BU9" s="393"/>
      <c r="BV9" s="391">
        <v>171929</v>
      </c>
      <c r="BW9" s="392"/>
      <c r="BX9" s="392"/>
      <c r="BY9" s="392"/>
      <c r="BZ9" s="392"/>
      <c r="CA9" s="392"/>
      <c r="CB9" s="392"/>
      <c r="CC9" s="393"/>
      <c r="CD9" s="394" t="s">
        <v>116</v>
      </c>
      <c r="CE9" s="395"/>
      <c r="CF9" s="395"/>
      <c r="CG9" s="395"/>
      <c r="CH9" s="395"/>
      <c r="CI9" s="395"/>
      <c r="CJ9" s="395"/>
      <c r="CK9" s="395"/>
      <c r="CL9" s="395"/>
      <c r="CM9" s="395"/>
      <c r="CN9" s="395"/>
      <c r="CO9" s="395"/>
      <c r="CP9" s="395"/>
      <c r="CQ9" s="395"/>
      <c r="CR9" s="395"/>
      <c r="CS9" s="396"/>
      <c r="CT9" s="388">
        <v>6.2</v>
      </c>
      <c r="CU9" s="389"/>
      <c r="CV9" s="389"/>
      <c r="CW9" s="389"/>
      <c r="CX9" s="389"/>
      <c r="CY9" s="389"/>
      <c r="CZ9" s="389"/>
      <c r="DA9" s="390"/>
      <c r="DB9" s="388">
        <v>6.6</v>
      </c>
      <c r="DC9" s="389"/>
      <c r="DD9" s="389"/>
      <c r="DE9" s="389"/>
      <c r="DF9" s="389"/>
      <c r="DG9" s="389"/>
      <c r="DH9" s="389"/>
      <c r="DI9" s="390"/>
    </row>
    <row r="10" spans="1:119" ht="18.75" customHeight="1" thickBot="1" x14ac:dyDescent="0.25">
      <c r="A10" s="172"/>
      <c r="B10" s="385"/>
      <c r="C10" s="386"/>
      <c r="D10" s="386"/>
      <c r="E10" s="386"/>
      <c r="F10" s="386"/>
      <c r="G10" s="386"/>
      <c r="H10" s="386"/>
      <c r="I10" s="386"/>
      <c r="J10" s="386"/>
      <c r="K10" s="434"/>
      <c r="L10" s="441" t="s">
        <v>117</v>
      </c>
      <c r="M10" s="421"/>
      <c r="N10" s="421"/>
      <c r="O10" s="421"/>
      <c r="P10" s="421"/>
      <c r="Q10" s="422"/>
      <c r="R10" s="442">
        <v>86033</v>
      </c>
      <c r="S10" s="443"/>
      <c r="T10" s="443"/>
      <c r="U10" s="443"/>
      <c r="V10" s="444"/>
      <c r="W10" s="379"/>
      <c r="X10" s="380"/>
      <c r="Y10" s="380"/>
      <c r="Z10" s="380"/>
      <c r="AA10" s="380"/>
      <c r="AB10" s="380"/>
      <c r="AC10" s="380"/>
      <c r="AD10" s="380"/>
      <c r="AE10" s="380"/>
      <c r="AF10" s="380"/>
      <c r="AG10" s="380"/>
      <c r="AH10" s="380"/>
      <c r="AI10" s="380"/>
      <c r="AJ10" s="380"/>
      <c r="AK10" s="380"/>
      <c r="AL10" s="383"/>
      <c r="AM10" s="420" t="s">
        <v>118</v>
      </c>
      <c r="AN10" s="421"/>
      <c r="AO10" s="421"/>
      <c r="AP10" s="421"/>
      <c r="AQ10" s="421"/>
      <c r="AR10" s="421"/>
      <c r="AS10" s="421"/>
      <c r="AT10" s="422"/>
      <c r="AU10" s="423" t="s">
        <v>94</v>
      </c>
      <c r="AV10" s="424"/>
      <c r="AW10" s="424"/>
      <c r="AX10" s="424"/>
      <c r="AY10" s="425" t="s">
        <v>119</v>
      </c>
      <c r="AZ10" s="426"/>
      <c r="BA10" s="426"/>
      <c r="BB10" s="426"/>
      <c r="BC10" s="426"/>
      <c r="BD10" s="426"/>
      <c r="BE10" s="426"/>
      <c r="BF10" s="426"/>
      <c r="BG10" s="426"/>
      <c r="BH10" s="426"/>
      <c r="BI10" s="426"/>
      <c r="BJ10" s="426"/>
      <c r="BK10" s="426"/>
      <c r="BL10" s="426"/>
      <c r="BM10" s="427"/>
      <c r="BN10" s="391">
        <v>1972879</v>
      </c>
      <c r="BO10" s="392"/>
      <c r="BP10" s="392"/>
      <c r="BQ10" s="392"/>
      <c r="BR10" s="392"/>
      <c r="BS10" s="392"/>
      <c r="BT10" s="392"/>
      <c r="BU10" s="393"/>
      <c r="BV10" s="391">
        <v>1087938</v>
      </c>
      <c r="BW10" s="392"/>
      <c r="BX10" s="392"/>
      <c r="BY10" s="392"/>
      <c r="BZ10" s="392"/>
      <c r="CA10" s="392"/>
      <c r="CB10" s="392"/>
      <c r="CC10" s="393"/>
      <c r="CD10" s="175" t="s">
        <v>120</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385"/>
      <c r="C11" s="386"/>
      <c r="D11" s="386"/>
      <c r="E11" s="386"/>
      <c r="F11" s="386"/>
      <c r="G11" s="386"/>
      <c r="H11" s="386"/>
      <c r="I11" s="386"/>
      <c r="J11" s="386"/>
      <c r="K11" s="434"/>
      <c r="L11" s="445" t="s">
        <v>121</v>
      </c>
      <c r="M11" s="446"/>
      <c r="N11" s="446"/>
      <c r="O11" s="446"/>
      <c r="P11" s="446"/>
      <c r="Q11" s="447"/>
      <c r="R11" s="448" t="s">
        <v>122</v>
      </c>
      <c r="S11" s="449"/>
      <c r="T11" s="449"/>
      <c r="U11" s="449"/>
      <c r="V11" s="450"/>
      <c r="W11" s="379"/>
      <c r="X11" s="380"/>
      <c r="Y11" s="380"/>
      <c r="Z11" s="380"/>
      <c r="AA11" s="380"/>
      <c r="AB11" s="380"/>
      <c r="AC11" s="380"/>
      <c r="AD11" s="380"/>
      <c r="AE11" s="380"/>
      <c r="AF11" s="380"/>
      <c r="AG11" s="380"/>
      <c r="AH11" s="380"/>
      <c r="AI11" s="380"/>
      <c r="AJ11" s="380"/>
      <c r="AK11" s="380"/>
      <c r="AL11" s="383"/>
      <c r="AM11" s="420" t="s">
        <v>123</v>
      </c>
      <c r="AN11" s="421"/>
      <c r="AO11" s="421"/>
      <c r="AP11" s="421"/>
      <c r="AQ11" s="421"/>
      <c r="AR11" s="421"/>
      <c r="AS11" s="421"/>
      <c r="AT11" s="422"/>
      <c r="AU11" s="423" t="s">
        <v>124</v>
      </c>
      <c r="AV11" s="424"/>
      <c r="AW11" s="424"/>
      <c r="AX11" s="424"/>
      <c r="AY11" s="425" t="s">
        <v>125</v>
      </c>
      <c r="AZ11" s="426"/>
      <c r="BA11" s="426"/>
      <c r="BB11" s="426"/>
      <c r="BC11" s="426"/>
      <c r="BD11" s="426"/>
      <c r="BE11" s="426"/>
      <c r="BF11" s="426"/>
      <c r="BG11" s="426"/>
      <c r="BH11" s="426"/>
      <c r="BI11" s="426"/>
      <c r="BJ11" s="426"/>
      <c r="BK11" s="426"/>
      <c r="BL11" s="426"/>
      <c r="BM11" s="427"/>
      <c r="BN11" s="391">
        <v>2347</v>
      </c>
      <c r="BO11" s="392"/>
      <c r="BP11" s="392"/>
      <c r="BQ11" s="392"/>
      <c r="BR11" s="392"/>
      <c r="BS11" s="392"/>
      <c r="BT11" s="392"/>
      <c r="BU11" s="393"/>
      <c r="BV11" s="391">
        <v>0</v>
      </c>
      <c r="BW11" s="392"/>
      <c r="BX11" s="392"/>
      <c r="BY11" s="392"/>
      <c r="BZ11" s="392"/>
      <c r="CA11" s="392"/>
      <c r="CB11" s="392"/>
      <c r="CC11" s="393"/>
      <c r="CD11" s="394" t="s">
        <v>126</v>
      </c>
      <c r="CE11" s="395"/>
      <c r="CF11" s="395"/>
      <c r="CG11" s="395"/>
      <c r="CH11" s="395"/>
      <c r="CI11" s="395"/>
      <c r="CJ11" s="395"/>
      <c r="CK11" s="395"/>
      <c r="CL11" s="395"/>
      <c r="CM11" s="395"/>
      <c r="CN11" s="395"/>
      <c r="CO11" s="395"/>
      <c r="CP11" s="395"/>
      <c r="CQ11" s="395"/>
      <c r="CR11" s="395"/>
      <c r="CS11" s="396"/>
      <c r="CT11" s="431" t="s">
        <v>127</v>
      </c>
      <c r="CU11" s="432"/>
      <c r="CV11" s="432"/>
      <c r="CW11" s="432"/>
      <c r="CX11" s="432"/>
      <c r="CY11" s="432"/>
      <c r="CZ11" s="432"/>
      <c r="DA11" s="433"/>
      <c r="DB11" s="431" t="s">
        <v>128</v>
      </c>
      <c r="DC11" s="432"/>
      <c r="DD11" s="432"/>
      <c r="DE11" s="432"/>
      <c r="DF11" s="432"/>
      <c r="DG11" s="432"/>
      <c r="DH11" s="432"/>
      <c r="DI11" s="433"/>
    </row>
    <row r="12" spans="1:119" ht="18.75" customHeight="1" x14ac:dyDescent="0.2">
      <c r="A12" s="172"/>
      <c r="B12" s="451" t="s">
        <v>129</v>
      </c>
      <c r="C12" s="452"/>
      <c r="D12" s="452"/>
      <c r="E12" s="452"/>
      <c r="F12" s="452"/>
      <c r="G12" s="452"/>
      <c r="H12" s="452"/>
      <c r="I12" s="452"/>
      <c r="J12" s="452"/>
      <c r="K12" s="453"/>
      <c r="L12" s="460" t="s">
        <v>130</v>
      </c>
      <c r="M12" s="461"/>
      <c r="N12" s="461"/>
      <c r="O12" s="461"/>
      <c r="P12" s="461"/>
      <c r="Q12" s="462"/>
      <c r="R12" s="463">
        <v>82103</v>
      </c>
      <c r="S12" s="464"/>
      <c r="T12" s="464"/>
      <c r="U12" s="464"/>
      <c r="V12" s="465"/>
      <c r="W12" s="466" t="s">
        <v>1</v>
      </c>
      <c r="X12" s="424"/>
      <c r="Y12" s="424"/>
      <c r="Z12" s="424"/>
      <c r="AA12" s="424"/>
      <c r="AB12" s="467"/>
      <c r="AC12" s="468" t="s">
        <v>131</v>
      </c>
      <c r="AD12" s="469"/>
      <c r="AE12" s="469"/>
      <c r="AF12" s="469"/>
      <c r="AG12" s="470"/>
      <c r="AH12" s="468" t="s">
        <v>132</v>
      </c>
      <c r="AI12" s="469"/>
      <c r="AJ12" s="469"/>
      <c r="AK12" s="469"/>
      <c r="AL12" s="471"/>
      <c r="AM12" s="420" t="s">
        <v>133</v>
      </c>
      <c r="AN12" s="421"/>
      <c r="AO12" s="421"/>
      <c r="AP12" s="421"/>
      <c r="AQ12" s="421"/>
      <c r="AR12" s="421"/>
      <c r="AS12" s="421"/>
      <c r="AT12" s="422"/>
      <c r="AU12" s="423" t="s">
        <v>94</v>
      </c>
      <c r="AV12" s="424"/>
      <c r="AW12" s="424"/>
      <c r="AX12" s="424"/>
      <c r="AY12" s="425" t="s">
        <v>134</v>
      </c>
      <c r="AZ12" s="426"/>
      <c r="BA12" s="426"/>
      <c r="BB12" s="426"/>
      <c r="BC12" s="426"/>
      <c r="BD12" s="426"/>
      <c r="BE12" s="426"/>
      <c r="BF12" s="426"/>
      <c r="BG12" s="426"/>
      <c r="BH12" s="426"/>
      <c r="BI12" s="426"/>
      <c r="BJ12" s="426"/>
      <c r="BK12" s="426"/>
      <c r="BL12" s="426"/>
      <c r="BM12" s="427"/>
      <c r="BN12" s="391">
        <v>1078251</v>
      </c>
      <c r="BO12" s="392"/>
      <c r="BP12" s="392"/>
      <c r="BQ12" s="392"/>
      <c r="BR12" s="392"/>
      <c r="BS12" s="392"/>
      <c r="BT12" s="392"/>
      <c r="BU12" s="393"/>
      <c r="BV12" s="391">
        <v>67382</v>
      </c>
      <c r="BW12" s="392"/>
      <c r="BX12" s="392"/>
      <c r="BY12" s="392"/>
      <c r="BZ12" s="392"/>
      <c r="CA12" s="392"/>
      <c r="CB12" s="392"/>
      <c r="CC12" s="393"/>
      <c r="CD12" s="394" t="s">
        <v>135</v>
      </c>
      <c r="CE12" s="395"/>
      <c r="CF12" s="395"/>
      <c r="CG12" s="395"/>
      <c r="CH12" s="395"/>
      <c r="CI12" s="395"/>
      <c r="CJ12" s="395"/>
      <c r="CK12" s="395"/>
      <c r="CL12" s="395"/>
      <c r="CM12" s="395"/>
      <c r="CN12" s="395"/>
      <c r="CO12" s="395"/>
      <c r="CP12" s="395"/>
      <c r="CQ12" s="395"/>
      <c r="CR12" s="395"/>
      <c r="CS12" s="396"/>
      <c r="CT12" s="431" t="s">
        <v>136</v>
      </c>
      <c r="CU12" s="432"/>
      <c r="CV12" s="432"/>
      <c r="CW12" s="432"/>
      <c r="CX12" s="432"/>
      <c r="CY12" s="432"/>
      <c r="CZ12" s="432"/>
      <c r="DA12" s="433"/>
      <c r="DB12" s="431" t="s">
        <v>136</v>
      </c>
      <c r="DC12" s="432"/>
      <c r="DD12" s="432"/>
      <c r="DE12" s="432"/>
      <c r="DF12" s="432"/>
      <c r="DG12" s="432"/>
      <c r="DH12" s="432"/>
      <c r="DI12" s="433"/>
    </row>
    <row r="13" spans="1:119" ht="18.75" customHeight="1" x14ac:dyDescent="0.2">
      <c r="A13" s="172"/>
      <c r="B13" s="454"/>
      <c r="C13" s="455"/>
      <c r="D13" s="455"/>
      <c r="E13" s="455"/>
      <c r="F13" s="455"/>
      <c r="G13" s="455"/>
      <c r="H13" s="455"/>
      <c r="I13" s="455"/>
      <c r="J13" s="455"/>
      <c r="K13" s="456"/>
      <c r="L13" s="181"/>
      <c r="M13" s="482" t="s">
        <v>137</v>
      </c>
      <c r="N13" s="483"/>
      <c r="O13" s="483"/>
      <c r="P13" s="483"/>
      <c r="Q13" s="484"/>
      <c r="R13" s="475">
        <v>81094</v>
      </c>
      <c r="S13" s="476"/>
      <c r="T13" s="476"/>
      <c r="U13" s="476"/>
      <c r="V13" s="477"/>
      <c r="W13" s="407" t="s">
        <v>138</v>
      </c>
      <c r="X13" s="408"/>
      <c r="Y13" s="408"/>
      <c r="Z13" s="408"/>
      <c r="AA13" s="408"/>
      <c r="AB13" s="398"/>
      <c r="AC13" s="442">
        <v>1461</v>
      </c>
      <c r="AD13" s="443"/>
      <c r="AE13" s="443"/>
      <c r="AF13" s="443"/>
      <c r="AG13" s="485"/>
      <c r="AH13" s="442">
        <v>1606</v>
      </c>
      <c r="AI13" s="443"/>
      <c r="AJ13" s="443"/>
      <c r="AK13" s="443"/>
      <c r="AL13" s="444"/>
      <c r="AM13" s="420" t="s">
        <v>139</v>
      </c>
      <c r="AN13" s="421"/>
      <c r="AO13" s="421"/>
      <c r="AP13" s="421"/>
      <c r="AQ13" s="421"/>
      <c r="AR13" s="421"/>
      <c r="AS13" s="421"/>
      <c r="AT13" s="422"/>
      <c r="AU13" s="423" t="s">
        <v>140</v>
      </c>
      <c r="AV13" s="424"/>
      <c r="AW13" s="424"/>
      <c r="AX13" s="424"/>
      <c r="AY13" s="425" t="s">
        <v>141</v>
      </c>
      <c r="AZ13" s="426"/>
      <c r="BA13" s="426"/>
      <c r="BB13" s="426"/>
      <c r="BC13" s="426"/>
      <c r="BD13" s="426"/>
      <c r="BE13" s="426"/>
      <c r="BF13" s="426"/>
      <c r="BG13" s="426"/>
      <c r="BH13" s="426"/>
      <c r="BI13" s="426"/>
      <c r="BJ13" s="426"/>
      <c r="BK13" s="426"/>
      <c r="BL13" s="426"/>
      <c r="BM13" s="427"/>
      <c r="BN13" s="391">
        <v>1234015</v>
      </c>
      <c r="BO13" s="392"/>
      <c r="BP13" s="392"/>
      <c r="BQ13" s="392"/>
      <c r="BR13" s="392"/>
      <c r="BS13" s="392"/>
      <c r="BT13" s="392"/>
      <c r="BU13" s="393"/>
      <c r="BV13" s="391">
        <v>1192485</v>
      </c>
      <c r="BW13" s="392"/>
      <c r="BX13" s="392"/>
      <c r="BY13" s="392"/>
      <c r="BZ13" s="392"/>
      <c r="CA13" s="392"/>
      <c r="CB13" s="392"/>
      <c r="CC13" s="393"/>
      <c r="CD13" s="394" t="s">
        <v>142</v>
      </c>
      <c r="CE13" s="395"/>
      <c r="CF13" s="395"/>
      <c r="CG13" s="395"/>
      <c r="CH13" s="395"/>
      <c r="CI13" s="395"/>
      <c r="CJ13" s="395"/>
      <c r="CK13" s="395"/>
      <c r="CL13" s="395"/>
      <c r="CM13" s="395"/>
      <c r="CN13" s="395"/>
      <c r="CO13" s="395"/>
      <c r="CP13" s="395"/>
      <c r="CQ13" s="395"/>
      <c r="CR13" s="395"/>
      <c r="CS13" s="396"/>
      <c r="CT13" s="388">
        <v>3.3</v>
      </c>
      <c r="CU13" s="389"/>
      <c r="CV13" s="389"/>
      <c r="CW13" s="389"/>
      <c r="CX13" s="389"/>
      <c r="CY13" s="389"/>
      <c r="CZ13" s="389"/>
      <c r="DA13" s="390"/>
      <c r="DB13" s="388">
        <v>3.5</v>
      </c>
      <c r="DC13" s="389"/>
      <c r="DD13" s="389"/>
      <c r="DE13" s="389"/>
      <c r="DF13" s="389"/>
      <c r="DG13" s="389"/>
      <c r="DH13" s="389"/>
      <c r="DI13" s="390"/>
    </row>
    <row r="14" spans="1:119" ht="18.75" customHeight="1" thickBot="1" x14ac:dyDescent="0.25">
      <c r="A14" s="172"/>
      <c r="B14" s="454"/>
      <c r="C14" s="455"/>
      <c r="D14" s="455"/>
      <c r="E14" s="455"/>
      <c r="F14" s="455"/>
      <c r="G14" s="455"/>
      <c r="H14" s="455"/>
      <c r="I14" s="455"/>
      <c r="J14" s="455"/>
      <c r="K14" s="456"/>
      <c r="L14" s="472" t="s">
        <v>143</v>
      </c>
      <c r="M14" s="473"/>
      <c r="N14" s="473"/>
      <c r="O14" s="473"/>
      <c r="P14" s="473"/>
      <c r="Q14" s="474"/>
      <c r="R14" s="475">
        <v>83005</v>
      </c>
      <c r="S14" s="476"/>
      <c r="T14" s="476"/>
      <c r="U14" s="476"/>
      <c r="V14" s="477"/>
      <c r="W14" s="381"/>
      <c r="X14" s="382"/>
      <c r="Y14" s="382"/>
      <c r="Z14" s="382"/>
      <c r="AA14" s="382"/>
      <c r="AB14" s="371"/>
      <c r="AC14" s="478">
        <v>3.7</v>
      </c>
      <c r="AD14" s="479"/>
      <c r="AE14" s="479"/>
      <c r="AF14" s="479"/>
      <c r="AG14" s="480"/>
      <c r="AH14" s="478">
        <v>3.9</v>
      </c>
      <c r="AI14" s="479"/>
      <c r="AJ14" s="479"/>
      <c r="AK14" s="479"/>
      <c r="AL14" s="481"/>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391"/>
      <c r="BO14" s="392"/>
      <c r="BP14" s="392"/>
      <c r="BQ14" s="392"/>
      <c r="BR14" s="392"/>
      <c r="BS14" s="392"/>
      <c r="BT14" s="392"/>
      <c r="BU14" s="393"/>
      <c r="BV14" s="391"/>
      <c r="BW14" s="392"/>
      <c r="BX14" s="392"/>
      <c r="BY14" s="392"/>
      <c r="BZ14" s="392"/>
      <c r="CA14" s="392"/>
      <c r="CB14" s="392"/>
      <c r="CC14" s="393"/>
      <c r="CD14" s="486" t="s">
        <v>144</v>
      </c>
      <c r="CE14" s="487"/>
      <c r="CF14" s="487"/>
      <c r="CG14" s="487"/>
      <c r="CH14" s="487"/>
      <c r="CI14" s="487"/>
      <c r="CJ14" s="487"/>
      <c r="CK14" s="487"/>
      <c r="CL14" s="487"/>
      <c r="CM14" s="487"/>
      <c r="CN14" s="487"/>
      <c r="CO14" s="487"/>
      <c r="CP14" s="487"/>
      <c r="CQ14" s="487"/>
      <c r="CR14" s="487"/>
      <c r="CS14" s="488"/>
      <c r="CT14" s="489">
        <v>27.7</v>
      </c>
      <c r="CU14" s="490"/>
      <c r="CV14" s="490"/>
      <c r="CW14" s="490"/>
      <c r="CX14" s="490"/>
      <c r="CY14" s="490"/>
      <c r="CZ14" s="490"/>
      <c r="DA14" s="491"/>
      <c r="DB14" s="489">
        <v>25.8</v>
      </c>
      <c r="DC14" s="490"/>
      <c r="DD14" s="490"/>
      <c r="DE14" s="490"/>
      <c r="DF14" s="490"/>
      <c r="DG14" s="490"/>
      <c r="DH14" s="490"/>
      <c r="DI14" s="491"/>
    </row>
    <row r="15" spans="1:119" ht="18.75" customHeight="1" x14ac:dyDescent="0.2">
      <c r="A15" s="172"/>
      <c r="B15" s="454"/>
      <c r="C15" s="455"/>
      <c r="D15" s="455"/>
      <c r="E15" s="455"/>
      <c r="F15" s="455"/>
      <c r="G15" s="455"/>
      <c r="H15" s="455"/>
      <c r="I15" s="455"/>
      <c r="J15" s="455"/>
      <c r="K15" s="456"/>
      <c r="L15" s="181"/>
      <c r="M15" s="482" t="s">
        <v>145</v>
      </c>
      <c r="N15" s="483"/>
      <c r="O15" s="483"/>
      <c r="P15" s="483"/>
      <c r="Q15" s="484"/>
      <c r="R15" s="475">
        <v>81967</v>
      </c>
      <c r="S15" s="476"/>
      <c r="T15" s="476"/>
      <c r="U15" s="476"/>
      <c r="V15" s="477"/>
      <c r="W15" s="407" t="s">
        <v>146</v>
      </c>
      <c r="X15" s="408"/>
      <c r="Y15" s="408"/>
      <c r="Z15" s="408"/>
      <c r="AA15" s="408"/>
      <c r="AB15" s="398"/>
      <c r="AC15" s="442">
        <v>11853</v>
      </c>
      <c r="AD15" s="443"/>
      <c r="AE15" s="443"/>
      <c r="AF15" s="443"/>
      <c r="AG15" s="485"/>
      <c r="AH15" s="442">
        <v>12192</v>
      </c>
      <c r="AI15" s="443"/>
      <c r="AJ15" s="443"/>
      <c r="AK15" s="443"/>
      <c r="AL15" s="444"/>
      <c r="AM15" s="420"/>
      <c r="AN15" s="421"/>
      <c r="AO15" s="421"/>
      <c r="AP15" s="421"/>
      <c r="AQ15" s="421"/>
      <c r="AR15" s="421"/>
      <c r="AS15" s="421"/>
      <c r="AT15" s="422"/>
      <c r="AU15" s="423"/>
      <c r="AV15" s="424"/>
      <c r="AW15" s="424"/>
      <c r="AX15" s="424"/>
      <c r="AY15" s="351" t="s">
        <v>147</v>
      </c>
      <c r="AZ15" s="352"/>
      <c r="BA15" s="352"/>
      <c r="BB15" s="352"/>
      <c r="BC15" s="352"/>
      <c r="BD15" s="352"/>
      <c r="BE15" s="352"/>
      <c r="BF15" s="352"/>
      <c r="BG15" s="352"/>
      <c r="BH15" s="352"/>
      <c r="BI15" s="352"/>
      <c r="BJ15" s="352"/>
      <c r="BK15" s="352"/>
      <c r="BL15" s="352"/>
      <c r="BM15" s="353"/>
      <c r="BN15" s="354">
        <v>15294371</v>
      </c>
      <c r="BO15" s="355"/>
      <c r="BP15" s="355"/>
      <c r="BQ15" s="355"/>
      <c r="BR15" s="355"/>
      <c r="BS15" s="355"/>
      <c r="BT15" s="355"/>
      <c r="BU15" s="356"/>
      <c r="BV15" s="354">
        <v>15756357</v>
      </c>
      <c r="BW15" s="355"/>
      <c r="BX15" s="355"/>
      <c r="BY15" s="355"/>
      <c r="BZ15" s="355"/>
      <c r="CA15" s="355"/>
      <c r="CB15" s="355"/>
      <c r="CC15" s="356"/>
      <c r="CD15" s="492" t="s">
        <v>148</v>
      </c>
      <c r="CE15" s="493"/>
      <c r="CF15" s="493"/>
      <c r="CG15" s="493"/>
      <c r="CH15" s="493"/>
      <c r="CI15" s="493"/>
      <c r="CJ15" s="493"/>
      <c r="CK15" s="493"/>
      <c r="CL15" s="493"/>
      <c r="CM15" s="493"/>
      <c r="CN15" s="493"/>
      <c r="CO15" s="493"/>
      <c r="CP15" s="493"/>
      <c r="CQ15" s="493"/>
      <c r="CR15" s="493"/>
      <c r="CS15" s="494"/>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454"/>
      <c r="C16" s="455"/>
      <c r="D16" s="455"/>
      <c r="E16" s="455"/>
      <c r="F16" s="455"/>
      <c r="G16" s="455"/>
      <c r="H16" s="455"/>
      <c r="I16" s="455"/>
      <c r="J16" s="455"/>
      <c r="K16" s="456"/>
      <c r="L16" s="472" t="s">
        <v>149</v>
      </c>
      <c r="M16" s="495"/>
      <c r="N16" s="495"/>
      <c r="O16" s="495"/>
      <c r="P16" s="495"/>
      <c r="Q16" s="496"/>
      <c r="R16" s="497" t="s">
        <v>150</v>
      </c>
      <c r="S16" s="498"/>
      <c r="T16" s="498"/>
      <c r="U16" s="498"/>
      <c r="V16" s="499"/>
      <c r="W16" s="381"/>
      <c r="X16" s="382"/>
      <c r="Y16" s="382"/>
      <c r="Z16" s="382"/>
      <c r="AA16" s="382"/>
      <c r="AB16" s="371"/>
      <c r="AC16" s="478">
        <v>30.3</v>
      </c>
      <c r="AD16" s="479"/>
      <c r="AE16" s="479"/>
      <c r="AF16" s="479"/>
      <c r="AG16" s="480"/>
      <c r="AH16" s="478">
        <v>29.4</v>
      </c>
      <c r="AI16" s="479"/>
      <c r="AJ16" s="479"/>
      <c r="AK16" s="479"/>
      <c r="AL16" s="481"/>
      <c r="AM16" s="420"/>
      <c r="AN16" s="421"/>
      <c r="AO16" s="421"/>
      <c r="AP16" s="421"/>
      <c r="AQ16" s="421"/>
      <c r="AR16" s="421"/>
      <c r="AS16" s="421"/>
      <c r="AT16" s="422"/>
      <c r="AU16" s="423"/>
      <c r="AV16" s="424"/>
      <c r="AW16" s="424"/>
      <c r="AX16" s="424"/>
      <c r="AY16" s="425" t="s">
        <v>151</v>
      </c>
      <c r="AZ16" s="426"/>
      <c r="BA16" s="426"/>
      <c r="BB16" s="426"/>
      <c r="BC16" s="426"/>
      <c r="BD16" s="426"/>
      <c r="BE16" s="426"/>
      <c r="BF16" s="426"/>
      <c r="BG16" s="426"/>
      <c r="BH16" s="426"/>
      <c r="BI16" s="426"/>
      <c r="BJ16" s="426"/>
      <c r="BK16" s="426"/>
      <c r="BL16" s="426"/>
      <c r="BM16" s="427"/>
      <c r="BN16" s="391">
        <v>15474042</v>
      </c>
      <c r="BO16" s="392"/>
      <c r="BP16" s="392"/>
      <c r="BQ16" s="392"/>
      <c r="BR16" s="392"/>
      <c r="BS16" s="392"/>
      <c r="BT16" s="392"/>
      <c r="BU16" s="393"/>
      <c r="BV16" s="391">
        <v>14979249</v>
      </c>
      <c r="BW16" s="392"/>
      <c r="BX16" s="392"/>
      <c r="BY16" s="392"/>
      <c r="BZ16" s="392"/>
      <c r="CA16" s="392"/>
      <c r="CB16" s="392"/>
      <c r="CC16" s="393"/>
      <c r="CD16" s="185"/>
      <c r="CE16" s="505"/>
      <c r="CF16" s="505"/>
      <c r="CG16" s="505"/>
      <c r="CH16" s="505"/>
      <c r="CI16" s="505"/>
      <c r="CJ16" s="505"/>
      <c r="CK16" s="505"/>
      <c r="CL16" s="505"/>
      <c r="CM16" s="505"/>
      <c r="CN16" s="505"/>
      <c r="CO16" s="505"/>
      <c r="CP16" s="505"/>
      <c r="CQ16" s="505"/>
      <c r="CR16" s="505"/>
      <c r="CS16" s="506"/>
      <c r="CT16" s="388"/>
      <c r="CU16" s="389"/>
      <c r="CV16" s="389"/>
      <c r="CW16" s="389"/>
      <c r="CX16" s="389"/>
      <c r="CY16" s="389"/>
      <c r="CZ16" s="389"/>
      <c r="DA16" s="390"/>
      <c r="DB16" s="388"/>
      <c r="DC16" s="389"/>
      <c r="DD16" s="389"/>
      <c r="DE16" s="389"/>
      <c r="DF16" s="389"/>
      <c r="DG16" s="389"/>
      <c r="DH16" s="389"/>
      <c r="DI16" s="390"/>
    </row>
    <row r="17" spans="1:113" ht="18.75" customHeight="1" thickBot="1" x14ac:dyDescent="0.25">
      <c r="A17" s="172"/>
      <c r="B17" s="457"/>
      <c r="C17" s="458"/>
      <c r="D17" s="458"/>
      <c r="E17" s="458"/>
      <c r="F17" s="458"/>
      <c r="G17" s="458"/>
      <c r="H17" s="458"/>
      <c r="I17" s="458"/>
      <c r="J17" s="458"/>
      <c r="K17" s="459"/>
      <c r="L17" s="186"/>
      <c r="M17" s="502" t="s">
        <v>152</v>
      </c>
      <c r="N17" s="503"/>
      <c r="O17" s="503"/>
      <c r="P17" s="503"/>
      <c r="Q17" s="504"/>
      <c r="R17" s="497" t="s">
        <v>150</v>
      </c>
      <c r="S17" s="498"/>
      <c r="T17" s="498"/>
      <c r="U17" s="498"/>
      <c r="V17" s="499"/>
      <c r="W17" s="407" t="s">
        <v>153</v>
      </c>
      <c r="X17" s="408"/>
      <c r="Y17" s="408"/>
      <c r="Z17" s="408"/>
      <c r="AA17" s="408"/>
      <c r="AB17" s="398"/>
      <c r="AC17" s="442">
        <v>25853</v>
      </c>
      <c r="AD17" s="443"/>
      <c r="AE17" s="443"/>
      <c r="AF17" s="443"/>
      <c r="AG17" s="485"/>
      <c r="AH17" s="442">
        <v>27680</v>
      </c>
      <c r="AI17" s="443"/>
      <c r="AJ17" s="443"/>
      <c r="AK17" s="443"/>
      <c r="AL17" s="444"/>
      <c r="AM17" s="420"/>
      <c r="AN17" s="421"/>
      <c r="AO17" s="421"/>
      <c r="AP17" s="421"/>
      <c r="AQ17" s="421"/>
      <c r="AR17" s="421"/>
      <c r="AS17" s="421"/>
      <c r="AT17" s="422"/>
      <c r="AU17" s="423"/>
      <c r="AV17" s="424"/>
      <c r="AW17" s="424"/>
      <c r="AX17" s="424"/>
      <c r="AY17" s="425" t="s">
        <v>154</v>
      </c>
      <c r="AZ17" s="426"/>
      <c r="BA17" s="426"/>
      <c r="BB17" s="426"/>
      <c r="BC17" s="426"/>
      <c r="BD17" s="426"/>
      <c r="BE17" s="426"/>
      <c r="BF17" s="426"/>
      <c r="BG17" s="426"/>
      <c r="BH17" s="426"/>
      <c r="BI17" s="426"/>
      <c r="BJ17" s="426"/>
      <c r="BK17" s="426"/>
      <c r="BL17" s="426"/>
      <c r="BM17" s="427"/>
      <c r="BN17" s="391">
        <v>19569394</v>
      </c>
      <c r="BO17" s="392"/>
      <c r="BP17" s="392"/>
      <c r="BQ17" s="392"/>
      <c r="BR17" s="392"/>
      <c r="BS17" s="392"/>
      <c r="BT17" s="392"/>
      <c r="BU17" s="393"/>
      <c r="BV17" s="391">
        <v>20169461</v>
      </c>
      <c r="BW17" s="392"/>
      <c r="BX17" s="392"/>
      <c r="BY17" s="392"/>
      <c r="BZ17" s="392"/>
      <c r="CA17" s="392"/>
      <c r="CB17" s="392"/>
      <c r="CC17" s="393"/>
      <c r="CD17" s="185"/>
      <c r="CE17" s="505"/>
      <c r="CF17" s="505"/>
      <c r="CG17" s="505"/>
      <c r="CH17" s="505"/>
      <c r="CI17" s="505"/>
      <c r="CJ17" s="505"/>
      <c r="CK17" s="505"/>
      <c r="CL17" s="505"/>
      <c r="CM17" s="505"/>
      <c r="CN17" s="505"/>
      <c r="CO17" s="505"/>
      <c r="CP17" s="505"/>
      <c r="CQ17" s="505"/>
      <c r="CR17" s="505"/>
      <c r="CS17" s="506"/>
      <c r="CT17" s="388"/>
      <c r="CU17" s="389"/>
      <c r="CV17" s="389"/>
      <c r="CW17" s="389"/>
      <c r="CX17" s="389"/>
      <c r="CY17" s="389"/>
      <c r="CZ17" s="389"/>
      <c r="DA17" s="390"/>
      <c r="DB17" s="388"/>
      <c r="DC17" s="389"/>
      <c r="DD17" s="389"/>
      <c r="DE17" s="389"/>
      <c r="DF17" s="389"/>
      <c r="DG17" s="389"/>
      <c r="DH17" s="389"/>
      <c r="DI17" s="390"/>
    </row>
    <row r="18" spans="1:113" ht="18.75" customHeight="1" thickBot="1" x14ac:dyDescent="0.25">
      <c r="A18" s="172"/>
      <c r="B18" s="513" t="s">
        <v>155</v>
      </c>
      <c r="C18" s="434"/>
      <c r="D18" s="434"/>
      <c r="E18" s="514"/>
      <c r="F18" s="514"/>
      <c r="G18" s="514"/>
      <c r="H18" s="514"/>
      <c r="I18" s="514"/>
      <c r="J18" s="514"/>
      <c r="K18" s="514"/>
      <c r="L18" s="515">
        <v>318.77999999999997</v>
      </c>
      <c r="M18" s="515"/>
      <c r="N18" s="515"/>
      <c r="O18" s="515"/>
      <c r="P18" s="515"/>
      <c r="Q18" s="515"/>
      <c r="R18" s="516"/>
      <c r="S18" s="516"/>
      <c r="T18" s="516"/>
      <c r="U18" s="516"/>
      <c r="V18" s="517"/>
      <c r="W18" s="409"/>
      <c r="X18" s="410"/>
      <c r="Y18" s="410"/>
      <c r="Z18" s="410"/>
      <c r="AA18" s="410"/>
      <c r="AB18" s="401"/>
      <c r="AC18" s="518">
        <v>66</v>
      </c>
      <c r="AD18" s="519"/>
      <c r="AE18" s="519"/>
      <c r="AF18" s="519"/>
      <c r="AG18" s="520"/>
      <c r="AH18" s="518">
        <v>66.7</v>
      </c>
      <c r="AI18" s="519"/>
      <c r="AJ18" s="519"/>
      <c r="AK18" s="519"/>
      <c r="AL18" s="521"/>
      <c r="AM18" s="420"/>
      <c r="AN18" s="421"/>
      <c r="AO18" s="421"/>
      <c r="AP18" s="421"/>
      <c r="AQ18" s="421"/>
      <c r="AR18" s="421"/>
      <c r="AS18" s="421"/>
      <c r="AT18" s="422"/>
      <c r="AU18" s="423"/>
      <c r="AV18" s="424"/>
      <c r="AW18" s="424"/>
      <c r="AX18" s="424"/>
      <c r="AY18" s="425" t="s">
        <v>156</v>
      </c>
      <c r="AZ18" s="426"/>
      <c r="BA18" s="426"/>
      <c r="BB18" s="426"/>
      <c r="BC18" s="426"/>
      <c r="BD18" s="426"/>
      <c r="BE18" s="426"/>
      <c r="BF18" s="426"/>
      <c r="BG18" s="426"/>
      <c r="BH18" s="426"/>
      <c r="BI18" s="426"/>
      <c r="BJ18" s="426"/>
      <c r="BK18" s="426"/>
      <c r="BL18" s="426"/>
      <c r="BM18" s="427"/>
      <c r="BN18" s="391">
        <v>18567578</v>
      </c>
      <c r="BO18" s="392"/>
      <c r="BP18" s="392"/>
      <c r="BQ18" s="392"/>
      <c r="BR18" s="392"/>
      <c r="BS18" s="392"/>
      <c r="BT18" s="392"/>
      <c r="BU18" s="393"/>
      <c r="BV18" s="391">
        <v>18155690</v>
      </c>
      <c r="BW18" s="392"/>
      <c r="BX18" s="392"/>
      <c r="BY18" s="392"/>
      <c r="BZ18" s="392"/>
      <c r="CA18" s="392"/>
      <c r="CB18" s="392"/>
      <c r="CC18" s="393"/>
      <c r="CD18" s="185"/>
      <c r="CE18" s="505"/>
      <c r="CF18" s="505"/>
      <c r="CG18" s="505"/>
      <c r="CH18" s="505"/>
      <c r="CI18" s="505"/>
      <c r="CJ18" s="505"/>
      <c r="CK18" s="505"/>
      <c r="CL18" s="505"/>
      <c r="CM18" s="505"/>
      <c r="CN18" s="505"/>
      <c r="CO18" s="505"/>
      <c r="CP18" s="505"/>
      <c r="CQ18" s="505"/>
      <c r="CR18" s="505"/>
      <c r="CS18" s="506"/>
      <c r="CT18" s="388"/>
      <c r="CU18" s="389"/>
      <c r="CV18" s="389"/>
      <c r="CW18" s="389"/>
      <c r="CX18" s="389"/>
      <c r="CY18" s="389"/>
      <c r="CZ18" s="389"/>
      <c r="DA18" s="390"/>
      <c r="DB18" s="388"/>
      <c r="DC18" s="389"/>
      <c r="DD18" s="389"/>
      <c r="DE18" s="389"/>
      <c r="DF18" s="389"/>
      <c r="DG18" s="389"/>
      <c r="DH18" s="389"/>
      <c r="DI18" s="390"/>
    </row>
    <row r="19" spans="1:113" ht="18.75" customHeight="1" thickBot="1" x14ac:dyDescent="0.25">
      <c r="A19" s="172"/>
      <c r="B19" s="513" t="s">
        <v>157</v>
      </c>
      <c r="C19" s="434"/>
      <c r="D19" s="434"/>
      <c r="E19" s="514"/>
      <c r="F19" s="514"/>
      <c r="G19" s="514"/>
      <c r="H19" s="514"/>
      <c r="I19" s="514"/>
      <c r="J19" s="514"/>
      <c r="K19" s="514"/>
      <c r="L19" s="522">
        <v>258</v>
      </c>
      <c r="M19" s="522"/>
      <c r="N19" s="522"/>
      <c r="O19" s="522"/>
      <c r="P19" s="522"/>
      <c r="Q19" s="522"/>
      <c r="R19" s="523"/>
      <c r="S19" s="523"/>
      <c r="T19" s="523"/>
      <c r="U19" s="523"/>
      <c r="V19" s="524"/>
      <c r="W19" s="348"/>
      <c r="X19" s="349"/>
      <c r="Y19" s="349"/>
      <c r="Z19" s="349"/>
      <c r="AA19" s="349"/>
      <c r="AB19" s="349"/>
      <c r="AC19" s="500"/>
      <c r="AD19" s="500"/>
      <c r="AE19" s="500"/>
      <c r="AF19" s="500"/>
      <c r="AG19" s="500"/>
      <c r="AH19" s="500"/>
      <c r="AI19" s="500"/>
      <c r="AJ19" s="500"/>
      <c r="AK19" s="500"/>
      <c r="AL19" s="501"/>
      <c r="AM19" s="420"/>
      <c r="AN19" s="421"/>
      <c r="AO19" s="421"/>
      <c r="AP19" s="421"/>
      <c r="AQ19" s="421"/>
      <c r="AR19" s="421"/>
      <c r="AS19" s="421"/>
      <c r="AT19" s="422"/>
      <c r="AU19" s="423"/>
      <c r="AV19" s="424"/>
      <c r="AW19" s="424"/>
      <c r="AX19" s="424"/>
      <c r="AY19" s="425" t="s">
        <v>158</v>
      </c>
      <c r="AZ19" s="426"/>
      <c r="BA19" s="426"/>
      <c r="BB19" s="426"/>
      <c r="BC19" s="426"/>
      <c r="BD19" s="426"/>
      <c r="BE19" s="426"/>
      <c r="BF19" s="426"/>
      <c r="BG19" s="426"/>
      <c r="BH19" s="426"/>
      <c r="BI19" s="426"/>
      <c r="BJ19" s="426"/>
      <c r="BK19" s="426"/>
      <c r="BL19" s="426"/>
      <c r="BM19" s="427"/>
      <c r="BN19" s="391">
        <v>26127792</v>
      </c>
      <c r="BO19" s="392"/>
      <c r="BP19" s="392"/>
      <c r="BQ19" s="392"/>
      <c r="BR19" s="392"/>
      <c r="BS19" s="392"/>
      <c r="BT19" s="392"/>
      <c r="BU19" s="393"/>
      <c r="BV19" s="391">
        <v>24770937</v>
      </c>
      <c r="BW19" s="392"/>
      <c r="BX19" s="392"/>
      <c r="BY19" s="392"/>
      <c r="BZ19" s="392"/>
      <c r="CA19" s="392"/>
      <c r="CB19" s="392"/>
      <c r="CC19" s="393"/>
      <c r="CD19" s="185"/>
      <c r="CE19" s="505"/>
      <c r="CF19" s="505"/>
      <c r="CG19" s="505"/>
      <c r="CH19" s="505"/>
      <c r="CI19" s="505"/>
      <c r="CJ19" s="505"/>
      <c r="CK19" s="505"/>
      <c r="CL19" s="505"/>
      <c r="CM19" s="505"/>
      <c r="CN19" s="505"/>
      <c r="CO19" s="505"/>
      <c r="CP19" s="505"/>
      <c r="CQ19" s="505"/>
      <c r="CR19" s="505"/>
      <c r="CS19" s="506"/>
      <c r="CT19" s="388"/>
      <c r="CU19" s="389"/>
      <c r="CV19" s="389"/>
      <c r="CW19" s="389"/>
      <c r="CX19" s="389"/>
      <c r="CY19" s="389"/>
      <c r="CZ19" s="389"/>
      <c r="DA19" s="390"/>
      <c r="DB19" s="388"/>
      <c r="DC19" s="389"/>
      <c r="DD19" s="389"/>
      <c r="DE19" s="389"/>
      <c r="DF19" s="389"/>
      <c r="DG19" s="389"/>
      <c r="DH19" s="389"/>
      <c r="DI19" s="390"/>
    </row>
    <row r="20" spans="1:113" ht="18.75" customHeight="1" thickBot="1" x14ac:dyDescent="0.25">
      <c r="A20" s="172"/>
      <c r="B20" s="513" t="s">
        <v>159</v>
      </c>
      <c r="C20" s="434"/>
      <c r="D20" s="434"/>
      <c r="E20" s="514"/>
      <c r="F20" s="514"/>
      <c r="G20" s="514"/>
      <c r="H20" s="514"/>
      <c r="I20" s="514"/>
      <c r="J20" s="514"/>
      <c r="K20" s="514"/>
      <c r="L20" s="522">
        <v>35266</v>
      </c>
      <c r="M20" s="522"/>
      <c r="N20" s="522"/>
      <c r="O20" s="522"/>
      <c r="P20" s="522"/>
      <c r="Q20" s="522"/>
      <c r="R20" s="523"/>
      <c r="S20" s="523"/>
      <c r="T20" s="523"/>
      <c r="U20" s="523"/>
      <c r="V20" s="524"/>
      <c r="W20" s="409"/>
      <c r="X20" s="410"/>
      <c r="Y20" s="410"/>
      <c r="Z20" s="410"/>
      <c r="AA20" s="410"/>
      <c r="AB20" s="410"/>
      <c r="AC20" s="525"/>
      <c r="AD20" s="525"/>
      <c r="AE20" s="525"/>
      <c r="AF20" s="525"/>
      <c r="AG20" s="525"/>
      <c r="AH20" s="525"/>
      <c r="AI20" s="525"/>
      <c r="AJ20" s="525"/>
      <c r="AK20" s="525"/>
      <c r="AL20" s="526"/>
      <c r="AM20" s="527"/>
      <c r="AN20" s="446"/>
      <c r="AO20" s="446"/>
      <c r="AP20" s="446"/>
      <c r="AQ20" s="446"/>
      <c r="AR20" s="446"/>
      <c r="AS20" s="446"/>
      <c r="AT20" s="447"/>
      <c r="AU20" s="528"/>
      <c r="AV20" s="529"/>
      <c r="AW20" s="529"/>
      <c r="AX20" s="530"/>
      <c r="AY20" s="425"/>
      <c r="AZ20" s="426"/>
      <c r="BA20" s="426"/>
      <c r="BB20" s="426"/>
      <c r="BC20" s="426"/>
      <c r="BD20" s="426"/>
      <c r="BE20" s="426"/>
      <c r="BF20" s="426"/>
      <c r="BG20" s="426"/>
      <c r="BH20" s="426"/>
      <c r="BI20" s="426"/>
      <c r="BJ20" s="426"/>
      <c r="BK20" s="426"/>
      <c r="BL20" s="426"/>
      <c r="BM20" s="427"/>
      <c r="BN20" s="391"/>
      <c r="BO20" s="392"/>
      <c r="BP20" s="392"/>
      <c r="BQ20" s="392"/>
      <c r="BR20" s="392"/>
      <c r="BS20" s="392"/>
      <c r="BT20" s="392"/>
      <c r="BU20" s="393"/>
      <c r="BV20" s="391"/>
      <c r="BW20" s="392"/>
      <c r="BX20" s="392"/>
      <c r="BY20" s="392"/>
      <c r="BZ20" s="392"/>
      <c r="CA20" s="392"/>
      <c r="CB20" s="392"/>
      <c r="CC20" s="393"/>
      <c r="CD20" s="185"/>
      <c r="CE20" s="505"/>
      <c r="CF20" s="505"/>
      <c r="CG20" s="505"/>
      <c r="CH20" s="505"/>
      <c r="CI20" s="505"/>
      <c r="CJ20" s="505"/>
      <c r="CK20" s="505"/>
      <c r="CL20" s="505"/>
      <c r="CM20" s="505"/>
      <c r="CN20" s="505"/>
      <c r="CO20" s="505"/>
      <c r="CP20" s="505"/>
      <c r="CQ20" s="505"/>
      <c r="CR20" s="505"/>
      <c r="CS20" s="506"/>
      <c r="CT20" s="388"/>
      <c r="CU20" s="389"/>
      <c r="CV20" s="389"/>
      <c r="CW20" s="389"/>
      <c r="CX20" s="389"/>
      <c r="CY20" s="389"/>
      <c r="CZ20" s="389"/>
      <c r="DA20" s="390"/>
      <c r="DB20" s="388"/>
      <c r="DC20" s="389"/>
      <c r="DD20" s="389"/>
      <c r="DE20" s="389"/>
      <c r="DF20" s="389"/>
      <c r="DG20" s="389"/>
      <c r="DH20" s="389"/>
      <c r="DI20" s="390"/>
    </row>
    <row r="21" spans="1:113" ht="18.75" customHeight="1" thickBot="1" x14ac:dyDescent="0.25">
      <c r="A21" s="172"/>
      <c r="B21" s="531" t="s">
        <v>160</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07"/>
      <c r="AZ21" s="508"/>
      <c r="BA21" s="508"/>
      <c r="BB21" s="508"/>
      <c r="BC21" s="508"/>
      <c r="BD21" s="508"/>
      <c r="BE21" s="508"/>
      <c r="BF21" s="508"/>
      <c r="BG21" s="508"/>
      <c r="BH21" s="508"/>
      <c r="BI21" s="508"/>
      <c r="BJ21" s="508"/>
      <c r="BK21" s="508"/>
      <c r="BL21" s="508"/>
      <c r="BM21" s="509"/>
      <c r="BN21" s="510"/>
      <c r="BO21" s="511"/>
      <c r="BP21" s="511"/>
      <c r="BQ21" s="511"/>
      <c r="BR21" s="511"/>
      <c r="BS21" s="511"/>
      <c r="BT21" s="511"/>
      <c r="BU21" s="512"/>
      <c r="BV21" s="510"/>
      <c r="BW21" s="511"/>
      <c r="BX21" s="511"/>
      <c r="BY21" s="511"/>
      <c r="BZ21" s="511"/>
      <c r="CA21" s="511"/>
      <c r="CB21" s="511"/>
      <c r="CC21" s="512"/>
      <c r="CD21" s="185"/>
      <c r="CE21" s="505"/>
      <c r="CF21" s="505"/>
      <c r="CG21" s="505"/>
      <c r="CH21" s="505"/>
      <c r="CI21" s="505"/>
      <c r="CJ21" s="505"/>
      <c r="CK21" s="505"/>
      <c r="CL21" s="505"/>
      <c r="CM21" s="505"/>
      <c r="CN21" s="505"/>
      <c r="CO21" s="505"/>
      <c r="CP21" s="505"/>
      <c r="CQ21" s="505"/>
      <c r="CR21" s="505"/>
      <c r="CS21" s="506"/>
      <c r="CT21" s="388"/>
      <c r="CU21" s="389"/>
      <c r="CV21" s="389"/>
      <c r="CW21" s="389"/>
      <c r="CX21" s="389"/>
      <c r="CY21" s="389"/>
      <c r="CZ21" s="389"/>
      <c r="DA21" s="390"/>
      <c r="DB21" s="388"/>
      <c r="DC21" s="389"/>
      <c r="DD21" s="389"/>
      <c r="DE21" s="389"/>
      <c r="DF21" s="389"/>
      <c r="DG21" s="389"/>
      <c r="DH21" s="389"/>
      <c r="DI21" s="390"/>
    </row>
    <row r="22" spans="1:113" ht="18.75" customHeight="1" x14ac:dyDescent="0.2">
      <c r="A22" s="172"/>
      <c r="B22" s="561" t="s">
        <v>161</v>
      </c>
      <c r="C22" s="535"/>
      <c r="D22" s="536"/>
      <c r="E22" s="403" t="s">
        <v>1</v>
      </c>
      <c r="F22" s="408"/>
      <c r="G22" s="408"/>
      <c r="H22" s="408"/>
      <c r="I22" s="408"/>
      <c r="J22" s="408"/>
      <c r="K22" s="398"/>
      <c r="L22" s="403" t="s">
        <v>162</v>
      </c>
      <c r="M22" s="408"/>
      <c r="N22" s="408"/>
      <c r="O22" s="408"/>
      <c r="P22" s="398"/>
      <c r="Q22" s="566" t="s">
        <v>163</v>
      </c>
      <c r="R22" s="567"/>
      <c r="S22" s="567"/>
      <c r="T22" s="567"/>
      <c r="U22" s="567"/>
      <c r="V22" s="568"/>
      <c r="W22" s="534" t="s">
        <v>164</v>
      </c>
      <c r="X22" s="535"/>
      <c r="Y22" s="536"/>
      <c r="Z22" s="403" t="s">
        <v>1</v>
      </c>
      <c r="AA22" s="408"/>
      <c r="AB22" s="408"/>
      <c r="AC22" s="408"/>
      <c r="AD22" s="408"/>
      <c r="AE22" s="408"/>
      <c r="AF22" s="408"/>
      <c r="AG22" s="398"/>
      <c r="AH22" s="572" t="s">
        <v>165</v>
      </c>
      <c r="AI22" s="408"/>
      <c r="AJ22" s="408"/>
      <c r="AK22" s="408"/>
      <c r="AL22" s="398"/>
      <c r="AM22" s="572" t="s">
        <v>166</v>
      </c>
      <c r="AN22" s="573"/>
      <c r="AO22" s="573"/>
      <c r="AP22" s="573"/>
      <c r="AQ22" s="573"/>
      <c r="AR22" s="574"/>
      <c r="AS22" s="566" t="s">
        <v>163</v>
      </c>
      <c r="AT22" s="567"/>
      <c r="AU22" s="567"/>
      <c r="AV22" s="567"/>
      <c r="AW22" s="567"/>
      <c r="AX22" s="578"/>
      <c r="AY22" s="351" t="s">
        <v>167</v>
      </c>
      <c r="AZ22" s="352"/>
      <c r="BA22" s="352"/>
      <c r="BB22" s="352"/>
      <c r="BC22" s="352"/>
      <c r="BD22" s="352"/>
      <c r="BE22" s="352"/>
      <c r="BF22" s="352"/>
      <c r="BG22" s="352"/>
      <c r="BH22" s="352"/>
      <c r="BI22" s="352"/>
      <c r="BJ22" s="352"/>
      <c r="BK22" s="352"/>
      <c r="BL22" s="352"/>
      <c r="BM22" s="353"/>
      <c r="BN22" s="354">
        <v>16819271</v>
      </c>
      <c r="BO22" s="355"/>
      <c r="BP22" s="355"/>
      <c r="BQ22" s="355"/>
      <c r="BR22" s="355"/>
      <c r="BS22" s="355"/>
      <c r="BT22" s="355"/>
      <c r="BU22" s="356"/>
      <c r="BV22" s="354">
        <v>14751517</v>
      </c>
      <c r="BW22" s="355"/>
      <c r="BX22" s="355"/>
      <c r="BY22" s="355"/>
      <c r="BZ22" s="355"/>
      <c r="CA22" s="355"/>
      <c r="CB22" s="355"/>
      <c r="CC22" s="356"/>
      <c r="CD22" s="185"/>
      <c r="CE22" s="505"/>
      <c r="CF22" s="505"/>
      <c r="CG22" s="505"/>
      <c r="CH22" s="505"/>
      <c r="CI22" s="505"/>
      <c r="CJ22" s="505"/>
      <c r="CK22" s="505"/>
      <c r="CL22" s="505"/>
      <c r="CM22" s="505"/>
      <c r="CN22" s="505"/>
      <c r="CO22" s="505"/>
      <c r="CP22" s="505"/>
      <c r="CQ22" s="505"/>
      <c r="CR22" s="505"/>
      <c r="CS22" s="506"/>
      <c r="CT22" s="388"/>
      <c r="CU22" s="389"/>
      <c r="CV22" s="389"/>
      <c r="CW22" s="389"/>
      <c r="CX22" s="389"/>
      <c r="CY22" s="389"/>
      <c r="CZ22" s="389"/>
      <c r="DA22" s="390"/>
      <c r="DB22" s="388"/>
      <c r="DC22" s="389"/>
      <c r="DD22" s="389"/>
      <c r="DE22" s="389"/>
      <c r="DF22" s="389"/>
      <c r="DG22" s="389"/>
      <c r="DH22" s="389"/>
      <c r="DI22" s="390"/>
    </row>
    <row r="23" spans="1:113" ht="18.75" customHeight="1" x14ac:dyDescent="0.2">
      <c r="A23" s="172"/>
      <c r="B23" s="562"/>
      <c r="C23" s="538"/>
      <c r="D23" s="539"/>
      <c r="E23" s="377"/>
      <c r="F23" s="382"/>
      <c r="G23" s="382"/>
      <c r="H23" s="382"/>
      <c r="I23" s="382"/>
      <c r="J23" s="382"/>
      <c r="K23" s="371"/>
      <c r="L23" s="377"/>
      <c r="M23" s="382"/>
      <c r="N23" s="382"/>
      <c r="O23" s="382"/>
      <c r="P23" s="371"/>
      <c r="Q23" s="569"/>
      <c r="R23" s="570"/>
      <c r="S23" s="570"/>
      <c r="T23" s="570"/>
      <c r="U23" s="570"/>
      <c r="V23" s="571"/>
      <c r="W23" s="537"/>
      <c r="X23" s="538"/>
      <c r="Y23" s="539"/>
      <c r="Z23" s="377"/>
      <c r="AA23" s="382"/>
      <c r="AB23" s="382"/>
      <c r="AC23" s="382"/>
      <c r="AD23" s="382"/>
      <c r="AE23" s="382"/>
      <c r="AF23" s="382"/>
      <c r="AG23" s="371"/>
      <c r="AH23" s="377"/>
      <c r="AI23" s="382"/>
      <c r="AJ23" s="382"/>
      <c r="AK23" s="382"/>
      <c r="AL23" s="371"/>
      <c r="AM23" s="575"/>
      <c r="AN23" s="576"/>
      <c r="AO23" s="576"/>
      <c r="AP23" s="576"/>
      <c r="AQ23" s="576"/>
      <c r="AR23" s="577"/>
      <c r="AS23" s="569"/>
      <c r="AT23" s="570"/>
      <c r="AU23" s="570"/>
      <c r="AV23" s="570"/>
      <c r="AW23" s="570"/>
      <c r="AX23" s="579"/>
      <c r="AY23" s="425" t="s">
        <v>168</v>
      </c>
      <c r="AZ23" s="426"/>
      <c r="BA23" s="426"/>
      <c r="BB23" s="426"/>
      <c r="BC23" s="426"/>
      <c r="BD23" s="426"/>
      <c r="BE23" s="426"/>
      <c r="BF23" s="426"/>
      <c r="BG23" s="426"/>
      <c r="BH23" s="426"/>
      <c r="BI23" s="426"/>
      <c r="BJ23" s="426"/>
      <c r="BK23" s="426"/>
      <c r="BL23" s="426"/>
      <c r="BM23" s="427"/>
      <c r="BN23" s="391">
        <v>11198814</v>
      </c>
      <c r="BO23" s="392"/>
      <c r="BP23" s="392"/>
      <c r="BQ23" s="392"/>
      <c r="BR23" s="392"/>
      <c r="BS23" s="392"/>
      <c r="BT23" s="392"/>
      <c r="BU23" s="393"/>
      <c r="BV23" s="391">
        <v>9034321</v>
      </c>
      <c r="BW23" s="392"/>
      <c r="BX23" s="392"/>
      <c r="BY23" s="392"/>
      <c r="BZ23" s="392"/>
      <c r="CA23" s="392"/>
      <c r="CB23" s="392"/>
      <c r="CC23" s="393"/>
      <c r="CD23" s="185"/>
      <c r="CE23" s="505"/>
      <c r="CF23" s="505"/>
      <c r="CG23" s="505"/>
      <c r="CH23" s="505"/>
      <c r="CI23" s="505"/>
      <c r="CJ23" s="505"/>
      <c r="CK23" s="505"/>
      <c r="CL23" s="505"/>
      <c r="CM23" s="505"/>
      <c r="CN23" s="505"/>
      <c r="CO23" s="505"/>
      <c r="CP23" s="505"/>
      <c r="CQ23" s="505"/>
      <c r="CR23" s="505"/>
      <c r="CS23" s="506"/>
      <c r="CT23" s="388"/>
      <c r="CU23" s="389"/>
      <c r="CV23" s="389"/>
      <c r="CW23" s="389"/>
      <c r="CX23" s="389"/>
      <c r="CY23" s="389"/>
      <c r="CZ23" s="389"/>
      <c r="DA23" s="390"/>
      <c r="DB23" s="388"/>
      <c r="DC23" s="389"/>
      <c r="DD23" s="389"/>
      <c r="DE23" s="389"/>
      <c r="DF23" s="389"/>
      <c r="DG23" s="389"/>
      <c r="DH23" s="389"/>
      <c r="DI23" s="390"/>
    </row>
    <row r="24" spans="1:113" ht="18.75" customHeight="1" thickBot="1" x14ac:dyDescent="0.25">
      <c r="A24" s="172"/>
      <c r="B24" s="562"/>
      <c r="C24" s="538"/>
      <c r="D24" s="539"/>
      <c r="E24" s="441" t="s">
        <v>169</v>
      </c>
      <c r="F24" s="421"/>
      <c r="G24" s="421"/>
      <c r="H24" s="421"/>
      <c r="I24" s="421"/>
      <c r="J24" s="421"/>
      <c r="K24" s="422"/>
      <c r="L24" s="442">
        <v>1</v>
      </c>
      <c r="M24" s="443"/>
      <c r="N24" s="443"/>
      <c r="O24" s="443"/>
      <c r="P24" s="485"/>
      <c r="Q24" s="442">
        <v>8265</v>
      </c>
      <c r="R24" s="443"/>
      <c r="S24" s="443"/>
      <c r="T24" s="443"/>
      <c r="U24" s="443"/>
      <c r="V24" s="485"/>
      <c r="W24" s="537"/>
      <c r="X24" s="538"/>
      <c r="Y24" s="539"/>
      <c r="Z24" s="441" t="s">
        <v>170</v>
      </c>
      <c r="AA24" s="421"/>
      <c r="AB24" s="421"/>
      <c r="AC24" s="421"/>
      <c r="AD24" s="421"/>
      <c r="AE24" s="421"/>
      <c r="AF24" s="421"/>
      <c r="AG24" s="422"/>
      <c r="AH24" s="442">
        <v>859</v>
      </c>
      <c r="AI24" s="443"/>
      <c r="AJ24" s="443"/>
      <c r="AK24" s="443"/>
      <c r="AL24" s="485"/>
      <c r="AM24" s="442">
        <v>2508280</v>
      </c>
      <c r="AN24" s="443"/>
      <c r="AO24" s="443"/>
      <c r="AP24" s="443"/>
      <c r="AQ24" s="443"/>
      <c r="AR24" s="485"/>
      <c r="AS24" s="442">
        <v>2920</v>
      </c>
      <c r="AT24" s="443"/>
      <c r="AU24" s="443"/>
      <c r="AV24" s="443"/>
      <c r="AW24" s="443"/>
      <c r="AX24" s="444"/>
      <c r="AY24" s="507" t="s">
        <v>171</v>
      </c>
      <c r="AZ24" s="508"/>
      <c r="BA24" s="508"/>
      <c r="BB24" s="508"/>
      <c r="BC24" s="508"/>
      <c r="BD24" s="508"/>
      <c r="BE24" s="508"/>
      <c r="BF24" s="508"/>
      <c r="BG24" s="508"/>
      <c r="BH24" s="508"/>
      <c r="BI24" s="508"/>
      <c r="BJ24" s="508"/>
      <c r="BK24" s="508"/>
      <c r="BL24" s="508"/>
      <c r="BM24" s="509"/>
      <c r="BN24" s="391">
        <v>14931003</v>
      </c>
      <c r="BO24" s="392"/>
      <c r="BP24" s="392"/>
      <c r="BQ24" s="392"/>
      <c r="BR24" s="392"/>
      <c r="BS24" s="392"/>
      <c r="BT24" s="392"/>
      <c r="BU24" s="393"/>
      <c r="BV24" s="391">
        <v>12493882</v>
      </c>
      <c r="BW24" s="392"/>
      <c r="BX24" s="392"/>
      <c r="BY24" s="392"/>
      <c r="BZ24" s="392"/>
      <c r="CA24" s="392"/>
      <c r="CB24" s="392"/>
      <c r="CC24" s="393"/>
      <c r="CD24" s="185"/>
      <c r="CE24" s="505"/>
      <c r="CF24" s="505"/>
      <c r="CG24" s="505"/>
      <c r="CH24" s="505"/>
      <c r="CI24" s="505"/>
      <c r="CJ24" s="505"/>
      <c r="CK24" s="505"/>
      <c r="CL24" s="505"/>
      <c r="CM24" s="505"/>
      <c r="CN24" s="505"/>
      <c r="CO24" s="505"/>
      <c r="CP24" s="505"/>
      <c r="CQ24" s="505"/>
      <c r="CR24" s="505"/>
      <c r="CS24" s="506"/>
      <c r="CT24" s="388"/>
      <c r="CU24" s="389"/>
      <c r="CV24" s="389"/>
      <c r="CW24" s="389"/>
      <c r="CX24" s="389"/>
      <c r="CY24" s="389"/>
      <c r="CZ24" s="389"/>
      <c r="DA24" s="390"/>
      <c r="DB24" s="388"/>
      <c r="DC24" s="389"/>
      <c r="DD24" s="389"/>
      <c r="DE24" s="389"/>
      <c r="DF24" s="389"/>
      <c r="DG24" s="389"/>
      <c r="DH24" s="389"/>
      <c r="DI24" s="390"/>
    </row>
    <row r="25" spans="1:113" ht="18.75" customHeight="1" x14ac:dyDescent="0.2">
      <c r="A25" s="172"/>
      <c r="B25" s="562"/>
      <c r="C25" s="538"/>
      <c r="D25" s="539"/>
      <c r="E25" s="441" t="s">
        <v>172</v>
      </c>
      <c r="F25" s="421"/>
      <c r="G25" s="421"/>
      <c r="H25" s="421"/>
      <c r="I25" s="421"/>
      <c r="J25" s="421"/>
      <c r="K25" s="422"/>
      <c r="L25" s="442">
        <v>1</v>
      </c>
      <c r="M25" s="443"/>
      <c r="N25" s="443"/>
      <c r="O25" s="443"/>
      <c r="P25" s="485"/>
      <c r="Q25" s="442">
        <v>7040</v>
      </c>
      <c r="R25" s="443"/>
      <c r="S25" s="443"/>
      <c r="T25" s="443"/>
      <c r="U25" s="443"/>
      <c r="V25" s="485"/>
      <c r="W25" s="537"/>
      <c r="X25" s="538"/>
      <c r="Y25" s="539"/>
      <c r="Z25" s="441" t="s">
        <v>173</v>
      </c>
      <c r="AA25" s="421"/>
      <c r="AB25" s="421"/>
      <c r="AC25" s="421"/>
      <c r="AD25" s="421"/>
      <c r="AE25" s="421"/>
      <c r="AF25" s="421"/>
      <c r="AG25" s="422"/>
      <c r="AH25" s="442">
        <v>160</v>
      </c>
      <c r="AI25" s="443"/>
      <c r="AJ25" s="443"/>
      <c r="AK25" s="443"/>
      <c r="AL25" s="485"/>
      <c r="AM25" s="442">
        <v>451520</v>
      </c>
      <c r="AN25" s="443"/>
      <c r="AO25" s="443"/>
      <c r="AP25" s="443"/>
      <c r="AQ25" s="443"/>
      <c r="AR25" s="485"/>
      <c r="AS25" s="442">
        <v>2822</v>
      </c>
      <c r="AT25" s="443"/>
      <c r="AU25" s="443"/>
      <c r="AV25" s="443"/>
      <c r="AW25" s="443"/>
      <c r="AX25" s="444"/>
      <c r="AY25" s="351" t="s">
        <v>174</v>
      </c>
      <c r="AZ25" s="352"/>
      <c r="BA25" s="352"/>
      <c r="BB25" s="352"/>
      <c r="BC25" s="352"/>
      <c r="BD25" s="352"/>
      <c r="BE25" s="352"/>
      <c r="BF25" s="352"/>
      <c r="BG25" s="352"/>
      <c r="BH25" s="352"/>
      <c r="BI25" s="352"/>
      <c r="BJ25" s="352"/>
      <c r="BK25" s="352"/>
      <c r="BL25" s="352"/>
      <c r="BM25" s="353"/>
      <c r="BN25" s="354">
        <v>9490703</v>
      </c>
      <c r="BO25" s="355"/>
      <c r="BP25" s="355"/>
      <c r="BQ25" s="355"/>
      <c r="BR25" s="355"/>
      <c r="BS25" s="355"/>
      <c r="BT25" s="355"/>
      <c r="BU25" s="356"/>
      <c r="BV25" s="354">
        <v>11611382</v>
      </c>
      <c r="BW25" s="355"/>
      <c r="BX25" s="355"/>
      <c r="BY25" s="355"/>
      <c r="BZ25" s="355"/>
      <c r="CA25" s="355"/>
      <c r="CB25" s="355"/>
      <c r="CC25" s="356"/>
      <c r="CD25" s="185"/>
      <c r="CE25" s="505"/>
      <c r="CF25" s="505"/>
      <c r="CG25" s="505"/>
      <c r="CH25" s="505"/>
      <c r="CI25" s="505"/>
      <c r="CJ25" s="505"/>
      <c r="CK25" s="505"/>
      <c r="CL25" s="505"/>
      <c r="CM25" s="505"/>
      <c r="CN25" s="505"/>
      <c r="CO25" s="505"/>
      <c r="CP25" s="505"/>
      <c r="CQ25" s="505"/>
      <c r="CR25" s="505"/>
      <c r="CS25" s="506"/>
      <c r="CT25" s="388"/>
      <c r="CU25" s="389"/>
      <c r="CV25" s="389"/>
      <c r="CW25" s="389"/>
      <c r="CX25" s="389"/>
      <c r="CY25" s="389"/>
      <c r="CZ25" s="389"/>
      <c r="DA25" s="390"/>
      <c r="DB25" s="388"/>
      <c r="DC25" s="389"/>
      <c r="DD25" s="389"/>
      <c r="DE25" s="389"/>
      <c r="DF25" s="389"/>
      <c r="DG25" s="389"/>
      <c r="DH25" s="389"/>
      <c r="DI25" s="390"/>
    </row>
    <row r="26" spans="1:113" ht="18.75" customHeight="1" x14ac:dyDescent="0.2">
      <c r="A26" s="172"/>
      <c r="B26" s="562"/>
      <c r="C26" s="538"/>
      <c r="D26" s="539"/>
      <c r="E26" s="441" t="s">
        <v>175</v>
      </c>
      <c r="F26" s="421"/>
      <c r="G26" s="421"/>
      <c r="H26" s="421"/>
      <c r="I26" s="421"/>
      <c r="J26" s="421"/>
      <c r="K26" s="422"/>
      <c r="L26" s="442">
        <v>1</v>
      </c>
      <c r="M26" s="443"/>
      <c r="N26" s="443"/>
      <c r="O26" s="443"/>
      <c r="P26" s="485"/>
      <c r="Q26" s="442">
        <v>6230</v>
      </c>
      <c r="R26" s="443"/>
      <c r="S26" s="443"/>
      <c r="T26" s="443"/>
      <c r="U26" s="443"/>
      <c r="V26" s="485"/>
      <c r="W26" s="537"/>
      <c r="X26" s="538"/>
      <c r="Y26" s="539"/>
      <c r="Z26" s="441" t="s">
        <v>176</v>
      </c>
      <c r="AA26" s="543"/>
      <c r="AB26" s="543"/>
      <c r="AC26" s="543"/>
      <c r="AD26" s="543"/>
      <c r="AE26" s="543"/>
      <c r="AF26" s="543"/>
      <c r="AG26" s="544"/>
      <c r="AH26" s="442">
        <v>61</v>
      </c>
      <c r="AI26" s="443"/>
      <c r="AJ26" s="443"/>
      <c r="AK26" s="443"/>
      <c r="AL26" s="485"/>
      <c r="AM26" s="442">
        <v>198250</v>
      </c>
      <c r="AN26" s="443"/>
      <c r="AO26" s="443"/>
      <c r="AP26" s="443"/>
      <c r="AQ26" s="443"/>
      <c r="AR26" s="485"/>
      <c r="AS26" s="442">
        <v>3250</v>
      </c>
      <c r="AT26" s="443"/>
      <c r="AU26" s="443"/>
      <c r="AV26" s="443"/>
      <c r="AW26" s="443"/>
      <c r="AX26" s="444"/>
      <c r="AY26" s="394" t="s">
        <v>177</v>
      </c>
      <c r="AZ26" s="395"/>
      <c r="BA26" s="395"/>
      <c r="BB26" s="395"/>
      <c r="BC26" s="395"/>
      <c r="BD26" s="395"/>
      <c r="BE26" s="395"/>
      <c r="BF26" s="395"/>
      <c r="BG26" s="395"/>
      <c r="BH26" s="395"/>
      <c r="BI26" s="395"/>
      <c r="BJ26" s="395"/>
      <c r="BK26" s="395"/>
      <c r="BL26" s="395"/>
      <c r="BM26" s="396"/>
      <c r="BN26" s="391" t="s">
        <v>136</v>
      </c>
      <c r="BO26" s="392"/>
      <c r="BP26" s="392"/>
      <c r="BQ26" s="392"/>
      <c r="BR26" s="392"/>
      <c r="BS26" s="392"/>
      <c r="BT26" s="392"/>
      <c r="BU26" s="393"/>
      <c r="BV26" s="391" t="s">
        <v>136</v>
      </c>
      <c r="BW26" s="392"/>
      <c r="BX26" s="392"/>
      <c r="BY26" s="392"/>
      <c r="BZ26" s="392"/>
      <c r="CA26" s="392"/>
      <c r="CB26" s="392"/>
      <c r="CC26" s="393"/>
      <c r="CD26" s="185"/>
      <c r="CE26" s="505"/>
      <c r="CF26" s="505"/>
      <c r="CG26" s="505"/>
      <c r="CH26" s="505"/>
      <c r="CI26" s="505"/>
      <c r="CJ26" s="505"/>
      <c r="CK26" s="505"/>
      <c r="CL26" s="505"/>
      <c r="CM26" s="505"/>
      <c r="CN26" s="505"/>
      <c r="CO26" s="505"/>
      <c r="CP26" s="505"/>
      <c r="CQ26" s="505"/>
      <c r="CR26" s="505"/>
      <c r="CS26" s="506"/>
      <c r="CT26" s="388"/>
      <c r="CU26" s="389"/>
      <c r="CV26" s="389"/>
      <c r="CW26" s="389"/>
      <c r="CX26" s="389"/>
      <c r="CY26" s="389"/>
      <c r="CZ26" s="389"/>
      <c r="DA26" s="390"/>
      <c r="DB26" s="388"/>
      <c r="DC26" s="389"/>
      <c r="DD26" s="389"/>
      <c r="DE26" s="389"/>
      <c r="DF26" s="389"/>
      <c r="DG26" s="389"/>
      <c r="DH26" s="389"/>
      <c r="DI26" s="390"/>
    </row>
    <row r="27" spans="1:113" ht="18.75" customHeight="1" thickBot="1" x14ac:dyDescent="0.25">
      <c r="A27" s="172"/>
      <c r="B27" s="562"/>
      <c r="C27" s="538"/>
      <c r="D27" s="539"/>
      <c r="E27" s="441" t="s">
        <v>178</v>
      </c>
      <c r="F27" s="421"/>
      <c r="G27" s="421"/>
      <c r="H27" s="421"/>
      <c r="I27" s="421"/>
      <c r="J27" s="421"/>
      <c r="K27" s="422"/>
      <c r="L27" s="442">
        <v>1</v>
      </c>
      <c r="M27" s="443"/>
      <c r="N27" s="443"/>
      <c r="O27" s="443"/>
      <c r="P27" s="485"/>
      <c r="Q27" s="442">
        <v>5300</v>
      </c>
      <c r="R27" s="443"/>
      <c r="S27" s="443"/>
      <c r="T27" s="443"/>
      <c r="U27" s="443"/>
      <c r="V27" s="485"/>
      <c r="W27" s="537"/>
      <c r="X27" s="538"/>
      <c r="Y27" s="539"/>
      <c r="Z27" s="441" t="s">
        <v>179</v>
      </c>
      <c r="AA27" s="421"/>
      <c r="AB27" s="421"/>
      <c r="AC27" s="421"/>
      <c r="AD27" s="421"/>
      <c r="AE27" s="421"/>
      <c r="AF27" s="421"/>
      <c r="AG27" s="422"/>
      <c r="AH27" s="442">
        <v>12</v>
      </c>
      <c r="AI27" s="443"/>
      <c r="AJ27" s="443"/>
      <c r="AK27" s="443"/>
      <c r="AL27" s="485"/>
      <c r="AM27" s="442">
        <v>46464</v>
      </c>
      <c r="AN27" s="443"/>
      <c r="AO27" s="443"/>
      <c r="AP27" s="443"/>
      <c r="AQ27" s="443"/>
      <c r="AR27" s="485"/>
      <c r="AS27" s="442">
        <v>3872</v>
      </c>
      <c r="AT27" s="443"/>
      <c r="AU27" s="443"/>
      <c r="AV27" s="443"/>
      <c r="AW27" s="443"/>
      <c r="AX27" s="444"/>
      <c r="AY27" s="486" t="s">
        <v>180</v>
      </c>
      <c r="AZ27" s="487"/>
      <c r="BA27" s="487"/>
      <c r="BB27" s="487"/>
      <c r="BC27" s="487"/>
      <c r="BD27" s="487"/>
      <c r="BE27" s="487"/>
      <c r="BF27" s="487"/>
      <c r="BG27" s="487"/>
      <c r="BH27" s="487"/>
      <c r="BI27" s="487"/>
      <c r="BJ27" s="487"/>
      <c r="BK27" s="487"/>
      <c r="BL27" s="487"/>
      <c r="BM27" s="488"/>
      <c r="BN27" s="510" t="s">
        <v>128</v>
      </c>
      <c r="BO27" s="511"/>
      <c r="BP27" s="511"/>
      <c r="BQ27" s="511"/>
      <c r="BR27" s="511"/>
      <c r="BS27" s="511"/>
      <c r="BT27" s="511"/>
      <c r="BU27" s="512"/>
      <c r="BV27" s="510" t="s">
        <v>128</v>
      </c>
      <c r="BW27" s="511"/>
      <c r="BX27" s="511"/>
      <c r="BY27" s="511"/>
      <c r="BZ27" s="511"/>
      <c r="CA27" s="511"/>
      <c r="CB27" s="511"/>
      <c r="CC27" s="512"/>
      <c r="CD27" s="187"/>
      <c r="CE27" s="505"/>
      <c r="CF27" s="505"/>
      <c r="CG27" s="505"/>
      <c r="CH27" s="505"/>
      <c r="CI27" s="505"/>
      <c r="CJ27" s="505"/>
      <c r="CK27" s="505"/>
      <c r="CL27" s="505"/>
      <c r="CM27" s="505"/>
      <c r="CN27" s="505"/>
      <c r="CO27" s="505"/>
      <c r="CP27" s="505"/>
      <c r="CQ27" s="505"/>
      <c r="CR27" s="505"/>
      <c r="CS27" s="506"/>
      <c r="CT27" s="388"/>
      <c r="CU27" s="389"/>
      <c r="CV27" s="389"/>
      <c r="CW27" s="389"/>
      <c r="CX27" s="389"/>
      <c r="CY27" s="389"/>
      <c r="CZ27" s="389"/>
      <c r="DA27" s="390"/>
      <c r="DB27" s="388"/>
      <c r="DC27" s="389"/>
      <c r="DD27" s="389"/>
      <c r="DE27" s="389"/>
      <c r="DF27" s="389"/>
      <c r="DG27" s="389"/>
      <c r="DH27" s="389"/>
      <c r="DI27" s="390"/>
    </row>
    <row r="28" spans="1:113" ht="18.75" customHeight="1" x14ac:dyDescent="0.2">
      <c r="A28" s="172"/>
      <c r="B28" s="562"/>
      <c r="C28" s="538"/>
      <c r="D28" s="539"/>
      <c r="E28" s="441" t="s">
        <v>181</v>
      </c>
      <c r="F28" s="421"/>
      <c r="G28" s="421"/>
      <c r="H28" s="421"/>
      <c r="I28" s="421"/>
      <c r="J28" s="421"/>
      <c r="K28" s="422"/>
      <c r="L28" s="442">
        <v>1</v>
      </c>
      <c r="M28" s="443"/>
      <c r="N28" s="443"/>
      <c r="O28" s="443"/>
      <c r="P28" s="485"/>
      <c r="Q28" s="442">
        <v>4700</v>
      </c>
      <c r="R28" s="443"/>
      <c r="S28" s="443"/>
      <c r="T28" s="443"/>
      <c r="U28" s="443"/>
      <c r="V28" s="485"/>
      <c r="W28" s="537"/>
      <c r="X28" s="538"/>
      <c r="Y28" s="539"/>
      <c r="Z28" s="441" t="s">
        <v>182</v>
      </c>
      <c r="AA28" s="421"/>
      <c r="AB28" s="421"/>
      <c r="AC28" s="421"/>
      <c r="AD28" s="421"/>
      <c r="AE28" s="421"/>
      <c r="AF28" s="421"/>
      <c r="AG28" s="422"/>
      <c r="AH28" s="442" t="s">
        <v>128</v>
      </c>
      <c r="AI28" s="443"/>
      <c r="AJ28" s="443"/>
      <c r="AK28" s="443"/>
      <c r="AL28" s="485"/>
      <c r="AM28" s="442" t="s">
        <v>128</v>
      </c>
      <c r="AN28" s="443"/>
      <c r="AO28" s="443"/>
      <c r="AP28" s="443"/>
      <c r="AQ28" s="443"/>
      <c r="AR28" s="485"/>
      <c r="AS28" s="442" t="s">
        <v>183</v>
      </c>
      <c r="AT28" s="443"/>
      <c r="AU28" s="443"/>
      <c r="AV28" s="443"/>
      <c r="AW28" s="443"/>
      <c r="AX28" s="444"/>
      <c r="AY28" s="545" t="s">
        <v>184</v>
      </c>
      <c r="AZ28" s="546"/>
      <c r="BA28" s="546"/>
      <c r="BB28" s="547"/>
      <c r="BC28" s="351" t="s">
        <v>48</v>
      </c>
      <c r="BD28" s="352"/>
      <c r="BE28" s="352"/>
      <c r="BF28" s="352"/>
      <c r="BG28" s="352"/>
      <c r="BH28" s="352"/>
      <c r="BI28" s="352"/>
      <c r="BJ28" s="352"/>
      <c r="BK28" s="352"/>
      <c r="BL28" s="352"/>
      <c r="BM28" s="353"/>
      <c r="BN28" s="354">
        <v>4834079</v>
      </c>
      <c r="BO28" s="355"/>
      <c r="BP28" s="355"/>
      <c r="BQ28" s="355"/>
      <c r="BR28" s="355"/>
      <c r="BS28" s="355"/>
      <c r="BT28" s="355"/>
      <c r="BU28" s="356"/>
      <c r="BV28" s="354">
        <v>3939451</v>
      </c>
      <c r="BW28" s="355"/>
      <c r="BX28" s="355"/>
      <c r="BY28" s="355"/>
      <c r="BZ28" s="355"/>
      <c r="CA28" s="355"/>
      <c r="CB28" s="355"/>
      <c r="CC28" s="356"/>
      <c r="CD28" s="185"/>
      <c r="CE28" s="505"/>
      <c r="CF28" s="505"/>
      <c r="CG28" s="505"/>
      <c r="CH28" s="505"/>
      <c r="CI28" s="505"/>
      <c r="CJ28" s="505"/>
      <c r="CK28" s="505"/>
      <c r="CL28" s="505"/>
      <c r="CM28" s="505"/>
      <c r="CN28" s="505"/>
      <c r="CO28" s="505"/>
      <c r="CP28" s="505"/>
      <c r="CQ28" s="505"/>
      <c r="CR28" s="505"/>
      <c r="CS28" s="506"/>
      <c r="CT28" s="388"/>
      <c r="CU28" s="389"/>
      <c r="CV28" s="389"/>
      <c r="CW28" s="389"/>
      <c r="CX28" s="389"/>
      <c r="CY28" s="389"/>
      <c r="CZ28" s="389"/>
      <c r="DA28" s="390"/>
      <c r="DB28" s="388"/>
      <c r="DC28" s="389"/>
      <c r="DD28" s="389"/>
      <c r="DE28" s="389"/>
      <c r="DF28" s="389"/>
      <c r="DG28" s="389"/>
      <c r="DH28" s="389"/>
      <c r="DI28" s="390"/>
    </row>
    <row r="29" spans="1:113" ht="18.75" customHeight="1" x14ac:dyDescent="0.2">
      <c r="A29" s="172"/>
      <c r="B29" s="562"/>
      <c r="C29" s="538"/>
      <c r="D29" s="539"/>
      <c r="E29" s="441" t="s">
        <v>185</v>
      </c>
      <c r="F29" s="421"/>
      <c r="G29" s="421"/>
      <c r="H29" s="421"/>
      <c r="I29" s="421"/>
      <c r="J29" s="421"/>
      <c r="K29" s="422"/>
      <c r="L29" s="442">
        <v>20</v>
      </c>
      <c r="M29" s="443"/>
      <c r="N29" s="443"/>
      <c r="O29" s="443"/>
      <c r="P29" s="485"/>
      <c r="Q29" s="442">
        <v>4500</v>
      </c>
      <c r="R29" s="443"/>
      <c r="S29" s="443"/>
      <c r="T29" s="443"/>
      <c r="U29" s="443"/>
      <c r="V29" s="485"/>
      <c r="W29" s="540"/>
      <c r="X29" s="541"/>
      <c r="Y29" s="542"/>
      <c r="Z29" s="441" t="s">
        <v>186</v>
      </c>
      <c r="AA29" s="421"/>
      <c r="AB29" s="421"/>
      <c r="AC29" s="421"/>
      <c r="AD29" s="421"/>
      <c r="AE29" s="421"/>
      <c r="AF29" s="421"/>
      <c r="AG29" s="422"/>
      <c r="AH29" s="442">
        <v>871</v>
      </c>
      <c r="AI29" s="443"/>
      <c r="AJ29" s="443"/>
      <c r="AK29" s="443"/>
      <c r="AL29" s="485"/>
      <c r="AM29" s="442">
        <v>2554744</v>
      </c>
      <c r="AN29" s="443"/>
      <c r="AO29" s="443"/>
      <c r="AP29" s="443"/>
      <c r="AQ29" s="443"/>
      <c r="AR29" s="485"/>
      <c r="AS29" s="442">
        <v>2933</v>
      </c>
      <c r="AT29" s="443"/>
      <c r="AU29" s="443"/>
      <c r="AV29" s="443"/>
      <c r="AW29" s="443"/>
      <c r="AX29" s="444"/>
      <c r="AY29" s="548"/>
      <c r="AZ29" s="549"/>
      <c r="BA29" s="549"/>
      <c r="BB29" s="550"/>
      <c r="BC29" s="425" t="s">
        <v>187</v>
      </c>
      <c r="BD29" s="426"/>
      <c r="BE29" s="426"/>
      <c r="BF29" s="426"/>
      <c r="BG29" s="426"/>
      <c r="BH29" s="426"/>
      <c r="BI29" s="426"/>
      <c r="BJ29" s="426"/>
      <c r="BK29" s="426"/>
      <c r="BL29" s="426"/>
      <c r="BM29" s="427"/>
      <c r="BN29" s="391">
        <v>34552</v>
      </c>
      <c r="BO29" s="392"/>
      <c r="BP29" s="392"/>
      <c r="BQ29" s="392"/>
      <c r="BR29" s="392"/>
      <c r="BS29" s="392"/>
      <c r="BT29" s="392"/>
      <c r="BU29" s="393"/>
      <c r="BV29" s="391">
        <v>34452</v>
      </c>
      <c r="BW29" s="392"/>
      <c r="BX29" s="392"/>
      <c r="BY29" s="392"/>
      <c r="BZ29" s="392"/>
      <c r="CA29" s="392"/>
      <c r="CB29" s="392"/>
      <c r="CC29" s="393"/>
      <c r="CD29" s="187"/>
      <c r="CE29" s="505"/>
      <c r="CF29" s="505"/>
      <c r="CG29" s="505"/>
      <c r="CH29" s="505"/>
      <c r="CI29" s="505"/>
      <c r="CJ29" s="505"/>
      <c r="CK29" s="505"/>
      <c r="CL29" s="505"/>
      <c r="CM29" s="505"/>
      <c r="CN29" s="505"/>
      <c r="CO29" s="505"/>
      <c r="CP29" s="505"/>
      <c r="CQ29" s="505"/>
      <c r="CR29" s="505"/>
      <c r="CS29" s="506"/>
      <c r="CT29" s="388"/>
      <c r="CU29" s="389"/>
      <c r="CV29" s="389"/>
      <c r="CW29" s="389"/>
      <c r="CX29" s="389"/>
      <c r="CY29" s="389"/>
      <c r="CZ29" s="389"/>
      <c r="DA29" s="390"/>
      <c r="DB29" s="388"/>
      <c r="DC29" s="389"/>
      <c r="DD29" s="389"/>
      <c r="DE29" s="389"/>
      <c r="DF29" s="389"/>
      <c r="DG29" s="389"/>
      <c r="DH29" s="389"/>
      <c r="DI29" s="390"/>
    </row>
    <row r="30" spans="1:113" ht="18.75" customHeight="1" thickBot="1" x14ac:dyDescent="0.25">
      <c r="A30" s="172"/>
      <c r="B30" s="563"/>
      <c r="C30" s="564"/>
      <c r="D30" s="565"/>
      <c r="E30" s="445"/>
      <c r="F30" s="446"/>
      <c r="G30" s="446"/>
      <c r="H30" s="446"/>
      <c r="I30" s="446"/>
      <c r="J30" s="446"/>
      <c r="K30" s="447"/>
      <c r="L30" s="555"/>
      <c r="M30" s="556"/>
      <c r="N30" s="556"/>
      <c r="O30" s="556"/>
      <c r="P30" s="557"/>
      <c r="Q30" s="555"/>
      <c r="R30" s="556"/>
      <c r="S30" s="556"/>
      <c r="T30" s="556"/>
      <c r="U30" s="556"/>
      <c r="V30" s="557"/>
      <c r="W30" s="558" t="s">
        <v>188</v>
      </c>
      <c r="X30" s="559"/>
      <c r="Y30" s="559"/>
      <c r="Z30" s="559"/>
      <c r="AA30" s="559"/>
      <c r="AB30" s="559"/>
      <c r="AC30" s="559"/>
      <c r="AD30" s="559"/>
      <c r="AE30" s="559"/>
      <c r="AF30" s="559"/>
      <c r="AG30" s="560"/>
      <c r="AH30" s="518">
        <v>100.3</v>
      </c>
      <c r="AI30" s="519"/>
      <c r="AJ30" s="519"/>
      <c r="AK30" s="519"/>
      <c r="AL30" s="519"/>
      <c r="AM30" s="519"/>
      <c r="AN30" s="519"/>
      <c r="AO30" s="519"/>
      <c r="AP30" s="519"/>
      <c r="AQ30" s="519"/>
      <c r="AR30" s="519"/>
      <c r="AS30" s="519"/>
      <c r="AT30" s="519"/>
      <c r="AU30" s="519"/>
      <c r="AV30" s="519"/>
      <c r="AW30" s="519"/>
      <c r="AX30" s="521"/>
      <c r="AY30" s="551"/>
      <c r="AZ30" s="552"/>
      <c r="BA30" s="552"/>
      <c r="BB30" s="553"/>
      <c r="BC30" s="507" t="s">
        <v>50</v>
      </c>
      <c r="BD30" s="508"/>
      <c r="BE30" s="508"/>
      <c r="BF30" s="508"/>
      <c r="BG30" s="508"/>
      <c r="BH30" s="508"/>
      <c r="BI30" s="508"/>
      <c r="BJ30" s="508"/>
      <c r="BK30" s="508"/>
      <c r="BL30" s="508"/>
      <c r="BM30" s="509"/>
      <c r="BN30" s="510">
        <v>1956924</v>
      </c>
      <c r="BO30" s="511"/>
      <c r="BP30" s="511"/>
      <c r="BQ30" s="511"/>
      <c r="BR30" s="511"/>
      <c r="BS30" s="511"/>
      <c r="BT30" s="511"/>
      <c r="BU30" s="512"/>
      <c r="BV30" s="510">
        <v>2294770</v>
      </c>
      <c r="BW30" s="511"/>
      <c r="BX30" s="511"/>
      <c r="BY30" s="511"/>
      <c r="BZ30" s="511"/>
      <c r="CA30" s="511"/>
      <c r="CB30" s="511"/>
      <c r="CC30" s="512"/>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554" t="s">
        <v>189</v>
      </c>
      <c r="D32" s="554"/>
      <c r="E32" s="554"/>
      <c r="F32" s="554"/>
      <c r="G32" s="554"/>
      <c r="H32" s="554"/>
      <c r="I32" s="554"/>
      <c r="J32" s="554"/>
      <c r="K32" s="554"/>
      <c r="L32" s="554"/>
      <c r="M32" s="554"/>
      <c r="N32" s="554"/>
      <c r="O32" s="554"/>
      <c r="P32" s="554"/>
      <c r="Q32" s="554"/>
      <c r="R32" s="554"/>
      <c r="S32" s="554"/>
      <c r="U32" s="395" t="s">
        <v>190</v>
      </c>
      <c r="V32" s="395"/>
      <c r="W32" s="395"/>
      <c r="X32" s="395"/>
      <c r="Y32" s="395"/>
      <c r="Z32" s="395"/>
      <c r="AA32" s="395"/>
      <c r="AB32" s="395"/>
      <c r="AC32" s="395"/>
      <c r="AD32" s="395"/>
      <c r="AE32" s="395"/>
      <c r="AF32" s="395"/>
      <c r="AG32" s="395"/>
      <c r="AH32" s="395"/>
      <c r="AI32" s="395"/>
      <c r="AJ32" s="395"/>
      <c r="AK32" s="395"/>
      <c r="AM32" s="395" t="s">
        <v>191</v>
      </c>
      <c r="AN32" s="395"/>
      <c r="AO32" s="395"/>
      <c r="AP32" s="395"/>
      <c r="AQ32" s="395"/>
      <c r="AR32" s="395"/>
      <c r="AS32" s="395"/>
      <c r="AT32" s="395"/>
      <c r="AU32" s="395"/>
      <c r="AV32" s="395"/>
      <c r="AW32" s="395"/>
      <c r="AX32" s="395"/>
      <c r="AY32" s="395"/>
      <c r="AZ32" s="395"/>
      <c r="BA32" s="395"/>
      <c r="BB32" s="395"/>
      <c r="BC32" s="395"/>
      <c r="BE32" s="395" t="s">
        <v>192</v>
      </c>
      <c r="BF32" s="395"/>
      <c r="BG32" s="395"/>
      <c r="BH32" s="395"/>
      <c r="BI32" s="395"/>
      <c r="BJ32" s="395"/>
      <c r="BK32" s="395"/>
      <c r="BL32" s="395"/>
      <c r="BM32" s="395"/>
      <c r="BN32" s="395"/>
      <c r="BO32" s="395"/>
      <c r="BP32" s="395"/>
      <c r="BQ32" s="395"/>
      <c r="BR32" s="395"/>
      <c r="BS32" s="395"/>
      <c r="BT32" s="395"/>
      <c r="BU32" s="395"/>
      <c r="BW32" s="395" t="s">
        <v>193</v>
      </c>
      <c r="BX32" s="395"/>
      <c r="BY32" s="395"/>
      <c r="BZ32" s="395"/>
      <c r="CA32" s="395"/>
      <c r="CB32" s="395"/>
      <c r="CC32" s="395"/>
      <c r="CD32" s="395"/>
      <c r="CE32" s="395"/>
      <c r="CF32" s="395"/>
      <c r="CG32" s="395"/>
      <c r="CH32" s="395"/>
      <c r="CI32" s="395"/>
      <c r="CJ32" s="395"/>
      <c r="CK32" s="395"/>
      <c r="CL32" s="395"/>
      <c r="CM32" s="395"/>
      <c r="CO32" s="395" t="s">
        <v>194</v>
      </c>
      <c r="CP32" s="395"/>
      <c r="CQ32" s="395"/>
      <c r="CR32" s="395"/>
      <c r="CS32" s="395"/>
      <c r="CT32" s="395"/>
      <c r="CU32" s="395"/>
      <c r="CV32" s="395"/>
      <c r="CW32" s="395"/>
      <c r="CX32" s="395"/>
      <c r="CY32" s="395"/>
      <c r="CZ32" s="395"/>
      <c r="DA32" s="395"/>
      <c r="DB32" s="395"/>
      <c r="DC32" s="395"/>
      <c r="DD32" s="395"/>
      <c r="DE32" s="395"/>
      <c r="DI32" s="195"/>
    </row>
    <row r="33" spans="1:113" ht="13.5" customHeight="1" x14ac:dyDescent="0.2">
      <c r="A33" s="172"/>
      <c r="B33" s="196"/>
      <c r="C33" s="415" t="s">
        <v>195</v>
      </c>
      <c r="D33" s="415"/>
      <c r="E33" s="380" t="s">
        <v>196</v>
      </c>
      <c r="F33" s="380"/>
      <c r="G33" s="380"/>
      <c r="H33" s="380"/>
      <c r="I33" s="380"/>
      <c r="J33" s="380"/>
      <c r="K33" s="380"/>
      <c r="L33" s="380"/>
      <c r="M33" s="380"/>
      <c r="N33" s="380"/>
      <c r="O33" s="380"/>
      <c r="P33" s="380"/>
      <c r="Q33" s="380"/>
      <c r="R33" s="380"/>
      <c r="S33" s="380"/>
      <c r="T33" s="197"/>
      <c r="U33" s="415" t="s">
        <v>195</v>
      </c>
      <c r="V33" s="415"/>
      <c r="W33" s="380" t="s">
        <v>197</v>
      </c>
      <c r="X33" s="380"/>
      <c r="Y33" s="380"/>
      <c r="Z33" s="380"/>
      <c r="AA33" s="380"/>
      <c r="AB33" s="380"/>
      <c r="AC33" s="380"/>
      <c r="AD33" s="380"/>
      <c r="AE33" s="380"/>
      <c r="AF33" s="380"/>
      <c r="AG33" s="380"/>
      <c r="AH33" s="380"/>
      <c r="AI33" s="380"/>
      <c r="AJ33" s="380"/>
      <c r="AK33" s="380"/>
      <c r="AL33" s="197"/>
      <c r="AM33" s="415" t="s">
        <v>198</v>
      </c>
      <c r="AN33" s="415"/>
      <c r="AO33" s="380" t="s">
        <v>196</v>
      </c>
      <c r="AP33" s="380"/>
      <c r="AQ33" s="380"/>
      <c r="AR33" s="380"/>
      <c r="AS33" s="380"/>
      <c r="AT33" s="380"/>
      <c r="AU33" s="380"/>
      <c r="AV33" s="380"/>
      <c r="AW33" s="380"/>
      <c r="AX33" s="380"/>
      <c r="AY33" s="380"/>
      <c r="AZ33" s="380"/>
      <c r="BA33" s="380"/>
      <c r="BB33" s="380"/>
      <c r="BC33" s="380"/>
      <c r="BD33" s="198"/>
      <c r="BE33" s="380" t="s">
        <v>199</v>
      </c>
      <c r="BF33" s="380"/>
      <c r="BG33" s="380" t="s">
        <v>200</v>
      </c>
      <c r="BH33" s="380"/>
      <c r="BI33" s="380"/>
      <c r="BJ33" s="380"/>
      <c r="BK33" s="380"/>
      <c r="BL33" s="380"/>
      <c r="BM33" s="380"/>
      <c r="BN33" s="380"/>
      <c r="BO33" s="380"/>
      <c r="BP33" s="380"/>
      <c r="BQ33" s="380"/>
      <c r="BR33" s="380"/>
      <c r="BS33" s="380"/>
      <c r="BT33" s="380"/>
      <c r="BU33" s="380"/>
      <c r="BV33" s="198"/>
      <c r="BW33" s="415" t="s">
        <v>199</v>
      </c>
      <c r="BX33" s="415"/>
      <c r="BY33" s="380" t="s">
        <v>201</v>
      </c>
      <c r="BZ33" s="380"/>
      <c r="CA33" s="380"/>
      <c r="CB33" s="380"/>
      <c r="CC33" s="380"/>
      <c r="CD33" s="380"/>
      <c r="CE33" s="380"/>
      <c r="CF33" s="380"/>
      <c r="CG33" s="380"/>
      <c r="CH33" s="380"/>
      <c r="CI33" s="380"/>
      <c r="CJ33" s="380"/>
      <c r="CK33" s="380"/>
      <c r="CL33" s="380"/>
      <c r="CM33" s="380"/>
      <c r="CN33" s="197"/>
      <c r="CO33" s="415" t="s">
        <v>202</v>
      </c>
      <c r="CP33" s="415"/>
      <c r="CQ33" s="380" t="s">
        <v>203</v>
      </c>
      <c r="CR33" s="380"/>
      <c r="CS33" s="380"/>
      <c r="CT33" s="380"/>
      <c r="CU33" s="380"/>
      <c r="CV33" s="380"/>
      <c r="CW33" s="380"/>
      <c r="CX33" s="380"/>
      <c r="CY33" s="380"/>
      <c r="CZ33" s="380"/>
      <c r="DA33" s="380"/>
      <c r="DB33" s="380"/>
      <c r="DC33" s="380"/>
      <c r="DD33" s="380"/>
      <c r="DE33" s="380"/>
      <c r="DF33" s="197"/>
      <c r="DG33" s="580" t="s">
        <v>204</v>
      </c>
      <c r="DH33" s="580"/>
      <c r="DI33" s="199"/>
    </row>
    <row r="34" spans="1:113" ht="32.25" customHeight="1" x14ac:dyDescent="0.2">
      <c r="A34" s="172"/>
      <c r="B34" s="196"/>
      <c r="C34" s="581">
        <f>IF(E34="","",1)</f>
        <v>1</v>
      </c>
      <c r="D34" s="581"/>
      <c r="E34" s="582" t="str">
        <f>IF('各会計、関係団体の財政状況及び健全化判断比率'!B7="","",'各会計、関係団体の財政状況及び健全化判断比率'!B7)</f>
        <v>一般会計</v>
      </c>
      <c r="F34" s="582"/>
      <c r="G34" s="582"/>
      <c r="H34" s="582"/>
      <c r="I34" s="582"/>
      <c r="J34" s="582"/>
      <c r="K34" s="582"/>
      <c r="L34" s="582"/>
      <c r="M34" s="582"/>
      <c r="N34" s="582"/>
      <c r="O34" s="582"/>
      <c r="P34" s="582"/>
      <c r="Q34" s="582"/>
      <c r="R34" s="582"/>
      <c r="S34" s="582"/>
      <c r="T34" s="172"/>
      <c r="U34" s="581">
        <f>IF(W34="","",MAX(C34:D43)+1)</f>
        <v>3</v>
      </c>
      <c r="V34" s="581"/>
      <c r="W34" s="582" t="str">
        <f>IF('各会計、関係団体の財政状況及び健全化判断比率'!B28="","",'各会計、関係団体の財政状況及び健全化判断比率'!B28)</f>
        <v>国民健康保険特別会計（事業勘定）</v>
      </c>
      <c r="X34" s="582"/>
      <c r="Y34" s="582"/>
      <c r="Z34" s="582"/>
      <c r="AA34" s="582"/>
      <c r="AB34" s="582"/>
      <c r="AC34" s="582"/>
      <c r="AD34" s="582"/>
      <c r="AE34" s="582"/>
      <c r="AF34" s="582"/>
      <c r="AG34" s="582"/>
      <c r="AH34" s="582"/>
      <c r="AI34" s="582"/>
      <c r="AJ34" s="582"/>
      <c r="AK34" s="582"/>
      <c r="AL34" s="172"/>
      <c r="AM34" s="581" t="str">
        <f>IF(AO34="","",MAX(C34:D43,U34:V43)+1)</f>
        <v/>
      </c>
      <c r="AN34" s="581"/>
      <c r="AO34" s="582"/>
      <c r="AP34" s="582"/>
      <c r="AQ34" s="582"/>
      <c r="AR34" s="582"/>
      <c r="AS34" s="582"/>
      <c r="AT34" s="582"/>
      <c r="AU34" s="582"/>
      <c r="AV34" s="582"/>
      <c r="AW34" s="582"/>
      <c r="AX34" s="582"/>
      <c r="AY34" s="582"/>
      <c r="AZ34" s="582"/>
      <c r="BA34" s="582"/>
      <c r="BB34" s="582"/>
      <c r="BC34" s="582"/>
      <c r="BD34" s="172"/>
      <c r="BE34" s="581">
        <f>IF(BG34="","",MAX(C34:D43,U34:V43,AM34:AN43)+1)</f>
        <v>7</v>
      </c>
      <c r="BF34" s="581"/>
      <c r="BG34" s="582" t="str">
        <f>IF('各会計、関係団体の財政状況及び健全化判断比率'!B32="","",'各会計、関係団体の財政状況及び健全化判断比率'!B32)</f>
        <v>農業集落排水事業特別会計</v>
      </c>
      <c r="BH34" s="582"/>
      <c r="BI34" s="582"/>
      <c r="BJ34" s="582"/>
      <c r="BK34" s="582"/>
      <c r="BL34" s="582"/>
      <c r="BM34" s="582"/>
      <c r="BN34" s="582"/>
      <c r="BO34" s="582"/>
      <c r="BP34" s="582"/>
      <c r="BQ34" s="582"/>
      <c r="BR34" s="582"/>
      <c r="BS34" s="582"/>
      <c r="BT34" s="582"/>
      <c r="BU34" s="582"/>
      <c r="BV34" s="172"/>
      <c r="BW34" s="581">
        <f>IF(BY34="","",MAX(C34:D43,U34:V43,AM34:AN43,BE34:BF43)+1)</f>
        <v>8</v>
      </c>
      <c r="BX34" s="581"/>
      <c r="BY34" s="582" t="str">
        <f>IF('各会計、関係団体の財政状況及び健全化判断比率'!B68="","",'各会計、関係団体の財政状況及び健全化判断比率'!B68)</f>
        <v>千葉県市町村総合事務組合（一般会計）</v>
      </c>
      <c r="BZ34" s="582"/>
      <c r="CA34" s="582"/>
      <c r="CB34" s="582"/>
      <c r="CC34" s="582"/>
      <c r="CD34" s="582"/>
      <c r="CE34" s="582"/>
      <c r="CF34" s="582"/>
      <c r="CG34" s="582"/>
      <c r="CH34" s="582"/>
      <c r="CI34" s="582"/>
      <c r="CJ34" s="582"/>
      <c r="CK34" s="582"/>
      <c r="CL34" s="582"/>
      <c r="CM34" s="582"/>
      <c r="CN34" s="172"/>
      <c r="CO34" s="581">
        <f>IF(CQ34="","",MAX(C34:D43,U34:V43,AM34:AN43,BE34:BF43,BW34:BX43)+1)</f>
        <v>18</v>
      </c>
      <c r="CP34" s="581"/>
      <c r="CQ34" s="582" t="str">
        <f>IF('各会計、関係団体の財政状況及び健全化判断比率'!BS7="","",'各会計、関係団体の財政状況及び健全化判断比率'!BS7)</f>
        <v>君津市文化振興財団</v>
      </c>
      <c r="CR34" s="582"/>
      <c r="CS34" s="582"/>
      <c r="CT34" s="582"/>
      <c r="CU34" s="582"/>
      <c r="CV34" s="582"/>
      <c r="CW34" s="582"/>
      <c r="CX34" s="582"/>
      <c r="CY34" s="582"/>
      <c r="CZ34" s="582"/>
      <c r="DA34" s="582"/>
      <c r="DB34" s="582"/>
      <c r="DC34" s="582"/>
      <c r="DD34" s="582"/>
      <c r="DE34" s="582"/>
      <c r="DG34" s="583" t="str">
        <f>IF('各会計、関係団体の財政状況及び健全化判断比率'!BR7="","",'各会計、関係団体の財政状況及び健全化判断比率'!BR7)</f>
        <v/>
      </c>
      <c r="DH34" s="583"/>
      <c r="DI34" s="199"/>
    </row>
    <row r="35" spans="1:113" ht="32.25" customHeight="1" x14ac:dyDescent="0.2">
      <c r="A35" s="172"/>
      <c r="B35" s="196"/>
      <c r="C35" s="581">
        <f>IF(E35="","",C34+1)</f>
        <v>2</v>
      </c>
      <c r="D35" s="581"/>
      <c r="E35" s="582" t="str">
        <f>IF('各会計、関係団体の財政状況及び健全化判断比率'!B8="","",'各会計、関係団体の財政状況及び健全化判断比率'!B8)</f>
        <v>聖地公園事業特別会計</v>
      </c>
      <c r="F35" s="582"/>
      <c r="G35" s="582"/>
      <c r="H35" s="582"/>
      <c r="I35" s="582"/>
      <c r="J35" s="582"/>
      <c r="K35" s="582"/>
      <c r="L35" s="582"/>
      <c r="M35" s="582"/>
      <c r="N35" s="582"/>
      <c r="O35" s="582"/>
      <c r="P35" s="582"/>
      <c r="Q35" s="582"/>
      <c r="R35" s="582"/>
      <c r="S35" s="582"/>
      <c r="T35" s="172"/>
      <c r="U35" s="581">
        <f>IF(W35="","",U34+1)</f>
        <v>4</v>
      </c>
      <c r="V35" s="581"/>
      <c r="W35" s="582" t="str">
        <f>IF('各会計、関係団体の財政状況及び健全化判断比率'!B29="","",'各会計、関係団体の財政状況及び健全化判断比率'!B29)</f>
        <v>国民健康保険特別会計（直営診療施設勘定）</v>
      </c>
      <c r="X35" s="582"/>
      <c r="Y35" s="582"/>
      <c r="Z35" s="582"/>
      <c r="AA35" s="582"/>
      <c r="AB35" s="582"/>
      <c r="AC35" s="582"/>
      <c r="AD35" s="582"/>
      <c r="AE35" s="582"/>
      <c r="AF35" s="582"/>
      <c r="AG35" s="582"/>
      <c r="AH35" s="582"/>
      <c r="AI35" s="582"/>
      <c r="AJ35" s="582"/>
      <c r="AK35" s="582"/>
      <c r="AL35" s="172"/>
      <c r="AM35" s="581" t="str">
        <f t="shared" ref="AM35:AM43" si="0">IF(AO35="","",AM34+1)</f>
        <v/>
      </c>
      <c r="AN35" s="581"/>
      <c r="AO35" s="582"/>
      <c r="AP35" s="582"/>
      <c r="AQ35" s="582"/>
      <c r="AR35" s="582"/>
      <c r="AS35" s="582"/>
      <c r="AT35" s="582"/>
      <c r="AU35" s="582"/>
      <c r="AV35" s="582"/>
      <c r="AW35" s="582"/>
      <c r="AX35" s="582"/>
      <c r="AY35" s="582"/>
      <c r="AZ35" s="582"/>
      <c r="BA35" s="582"/>
      <c r="BB35" s="582"/>
      <c r="BC35" s="582"/>
      <c r="BD35" s="172"/>
      <c r="BE35" s="581" t="str">
        <f t="shared" ref="BE35:BE43" si="1">IF(BG35="","",BE34+1)</f>
        <v/>
      </c>
      <c r="BF35" s="581"/>
      <c r="BG35" s="582"/>
      <c r="BH35" s="582"/>
      <c r="BI35" s="582"/>
      <c r="BJ35" s="582"/>
      <c r="BK35" s="582"/>
      <c r="BL35" s="582"/>
      <c r="BM35" s="582"/>
      <c r="BN35" s="582"/>
      <c r="BO35" s="582"/>
      <c r="BP35" s="582"/>
      <c r="BQ35" s="582"/>
      <c r="BR35" s="582"/>
      <c r="BS35" s="582"/>
      <c r="BT35" s="582"/>
      <c r="BU35" s="582"/>
      <c r="BV35" s="172"/>
      <c r="BW35" s="581">
        <f t="shared" ref="BW35:BW43" si="2">IF(BY35="","",BW34+1)</f>
        <v>9</v>
      </c>
      <c r="BX35" s="581"/>
      <c r="BY35" s="582" t="str">
        <f>IF('各会計、関係団体の財政状況及び健全化判断比率'!B69="","",'各会計、関係団体の財政状況及び健全化判断比率'!B69)</f>
        <v>千葉県市町村総合事務組合（千葉県自治会館管理運営特別会計）</v>
      </c>
      <c r="BZ35" s="582"/>
      <c r="CA35" s="582"/>
      <c r="CB35" s="582"/>
      <c r="CC35" s="582"/>
      <c r="CD35" s="582"/>
      <c r="CE35" s="582"/>
      <c r="CF35" s="582"/>
      <c r="CG35" s="582"/>
      <c r="CH35" s="582"/>
      <c r="CI35" s="582"/>
      <c r="CJ35" s="582"/>
      <c r="CK35" s="582"/>
      <c r="CL35" s="582"/>
      <c r="CM35" s="582"/>
      <c r="CN35" s="172"/>
      <c r="CO35" s="581" t="str">
        <f t="shared" ref="CO35:CO43" si="3">IF(CQ35="","",CO34+1)</f>
        <v/>
      </c>
      <c r="CP35" s="581"/>
      <c r="CQ35" s="582" t="str">
        <f>IF('各会計、関係団体の財政状況及び健全化判断比率'!BS8="","",'各会計、関係団体の財政状況及び健全化判断比率'!BS8)</f>
        <v/>
      </c>
      <c r="CR35" s="582"/>
      <c r="CS35" s="582"/>
      <c r="CT35" s="582"/>
      <c r="CU35" s="582"/>
      <c r="CV35" s="582"/>
      <c r="CW35" s="582"/>
      <c r="CX35" s="582"/>
      <c r="CY35" s="582"/>
      <c r="CZ35" s="582"/>
      <c r="DA35" s="582"/>
      <c r="DB35" s="582"/>
      <c r="DC35" s="582"/>
      <c r="DD35" s="582"/>
      <c r="DE35" s="582"/>
      <c r="DG35" s="583" t="str">
        <f>IF('各会計、関係団体の財政状況及び健全化判断比率'!BR8="","",'各会計、関係団体の財政状況及び健全化判断比率'!BR8)</f>
        <v/>
      </c>
      <c r="DH35" s="583"/>
      <c r="DI35" s="199"/>
    </row>
    <row r="36" spans="1:113" ht="32.25" customHeight="1" x14ac:dyDescent="0.2">
      <c r="A36" s="172"/>
      <c r="B36" s="196"/>
      <c r="C36" s="581" t="str">
        <f>IF(E36="","",C35+1)</f>
        <v/>
      </c>
      <c r="D36" s="581"/>
      <c r="E36" s="582" t="str">
        <f>IF('各会計、関係団体の財政状況及び健全化判断比率'!B9="","",'各会計、関係団体の財政状況及び健全化判断比率'!B9)</f>
        <v/>
      </c>
      <c r="F36" s="582"/>
      <c r="G36" s="582"/>
      <c r="H36" s="582"/>
      <c r="I36" s="582"/>
      <c r="J36" s="582"/>
      <c r="K36" s="582"/>
      <c r="L36" s="582"/>
      <c r="M36" s="582"/>
      <c r="N36" s="582"/>
      <c r="O36" s="582"/>
      <c r="P36" s="582"/>
      <c r="Q36" s="582"/>
      <c r="R36" s="582"/>
      <c r="S36" s="582"/>
      <c r="T36" s="172"/>
      <c r="U36" s="581">
        <f t="shared" ref="U36:U43" si="4">IF(W36="","",U35+1)</f>
        <v>5</v>
      </c>
      <c r="V36" s="581"/>
      <c r="W36" s="582" t="str">
        <f>IF('各会計、関係団体の財政状況及び健全化判断比率'!B30="","",'各会計、関係団体の財政状況及び健全化判断比率'!B30)</f>
        <v>介護保険特別会計</v>
      </c>
      <c r="X36" s="582"/>
      <c r="Y36" s="582"/>
      <c r="Z36" s="582"/>
      <c r="AA36" s="582"/>
      <c r="AB36" s="582"/>
      <c r="AC36" s="582"/>
      <c r="AD36" s="582"/>
      <c r="AE36" s="582"/>
      <c r="AF36" s="582"/>
      <c r="AG36" s="582"/>
      <c r="AH36" s="582"/>
      <c r="AI36" s="582"/>
      <c r="AJ36" s="582"/>
      <c r="AK36" s="582"/>
      <c r="AL36" s="172"/>
      <c r="AM36" s="581" t="str">
        <f t="shared" si="0"/>
        <v/>
      </c>
      <c r="AN36" s="581"/>
      <c r="AO36" s="582"/>
      <c r="AP36" s="582"/>
      <c r="AQ36" s="582"/>
      <c r="AR36" s="582"/>
      <c r="AS36" s="582"/>
      <c r="AT36" s="582"/>
      <c r="AU36" s="582"/>
      <c r="AV36" s="582"/>
      <c r="AW36" s="582"/>
      <c r="AX36" s="582"/>
      <c r="AY36" s="582"/>
      <c r="AZ36" s="582"/>
      <c r="BA36" s="582"/>
      <c r="BB36" s="582"/>
      <c r="BC36" s="582"/>
      <c r="BD36" s="172"/>
      <c r="BE36" s="581" t="str">
        <f t="shared" si="1"/>
        <v/>
      </c>
      <c r="BF36" s="581"/>
      <c r="BG36" s="582"/>
      <c r="BH36" s="582"/>
      <c r="BI36" s="582"/>
      <c r="BJ36" s="582"/>
      <c r="BK36" s="582"/>
      <c r="BL36" s="582"/>
      <c r="BM36" s="582"/>
      <c r="BN36" s="582"/>
      <c r="BO36" s="582"/>
      <c r="BP36" s="582"/>
      <c r="BQ36" s="582"/>
      <c r="BR36" s="582"/>
      <c r="BS36" s="582"/>
      <c r="BT36" s="582"/>
      <c r="BU36" s="582"/>
      <c r="BV36" s="172"/>
      <c r="BW36" s="581">
        <f t="shared" si="2"/>
        <v>10</v>
      </c>
      <c r="BX36" s="581"/>
      <c r="BY36" s="582" t="str">
        <f>IF('各会計、関係団体の財政状況及び健全化判断比率'!B70="","",'各会計、関係団体の財政状況及び健全化判断比率'!B70)</f>
        <v>千葉県市町村総合事務組合（千葉県自治研修センター特別会計）</v>
      </c>
      <c r="BZ36" s="582"/>
      <c r="CA36" s="582"/>
      <c r="CB36" s="582"/>
      <c r="CC36" s="582"/>
      <c r="CD36" s="582"/>
      <c r="CE36" s="582"/>
      <c r="CF36" s="582"/>
      <c r="CG36" s="582"/>
      <c r="CH36" s="582"/>
      <c r="CI36" s="582"/>
      <c r="CJ36" s="582"/>
      <c r="CK36" s="582"/>
      <c r="CL36" s="582"/>
      <c r="CM36" s="582"/>
      <c r="CN36" s="172"/>
      <c r="CO36" s="581" t="str">
        <f t="shared" si="3"/>
        <v/>
      </c>
      <c r="CP36" s="581"/>
      <c r="CQ36" s="582" t="str">
        <f>IF('各会計、関係団体の財政状況及び健全化判断比率'!BS9="","",'各会計、関係団体の財政状況及び健全化判断比率'!BS9)</f>
        <v/>
      </c>
      <c r="CR36" s="582"/>
      <c r="CS36" s="582"/>
      <c r="CT36" s="582"/>
      <c r="CU36" s="582"/>
      <c r="CV36" s="582"/>
      <c r="CW36" s="582"/>
      <c r="CX36" s="582"/>
      <c r="CY36" s="582"/>
      <c r="CZ36" s="582"/>
      <c r="DA36" s="582"/>
      <c r="DB36" s="582"/>
      <c r="DC36" s="582"/>
      <c r="DD36" s="582"/>
      <c r="DE36" s="582"/>
      <c r="DG36" s="583" t="str">
        <f>IF('各会計、関係団体の財政状況及び健全化判断比率'!BR9="","",'各会計、関係団体の財政状況及び健全化判断比率'!BR9)</f>
        <v/>
      </c>
      <c r="DH36" s="583"/>
      <c r="DI36" s="199"/>
    </row>
    <row r="37" spans="1:113" ht="32.25" customHeight="1" x14ac:dyDescent="0.2">
      <c r="A37" s="172"/>
      <c r="B37" s="196"/>
      <c r="C37" s="581" t="str">
        <f>IF(E37="","",C36+1)</f>
        <v/>
      </c>
      <c r="D37" s="581"/>
      <c r="E37" s="582" t="str">
        <f>IF('各会計、関係団体の財政状況及び健全化判断比率'!B10="","",'各会計、関係団体の財政状況及び健全化判断比率'!B10)</f>
        <v/>
      </c>
      <c r="F37" s="582"/>
      <c r="G37" s="582"/>
      <c r="H37" s="582"/>
      <c r="I37" s="582"/>
      <c r="J37" s="582"/>
      <c r="K37" s="582"/>
      <c r="L37" s="582"/>
      <c r="M37" s="582"/>
      <c r="N37" s="582"/>
      <c r="O37" s="582"/>
      <c r="P37" s="582"/>
      <c r="Q37" s="582"/>
      <c r="R37" s="582"/>
      <c r="S37" s="582"/>
      <c r="T37" s="172"/>
      <c r="U37" s="581">
        <f t="shared" si="4"/>
        <v>6</v>
      </c>
      <c r="V37" s="581"/>
      <c r="W37" s="582" t="str">
        <f>IF('各会計、関係団体の財政状況及び健全化判断比率'!B31="","",'各会計、関係団体の財政状況及び健全化判断比率'!B31)</f>
        <v>後期高齢者医療特別会計</v>
      </c>
      <c r="X37" s="582"/>
      <c r="Y37" s="582"/>
      <c r="Z37" s="582"/>
      <c r="AA37" s="582"/>
      <c r="AB37" s="582"/>
      <c r="AC37" s="582"/>
      <c r="AD37" s="582"/>
      <c r="AE37" s="582"/>
      <c r="AF37" s="582"/>
      <c r="AG37" s="582"/>
      <c r="AH37" s="582"/>
      <c r="AI37" s="582"/>
      <c r="AJ37" s="582"/>
      <c r="AK37" s="582"/>
      <c r="AL37" s="172"/>
      <c r="AM37" s="581" t="str">
        <f t="shared" si="0"/>
        <v/>
      </c>
      <c r="AN37" s="581"/>
      <c r="AO37" s="582"/>
      <c r="AP37" s="582"/>
      <c r="AQ37" s="582"/>
      <c r="AR37" s="582"/>
      <c r="AS37" s="582"/>
      <c r="AT37" s="582"/>
      <c r="AU37" s="582"/>
      <c r="AV37" s="582"/>
      <c r="AW37" s="582"/>
      <c r="AX37" s="582"/>
      <c r="AY37" s="582"/>
      <c r="AZ37" s="582"/>
      <c r="BA37" s="582"/>
      <c r="BB37" s="582"/>
      <c r="BC37" s="582"/>
      <c r="BD37" s="172"/>
      <c r="BE37" s="581" t="str">
        <f t="shared" si="1"/>
        <v/>
      </c>
      <c r="BF37" s="581"/>
      <c r="BG37" s="582"/>
      <c r="BH37" s="582"/>
      <c r="BI37" s="582"/>
      <c r="BJ37" s="582"/>
      <c r="BK37" s="582"/>
      <c r="BL37" s="582"/>
      <c r="BM37" s="582"/>
      <c r="BN37" s="582"/>
      <c r="BO37" s="582"/>
      <c r="BP37" s="582"/>
      <c r="BQ37" s="582"/>
      <c r="BR37" s="582"/>
      <c r="BS37" s="582"/>
      <c r="BT37" s="582"/>
      <c r="BU37" s="582"/>
      <c r="BV37" s="172"/>
      <c r="BW37" s="581">
        <f t="shared" si="2"/>
        <v>11</v>
      </c>
      <c r="BX37" s="581"/>
      <c r="BY37" s="582" t="str">
        <f>IF('各会計、関係団体の財政状況及び健全化判断比率'!B71="","",'各会計、関係団体の財政状況及び健全化判断比率'!B71)</f>
        <v>千葉県市町村総合事務組合（千葉県市町村交通災害共済特別会計）</v>
      </c>
      <c r="BZ37" s="582"/>
      <c r="CA37" s="582"/>
      <c r="CB37" s="582"/>
      <c r="CC37" s="582"/>
      <c r="CD37" s="582"/>
      <c r="CE37" s="582"/>
      <c r="CF37" s="582"/>
      <c r="CG37" s="582"/>
      <c r="CH37" s="582"/>
      <c r="CI37" s="582"/>
      <c r="CJ37" s="582"/>
      <c r="CK37" s="582"/>
      <c r="CL37" s="582"/>
      <c r="CM37" s="582"/>
      <c r="CN37" s="172"/>
      <c r="CO37" s="581" t="str">
        <f t="shared" si="3"/>
        <v/>
      </c>
      <c r="CP37" s="581"/>
      <c r="CQ37" s="582" t="str">
        <f>IF('各会計、関係団体の財政状況及び健全化判断比率'!BS10="","",'各会計、関係団体の財政状況及び健全化判断比率'!BS10)</f>
        <v/>
      </c>
      <c r="CR37" s="582"/>
      <c r="CS37" s="582"/>
      <c r="CT37" s="582"/>
      <c r="CU37" s="582"/>
      <c r="CV37" s="582"/>
      <c r="CW37" s="582"/>
      <c r="CX37" s="582"/>
      <c r="CY37" s="582"/>
      <c r="CZ37" s="582"/>
      <c r="DA37" s="582"/>
      <c r="DB37" s="582"/>
      <c r="DC37" s="582"/>
      <c r="DD37" s="582"/>
      <c r="DE37" s="582"/>
      <c r="DG37" s="583" t="str">
        <f>IF('各会計、関係団体の財政状況及び健全化判断比率'!BR10="","",'各会計、関係団体の財政状況及び健全化判断比率'!BR10)</f>
        <v/>
      </c>
      <c r="DH37" s="583"/>
      <c r="DI37" s="199"/>
    </row>
    <row r="38" spans="1:113" ht="32.25" customHeight="1" x14ac:dyDescent="0.2">
      <c r="A38" s="172"/>
      <c r="B38" s="196"/>
      <c r="C38" s="581" t="str">
        <f t="shared" ref="C38:C43" si="5">IF(E38="","",C37+1)</f>
        <v/>
      </c>
      <c r="D38" s="581"/>
      <c r="E38" s="582" t="str">
        <f>IF('各会計、関係団体の財政状況及び健全化判断比率'!B11="","",'各会計、関係団体の財政状況及び健全化判断比率'!B11)</f>
        <v/>
      </c>
      <c r="F38" s="582"/>
      <c r="G38" s="582"/>
      <c r="H38" s="582"/>
      <c r="I38" s="582"/>
      <c r="J38" s="582"/>
      <c r="K38" s="582"/>
      <c r="L38" s="582"/>
      <c r="M38" s="582"/>
      <c r="N38" s="582"/>
      <c r="O38" s="582"/>
      <c r="P38" s="582"/>
      <c r="Q38" s="582"/>
      <c r="R38" s="582"/>
      <c r="S38" s="582"/>
      <c r="T38" s="172"/>
      <c r="U38" s="581" t="str">
        <f t="shared" si="4"/>
        <v/>
      </c>
      <c r="V38" s="581"/>
      <c r="W38" s="582"/>
      <c r="X38" s="582"/>
      <c r="Y38" s="582"/>
      <c r="Z38" s="582"/>
      <c r="AA38" s="582"/>
      <c r="AB38" s="582"/>
      <c r="AC38" s="582"/>
      <c r="AD38" s="582"/>
      <c r="AE38" s="582"/>
      <c r="AF38" s="582"/>
      <c r="AG38" s="582"/>
      <c r="AH38" s="582"/>
      <c r="AI38" s="582"/>
      <c r="AJ38" s="582"/>
      <c r="AK38" s="582"/>
      <c r="AL38" s="172"/>
      <c r="AM38" s="581" t="str">
        <f t="shared" si="0"/>
        <v/>
      </c>
      <c r="AN38" s="581"/>
      <c r="AO38" s="582"/>
      <c r="AP38" s="582"/>
      <c r="AQ38" s="582"/>
      <c r="AR38" s="582"/>
      <c r="AS38" s="582"/>
      <c r="AT38" s="582"/>
      <c r="AU38" s="582"/>
      <c r="AV38" s="582"/>
      <c r="AW38" s="582"/>
      <c r="AX38" s="582"/>
      <c r="AY38" s="582"/>
      <c r="AZ38" s="582"/>
      <c r="BA38" s="582"/>
      <c r="BB38" s="582"/>
      <c r="BC38" s="582"/>
      <c r="BD38" s="172"/>
      <c r="BE38" s="581" t="str">
        <f t="shared" si="1"/>
        <v/>
      </c>
      <c r="BF38" s="581"/>
      <c r="BG38" s="582"/>
      <c r="BH38" s="582"/>
      <c r="BI38" s="582"/>
      <c r="BJ38" s="582"/>
      <c r="BK38" s="582"/>
      <c r="BL38" s="582"/>
      <c r="BM38" s="582"/>
      <c r="BN38" s="582"/>
      <c r="BO38" s="582"/>
      <c r="BP38" s="582"/>
      <c r="BQ38" s="582"/>
      <c r="BR38" s="582"/>
      <c r="BS38" s="582"/>
      <c r="BT38" s="582"/>
      <c r="BU38" s="582"/>
      <c r="BV38" s="172"/>
      <c r="BW38" s="581">
        <f t="shared" si="2"/>
        <v>12</v>
      </c>
      <c r="BX38" s="581"/>
      <c r="BY38" s="582" t="str">
        <f>IF('各会計、関係団体の財政状況及び健全化判断比率'!B72="","",'各会計、関係団体の財政状況及び健全化判断比率'!B72)</f>
        <v>かずさ水道広域連合企業団（水道事業会計）</v>
      </c>
      <c r="BZ38" s="582"/>
      <c r="CA38" s="582"/>
      <c r="CB38" s="582"/>
      <c r="CC38" s="582"/>
      <c r="CD38" s="582"/>
      <c r="CE38" s="582"/>
      <c r="CF38" s="582"/>
      <c r="CG38" s="582"/>
      <c r="CH38" s="582"/>
      <c r="CI38" s="582"/>
      <c r="CJ38" s="582"/>
      <c r="CK38" s="582"/>
      <c r="CL38" s="582"/>
      <c r="CM38" s="582"/>
      <c r="CN38" s="172"/>
      <c r="CO38" s="581" t="str">
        <f t="shared" si="3"/>
        <v/>
      </c>
      <c r="CP38" s="581"/>
      <c r="CQ38" s="582" t="str">
        <f>IF('各会計、関係団体の財政状況及び健全化判断比率'!BS11="","",'各会計、関係団体の財政状況及び健全化判断比率'!BS11)</f>
        <v/>
      </c>
      <c r="CR38" s="582"/>
      <c r="CS38" s="582"/>
      <c r="CT38" s="582"/>
      <c r="CU38" s="582"/>
      <c r="CV38" s="582"/>
      <c r="CW38" s="582"/>
      <c r="CX38" s="582"/>
      <c r="CY38" s="582"/>
      <c r="CZ38" s="582"/>
      <c r="DA38" s="582"/>
      <c r="DB38" s="582"/>
      <c r="DC38" s="582"/>
      <c r="DD38" s="582"/>
      <c r="DE38" s="582"/>
      <c r="DG38" s="583" t="str">
        <f>IF('各会計、関係団体の財政状況及び健全化判断比率'!BR11="","",'各会計、関係団体の財政状況及び健全化判断比率'!BR11)</f>
        <v/>
      </c>
      <c r="DH38" s="583"/>
      <c r="DI38" s="199"/>
    </row>
    <row r="39" spans="1:113" ht="32.25" customHeight="1" x14ac:dyDescent="0.2">
      <c r="A39" s="172"/>
      <c r="B39" s="196"/>
      <c r="C39" s="581" t="str">
        <f t="shared" si="5"/>
        <v/>
      </c>
      <c r="D39" s="581"/>
      <c r="E39" s="582" t="str">
        <f>IF('各会計、関係団体の財政状況及び健全化判断比率'!B12="","",'各会計、関係団体の財政状況及び健全化判断比率'!B12)</f>
        <v/>
      </c>
      <c r="F39" s="582"/>
      <c r="G39" s="582"/>
      <c r="H39" s="582"/>
      <c r="I39" s="582"/>
      <c r="J39" s="582"/>
      <c r="K39" s="582"/>
      <c r="L39" s="582"/>
      <c r="M39" s="582"/>
      <c r="N39" s="582"/>
      <c r="O39" s="582"/>
      <c r="P39" s="582"/>
      <c r="Q39" s="582"/>
      <c r="R39" s="582"/>
      <c r="S39" s="582"/>
      <c r="T39" s="172"/>
      <c r="U39" s="581" t="str">
        <f t="shared" si="4"/>
        <v/>
      </c>
      <c r="V39" s="581"/>
      <c r="W39" s="582"/>
      <c r="X39" s="582"/>
      <c r="Y39" s="582"/>
      <c r="Z39" s="582"/>
      <c r="AA39" s="582"/>
      <c r="AB39" s="582"/>
      <c r="AC39" s="582"/>
      <c r="AD39" s="582"/>
      <c r="AE39" s="582"/>
      <c r="AF39" s="582"/>
      <c r="AG39" s="582"/>
      <c r="AH39" s="582"/>
      <c r="AI39" s="582"/>
      <c r="AJ39" s="582"/>
      <c r="AK39" s="582"/>
      <c r="AL39" s="172"/>
      <c r="AM39" s="581" t="str">
        <f t="shared" si="0"/>
        <v/>
      </c>
      <c r="AN39" s="581"/>
      <c r="AO39" s="582"/>
      <c r="AP39" s="582"/>
      <c r="AQ39" s="582"/>
      <c r="AR39" s="582"/>
      <c r="AS39" s="582"/>
      <c r="AT39" s="582"/>
      <c r="AU39" s="582"/>
      <c r="AV39" s="582"/>
      <c r="AW39" s="582"/>
      <c r="AX39" s="582"/>
      <c r="AY39" s="582"/>
      <c r="AZ39" s="582"/>
      <c r="BA39" s="582"/>
      <c r="BB39" s="582"/>
      <c r="BC39" s="582"/>
      <c r="BD39" s="172"/>
      <c r="BE39" s="581" t="str">
        <f t="shared" si="1"/>
        <v/>
      </c>
      <c r="BF39" s="581"/>
      <c r="BG39" s="582"/>
      <c r="BH39" s="582"/>
      <c r="BI39" s="582"/>
      <c r="BJ39" s="582"/>
      <c r="BK39" s="582"/>
      <c r="BL39" s="582"/>
      <c r="BM39" s="582"/>
      <c r="BN39" s="582"/>
      <c r="BO39" s="582"/>
      <c r="BP39" s="582"/>
      <c r="BQ39" s="582"/>
      <c r="BR39" s="582"/>
      <c r="BS39" s="582"/>
      <c r="BT39" s="582"/>
      <c r="BU39" s="582"/>
      <c r="BV39" s="172"/>
      <c r="BW39" s="581">
        <f t="shared" si="2"/>
        <v>13</v>
      </c>
      <c r="BX39" s="581"/>
      <c r="BY39" s="582" t="str">
        <f>IF('各会計、関係団体の財政状況及び健全化判断比率'!B73="","",'各会計、関係団体の財政状況及び健全化判断比率'!B73)</f>
        <v>かずさ水道広域連合企業団（水道事業会計（用水供給事業））</v>
      </c>
      <c r="BZ39" s="582"/>
      <c r="CA39" s="582"/>
      <c r="CB39" s="582"/>
      <c r="CC39" s="582"/>
      <c r="CD39" s="582"/>
      <c r="CE39" s="582"/>
      <c r="CF39" s="582"/>
      <c r="CG39" s="582"/>
      <c r="CH39" s="582"/>
      <c r="CI39" s="582"/>
      <c r="CJ39" s="582"/>
      <c r="CK39" s="582"/>
      <c r="CL39" s="582"/>
      <c r="CM39" s="582"/>
      <c r="CN39" s="172"/>
      <c r="CO39" s="581" t="str">
        <f t="shared" si="3"/>
        <v/>
      </c>
      <c r="CP39" s="581"/>
      <c r="CQ39" s="582" t="str">
        <f>IF('各会計、関係団体の財政状況及び健全化判断比率'!BS12="","",'各会計、関係団体の財政状況及び健全化判断比率'!BS12)</f>
        <v/>
      </c>
      <c r="CR39" s="582"/>
      <c r="CS39" s="582"/>
      <c r="CT39" s="582"/>
      <c r="CU39" s="582"/>
      <c r="CV39" s="582"/>
      <c r="CW39" s="582"/>
      <c r="CX39" s="582"/>
      <c r="CY39" s="582"/>
      <c r="CZ39" s="582"/>
      <c r="DA39" s="582"/>
      <c r="DB39" s="582"/>
      <c r="DC39" s="582"/>
      <c r="DD39" s="582"/>
      <c r="DE39" s="582"/>
      <c r="DG39" s="583" t="str">
        <f>IF('各会計、関係団体の財政状況及び健全化判断比率'!BR12="","",'各会計、関係団体の財政状況及び健全化判断比率'!BR12)</f>
        <v/>
      </c>
      <c r="DH39" s="583"/>
      <c r="DI39" s="199"/>
    </row>
    <row r="40" spans="1:113" ht="32.25" customHeight="1" x14ac:dyDescent="0.2">
      <c r="A40" s="172"/>
      <c r="B40" s="196"/>
      <c r="C40" s="581" t="str">
        <f t="shared" si="5"/>
        <v/>
      </c>
      <c r="D40" s="581"/>
      <c r="E40" s="582" t="str">
        <f>IF('各会計、関係団体の財政状況及び健全化判断比率'!B13="","",'各会計、関係団体の財政状況及び健全化判断比率'!B13)</f>
        <v/>
      </c>
      <c r="F40" s="582"/>
      <c r="G40" s="582"/>
      <c r="H40" s="582"/>
      <c r="I40" s="582"/>
      <c r="J40" s="582"/>
      <c r="K40" s="582"/>
      <c r="L40" s="582"/>
      <c r="M40" s="582"/>
      <c r="N40" s="582"/>
      <c r="O40" s="582"/>
      <c r="P40" s="582"/>
      <c r="Q40" s="582"/>
      <c r="R40" s="582"/>
      <c r="S40" s="582"/>
      <c r="T40" s="172"/>
      <c r="U40" s="581" t="str">
        <f t="shared" si="4"/>
        <v/>
      </c>
      <c r="V40" s="581"/>
      <c r="W40" s="582"/>
      <c r="X40" s="582"/>
      <c r="Y40" s="582"/>
      <c r="Z40" s="582"/>
      <c r="AA40" s="582"/>
      <c r="AB40" s="582"/>
      <c r="AC40" s="582"/>
      <c r="AD40" s="582"/>
      <c r="AE40" s="582"/>
      <c r="AF40" s="582"/>
      <c r="AG40" s="582"/>
      <c r="AH40" s="582"/>
      <c r="AI40" s="582"/>
      <c r="AJ40" s="582"/>
      <c r="AK40" s="582"/>
      <c r="AL40" s="172"/>
      <c r="AM40" s="581" t="str">
        <f t="shared" si="0"/>
        <v/>
      </c>
      <c r="AN40" s="581"/>
      <c r="AO40" s="582"/>
      <c r="AP40" s="582"/>
      <c r="AQ40" s="582"/>
      <c r="AR40" s="582"/>
      <c r="AS40" s="582"/>
      <c r="AT40" s="582"/>
      <c r="AU40" s="582"/>
      <c r="AV40" s="582"/>
      <c r="AW40" s="582"/>
      <c r="AX40" s="582"/>
      <c r="AY40" s="582"/>
      <c r="AZ40" s="582"/>
      <c r="BA40" s="582"/>
      <c r="BB40" s="582"/>
      <c r="BC40" s="582"/>
      <c r="BD40" s="172"/>
      <c r="BE40" s="581" t="str">
        <f t="shared" si="1"/>
        <v/>
      </c>
      <c r="BF40" s="581"/>
      <c r="BG40" s="582"/>
      <c r="BH40" s="582"/>
      <c r="BI40" s="582"/>
      <c r="BJ40" s="582"/>
      <c r="BK40" s="582"/>
      <c r="BL40" s="582"/>
      <c r="BM40" s="582"/>
      <c r="BN40" s="582"/>
      <c r="BO40" s="582"/>
      <c r="BP40" s="582"/>
      <c r="BQ40" s="582"/>
      <c r="BR40" s="582"/>
      <c r="BS40" s="582"/>
      <c r="BT40" s="582"/>
      <c r="BU40" s="582"/>
      <c r="BV40" s="172"/>
      <c r="BW40" s="581">
        <f t="shared" si="2"/>
        <v>14</v>
      </c>
      <c r="BX40" s="581"/>
      <c r="BY40" s="582" t="str">
        <f>IF('各会計、関係団体の財政状況及び健全化判断比率'!B74="","",'各会計、関係団体の財政状況及び健全化判断比率'!B74)</f>
        <v>君津中央病院企業団（病院事業会計）</v>
      </c>
      <c r="BZ40" s="582"/>
      <c r="CA40" s="582"/>
      <c r="CB40" s="582"/>
      <c r="CC40" s="582"/>
      <c r="CD40" s="582"/>
      <c r="CE40" s="582"/>
      <c r="CF40" s="582"/>
      <c r="CG40" s="582"/>
      <c r="CH40" s="582"/>
      <c r="CI40" s="582"/>
      <c r="CJ40" s="582"/>
      <c r="CK40" s="582"/>
      <c r="CL40" s="582"/>
      <c r="CM40" s="582"/>
      <c r="CN40" s="172"/>
      <c r="CO40" s="581" t="str">
        <f t="shared" si="3"/>
        <v/>
      </c>
      <c r="CP40" s="581"/>
      <c r="CQ40" s="582" t="str">
        <f>IF('各会計、関係団体の財政状況及び健全化判断比率'!BS13="","",'各会計、関係団体の財政状況及び健全化判断比率'!BS13)</f>
        <v/>
      </c>
      <c r="CR40" s="582"/>
      <c r="CS40" s="582"/>
      <c r="CT40" s="582"/>
      <c r="CU40" s="582"/>
      <c r="CV40" s="582"/>
      <c r="CW40" s="582"/>
      <c r="CX40" s="582"/>
      <c r="CY40" s="582"/>
      <c r="CZ40" s="582"/>
      <c r="DA40" s="582"/>
      <c r="DB40" s="582"/>
      <c r="DC40" s="582"/>
      <c r="DD40" s="582"/>
      <c r="DE40" s="582"/>
      <c r="DG40" s="583" t="str">
        <f>IF('各会計、関係団体の財政状況及び健全化判断比率'!BR13="","",'各会計、関係団体の財政状況及び健全化判断比率'!BR13)</f>
        <v/>
      </c>
      <c r="DH40" s="583"/>
      <c r="DI40" s="199"/>
    </row>
    <row r="41" spans="1:113" ht="32.25" customHeight="1" x14ac:dyDescent="0.2">
      <c r="A41" s="172"/>
      <c r="B41" s="196"/>
      <c r="C41" s="581" t="str">
        <f t="shared" si="5"/>
        <v/>
      </c>
      <c r="D41" s="581"/>
      <c r="E41" s="582" t="str">
        <f>IF('各会計、関係団体の財政状況及び健全化判断比率'!B14="","",'各会計、関係団体の財政状況及び健全化判断比率'!B14)</f>
        <v/>
      </c>
      <c r="F41" s="582"/>
      <c r="G41" s="582"/>
      <c r="H41" s="582"/>
      <c r="I41" s="582"/>
      <c r="J41" s="582"/>
      <c r="K41" s="582"/>
      <c r="L41" s="582"/>
      <c r="M41" s="582"/>
      <c r="N41" s="582"/>
      <c r="O41" s="582"/>
      <c r="P41" s="582"/>
      <c r="Q41" s="582"/>
      <c r="R41" s="582"/>
      <c r="S41" s="582"/>
      <c r="T41" s="172"/>
      <c r="U41" s="581" t="str">
        <f t="shared" si="4"/>
        <v/>
      </c>
      <c r="V41" s="581"/>
      <c r="W41" s="582"/>
      <c r="X41" s="582"/>
      <c r="Y41" s="582"/>
      <c r="Z41" s="582"/>
      <c r="AA41" s="582"/>
      <c r="AB41" s="582"/>
      <c r="AC41" s="582"/>
      <c r="AD41" s="582"/>
      <c r="AE41" s="582"/>
      <c r="AF41" s="582"/>
      <c r="AG41" s="582"/>
      <c r="AH41" s="582"/>
      <c r="AI41" s="582"/>
      <c r="AJ41" s="582"/>
      <c r="AK41" s="582"/>
      <c r="AL41" s="172"/>
      <c r="AM41" s="581" t="str">
        <f t="shared" si="0"/>
        <v/>
      </c>
      <c r="AN41" s="581"/>
      <c r="AO41" s="582"/>
      <c r="AP41" s="582"/>
      <c r="AQ41" s="582"/>
      <c r="AR41" s="582"/>
      <c r="AS41" s="582"/>
      <c r="AT41" s="582"/>
      <c r="AU41" s="582"/>
      <c r="AV41" s="582"/>
      <c r="AW41" s="582"/>
      <c r="AX41" s="582"/>
      <c r="AY41" s="582"/>
      <c r="AZ41" s="582"/>
      <c r="BA41" s="582"/>
      <c r="BB41" s="582"/>
      <c r="BC41" s="582"/>
      <c r="BD41" s="172"/>
      <c r="BE41" s="581" t="str">
        <f t="shared" si="1"/>
        <v/>
      </c>
      <c r="BF41" s="581"/>
      <c r="BG41" s="582"/>
      <c r="BH41" s="582"/>
      <c r="BI41" s="582"/>
      <c r="BJ41" s="582"/>
      <c r="BK41" s="582"/>
      <c r="BL41" s="582"/>
      <c r="BM41" s="582"/>
      <c r="BN41" s="582"/>
      <c r="BO41" s="582"/>
      <c r="BP41" s="582"/>
      <c r="BQ41" s="582"/>
      <c r="BR41" s="582"/>
      <c r="BS41" s="582"/>
      <c r="BT41" s="582"/>
      <c r="BU41" s="582"/>
      <c r="BV41" s="172"/>
      <c r="BW41" s="581">
        <f t="shared" si="2"/>
        <v>15</v>
      </c>
      <c r="BX41" s="581"/>
      <c r="BY41" s="582" t="str">
        <f>IF('各会計、関係団体の財政状況及び健全化判断比率'!B75="","",'各会計、関係団体の財政状況及び健全化判断比率'!B75)</f>
        <v>君津富津広域下水道組合（君津富津広域下水道組合事業会計）</v>
      </c>
      <c r="BZ41" s="582"/>
      <c r="CA41" s="582"/>
      <c r="CB41" s="582"/>
      <c r="CC41" s="582"/>
      <c r="CD41" s="582"/>
      <c r="CE41" s="582"/>
      <c r="CF41" s="582"/>
      <c r="CG41" s="582"/>
      <c r="CH41" s="582"/>
      <c r="CI41" s="582"/>
      <c r="CJ41" s="582"/>
      <c r="CK41" s="582"/>
      <c r="CL41" s="582"/>
      <c r="CM41" s="582"/>
      <c r="CN41" s="172"/>
      <c r="CO41" s="581" t="str">
        <f t="shared" si="3"/>
        <v/>
      </c>
      <c r="CP41" s="581"/>
      <c r="CQ41" s="582" t="str">
        <f>IF('各会計、関係団体の財政状況及び健全化判断比率'!BS14="","",'各会計、関係団体の財政状況及び健全化判断比率'!BS14)</f>
        <v/>
      </c>
      <c r="CR41" s="582"/>
      <c r="CS41" s="582"/>
      <c r="CT41" s="582"/>
      <c r="CU41" s="582"/>
      <c r="CV41" s="582"/>
      <c r="CW41" s="582"/>
      <c r="CX41" s="582"/>
      <c r="CY41" s="582"/>
      <c r="CZ41" s="582"/>
      <c r="DA41" s="582"/>
      <c r="DB41" s="582"/>
      <c r="DC41" s="582"/>
      <c r="DD41" s="582"/>
      <c r="DE41" s="582"/>
      <c r="DG41" s="583" t="str">
        <f>IF('各会計、関係団体の財政状況及び健全化判断比率'!BR14="","",'各会計、関係団体の財政状況及び健全化判断比率'!BR14)</f>
        <v/>
      </c>
      <c r="DH41" s="583"/>
      <c r="DI41" s="199"/>
    </row>
    <row r="42" spans="1:113" ht="32.25" customHeight="1" x14ac:dyDescent="0.2">
      <c r="B42" s="196"/>
      <c r="C42" s="581" t="str">
        <f t="shared" si="5"/>
        <v/>
      </c>
      <c r="D42" s="581"/>
      <c r="E42" s="582" t="str">
        <f>IF('各会計、関係団体の財政状況及び健全化判断比率'!B15="","",'各会計、関係団体の財政状況及び健全化判断比率'!B15)</f>
        <v/>
      </c>
      <c r="F42" s="582"/>
      <c r="G42" s="582"/>
      <c r="H42" s="582"/>
      <c r="I42" s="582"/>
      <c r="J42" s="582"/>
      <c r="K42" s="582"/>
      <c r="L42" s="582"/>
      <c r="M42" s="582"/>
      <c r="N42" s="582"/>
      <c r="O42" s="582"/>
      <c r="P42" s="582"/>
      <c r="Q42" s="582"/>
      <c r="R42" s="582"/>
      <c r="S42" s="582"/>
      <c r="T42" s="172"/>
      <c r="U42" s="581" t="str">
        <f t="shared" si="4"/>
        <v/>
      </c>
      <c r="V42" s="581"/>
      <c r="W42" s="582"/>
      <c r="X42" s="582"/>
      <c r="Y42" s="582"/>
      <c r="Z42" s="582"/>
      <c r="AA42" s="582"/>
      <c r="AB42" s="582"/>
      <c r="AC42" s="582"/>
      <c r="AD42" s="582"/>
      <c r="AE42" s="582"/>
      <c r="AF42" s="582"/>
      <c r="AG42" s="582"/>
      <c r="AH42" s="582"/>
      <c r="AI42" s="582"/>
      <c r="AJ42" s="582"/>
      <c r="AK42" s="582"/>
      <c r="AL42" s="172"/>
      <c r="AM42" s="581" t="str">
        <f t="shared" si="0"/>
        <v/>
      </c>
      <c r="AN42" s="581"/>
      <c r="AO42" s="582"/>
      <c r="AP42" s="582"/>
      <c r="AQ42" s="582"/>
      <c r="AR42" s="582"/>
      <c r="AS42" s="582"/>
      <c r="AT42" s="582"/>
      <c r="AU42" s="582"/>
      <c r="AV42" s="582"/>
      <c r="AW42" s="582"/>
      <c r="AX42" s="582"/>
      <c r="AY42" s="582"/>
      <c r="AZ42" s="582"/>
      <c r="BA42" s="582"/>
      <c r="BB42" s="582"/>
      <c r="BC42" s="582"/>
      <c r="BD42" s="172"/>
      <c r="BE42" s="581" t="str">
        <f t="shared" si="1"/>
        <v/>
      </c>
      <c r="BF42" s="581"/>
      <c r="BG42" s="582"/>
      <c r="BH42" s="582"/>
      <c r="BI42" s="582"/>
      <c r="BJ42" s="582"/>
      <c r="BK42" s="582"/>
      <c r="BL42" s="582"/>
      <c r="BM42" s="582"/>
      <c r="BN42" s="582"/>
      <c r="BO42" s="582"/>
      <c r="BP42" s="582"/>
      <c r="BQ42" s="582"/>
      <c r="BR42" s="582"/>
      <c r="BS42" s="582"/>
      <c r="BT42" s="582"/>
      <c r="BU42" s="582"/>
      <c r="BV42" s="172"/>
      <c r="BW42" s="581">
        <f t="shared" si="2"/>
        <v>16</v>
      </c>
      <c r="BX42" s="581"/>
      <c r="BY42" s="582" t="str">
        <f>IF('各会計、関係団体の財政状況及び健全化判断比率'!B76="","",'各会計、関係団体の財政状況及び健全化判断比率'!B76)</f>
        <v>君津郡市広域市町村圏事務組合（一般会計）</v>
      </c>
      <c r="BZ42" s="582"/>
      <c r="CA42" s="582"/>
      <c r="CB42" s="582"/>
      <c r="CC42" s="582"/>
      <c r="CD42" s="582"/>
      <c r="CE42" s="582"/>
      <c r="CF42" s="582"/>
      <c r="CG42" s="582"/>
      <c r="CH42" s="582"/>
      <c r="CI42" s="582"/>
      <c r="CJ42" s="582"/>
      <c r="CK42" s="582"/>
      <c r="CL42" s="582"/>
      <c r="CM42" s="582"/>
      <c r="CN42" s="172"/>
      <c r="CO42" s="581" t="str">
        <f t="shared" si="3"/>
        <v/>
      </c>
      <c r="CP42" s="581"/>
      <c r="CQ42" s="582" t="str">
        <f>IF('各会計、関係団体の財政状況及び健全化判断比率'!BS15="","",'各会計、関係団体の財政状況及び健全化判断比率'!BS15)</f>
        <v/>
      </c>
      <c r="CR42" s="582"/>
      <c r="CS42" s="582"/>
      <c r="CT42" s="582"/>
      <c r="CU42" s="582"/>
      <c r="CV42" s="582"/>
      <c r="CW42" s="582"/>
      <c r="CX42" s="582"/>
      <c r="CY42" s="582"/>
      <c r="CZ42" s="582"/>
      <c r="DA42" s="582"/>
      <c r="DB42" s="582"/>
      <c r="DC42" s="582"/>
      <c r="DD42" s="582"/>
      <c r="DE42" s="582"/>
      <c r="DG42" s="583" t="str">
        <f>IF('各会計、関係団体の財政状況及び健全化判断比率'!BR15="","",'各会計、関係団体の財政状況及び健全化判断比率'!BR15)</f>
        <v/>
      </c>
      <c r="DH42" s="583"/>
      <c r="DI42" s="199"/>
    </row>
    <row r="43" spans="1:113" ht="32.25" customHeight="1" x14ac:dyDescent="0.2">
      <c r="B43" s="196"/>
      <c r="C43" s="581" t="str">
        <f t="shared" si="5"/>
        <v/>
      </c>
      <c r="D43" s="581"/>
      <c r="E43" s="582" t="str">
        <f>IF('各会計、関係団体の財政状況及び健全化判断比率'!B16="","",'各会計、関係団体の財政状況及び健全化判断比率'!B16)</f>
        <v/>
      </c>
      <c r="F43" s="582"/>
      <c r="G43" s="582"/>
      <c r="H43" s="582"/>
      <c r="I43" s="582"/>
      <c r="J43" s="582"/>
      <c r="K43" s="582"/>
      <c r="L43" s="582"/>
      <c r="M43" s="582"/>
      <c r="N43" s="582"/>
      <c r="O43" s="582"/>
      <c r="P43" s="582"/>
      <c r="Q43" s="582"/>
      <c r="R43" s="582"/>
      <c r="S43" s="582"/>
      <c r="T43" s="172"/>
      <c r="U43" s="581" t="str">
        <f t="shared" si="4"/>
        <v/>
      </c>
      <c r="V43" s="581"/>
      <c r="W43" s="582"/>
      <c r="X43" s="582"/>
      <c r="Y43" s="582"/>
      <c r="Z43" s="582"/>
      <c r="AA43" s="582"/>
      <c r="AB43" s="582"/>
      <c r="AC43" s="582"/>
      <c r="AD43" s="582"/>
      <c r="AE43" s="582"/>
      <c r="AF43" s="582"/>
      <c r="AG43" s="582"/>
      <c r="AH43" s="582"/>
      <c r="AI43" s="582"/>
      <c r="AJ43" s="582"/>
      <c r="AK43" s="582"/>
      <c r="AL43" s="172"/>
      <c r="AM43" s="581" t="str">
        <f t="shared" si="0"/>
        <v/>
      </c>
      <c r="AN43" s="581"/>
      <c r="AO43" s="582"/>
      <c r="AP43" s="582"/>
      <c r="AQ43" s="582"/>
      <c r="AR43" s="582"/>
      <c r="AS43" s="582"/>
      <c r="AT43" s="582"/>
      <c r="AU43" s="582"/>
      <c r="AV43" s="582"/>
      <c r="AW43" s="582"/>
      <c r="AX43" s="582"/>
      <c r="AY43" s="582"/>
      <c r="AZ43" s="582"/>
      <c r="BA43" s="582"/>
      <c r="BB43" s="582"/>
      <c r="BC43" s="582"/>
      <c r="BD43" s="172"/>
      <c r="BE43" s="581" t="str">
        <f t="shared" si="1"/>
        <v/>
      </c>
      <c r="BF43" s="581"/>
      <c r="BG43" s="582"/>
      <c r="BH43" s="582"/>
      <c r="BI43" s="582"/>
      <c r="BJ43" s="582"/>
      <c r="BK43" s="582"/>
      <c r="BL43" s="582"/>
      <c r="BM43" s="582"/>
      <c r="BN43" s="582"/>
      <c r="BO43" s="582"/>
      <c r="BP43" s="582"/>
      <c r="BQ43" s="582"/>
      <c r="BR43" s="582"/>
      <c r="BS43" s="582"/>
      <c r="BT43" s="582"/>
      <c r="BU43" s="582"/>
      <c r="BV43" s="172"/>
      <c r="BW43" s="581">
        <f t="shared" si="2"/>
        <v>17</v>
      </c>
      <c r="BX43" s="581"/>
      <c r="BY43" s="582" t="str">
        <f>IF('各会計、関係団体の財政状況及び健全化判断比率'!B77="","",'各会計、関係団体の財政状況及び健全化判断比率'!B77)</f>
        <v>千葉県後期高齢者医療広域連合（一般会計）</v>
      </c>
      <c r="BZ43" s="582"/>
      <c r="CA43" s="582"/>
      <c r="CB43" s="582"/>
      <c r="CC43" s="582"/>
      <c r="CD43" s="582"/>
      <c r="CE43" s="582"/>
      <c r="CF43" s="582"/>
      <c r="CG43" s="582"/>
      <c r="CH43" s="582"/>
      <c r="CI43" s="582"/>
      <c r="CJ43" s="582"/>
      <c r="CK43" s="582"/>
      <c r="CL43" s="582"/>
      <c r="CM43" s="582"/>
      <c r="CN43" s="172"/>
      <c r="CO43" s="581" t="str">
        <f t="shared" si="3"/>
        <v/>
      </c>
      <c r="CP43" s="581"/>
      <c r="CQ43" s="582" t="str">
        <f>IF('各会計、関係団体の財政状況及び健全化判断比率'!BS16="","",'各会計、関係団体の財政状況及び健全化判断比率'!BS16)</f>
        <v/>
      </c>
      <c r="CR43" s="582"/>
      <c r="CS43" s="582"/>
      <c r="CT43" s="582"/>
      <c r="CU43" s="582"/>
      <c r="CV43" s="582"/>
      <c r="CW43" s="582"/>
      <c r="CX43" s="582"/>
      <c r="CY43" s="582"/>
      <c r="CZ43" s="582"/>
      <c r="DA43" s="582"/>
      <c r="DB43" s="582"/>
      <c r="DC43" s="582"/>
      <c r="DD43" s="582"/>
      <c r="DE43" s="582"/>
      <c r="DG43" s="583" t="str">
        <f>IF('各会計、関係団体の財政状況及び健全化判断比率'!BR16="","",'各会計、関係団体の財政状況及び健全化判断比率'!BR16)</f>
        <v/>
      </c>
      <c r="DH43" s="583"/>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205</v>
      </c>
      <c r="E46" s="584" t="s">
        <v>206</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x14ac:dyDescent="0.2">
      <c r="E47" s="584" t="s">
        <v>207</v>
      </c>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x14ac:dyDescent="0.2">
      <c r="E48" s="584" t="s">
        <v>208</v>
      </c>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5:113" x14ac:dyDescent="0.2">
      <c r="E49" s="585" t="s">
        <v>209</v>
      </c>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row>
    <row r="50" spans="5:113" x14ac:dyDescent="0.2">
      <c r="E50" s="584" t="s">
        <v>210</v>
      </c>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5:113" x14ac:dyDescent="0.2">
      <c r="E51" s="584" t="s">
        <v>211</v>
      </c>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5:113" x14ac:dyDescent="0.2">
      <c r="E52" s="584" t="s">
        <v>212</v>
      </c>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5:113" x14ac:dyDescent="0.2">
      <c r="E53" s="171" t="s">
        <v>585</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3593F-35FA-443E-91B3-3F41D88A22E1}">
  <sheetPr>
    <pageSetUpPr fitToPage="1"/>
  </sheetPr>
  <dimension ref="B1:EM50"/>
  <sheetViews>
    <sheetView showGridLines="0" zoomScaleNormal="10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2"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86" t="s">
        <v>213</v>
      </c>
      <c r="DI1" s="587"/>
      <c r="DJ1" s="587"/>
      <c r="DK1" s="587"/>
      <c r="DL1" s="587"/>
      <c r="DM1" s="587"/>
      <c r="DN1" s="588"/>
      <c r="DO1" s="205"/>
      <c r="DP1" s="586" t="s">
        <v>214</v>
      </c>
      <c r="DQ1" s="587"/>
      <c r="DR1" s="587"/>
      <c r="DS1" s="587"/>
      <c r="DT1" s="587"/>
      <c r="DU1" s="587"/>
      <c r="DV1" s="587"/>
      <c r="DW1" s="587"/>
      <c r="DX1" s="587"/>
      <c r="DY1" s="587"/>
      <c r="DZ1" s="587"/>
      <c r="EA1" s="587"/>
      <c r="EB1" s="587"/>
      <c r="EC1" s="588"/>
      <c r="ED1" s="204"/>
      <c r="EE1" s="204"/>
      <c r="EF1" s="204"/>
      <c r="EG1" s="204"/>
      <c r="EH1" s="204"/>
      <c r="EI1" s="204"/>
      <c r="EJ1" s="204"/>
      <c r="EK1" s="204"/>
      <c r="EL1" s="204"/>
      <c r="EM1" s="204"/>
    </row>
    <row r="2" spans="2:143" ht="22.5" customHeight="1" x14ac:dyDescent="0.2">
      <c r="B2" s="206" t="s">
        <v>215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589" t="s">
        <v>216</v>
      </c>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89" t="s">
        <v>217</v>
      </c>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0"/>
      <c r="BZ3" s="590"/>
      <c r="CA3" s="590"/>
      <c r="CB3" s="591"/>
      <c r="CD3" s="589" t="s">
        <v>218</v>
      </c>
      <c r="CE3" s="590"/>
      <c r="CF3" s="590"/>
      <c r="CG3" s="590"/>
      <c r="CH3" s="590"/>
      <c r="CI3" s="590"/>
      <c r="CJ3" s="590"/>
      <c r="CK3" s="590"/>
      <c r="CL3" s="590"/>
      <c r="CM3" s="590"/>
      <c r="CN3" s="590"/>
      <c r="CO3" s="590"/>
      <c r="CP3" s="590"/>
      <c r="CQ3" s="590"/>
      <c r="CR3" s="590"/>
      <c r="CS3" s="590"/>
      <c r="CT3" s="590"/>
      <c r="CU3" s="590"/>
      <c r="CV3" s="590"/>
      <c r="CW3" s="590"/>
      <c r="CX3" s="590"/>
      <c r="CY3" s="590"/>
      <c r="CZ3" s="590"/>
      <c r="DA3" s="590"/>
      <c r="DB3" s="590"/>
      <c r="DC3" s="590"/>
      <c r="DD3" s="590"/>
      <c r="DE3" s="590"/>
      <c r="DF3" s="590"/>
      <c r="DG3" s="590"/>
      <c r="DH3" s="590"/>
      <c r="DI3" s="590"/>
      <c r="DJ3" s="590"/>
      <c r="DK3" s="590"/>
      <c r="DL3" s="590"/>
      <c r="DM3" s="590"/>
      <c r="DN3" s="590"/>
      <c r="DO3" s="590"/>
      <c r="DP3" s="590"/>
      <c r="DQ3" s="590"/>
      <c r="DR3" s="590"/>
      <c r="DS3" s="590"/>
      <c r="DT3" s="590"/>
      <c r="DU3" s="590"/>
      <c r="DV3" s="590"/>
      <c r="DW3" s="590"/>
      <c r="DX3" s="590"/>
      <c r="DY3" s="590"/>
      <c r="DZ3" s="590"/>
      <c r="EA3" s="590"/>
      <c r="EB3" s="590"/>
      <c r="EC3" s="591"/>
    </row>
    <row r="4" spans="2:143" ht="11.25" customHeight="1" x14ac:dyDescent="0.2">
      <c r="B4" s="589" t="s">
        <v>1</v>
      </c>
      <c r="C4" s="590"/>
      <c r="D4" s="590"/>
      <c r="E4" s="590"/>
      <c r="F4" s="590"/>
      <c r="G4" s="590"/>
      <c r="H4" s="590"/>
      <c r="I4" s="590"/>
      <c r="J4" s="590"/>
      <c r="K4" s="590"/>
      <c r="L4" s="590"/>
      <c r="M4" s="590"/>
      <c r="N4" s="590"/>
      <c r="O4" s="590"/>
      <c r="P4" s="590"/>
      <c r="Q4" s="591"/>
      <c r="R4" s="589" t="s">
        <v>219</v>
      </c>
      <c r="S4" s="590"/>
      <c r="T4" s="590"/>
      <c r="U4" s="590"/>
      <c r="V4" s="590"/>
      <c r="W4" s="590"/>
      <c r="X4" s="590"/>
      <c r="Y4" s="591"/>
      <c r="Z4" s="589" t="s">
        <v>220</v>
      </c>
      <c r="AA4" s="590"/>
      <c r="AB4" s="590"/>
      <c r="AC4" s="591"/>
      <c r="AD4" s="589" t="s">
        <v>221</v>
      </c>
      <c r="AE4" s="590"/>
      <c r="AF4" s="590"/>
      <c r="AG4" s="590"/>
      <c r="AH4" s="590"/>
      <c r="AI4" s="590"/>
      <c r="AJ4" s="590"/>
      <c r="AK4" s="591"/>
      <c r="AL4" s="589" t="s">
        <v>220</v>
      </c>
      <c r="AM4" s="590"/>
      <c r="AN4" s="590"/>
      <c r="AO4" s="591"/>
      <c r="AP4" s="592" t="s">
        <v>222</v>
      </c>
      <c r="AQ4" s="592"/>
      <c r="AR4" s="592"/>
      <c r="AS4" s="592"/>
      <c r="AT4" s="592"/>
      <c r="AU4" s="592"/>
      <c r="AV4" s="592"/>
      <c r="AW4" s="592"/>
      <c r="AX4" s="592"/>
      <c r="AY4" s="592"/>
      <c r="AZ4" s="592"/>
      <c r="BA4" s="592"/>
      <c r="BB4" s="592"/>
      <c r="BC4" s="592"/>
      <c r="BD4" s="592"/>
      <c r="BE4" s="592"/>
      <c r="BF4" s="592"/>
      <c r="BG4" s="592" t="s">
        <v>223</v>
      </c>
      <c r="BH4" s="592"/>
      <c r="BI4" s="592"/>
      <c r="BJ4" s="592"/>
      <c r="BK4" s="592"/>
      <c r="BL4" s="592"/>
      <c r="BM4" s="592"/>
      <c r="BN4" s="592"/>
      <c r="BO4" s="592" t="s">
        <v>220</v>
      </c>
      <c r="BP4" s="592"/>
      <c r="BQ4" s="592"/>
      <c r="BR4" s="592"/>
      <c r="BS4" s="592" t="s">
        <v>224</v>
      </c>
      <c r="BT4" s="592"/>
      <c r="BU4" s="592"/>
      <c r="BV4" s="592"/>
      <c r="BW4" s="592"/>
      <c r="BX4" s="592"/>
      <c r="BY4" s="592"/>
      <c r="BZ4" s="592"/>
      <c r="CA4" s="592"/>
      <c r="CB4" s="592"/>
      <c r="CD4" s="589" t="s">
        <v>225</v>
      </c>
      <c r="CE4" s="590"/>
      <c r="CF4" s="590"/>
      <c r="CG4" s="590"/>
      <c r="CH4" s="590"/>
      <c r="CI4" s="590"/>
      <c r="CJ4" s="590"/>
      <c r="CK4" s="590"/>
      <c r="CL4" s="590"/>
      <c r="CM4" s="590"/>
      <c r="CN4" s="590"/>
      <c r="CO4" s="590"/>
      <c r="CP4" s="590"/>
      <c r="CQ4" s="590"/>
      <c r="CR4" s="590"/>
      <c r="CS4" s="590"/>
      <c r="CT4" s="590"/>
      <c r="CU4" s="590"/>
      <c r="CV4" s="590"/>
      <c r="CW4" s="590"/>
      <c r="CX4" s="590"/>
      <c r="CY4" s="590"/>
      <c r="CZ4" s="590"/>
      <c r="DA4" s="590"/>
      <c r="DB4" s="590"/>
      <c r="DC4" s="590"/>
      <c r="DD4" s="590"/>
      <c r="DE4" s="590"/>
      <c r="DF4" s="590"/>
      <c r="DG4" s="590"/>
      <c r="DH4" s="590"/>
      <c r="DI4" s="590"/>
      <c r="DJ4" s="590"/>
      <c r="DK4" s="590"/>
      <c r="DL4" s="590"/>
      <c r="DM4" s="590"/>
      <c r="DN4" s="590"/>
      <c r="DO4" s="590"/>
      <c r="DP4" s="590"/>
      <c r="DQ4" s="590"/>
      <c r="DR4" s="590"/>
      <c r="DS4" s="590"/>
      <c r="DT4" s="590"/>
      <c r="DU4" s="590"/>
      <c r="DV4" s="590"/>
      <c r="DW4" s="590"/>
      <c r="DX4" s="590"/>
      <c r="DY4" s="590"/>
      <c r="DZ4" s="590"/>
      <c r="EA4" s="590"/>
      <c r="EB4" s="590"/>
      <c r="EC4" s="591"/>
    </row>
    <row r="5" spans="2:143" ht="11.25" customHeight="1" x14ac:dyDescent="0.2">
      <c r="B5" s="593" t="s">
        <v>226</v>
      </c>
      <c r="C5" s="594"/>
      <c r="D5" s="594"/>
      <c r="E5" s="594"/>
      <c r="F5" s="594"/>
      <c r="G5" s="594"/>
      <c r="H5" s="594"/>
      <c r="I5" s="594"/>
      <c r="J5" s="594"/>
      <c r="K5" s="594"/>
      <c r="L5" s="594"/>
      <c r="M5" s="594"/>
      <c r="N5" s="594"/>
      <c r="O5" s="594"/>
      <c r="P5" s="594"/>
      <c r="Q5" s="595"/>
      <c r="R5" s="596">
        <v>17612173</v>
      </c>
      <c r="S5" s="597"/>
      <c r="T5" s="597"/>
      <c r="U5" s="597"/>
      <c r="V5" s="597"/>
      <c r="W5" s="597"/>
      <c r="X5" s="597"/>
      <c r="Y5" s="598"/>
      <c r="Z5" s="599">
        <v>41.5</v>
      </c>
      <c r="AA5" s="599"/>
      <c r="AB5" s="599"/>
      <c r="AC5" s="599"/>
      <c r="AD5" s="600">
        <v>16913824</v>
      </c>
      <c r="AE5" s="600"/>
      <c r="AF5" s="600"/>
      <c r="AG5" s="600"/>
      <c r="AH5" s="600"/>
      <c r="AI5" s="600"/>
      <c r="AJ5" s="600"/>
      <c r="AK5" s="600"/>
      <c r="AL5" s="601">
        <v>82.1</v>
      </c>
      <c r="AM5" s="602"/>
      <c r="AN5" s="602"/>
      <c r="AO5" s="603"/>
      <c r="AP5" s="593" t="s">
        <v>227</v>
      </c>
      <c r="AQ5" s="594"/>
      <c r="AR5" s="594"/>
      <c r="AS5" s="594"/>
      <c r="AT5" s="594"/>
      <c r="AU5" s="594"/>
      <c r="AV5" s="594"/>
      <c r="AW5" s="594"/>
      <c r="AX5" s="594"/>
      <c r="AY5" s="594"/>
      <c r="AZ5" s="594"/>
      <c r="BA5" s="594"/>
      <c r="BB5" s="594"/>
      <c r="BC5" s="594"/>
      <c r="BD5" s="594"/>
      <c r="BE5" s="594"/>
      <c r="BF5" s="595"/>
      <c r="BG5" s="607">
        <v>17038087</v>
      </c>
      <c r="BH5" s="608"/>
      <c r="BI5" s="608"/>
      <c r="BJ5" s="608"/>
      <c r="BK5" s="608"/>
      <c r="BL5" s="608"/>
      <c r="BM5" s="608"/>
      <c r="BN5" s="609"/>
      <c r="BO5" s="610">
        <v>96.7</v>
      </c>
      <c r="BP5" s="610"/>
      <c r="BQ5" s="610"/>
      <c r="BR5" s="610"/>
      <c r="BS5" s="611">
        <v>126920</v>
      </c>
      <c r="BT5" s="611"/>
      <c r="BU5" s="611"/>
      <c r="BV5" s="611"/>
      <c r="BW5" s="611"/>
      <c r="BX5" s="611"/>
      <c r="BY5" s="611"/>
      <c r="BZ5" s="611"/>
      <c r="CA5" s="611"/>
      <c r="CB5" s="615"/>
      <c r="CD5" s="589" t="s">
        <v>222</v>
      </c>
      <c r="CE5" s="590"/>
      <c r="CF5" s="590"/>
      <c r="CG5" s="590"/>
      <c r="CH5" s="590"/>
      <c r="CI5" s="590"/>
      <c r="CJ5" s="590"/>
      <c r="CK5" s="590"/>
      <c r="CL5" s="590"/>
      <c r="CM5" s="590"/>
      <c r="CN5" s="590"/>
      <c r="CO5" s="590"/>
      <c r="CP5" s="590"/>
      <c r="CQ5" s="591"/>
      <c r="CR5" s="589" t="s">
        <v>228</v>
      </c>
      <c r="CS5" s="590"/>
      <c r="CT5" s="590"/>
      <c r="CU5" s="590"/>
      <c r="CV5" s="590"/>
      <c r="CW5" s="590"/>
      <c r="CX5" s="590"/>
      <c r="CY5" s="591"/>
      <c r="CZ5" s="589" t="s">
        <v>220</v>
      </c>
      <c r="DA5" s="590"/>
      <c r="DB5" s="590"/>
      <c r="DC5" s="591"/>
      <c r="DD5" s="589" t="s">
        <v>229</v>
      </c>
      <c r="DE5" s="590"/>
      <c r="DF5" s="590"/>
      <c r="DG5" s="590"/>
      <c r="DH5" s="590"/>
      <c r="DI5" s="590"/>
      <c r="DJ5" s="590"/>
      <c r="DK5" s="590"/>
      <c r="DL5" s="590"/>
      <c r="DM5" s="590"/>
      <c r="DN5" s="590"/>
      <c r="DO5" s="590"/>
      <c r="DP5" s="591"/>
      <c r="DQ5" s="589" t="s">
        <v>230</v>
      </c>
      <c r="DR5" s="590"/>
      <c r="DS5" s="590"/>
      <c r="DT5" s="590"/>
      <c r="DU5" s="590"/>
      <c r="DV5" s="590"/>
      <c r="DW5" s="590"/>
      <c r="DX5" s="590"/>
      <c r="DY5" s="590"/>
      <c r="DZ5" s="590"/>
      <c r="EA5" s="590"/>
      <c r="EB5" s="590"/>
      <c r="EC5" s="591"/>
    </row>
    <row r="6" spans="2:143" ht="11.25" customHeight="1" x14ac:dyDescent="0.2">
      <c r="B6" s="604" t="s">
        <v>231</v>
      </c>
      <c r="C6" s="605"/>
      <c r="D6" s="605"/>
      <c r="E6" s="605"/>
      <c r="F6" s="605"/>
      <c r="G6" s="605"/>
      <c r="H6" s="605"/>
      <c r="I6" s="605"/>
      <c r="J6" s="605"/>
      <c r="K6" s="605"/>
      <c r="L6" s="605"/>
      <c r="M6" s="605"/>
      <c r="N6" s="605"/>
      <c r="O6" s="605"/>
      <c r="P6" s="605"/>
      <c r="Q6" s="606"/>
      <c r="R6" s="607">
        <v>570169</v>
      </c>
      <c r="S6" s="608"/>
      <c r="T6" s="608"/>
      <c r="U6" s="608"/>
      <c r="V6" s="608"/>
      <c r="W6" s="608"/>
      <c r="X6" s="608"/>
      <c r="Y6" s="609"/>
      <c r="Z6" s="610">
        <v>1.3</v>
      </c>
      <c r="AA6" s="610"/>
      <c r="AB6" s="610"/>
      <c r="AC6" s="610"/>
      <c r="AD6" s="611">
        <v>570169</v>
      </c>
      <c r="AE6" s="611"/>
      <c r="AF6" s="611"/>
      <c r="AG6" s="611"/>
      <c r="AH6" s="611"/>
      <c r="AI6" s="611"/>
      <c r="AJ6" s="611"/>
      <c r="AK6" s="611"/>
      <c r="AL6" s="612">
        <v>2.8</v>
      </c>
      <c r="AM6" s="613"/>
      <c r="AN6" s="613"/>
      <c r="AO6" s="614"/>
      <c r="AP6" s="604" t="s">
        <v>232</v>
      </c>
      <c r="AQ6" s="605"/>
      <c r="AR6" s="605"/>
      <c r="AS6" s="605"/>
      <c r="AT6" s="605"/>
      <c r="AU6" s="605"/>
      <c r="AV6" s="605"/>
      <c r="AW6" s="605"/>
      <c r="AX6" s="605"/>
      <c r="AY6" s="605"/>
      <c r="AZ6" s="605"/>
      <c r="BA6" s="605"/>
      <c r="BB6" s="605"/>
      <c r="BC6" s="605"/>
      <c r="BD6" s="605"/>
      <c r="BE6" s="605"/>
      <c r="BF6" s="606"/>
      <c r="BG6" s="607">
        <v>17038087</v>
      </c>
      <c r="BH6" s="608"/>
      <c r="BI6" s="608"/>
      <c r="BJ6" s="608"/>
      <c r="BK6" s="608"/>
      <c r="BL6" s="608"/>
      <c r="BM6" s="608"/>
      <c r="BN6" s="609"/>
      <c r="BO6" s="610">
        <v>96.7</v>
      </c>
      <c r="BP6" s="610"/>
      <c r="BQ6" s="610"/>
      <c r="BR6" s="610"/>
      <c r="BS6" s="611">
        <v>126920</v>
      </c>
      <c r="BT6" s="611"/>
      <c r="BU6" s="611"/>
      <c r="BV6" s="611"/>
      <c r="BW6" s="611"/>
      <c r="BX6" s="611"/>
      <c r="BY6" s="611"/>
      <c r="BZ6" s="611"/>
      <c r="CA6" s="611"/>
      <c r="CB6" s="615"/>
      <c r="CD6" s="593" t="s">
        <v>233</v>
      </c>
      <c r="CE6" s="594"/>
      <c r="CF6" s="594"/>
      <c r="CG6" s="594"/>
      <c r="CH6" s="594"/>
      <c r="CI6" s="594"/>
      <c r="CJ6" s="594"/>
      <c r="CK6" s="594"/>
      <c r="CL6" s="594"/>
      <c r="CM6" s="594"/>
      <c r="CN6" s="594"/>
      <c r="CO6" s="594"/>
      <c r="CP6" s="594"/>
      <c r="CQ6" s="595"/>
      <c r="CR6" s="607">
        <v>279633</v>
      </c>
      <c r="CS6" s="608"/>
      <c r="CT6" s="608"/>
      <c r="CU6" s="608"/>
      <c r="CV6" s="608"/>
      <c r="CW6" s="608"/>
      <c r="CX6" s="608"/>
      <c r="CY6" s="609"/>
      <c r="CZ6" s="601">
        <v>0.7</v>
      </c>
      <c r="DA6" s="602"/>
      <c r="DB6" s="602"/>
      <c r="DC6" s="618"/>
      <c r="DD6" s="616">
        <v>1654</v>
      </c>
      <c r="DE6" s="608"/>
      <c r="DF6" s="608"/>
      <c r="DG6" s="608"/>
      <c r="DH6" s="608"/>
      <c r="DI6" s="608"/>
      <c r="DJ6" s="608"/>
      <c r="DK6" s="608"/>
      <c r="DL6" s="608"/>
      <c r="DM6" s="608"/>
      <c r="DN6" s="608"/>
      <c r="DO6" s="608"/>
      <c r="DP6" s="609"/>
      <c r="DQ6" s="616">
        <v>279633</v>
      </c>
      <c r="DR6" s="608"/>
      <c r="DS6" s="608"/>
      <c r="DT6" s="608"/>
      <c r="DU6" s="608"/>
      <c r="DV6" s="608"/>
      <c r="DW6" s="608"/>
      <c r="DX6" s="608"/>
      <c r="DY6" s="608"/>
      <c r="DZ6" s="608"/>
      <c r="EA6" s="608"/>
      <c r="EB6" s="608"/>
      <c r="EC6" s="617"/>
    </row>
    <row r="7" spans="2:143" ht="11.25" customHeight="1" x14ac:dyDescent="0.2">
      <c r="B7" s="604" t="s">
        <v>234</v>
      </c>
      <c r="C7" s="605"/>
      <c r="D7" s="605"/>
      <c r="E7" s="605"/>
      <c r="F7" s="605"/>
      <c r="G7" s="605"/>
      <c r="H7" s="605"/>
      <c r="I7" s="605"/>
      <c r="J7" s="605"/>
      <c r="K7" s="605"/>
      <c r="L7" s="605"/>
      <c r="M7" s="605"/>
      <c r="N7" s="605"/>
      <c r="O7" s="605"/>
      <c r="P7" s="605"/>
      <c r="Q7" s="606"/>
      <c r="R7" s="607">
        <v>7817</v>
      </c>
      <c r="S7" s="608"/>
      <c r="T7" s="608"/>
      <c r="U7" s="608"/>
      <c r="V7" s="608"/>
      <c r="W7" s="608"/>
      <c r="X7" s="608"/>
      <c r="Y7" s="609"/>
      <c r="Z7" s="610">
        <v>0</v>
      </c>
      <c r="AA7" s="610"/>
      <c r="AB7" s="610"/>
      <c r="AC7" s="610"/>
      <c r="AD7" s="611">
        <v>7817</v>
      </c>
      <c r="AE7" s="611"/>
      <c r="AF7" s="611"/>
      <c r="AG7" s="611"/>
      <c r="AH7" s="611"/>
      <c r="AI7" s="611"/>
      <c r="AJ7" s="611"/>
      <c r="AK7" s="611"/>
      <c r="AL7" s="612">
        <v>0</v>
      </c>
      <c r="AM7" s="613"/>
      <c r="AN7" s="613"/>
      <c r="AO7" s="614"/>
      <c r="AP7" s="604" t="s">
        <v>235</v>
      </c>
      <c r="AQ7" s="605"/>
      <c r="AR7" s="605"/>
      <c r="AS7" s="605"/>
      <c r="AT7" s="605"/>
      <c r="AU7" s="605"/>
      <c r="AV7" s="605"/>
      <c r="AW7" s="605"/>
      <c r="AX7" s="605"/>
      <c r="AY7" s="605"/>
      <c r="AZ7" s="605"/>
      <c r="BA7" s="605"/>
      <c r="BB7" s="605"/>
      <c r="BC7" s="605"/>
      <c r="BD7" s="605"/>
      <c r="BE7" s="605"/>
      <c r="BF7" s="606"/>
      <c r="BG7" s="607">
        <v>5424632</v>
      </c>
      <c r="BH7" s="608"/>
      <c r="BI7" s="608"/>
      <c r="BJ7" s="608"/>
      <c r="BK7" s="608"/>
      <c r="BL7" s="608"/>
      <c r="BM7" s="608"/>
      <c r="BN7" s="609"/>
      <c r="BO7" s="610">
        <v>30.8</v>
      </c>
      <c r="BP7" s="610"/>
      <c r="BQ7" s="610"/>
      <c r="BR7" s="610"/>
      <c r="BS7" s="611">
        <v>126920</v>
      </c>
      <c r="BT7" s="611"/>
      <c r="BU7" s="611"/>
      <c r="BV7" s="611"/>
      <c r="BW7" s="611"/>
      <c r="BX7" s="611"/>
      <c r="BY7" s="611"/>
      <c r="BZ7" s="611"/>
      <c r="CA7" s="611"/>
      <c r="CB7" s="615"/>
      <c r="CD7" s="604" t="s">
        <v>236</v>
      </c>
      <c r="CE7" s="605"/>
      <c r="CF7" s="605"/>
      <c r="CG7" s="605"/>
      <c r="CH7" s="605"/>
      <c r="CI7" s="605"/>
      <c r="CJ7" s="605"/>
      <c r="CK7" s="605"/>
      <c r="CL7" s="605"/>
      <c r="CM7" s="605"/>
      <c r="CN7" s="605"/>
      <c r="CO7" s="605"/>
      <c r="CP7" s="605"/>
      <c r="CQ7" s="606"/>
      <c r="CR7" s="607">
        <v>6051429</v>
      </c>
      <c r="CS7" s="608"/>
      <c r="CT7" s="608"/>
      <c r="CU7" s="608"/>
      <c r="CV7" s="608"/>
      <c r="CW7" s="608"/>
      <c r="CX7" s="608"/>
      <c r="CY7" s="609"/>
      <c r="CZ7" s="610">
        <v>15.3</v>
      </c>
      <c r="DA7" s="610"/>
      <c r="DB7" s="610"/>
      <c r="DC7" s="610"/>
      <c r="DD7" s="616">
        <v>126471</v>
      </c>
      <c r="DE7" s="608"/>
      <c r="DF7" s="608"/>
      <c r="DG7" s="608"/>
      <c r="DH7" s="608"/>
      <c r="DI7" s="608"/>
      <c r="DJ7" s="608"/>
      <c r="DK7" s="608"/>
      <c r="DL7" s="608"/>
      <c r="DM7" s="608"/>
      <c r="DN7" s="608"/>
      <c r="DO7" s="608"/>
      <c r="DP7" s="609"/>
      <c r="DQ7" s="616">
        <v>5507485</v>
      </c>
      <c r="DR7" s="608"/>
      <c r="DS7" s="608"/>
      <c r="DT7" s="608"/>
      <c r="DU7" s="608"/>
      <c r="DV7" s="608"/>
      <c r="DW7" s="608"/>
      <c r="DX7" s="608"/>
      <c r="DY7" s="608"/>
      <c r="DZ7" s="608"/>
      <c r="EA7" s="608"/>
      <c r="EB7" s="608"/>
      <c r="EC7" s="617"/>
    </row>
    <row r="8" spans="2:143" ht="11.25" customHeight="1" x14ac:dyDescent="0.2">
      <c r="B8" s="604" t="s">
        <v>237</v>
      </c>
      <c r="C8" s="605"/>
      <c r="D8" s="605"/>
      <c r="E8" s="605"/>
      <c r="F8" s="605"/>
      <c r="G8" s="605"/>
      <c r="H8" s="605"/>
      <c r="I8" s="605"/>
      <c r="J8" s="605"/>
      <c r="K8" s="605"/>
      <c r="L8" s="605"/>
      <c r="M8" s="605"/>
      <c r="N8" s="605"/>
      <c r="O8" s="605"/>
      <c r="P8" s="605"/>
      <c r="Q8" s="606"/>
      <c r="R8" s="607">
        <v>80593</v>
      </c>
      <c r="S8" s="608"/>
      <c r="T8" s="608"/>
      <c r="U8" s="608"/>
      <c r="V8" s="608"/>
      <c r="W8" s="608"/>
      <c r="X8" s="608"/>
      <c r="Y8" s="609"/>
      <c r="Z8" s="610">
        <v>0.2</v>
      </c>
      <c r="AA8" s="610"/>
      <c r="AB8" s="610"/>
      <c r="AC8" s="610"/>
      <c r="AD8" s="611">
        <v>80593</v>
      </c>
      <c r="AE8" s="611"/>
      <c r="AF8" s="611"/>
      <c r="AG8" s="611"/>
      <c r="AH8" s="611"/>
      <c r="AI8" s="611"/>
      <c r="AJ8" s="611"/>
      <c r="AK8" s="611"/>
      <c r="AL8" s="612">
        <v>0.4</v>
      </c>
      <c r="AM8" s="613"/>
      <c r="AN8" s="613"/>
      <c r="AO8" s="614"/>
      <c r="AP8" s="604" t="s">
        <v>238</v>
      </c>
      <c r="AQ8" s="605"/>
      <c r="AR8" s="605"/>
      <c r="AS8" s="605"/>
      <c r="AT8" s="605"/>
      <c r="AU8" s="605"/>
      <c r="AV8" s="605"/>
      <c r="AW8" s="605"/>
      <c r="AX8" s="605"/>
      <c r="AY8" s="605"/>
      <c r="AZ8" s="605"/>
      <c r="BA8" s="605"/>
      <c r="BB8" s="605"/>
      <c r="BC8" s="605"/>
      <c r="BD8" s="605"/>
      <c r="BE8" s="605"/>
      <c r="BF8" s="606"/>
      <c r="BG8" s="607">
        <v>157703</v>
      </c>
      <c r="BH8" s="608"/>
      <c r="BI8" s="608"/>
      <c r="BJ8" s="608"/>
      <c r="BK8" s="608"/>
      <c r="BL8" s="608"/>
      <c r="BM8" s="608"/>
      <c r="BN8" s="609"/>
      <c r="BO8" s="610">
        <v>0.9</v>
      </c>
      <c r="BP8" s="610"/>
      <c r="BQ8" s="610"/>
      <c r="BR8" s="610"/>
      <c r="BS8" s="611" t="s">
        <v>127</v>
      </c>
      <c r="BT8" s="611"/>
      <c r="BU8" s="611"/>
      <c r="BV8" s="611"/>
      <c r="BW8" s="611"/>
      <c r="BX8" s="611"/>
      <c r="BY8" s="611"/>
      <c r="BZ8" s="611"/>
      <c r="CA8" s="611"/>
      <c r="CB8" s="615"/>
      <c r="CD8" s="604" t="s">
        <v>239</v>
      </c>
      <c r="CE8" s="605"/>
      <c r="CF8" s="605"/>
      <c r="CG8" s="605"/>
      <c r="CH8" s="605"/>
      <c r="CI8" s="605"/>
      <c r="CJ8" s="605"/>
      <c r="CK8" s="605"/>
      <c r="CL8" s="605"/>
      <c r="CM8" s="605"/>
      <c r="CN8" s="605"/>
      <c r="CO8" s="605"/>
      <c r="CP8" s="605"/>
      <c r="CQ8" s="606"/>
      <c r="CR8" s="607">
        <v>13285625</v>
      </c>
      <c r="CS8" s="608"/>
      <c r="CT8" s="608"/>
      <c r="CU8" s="608"/>
      <c r="CV8" s="608"/>
      <c r="CW8" s="608"/>
      <c r="CX8" s="608"/>
      <c r="CY8" s="609"/>
      <c r="CZ8" s="610">
        <v>33.6</v>
      </c>
      <c r="DA8" s="610"/>
      <c r="DB8" s="610"/>
      <c r="DC8" s="610"/>
      <c r="DD8" s="616">
        <v>177980</v>
      </c>
      <c r="DE8" s="608"/>
      <c r="DF8" s="608"/>
      <c r="DG8" s="608"/>
      <c r="DH8" s="608"/>
      <c r="DI8" s="608"/>
      <c r="DJ8" s="608"/>
      <c r="DK8" s="608"/>
      <c r="DL8" s="608"/>
      <c r="DM8" s="608"/>
      <c r="DN8" s="608"/>
      <c r="DO8" s="608"/>
      <c r="DP8" s="609"/>
      <c r="DQ8" s="616">
        <v>6033616</v>
      </c>
      <c r="DR8" s="608"/>
      <c r="DS8" s="608"/>
      <c r="DT8" s="608"/>
      <c r="DU8" s="608"/>
      <c r="DV8" s="608"/>
      <c r="DW8" s="608"/>
      <c r="DX8" s="608"/>
      <c r="DY8" s="608"/>
      <c r="DZ8" s="608"/>
      <c r="EA8" s="608"/>
      <c r="EB8" s="608"/>
      <c r="EC8" s="617"/>
    </row>
    <row r="9" spans="2:143" ht="11.25" customHeight="1" x14ac:dyDescent="0.2">
      <c r="B9" s="604" t="s">
        <v>240</v>
      </c>
      <c r="C9" s="605"/>
      <c r="D9" s="605"/>
      <c r="E9" s="605"/>
      <c r="F9" s="605"/>
      <c r="G9" s="605"/>
      <c r="H9" s="605"/>
      <c r="I9" s="605"/>
      <c r="J9" s="605"/>
      <c r="K9" s="605"/>
      <c r="L9" s="605"/>
      <c r="M9" s="605"/>
      <c r="N9" s="605"/>
      <c r="O9" s="605"/>
      <c r="P9" s="605"/>
      <c r="Q9" s="606"/>
      <c r="R9" s="607">
        <v>101533</v>
      </c>
      <c r="S9" s="608"/>
      <c r="T9" s="608"/>
      <c r="U9" s="608"/>
      <c r="V9" s="608"/>
      <c r="W9" s="608"/>
      <c r="X9" s="608"/>
      <c r="Y9" s="609"/>
      <c r="Z9" s="610">
        <v>0.2</v>
      </c>
      <c r="AA9" s="610"/>
      <c r="AB9" s="610"/>
      <c r="AC9" s="610"/>
      <c r="AD9" s="611">
        <v>101533</v>
      </c>
      <c r="AE9" s="611"/>
      <c r="AF9" s="611"/>
      <c r="AG9" s="611"/>
      <c r="AH9" s="611"/>
      <c r="AI9" s="611"/>
      <c r="AJ9" s="611"/>
      <c r="AK9" s="611"/>
      <c r="AL9" s="612">
        <v>0.5</v>
      </c>
      <c r="AM9" s="613"/>
      <c r="AN9" s="613"/>
      <c r="AO9" s="614"/>
      <c r="AP9" s="604" t="s">
        <v>241</v>
      </c>
      <c r="AQ9" s="605"/>
      <c r="AR9" s="605"/>
      <c r="AS9" s="605"/>
      <c r="AT9" s="605"/>
      <c r="AU9" s="605"/>
      <c r="AV9" s="605"/>
      <c r="AW9" s="605"/>
      <c r="AX9" s="605"/>
      <c r="AY9" s="605"/>
      <c r="AZ9" s="605"/>
      <c r="BA9" s="605"/>
      <c r="BB9" s="605"/>
      <c r="BC9" s="605"/>
      <c r="BD9" s="605"/>
      <c r="BE9" s="605"/>
      <c r="BF9" s="606"/>
      <c r="BG9" s="607">
        <v>4457961</v>
      </c>
      <c r="BH9" s="608"/>
      <c r="BI9" s="608"/>
      <c r="BJ9" s="608"/>
      <c r="BK9" s="608"/>
      <c r="BL9" s="608"/>
      <c r="BM9" s="608"/>
      <c r="BN9" s="609"/>
      <c r="BO9" s="610">
        <v>25.3</v>
      </c>
      <c r="BP9" s="610"/>
      <c r="BQ9" s="610"/>
      <c r="BR9" s="610"/>
      <c r="BS9" s="611" t="s">
        <v>127</v>
      </c>
      <c r="BT9" s="611"/>
      <c r="BU9" s="611"/>
      <c r="BV9" s="611"/>
      <c r="BW9" s="611"/>
      <c r="BX9" s="611"/>
      <c r="BY9" s="611"/>
      <c r="BZ9" s="611"/>
      <c r="CA9" s="611"/>
      <c r="CB9" s="615"/>
      <c r="CD9" s="604" t="s">
        <v>242</v>
      </c>
      <c r="CE9" s="605"/>
      <c r="CF9" s="605"/>
      <c r="CG9" s="605"/>
      <c r="CH9" s="605"/>
      <c r="CI9" s="605"/>
      <c r="CJ9" s="605"/>
      <c r="CK9" s="605"/>
      <c r="CL9" s="605"/>
      <c r="CM9" s="605"/>
      <c r="CN9" s="605"/>
      <c r="CO9" s="605"/>
      <c r="CP9" s="605"/>
      <c r="CQ9" s="606"/>
      <c r="CR9" s="607">
        <v>6676268</v>
      </c>
      <c r="CS9" s="608"/>
      <c r="CT9" s="608"/>
      <c r="CU9" s="608"/>
      <c r="CV9" s="608"/>
      <c r="CW9" s="608"/>
      <c r="CX9" s="608"/>
      <c r="CY9" s="609"/>
      <c r="CZ9" s="610">
        <v>16.899999999999999</v>
      </c>
      <c r="DA9" s="610"/>
      <c r="DB9" s="610"/>
      <c r="DC9" s="610"/>
      <c r="DD9" s="616">
        <v>2244598</v>
      </c>
      <c r="DE9" s="608"/>
      <c r="DF9" s="608"/>
      <c r="DG9" s="608"/>
      <c r="DH9" s="608"/>
      <c r="DI9" s="608"/>
      <c r="DJ9" s="608"/>
      <c r="DK9" s="608"/>
      <c r="DL9" s="608"/>
      <c r="DM9" s="608"/>
      <c r="DN9" s="608"/>
      <c r="DO9" s="608"/>
      <c r="DP9" s="609"/>
      <c r="DQ9" s="616">
        <v>2746939</v>
      </c>
      <c r="DR9" s="608"/>
      <c r="DS9" s="608"/>
      <c r="DT9" s="608"/>
      <c r="DU9" s="608"/>
      <c r="DV9" s="608"/>
      <c r="DW9" s="608"/>
      <c r="DX9" s="608"/>
      <c r="DY9" s="608"/>
      <c r="DZ9" s="608"/>
      <c r="EA9" s="608"/>
      <c r="EB9" s="608"/>
      <c r="EC9" s="617"/>
    </row>
    <row r="10" spans="2:143" ht="11.25" customHeight="1" x14ac:dyDescent="0.2">
      <c r="B10" s="604" t="s">
        <v>243</v>
      </c>
      <c r="C10" s="605"/>
      <c r="D10" s="605"/>
      <c r="E10" s="605"/>
      <c r="F10" s="605"/>
      <c r="G10" s="605"/>
      <c r="H10" s="605"/>
      <c r="I10" s="605"/>
      <c r="J10" s="605"/>
      <c r="K10" s="605"/>
      <c r="L10" s="605"/>
      <c r="M10" s="605"/>
      <c r="N10" s="605"/>
      <c r="O10" s="605"/>
      <c r="P10" s="605"/>
      <c r="Q10" s="606"/>
      <c r="R10" s="607" t="s">
        <v>127</v>
      </c>
      <c r="S10" s="608"/>
      <c r="T10" s="608"/>
      <c r="U10" s="608"/>
      <c r="V10" s="608"/>
      <c r="W10" s="608"/>
      <c r="X10" s="608"/>
      <c r="Y10" s="609"/>
      <c r="Z10" s="610" t="s">
        <v>127</v>
      </c>
      <c r="AA10" s="610"/>
      <c r="AB10" s="610"/>
      <c r="AC10" s="610"/>
      <c r="AD10" s="611" t="s">
        <v>127</v>
      </c>
      <c r="AE10" s="611"/>
      <c r="AF10" s="611"/>
      <c r="AG10" s="611"/>
      <c r="AH10" s="611"/>
      <c r="AI10" s="611"/>
      <c r="AJ10" s="611"/>
      <c r="AK10" s="611"/>
      <c r="AL10" s="612" t="s">
        <v>127</v>
      </c>
      <c r="AM10" s="613"/>
      <c r="AN10" s="613"/>
      <c r="AO10" s="614"/>
      <c r="AP10" s="604" t="s">
        <v>244</v>
      </c>
      <c r="AQ10" s="605"/>
      <c r="AR10" s="605"/>
      <c r="AS10" s="605"/>
      <c r="AT10" s="605"/>
      <c r="AU10" s="605"/>
      <c r="AV10" s="605"/>
      <c r="AW10" s="605"/>
      <c r="AX10" s="605"/>
      <c r="AY10" s="605"/>
      <c r="AZ10" s="605"/>
      <c r="BA10" s="605"/>
      <c r="BB10" s="605"/>
      <c r="BC10" s="605"/>
      <c r="BD10" s="605"/>
      <c r="BE10" s="605"/>
      <c r="BF10" s="606"/>
      <c r="BG10" s="607">
        <v>228170</v>
      </c>
      <c r="BH10" s="608"/>
      <c r="BI10" s="608"/>
      <c r="BJ10" s="608"/>
      <c r="BK10" s="608"/>
      <c r="BL10" s="608"/>
      <c r="BM10" s="608"/>
      <c r="BN10" s="609"/>
      <c r="BO10" s="610">
        <v>1.3</v>
      </c>
      <c r="BP10" s="610"/>
      <c r="BQ10" s="610"/>
      <c r="BR10" s="610"/>
      <c r="BS10" s="611" t="s">
        <v>127</v>
      </c>
      <c r="BT10" s="611"/>
      <c r="BU10" s="611"/>
      <c r="BV10" s="611"/>
      <c r="BW10" s="611"/>
      <c r="BX10" s="611"/>
      <c r="BY10" s="611"/>
      <c r="BZ10" s="611"/>
      <c r="CA10" s="611"/>
      <c r="CB10" s="615"/>
      <c r="CD10" s="604" t="s">
        <v>245</v>
      </c>
      <c r="CE10" s="605"/>
      <c r="CF10" s="605"/>
      <c r="CG10" s="605"/>
      <c r="CH10" s="605"/>
      <c r="CI10" s="605"/>
      <c r="CJ10" s="605"/>
      <c r="CK10" s="605"/>
      <c r="CL10" s="605"/>
      <c r="CM10" s="605"/>
      <c r="CN10" s="605"/>
      <c r="CO10" s="605"/>
      <c r="CP10" s="605"/>
      <c r="CQ10" s="606"/>
      <c r="CR10" s="607">
        <v>64646</v>
      </c>
      <c r="CS10" s="608"/>
      <c r="CT10" s="608"/>
      <c r="CU10" s="608"/>
      <c r="CV10" s="608"/>
      <c r="CW10" s="608"/>
      <c r="CX10" s="608"/>
      <c r="CY10" s="609"/>
      <c r="CZ10" s="610">
        <v>0.2</v>
      </c>
      <c r="DA10" s="610"/>
      <c r="DB10" s="610"/>
      <c r="DC10" s="610"/>
      <c r="DD10" s="616">
        <v>18590</v>
      </c>
      <c r="DE10" s="608"/>
      <c r="DF10" s="608"/>
      <c r="DG10" s="608"/>
      <c r="DH10" s="608"/>
      <c r="DI10" s="608"/>
      <c r="DJ10" s="608"/>
      <c r="DK10" s="608"/>
      <c r="DL10" s="608"/>
      <c r="DM10" s="608"/>
      <c r="DN10" s="608"/>
      <c r="DO10" s="608"/>
      <c r="DP10" s="609"/>
      <c r="DQ10" s="616">
        <v>48356</v>
      </c>
      <c r="DR10" s="608"/>
      <c r="DS10" s="608"/>
      <c r="DT10" s="608"/>
      <c r="DU10" s="608"/>
      <c r="DV10" s="608"/>
      <c r="DW10" s="608"/>
      <c r="DX10" s="608"/>
      <c r="DY10" s="608"/>
      <c r="DZ10" s="608"/>
      <c r="EA10" s="608"/>
      <c r="EB10" s="608"/>
      <c r="EC10" s="617"/>
    </row>
    <row r="11" spans="2:143" ht="11.25" customHeight="1" x14ac:dyDescent="0.2">
      <c r="B11" s="604" t="s">
        <v>246</v>
      </c>
      <c r="C11" s="605"/>
      <c r="D11" s="605"/>
      <c r="E11" s="605"/>
      <c r="F11" s="605"/>
      <c r="G11" s="605"/>
      <c r="H11" s="605"/>
      <c r="I11" s="605"/>
      <c r="J11" s="605"/>
      <c r="K11" s="605"/>
      <c r="L11" s="605"/>
      <c r="M11" s="605"/>
      <c r="N11" s="605"/>
      <c r="O11" s="605"/>
      <c r="P11" s="605"/>
      <c r="Q11" s="606"/>
      <c r="R11" s="607">
        <v>2114044</v>
      </c>
      <c r="S11" s="608"/>
      <c r="T11" s="608"/>
      <c r="U11" s="608"/>
      <c r="V11" s="608"/>
      <c r="W11" s="608"/>
      <c r="X11" s="608"/>
      <c r="Y11" s="609"/>
      <c r="Z11" s="612">
        <v>5</v>
      </c>
      <c r="AA11" s="613"/>
      <c r="AB11" s="613"/>
      <c r="AC11" s="619"/>
      <c r="AD11" s="616">
        <v>2114044</v>
      </c>
      <c r="AE11" s="608"/>
      <c r="AF11" s="608"/>
      <c r="AG11" s="608"/>
      <c r="AH11" s="608"/>
      <c r="AI11" s="608"/>
      <c r="AJ11" s="608"/>
      <c r="AK11" s="609"/>
      <c r="AL11" s="612">
        <v>10.3</v>
      </c>
      <c r="AM11" s="613"/>
      <c r="AN11" s="613"/>
      <c r="AO11" s="614"/>
      <c r="AP11" s="604" t="s">
        <v>247</v>
      </c>
      <c r="AQ11" s="605"/>
      <c r="AR11" s="605"/>
      <c r="AS11" s="605"/>
      <c r="AT11" s="605"/>
      <c r="AU11" s="605"/>
      <c r="AV11" s="605"/>
      <c r="AW11" s="605"/>
      <c r="AX11" s="605"/>
      <c r="AY11" s="605"/>
      <c r="AZ11" s="605"/>
      <c r="BA11" s="605"/>
      <c r="BB11" s="605"/>
      <c r="BC11" s="605"/>
      <c r="BD11" s="605"/>
      <c r="BE11" s="605"/>
      <c r="BF11" s="606"/>
      <c r="BG11" s="607">
        <v>580798</v>
      </c>
      <c r="BH11" s="608"/>
      <c r="BI11" s="608"/>
      <c r="BJ11" s="608"/>
      <c r="BK11" s="608"/>
      <c r="BL11" s="608"/>
      <c r="BM11" s="608"/>
      <c r="BN11" s="609"/>
      <c r="BO11" s="610">
        <v>3.3</v>
      </c>
      <c r="BP11" s="610"/>
      <c r="BQ11" s="610"/>
      <c r="BR11" s="610"/>
      <c r="BS11" s="611">
        <v>126920</v>
      </c>
      <c r="BT11" s="611"/>
      <c r="BU11" s="611"/>
      <c r="BV11" s="611"/>
      <c r="BW11" s="611"/>
      <c r="BX11" s="611"/>
      <c r="BY11" s="611"/>
      <c r="BZ11" s="611"/>
      <c r="CA11" s="611"/>
      <c r="CB11" s="615"/>
      <c r="CD11" s="604" t="s">
        <v>248</v>
      </c>
      <c r="CE11" s="605"/>
      <c r="CF11" s="605"/>
      <c r="CG11" s="605"/>
      <c r="CH11" s="605"/>
      <c r="CI11" s="605"/>
      <c r="CJ11" s="605"/>
      <c r="CK11" s="605"/>
      <c r="CL11" s="605"/>
      <c r="CM11" s="605"/>
      <c r="CN11" s="605"/>
      <c r="CO11" s="605"/>
      <c r="CP11" s="605"/>
      <c r="CQ11" s="606"/>
      <c r="CR11" s="607">
        <v>1105438</v>
      </c>
      <c r="CS11" s="608"/>
      <c r="CT11" s="608"/>
      <c r="CU11" s="608"/>
      <c r="CV11" s="608"/>
      <c r="CW11" s="608"/>
      <c r="CX11" s="608"/>
      <c r="CY11" s="609"/>
      <c r="CZ11" s="610">
        <v>2.8</v>
      </c>
      <c r="DA11" s="610"/>
      <c r="DB11" s="610"/>
      <c r="DC11" s="610"/>
      <c r="DD11" s="616">
        <v>626909</v>
      </c>
      <c r="DE11" s="608"/>
      <c r="DF11" s="608"/>
      <c r="DG11" s="608"/>
      <c r="DH11" s="608"/>
      <c r="DI11" s="608"/>
      <c r="DJ11" s="608"/>
      <c r="DK11" s="608"/>
      <c r="DL11" s="608"/>
      <c r="DM11" s="608"/>
      <c r="DN11" s="608"/>
      <c r="DO11" s="608"/>
      <c r="DP11" s="609"/>
      <c r="DQ11" s="616">
        <v>470054</v>
      </c>
      <c r="DR11" s="608"/>
      <c r="DS11" s="608"/>
      <c r="DT11" s="608"/>
      <c r="DU11" s="608"/>
      <c r="DV11" s="608"/>
      <c r="DW11" s="608"/>
      <c r="DX11" s="608"/>
      <c r="DY11" s="608"/>
      <c r="DZ11" s="608"/>
      <c r="EA11" s="608"/>
      <c r="EB11" s="608"/>
      <c r="EC11" s="617"/>
    </row>
    <row r="12" spans="2:143" ht="11.25" customHeight="1" x14ac:dyDescent="0.2">
      <c r="B12" s="604" t="s">
        <v>249</v>
      </c>
      <c r="C12" s="605"/>
      <c r="D12" s="605"/>
      <c r="E12" s="605"/>
      <c r="F12" s="605"/>
      <c r="G12" s="605"/>
      <c r="H12" s="605"/>
      <c r="I12" s="605"/>
      <c r="J12" s="605"/>
      <c r="K12" s="605"/>
      <c r="L12" s="605"/>
      <c r="M12" s="605"/>
      <c r="N12" s="605"/>
      <c r="O12" s="605"/>
      <c r="P12" s="605"/>
      <c r="Q12" s="606"/>
      <c r="R12" s="607">
        <v>151005</v>
      </c>
      <c r="S12" s="608"/>
      <c r="T12" s="608"/>
      <c r="U12" s="608"/>
      <c r="V12" s="608"/>
      <c r="W12" s="608"/>
      <c r="X12" s="608"/>
      <c r="Y12" s="609"/>
      <c r="Z12" s="610">
        <v>0.4</v>
      </c>
      <c r="AA12" s="610"/>
      <c r="AB12" s="610"/>
      <c r="AC12" s="610"/>
      <c r="AD12" s="611">
        <v>151005</v>
      </c>
      <c r="AE12" s="611"/>
      <c r="AF12" s="611"/>
      <c r="AG12" s="611"/>
      <c r="AH12" s="611"/>
      <c r="AI12" s="611"/>
      <c r="AJ12" s="611"/>
      <c r="AK12" s="611"/>
      <c r="AL12" s="612">
        <v>0.7</v>
      </c>
      <c r="AM12" s="613"/>
      <c r="AN12" s="613"/>
      <c r="AO12" s="614"/>
      <c r="AP12" s="604" t="s">
        <v>250</v>
      </c>
      <c r="AQ12" s="605"/>
      <c r="AR12" s="605"/>
      <c r="AS12" s="605"/>
      <c r="AT12" s="605"/>
      <c r="AU12" s="605"/>
      <c r="AV12" s="605"/>
      <c r="AW12" s="605"/>
      <c r="AX12" s="605"/>
      <c r="AY12" s="605"/>
      <c r="AZ12" s="605"/>
      <c r="BA12" s="605"/>
      <c r="BB12" s="605"/>
      <c r="BC12" s="605"/>
      <c r="BD12" s="605"/>
      <c r="BE12" s="605"/>
      <c r="BF12" s="606"/>
      <c r="BG12" s="607">
        <v>10587445</v>
      </c>
      <c r="BH12" s="608"/>
      <c r="BI12" s="608"/>
      <c r="BJ12" s="608"/>
      <c r="BK12" s="608"/>
      <c r="BL12" s="608"/>
      <c r="BM12" s="608"/>
      <c r="BN12" s="609"/>
      <c r="BO12" s="610">
        <v>60.1</v>
      </c>
      <c r="BP12" s="610"/>
      <c r="BQ12" s="610"/>
      <c r="BR12" s="610"/>
      <c r="BS12" s="611" t="s">
        <v>127</v>
      </c>
      <c r="BT12" s="611"/>
      <c r="BU12" s="611"/>
      <c r="BV12" s="611"/>
      <c r="BW12" s="611"/>
      <c r="BX12" s="611"/>
      <c r="BY12" s="611"/>
      <c r="BZ12" s="611"/>
      <c r="CA12" s="611"/>
      <c r="CB12" s="615"/>
      <c r="CD12" s="604" t="s">
        <v>251</v>
      </c>
      <c r="CE12" s="605"/>
      <c r="CF12" s="605"/>
      <c r="CG12" s="605"/>
      <c r="CH12" s="605"/>
      <c r="CI12" s="605"/>
      <c r="CJ12" s="605"/>
      <c r="CK12" s="605"/>
      <c r="CL12" s="605"/>
      <c r="CM12" s="605"/>
      <c r="CN12" s="605"/>
      <c r="CO12" s="605"/>
      <c r="CP12" s="605"/>
      <c r="CQ12" s="606"/>
      <c r="CR12" s="607">
        <v>833597</v>
      </c>
      <c r="CS12" s="608"/>
      <c r="CT12" s="608"/>
      <c r="CU12" s="608"/>
      <c r="CV12" s="608"/>
      <c r="CW12" s="608"/>
      <c r="CX12" s="608"/>
      <c r="CY12" s="609"/>
      <c r="CZ12" s="610">
        <v>2.1</v>
      </c>
      <c r="DA12" s="610"/>
      <c r="DB12" s="610"/>
      <c r="DC12" s="610"/>
      <c r="DD12" s="616">
        <v>907</v>
      </c>
      <c r="DE12" s="608"/>
      <c r="DF12" s="608"/>
      <c r="DG12" s="608"/>
      <c r="DH12" s="608"/>
      <c r="DI12" s="608"/>
      <c r="DJ12" s="608"/>
      <c r="DK12" s="608"/>
      <c r="DL12" s="608"/>
      <c r="DM12" s="608"/>
      <c r="DN12" s="608"/>
      <c r="DO12" s="608"/>
      <c r="DP12" s="609"/>
      <c r="DQ12" s="616">
        <v>604333</v>
      </c>
      <c r="DR12" s="608"/>
      <c r="DS12" s="608"/>
      <c r="DT12" s="608"/>
      <c r="DU12" s="608"/>
      <c r="DV12" s="608"/>
      <c r="DW12" s="608"/>
      <c r="DX12" s="608"/>
      <c r="DY12" s="608"/>
      <c r="DZ12" s="608"/>
      <c r="EA12" s="608"/>
      <c r="EB12" s="608"/>
      <c r="EC12" s="617"/>
    </row>
    <row r="13" spans="2:143" ht="11.25" customHeight="1" x14ac:dyDescent="0.2">
      <c r="B13" s="604" t="s">
        <v>252</v>
      </c>
      <c r="C13" s="605"/>
      <c r="D13" s="605"/>
      <c r="E13" s="605"/>
      <c r="F13" s="605"/>
      <c r="G13" s="605"/>
      <c r="H13" s="605"/>
      <c r="I13" s="605"/>
      <c r="J13" s="605"/>
      <c r="K13" s="605"/>
      <c r="L13" s="605"/>
      <c r="M13" s="605"/>
      <c r="N13" s="605"/>
      <c r="O13" s="605"/>
      <c r="P13" s="605"/>
      <c r="Q13" s="606"/>
      <c r="R13" s="607" t="s">
        <v>127</v>
      </c>
      <c r="S13" s="608"/>
      <c r="T13" s="608"/>
      <c r="U13" s="608"/>
      <c r="V13" s="608"/>
      <c r="W13" s="608"/>
      <c r="X13" s="608"/>
      <c r="Y13" s="609"/>
      <c r="Z13" s="610" t="s">
        <v>127</v>
      </c>
      <c r="AA13" s="610"/>
      <c r="AB13" s="610"/>
      <c r="AC13" s="610"/>
      <c r="AD13" s="611" t="s">
        <v>127</v>
      </c>
      <c r="AE13" s="611"/>
      <c r="AF13" s="611"/>
      <c r="AG13" s="611"/>
      <c r="AH13" s="611"/>
      <c r="AI13" s="611"/>
      <c r="AJ13" s="611"/>
      <c r="AK13" s="611"/>
      <c r="AL13" s="612" t="s">
        <v>127</v>
      </c>
      <c r="AM13" s="613"/>
      <c r="AN13" s="613"/>
      <c r="AO13" s="614"/>
      <c r="AP13" s="604" t="s">
        <v>253</v>
      </c>
      <c r="AQ13" s="605"/>
      <c r="AR13" s="605"/>
      <c r="AS13" s="605"/>
      <c r="AT13" s="605"/>
      <c r="AU13" s="605"/>
      <c r="AV13" s="605"/>
      <c r="AW13" s="605"/>
      <c r="AX13" s="605"/>
      <c r="AY13" s="605"/>
      <c r="AZ13" s="605"/>
      <c r="BA13" s="605"/>
      <c r="BB13" s="605"/>
      <c r="BC13" s="605"/>
      <c r="BD13" s="605"/>
      <c r="BE13" s="605"/>
      <c r="BF13" s="606"/>
      <c r="BG13" s="607">
        <v>10575502</v>
      </c>
      <c r="BH13" s="608"/>
      <c r="BI13" s="608"/>
      <c r="BJ13" s="608"/>
      <c r="BK13" s="608"/>
      <c r="BL13" s="608"/>
      <c r="BM13" s="608"/>
      <c r="BN13" s="609"/>
      <c r="BO13" s="610">
        <v>60</v>
      </c>
      <c r="BP13" s="610"/>
      <c r="BQ13" s="610"/>
      <c r="BR13" s="610"/>
      <c r="BS13" s="611" t="s">
        <v>127</v>
      </c>
      <c r="BT13" s="611"/>
      <c r="BU13" s="611"/>
      <c r="BV13" s="611"/>
      <c r="BW13" s="611"/>
      <c r="BX13" s="611"/>
      <c r="BY13" s="611"/>
      <c r="BZ13" s="611"/>
      <c r="CA13" s="611"/>
      <c r="CB13" s="615"/>
      <c r="CD13" s="604" t="s">
        <v>254</v>
      </c>
      <c r="CE13" s="605"/>
      <c r="CF13" s="605"/>
      <c r="CG13" s="605"/>
      <c r="CH13" s="605"/>
      <c r="CI13" s="605"/>
      <c r="CJ13" s="605"/>
      <c r="CK13" s="605"/>
      <c r="CL13" s="605"/>
      <c r="CM13" s="605"/>
      <c r="CN13" s="605"/>
      <c r="CO13" s="605"/>
      <c r="CP13" s="605"/>
      <c r="CQ13" s="606"/>
      <c r="CR13" s="607">
        <v>3413255</v>
      </c>
      <c r="CS13" s="608"/>
      <c r="CT13" s="608"/>
      <c r="CU13" s="608"/>
      <c r="CV13" s="608"/>
      <c r="CW13" s="608"/>
      <c r="CX13" s="608"/>
      <c r="CY13" s="609"/>
      <c r="CZ13" s="610">
        <v>8.6</v>
      </c>
      <c r="DA13" s="610"/>
      <c r="DB13" s="610"/>
      <c r="DC13" s="610"/>
      <c r="DD13" s="616">
        <v>2050478</v>
      </c>
      <c r="DE13" s="608"/>
      <c r="DF13" s="608"/>
      <c r="DG13" s="608"/>
      <c r="DH13" s="608"/>
      <c r="DI13" s="608"/>
      <c r="DJ13" s="608"/>
      <c r="DK13" s="608"/>
      <c r="DL13" s="608"/>
      <c r="DM13" s="608"/>
      <c r="DN13" s="608"/>
      <c r="DO13" s="608"/>
      <c r="DP13" s="609"/>
      <c r="DQ13" s="616">
        <v>1672254</v>
      </c>
      <c r="DR13" s="608"/>
      <c r="DS13" s="608"/>
      <c r="DT13" s="608"/>
      <c r="DU13" s="608"/>
      <c r="DV13" s="608"/>
      <c r="DW13" s="608"/>
      <c r="DX13" s="608"/>
      <c r="DY13" s="608"/>
      <c r="DZ13" s="608"/>
      <c r="EA13" s="608"/>
      <c r="EB13" s="608"/>
      <c r="EC13" s="617"/>
    </row>
    <row r="14" spans="2:143" ht="11.25" customHeight="1" x14ac:dyDescent="0.2">
      <c r="B14" s="604" t="s">
        <v>255</v>
      </c>
      <c r="C14" s="605"/>
      <c r="D14" s="605"/>
      <c r="E14" s="605"/>
      <c r="F14" s="605"/>
      <c r="G14" s="605"/>
      <c r="H14" s="605"/>
      <c r="I14" s="605"/>
      <c r="J14" s="605"/>
      <c r="K14" s="605"/>
      <c r="L14" s="605"/>
      <c r="M14" s="605"/>
      <c r="N14" s="605"/>
      <c r="O14" s="605"/>
      <c r="P14" s="605"/>
      <c r="Q14" s="606"/>
      <c r="R14" s="607" t="s">
        <v>127</v>
      </c>
      <c r="S14" s="608"/>
      <c r="T14" s="608"/>
      <c r="U14" s="608"/>
      <c r="V14" s="608"/>
      <c r="W14" s="608"/>
      <c r="X14" s="608"/>
      <c r="Y14" s="609"/>
      <c r="Z14" s="610" t="s">
        <v>127</v>
      </c>
      <c r="AA14" s="610"/>
      <c r="AB14" s="610"/>
      <c r="AC14" s="610"/>
      <c r="AD14" s="611" t="s">
        <v>127</v>
      </c>
      <c r="AE14" s="611"/>
      <c r="AF14" s="611"/>
      <c r="AG14" s="611"/>
      <c r="AH14" s="611"/>
      <c r="AI14" s="611"/>
      <c r="AJ14" s="611"/>
      <c r="AK14" s="611"/>
      <c r="AL14" s="612" t="s">
        <v>127</v>
      </c>
      <c r="AM14" s="613"/>
      <c r="AN14" s="613"/>
      <c r="AO14" s="614"/>
      <c r="AP14" s="604" t="s">
        <v>256</v>
      </c>
      <c r="AQ14" s="605"/>
      <c r="AR14" s="605"/>
      <c r="AS14" s="605"/>
      <c r="AT14" s="605"/>
      <c r="AU14" s="605"/>
      <c r="AV14" s="605"/>
      <c r="AW14" s="605"/>
      <c r="AX14" s="605"/>
      <c r="AY14" s="605"/>
      <c r="AZ14" s="605"/>
      <c r="BA14" s="605"/>
      <c r="BB14" s="605"/>
      <c r="BC14" s="605"/>
      <c r="BD14" s="605"/>
      <c r="BE14" s="605"/>
      <c r="BF14" s="606"/>
      <c r="BG14" s="607">
        <v>290179</v>
      </c>
      <c r="BH14" s="608"/>
      <c r="BI14" s="608"/>
      <c r="BJ14" s="608"/>
      <c r="BK14" s="608"/>
      <c r="BL14" s="608"/>
      <c r="BM14" s="608"/>
      <c r="BN14" s="609"/>
      <c r="BO14" s="610">
        <v>1.6</v>
      </c>
      <c r="BP14" s="610"/>
      <c r="BQ14" s="610"/>
      <c r="BR14" s="610"/>
      <c r="BS14" s="611" t="s">
        <v>127</v>
      </c>
      <c r="BT14" s="611"/>
      <c r="BU14" s="611"/>
      <c r="BV14" s="611"/>
      <c r="BW14" s="611"/>
      <c r="BX14" s="611"/>
      <c r="BY14" s="611"/>
      <c r="BZ14" s="611"/>
      <c r="CA14" s="611"/>
      <c r="CB14" s="615"/>
      <c r="CD14" s="604" t="s">
        <v>257</v>
      </c>
      <c r="CE14" s="605"/>
      <c r="CF14" s="605"/>
      <c r="CG14" s="605"/>
      <c r="CH14" s="605"/>
      <c r="CI14" s="605"/>
      <c r="CJ14" s="605"/>
      <c r="CK14" s="605"/>
      <c r="CL14" s="605"/>
      <c r="CM14" s="605"/>
      <c r="CN14" s="605"/>
      <c r="CO14" s="605"/>
      <c r="CP14" s="605"/>
      <c r="CQ14" s="606"/>
      <c r="CR14" s="607">
        <v>1741931</v>
      </c>
      <c r="CS14" s="608"/>
      <c r="CT14" s="608"/>
      <c r="CU14" s="608"/>
      <c r="CV14" s="608"/>
      <c r="CW14" s="608"/>
      <c r="CX14" s="608"/>
      <c r="CY14" s="609"/>
      <c r="CZ14" s="610">
        <v>4.4000000000000004</v>
      </c>
      <c r="DA14" s="610"/>
      <c r="DB14" s="610"/>
      <c r="DC14" s="610"/>
      <c r="DD14" s="616">
        <v>376729</v>
      </c>
      <c r="DE14" s="608"/>
      <c r="DF14" s="608"/>
      <c r="DG14" s="608"/>
      <c r="DH14" s="608"/>
      <c r="DI14" s="608"/>
      <c r="DJ14" s="608"/>
      <c r="DK14" s="608"/>
      <c r="DL14" s="608"/>
      <c r="DM14" s="608"/>
      <c r="DN14" s="608"/>
      <c r="DO14" s="608"/>
      <c r="DP14" s="609"/>
      <c r="DQ14" s="616">
        <v>1401448</v>
      </c>
      <c r="DR14" s="608"/>
      <c r="DS14" s="608"/>
      <c r="DT14" s="608"/>
      <c r="DU14" s="608"/>
      <c r="DV14" s="608"/>
      <c r="DW14" s="608"/>
      <c r="DX14" s="608"/>
      <c r="DY14" s="608"/>
      <c r="DZ14" s="608"/>
      <c r="EA14" s="608"/>
      <c r="EB14" s="608"/>
      <c r="EC14" s="617"/>
    </row>
    <row r="15" spans="2:143" ht="11.25" customHeight="1" x14ac:dyDescent="0.2">
      <c r="B15" s="604" t="s">
        <v>258</v>
      </c>
      <c r="C15" s="605"/>
      <c r="D15" s="605"/>
      <c r="E15" s="605"/>
      <c r="F15" s="605"/>
      <c r="G15" s="605"/>
      <c r="H15" s="605"/>
      <c r="I15" s="605"/>
      <c r="J15" s="605"/>
      <c r="K15" s="605"/>
      <c r="L15" s="605"/>
      <c r="M15" s="605"/>
      <c r="N15" s="605"/>
      <c r="O15" s="605"/>
      <c r="P15" s="605"/>
      <c r="Q15" s="606"/>
      <c r="R15" s="607" t="s">
        <v>127</v>
      </c>
      <c r="S15" s="608"/>
      <c r="T15" s="608"/>
      <c r="U15" s="608"/>
      <c r="V15" s="608"/>
      <c r="W15" s="608"/>
      <c r="X15" s="608"/>
      <c r="Y15" s="609"/>
      <c r="Z15" s="610" t="s">
        <v>127</v>
      </c>
      <c r="AA15" s="610"/>
      <c r="AB15" s="610"/>
      <c r="AC15" s="610"/>
      <c r="AD15" s="611" t="s">
        <v>127</v>
      </c>
      <c r="AE15" s="611"/>
      <c r="AF15" s="611"/>
      <c r="AG15" s="611"/>
      <c r="AH15" s="611"/>
      <c r="AI15" s="611"/>
      <c r="AJ15" s="611"/>
      <c r="AK15" s="611"/>
      <c r="AL15" s="612" t="s">
        <v>127</v>
      </c>
      <c r="AM15" s="613"/>
      <c r="AN15" s="613"/>
      <c r="AO15" s="614"/>
      <c r="AP15" s="604" t="s">
        <v>259</v>
      </c>
      <c r="AQ15" s="605"/>
      <c r="AR15" s="605"/>
      <c r="AS15" s="605"/>
      <c r="AT15" s="605"/>
      <c r="AU15" s="605"/>
      <c r="AV15" s="605"/>
      <c r="AW15" s="605"/>
      <c r="AX15" s="605"/>
      <c r="AY15" s="605"/>
      <c r="AZ15" s="605"/>
      <c r="BA15" s="605"/>
      <c r="BB15" s="605"/>
      <c r="BC15" s="605"/>
      <c r="BD15" s="605"/>
      <c r="BE15" s="605"/>
      <c r="BF15" s="606"/>
      <c r="BG15" s="607">
        <v>735831</v>
      </c>
      <c r="BH15" s="608"/>
      <c r="BI15" s="608"/>
      <c r="BJ15" s="608"/>
      <c r="BK15" s="608"/>
      <c r="BL15" s="608"/>
      <c r="BM15" s="608"/>
      <c r="BN15" s="609"/>
      <c r="BO15" s="610">
        <v>4.2</v>
      </c>
      <c r="BP15" s="610"/>
      <c r="BQ15" s="610"/>
      <c r="BR15" s="610"/>
      <c r="BS15" s="611" t="s">
        <v>127</v>
      </c>
      <c r="BT15" s="611"/>
      <c r="BU15" s="611"/>
      <c r="BV15" s="611"/>
      <c r="BW15" s="611"/>
      <c r="BX15" s="611"/>
      <c r="BY15" s="611"/>
      <c r="BZ15" s="611"/>
      <c r="CA15" s="611"/>
      <c r="CB15" s="615"/>
      <c r="CD15" s="604" t="s">
        <v>260</v>
      </c>
      <c r="CE15" s="605"/>
      <c r="CF15" s="605"/>
      <c r="CG15" s="605"/>
      <c r="CH15" s="605"/>
      <c r="CI15" s="605"/>
      <c r="CJ15" s="605"/>
      <c r="CK15" s="605"/>
      <c r="CL15" s="605"/>
      <c r="CM15" s="605"/>
      <c r="CN15" s="605"/>
      <c r="CO15" s="605"/>
      <c r="CP15" s="605"/>
      <c r="CQ15" s="606"/>
      <c r="CR15" s="607">
        <v>4258404</v>
      </c>
      <c r="CS15" s="608"/>
      <c r="CT15" s="608"/>
      <c r="CU15" s="608"/>
      <c r="CV15" s="608"/>
      <c r="CW15" s="608"/>
      <c r="CX15" s="608"/>
      <c r="CY15" s="609"/>
      <c r="CZ15" s="610">
        <v>10.8</v>
      </c>
      <c r="DA15" s="610"/>
      <c r="DB15" s="610"/>
      <c r="DC15" s="610"/>
      <c r="DD15" s="616">
        <v>1060937</v>
      </c>
      <c r="DE15" s="608"/>
      <c r="DF15" s="608"/>
      <c r="DG15" s="608"/>
      <c r="DH15" s="608"/>
      <c r="DI15" s="608"/>
      <c r="DJ15" s="608"/>
      <c r="DK15" s="608"/>
      <c r="DL15" s="608"/>
      <c r="DM15" s="608"/>
      <c r="DN15" s="608"/>
      <c r="DO15" s="608"/>
      <c r="DP15" s="609"/>
      <c r="DQ15" s="616">
        <v>2746756</v>
      </c>
      <c r="DR15" s="608"/>
      <c r="DS15" s="608"/>
      <c r="DT15" s="608"/>
      <c r="DU15" s="608"/>
      <c r="DV15" s="608"/>
      <c r="DW15" s="608"/>
      <c r="DX15" s="608"/>
      <c r="DY15" s="608"/>
      <c r="DZ15" s="608"/>
      <c r="EA15" s="608"/>
      <c r="EB15" s="608"/>
      <c r="EC15" s="617"/>
    </row>
    <row r="16" spans="2:143" ht="11.25" customHeight="1" x14ac:dyDescent="0.2">
      <c r="B16" s="604" t="s">
        <v>261</v>
      </c>
      <c r="C16" s="605"/>
      <c r="D16" s="605"/>
      <c r="E16" s="605"/>
      <c r="F16" s="605"/>
      <c r="G16" s="605"/>
      <c r="H16" s="605"/>
      <c r="I16" s="605"/>
      <c r="J16" s="605"/>
      <c r="K16" s="605"/>
      <c r="L16" s="605"/>
      <c r="M16" s="605"/>
      <c r="N16" s="605"/>
      <c r="O16" s="605"/>
      <c r="P16" s="605"/>
      <c r="Q16" s="606"/>
      <c r="R16" s="607">
        <v>39794</v>
      </c>
      <c r="S16" s="608"/>
      <c r="T16" s="608"/>
      <c r="U16" s="608"/>
      <c r="V16" s="608"/>
      <c r="W16" s="608"/>
      <c r="X16" s="608"/>
      <c r="Y16" s="609"/>
      <c r="Z16" s="610">
        <v>0.1</v>
      </c>
      <c r="AA16" s="610"/>
      <c r="AB16" s="610"/>
      <c r="AC16" s="610"/>
      <c r="AD16" s="611">
        <v>39794</v>
      </c>
      <c r="AE16" s="611"/>
      <c r="AF16" s="611"/>
      <c r="AG16" s="611"/>
      <c r="AH16" s="611"/>
      <c r="AI16" s="611"/>
      <c r="AJ16" s="611"/>
      <c r="AK16" s="611"/>
      <c r="AL16" s="612">
        <v>0.2</v>
      </c>
      <c r="AM16" s="613"/>
      <c r="AN16" s="613"/>
      <c r="AO16" s="614"/>
      <c r="AP16" s="604" t="s">
        <v>262</v>
      </c>
      <c r="AQ16" s="605"/>
      <c r="AR16" s="605"/>
      <c r="AS16" s="605"/>
      <c r="AT16" s="605"/>
      <c r="AU16" s="605"/>
      <c r="AV16" s="605"/>
      <c r="AW16" s="605"/>
      <c r="AX16" s="605"/>
      <c r="AY16" s="605"/>
      <c r="AZ16" s="605"/>
      <c r="BA16" s="605"/>
      <c r="BB16" s="605"/>
      <c r="BC16" s="605"/>
      <c r="BD16" s="605"/>
      <c r="BE16" s="605"/>
      <c r="BF16" s="606"/>
      <c r="BG16" s="607" t="s">
        <v>127</v>
      </c>
      <c r="BH16" s="608"/>
      <c r="BI16" s="608"/>
      <c r="BJ16" s="608"/>
      <c r="BK16" s="608"/>
      <c r="BL16" s="608"/>
      <c r="BM16" s="608"/>
      <c r="BN16" s="609"/>
      <c r="BO16" s="610" t="s">
        <v>127</v>
      </c>
      <c r="BP16" s="610"/>
      <c r="BQ16" s="610"/>
      <c r="BR16" s="610"/>
      <c r="BS16" s="611" t="s">
        <v>127</v>
      </c>
      <c r="BT16" s="611"/>
      <c r="BU16" s="611"/>
      <c r="BV16" s="611"/>
      <c r="BW16" s="611"/>
      <c r="BX16" s="611"/>
      <c r="BY16" s="611"/>
      <c r="BZ16" s="611"/>
      <c r="CA16" s="611"/>
      <c r="CB16" s="615"/>
      <c r="CD16" s="604" t="s">
        <v>263</v>
      </c>
      <c r="CE16" s="605"/>
      <c r="CF16" s="605"/>
      <c r="CG16" s="605"/>
      <c r="CH16" s="605"/>
      <c r="CI16" s="605"/>
      <c r="CJ16" s="605"/>
      <c r="CK16" s="605"/>
      <c r="CL16" s="605"/>
      <c r="CM16" s="605"/>
      <c r="CN16" s="605"/>
      <c r="CO16" s="605"/>
      <c r="CP16" s="605"/>
      <c r="CQ16" s="606"/>
      <c r="CR16" s="607">
        <v>197748</v>
      </c>
      <c r="CS16" s="608"/>
      <c r="CT16" s="608"/>
      <c r="CU16" s="608"/>
      <c r="CV16" s="608"/>
      <c r="CW16" s="608"/>
      <c r="CX16" s="608"/>
      <c r="CY16" s="609"/>
      <c r="CZ16" s="610">
        <v>0.5</v>
      </c>
      <c r="DA16" s="610"/>
      <c r="DB16" s="610"/>
      <c r="DC16" s="610"/>
      <c r="DD16" s="616" t="s">
        <v>127</v>
      </c>
      <c r="DE16" s="608"/>
      <c r="DF16" s="608"/>
      <c r="DG16" s="608"/>
      <c r="DH16" s="608"/>
      <c r="DI16" s="608"/>
      <c r="DJ16" s="608"/>
      <c r="DK16" s="608"/>
      <c r="DL16" s="608"/>
      <c r="DM16" s="608"/>
      <c r="DN16" s="608"/>
      <c r="DO16" s="608"/>
      <c r="DP16" s="609"/>
      <c r="DQ16" s="616">
        <v>122312</v>
      </c>
      <c r="DR16" s="608"/>
      <c r="DS16" s="608"/>
      <c r="DT16" s="608"/>
      <c r="DU16" s="608"/>
      <c r="DV16" s="608"/>
      <c r="DW16" s="608"/>
      <c r="DX16" s="608"/>
      <c r="DY16" s="608"/>
      <c r="DZ16" s="608"/>
      <c r="EA16" s="608"/>
      <c r="EB16" s="608"/>
      <c r="EC16" s="617"/>
    </row>
    <row r="17" spans="2:133" ht="11.25" customHeight="1" x14ac:dyDescent="0.2">
      <c r="B17" s="604" t="s">
        <v>264</v>
      </c>
      <c r="C17" s="605"/>
      <c r="D17" s="605"/>
      <c r="E17" s="605"/>
      <c r="F17" s="605"/>
      <c r="G17" s="605"/>
      <c r="H17" s="605"/>
      <c r="I17" s="605"/>
      <c r="J17" s="605"/>
      <c r="K17" s="605"/>
      <c r="L17" s="605"/>
      <c r="M17" s="605"/>
      <c r="N17" s="605"/>
      <c r="O17" s="605"/>
      <c r="P17" s="605"/>
      <c r="Q17" s="606"/>
      <c r="R17" s="607">
        <v>168518</v>
      </c>
      <c r="S17" s="608"/>
      <c r="T17" s="608"/>
      <c r="U17" s="608"/>
      <c r="V17" s="608"/>
      <c r="W17" s="608"/>
      <c r="X17" s="608"/>
      <c r="Y17" s="609"/>
      <c r="Z17" s="610">
        <v>0.4</v>
      </c>
      <c r="AA17" s="610"/>
      <c r="AB17" s="610"/>
      <c r="AC17" s="610"/>
      <c r="AD17" s="611">
        <v>168518</v>
      </c>
      <c r="AE17" s="611"/>
      <c r="AF17" s="611"/>
      <c r="AG17" s="611"/>
      <c r="AH17" s="611"/>
      <c r="AI17" s="611"/>
      <c r="AJ17" s="611"/>
      <c r="AK17" s="611"/>
      <c r="AL17" s="612">
        <v>0.8</v>
      </c>
      <c r="AM17" s="613"/>
      <c r="AN17" s="613"/>
      <c r="AO17" s="614"/>
      <c r="AP17" s="604" t="s">
        <v>265</v>
      </c>
      <c r="AQ17" s="605"/>
      <c r="AR17" s="605"/>
      <c r="AS17" s="605"/>
      <c r="AT17" s="605"/>
      <c r="AU17" s="605"/>
      <c r="AV17" s="605"/>
      <c r="AW17" s="605"/>
      <c r="AX17" s="605"/>
      <c r="AY17" s="605"/>
      <c r="AZ17" s="605"/>
      <c r="BA17" s="605"/>
      <c r="BB17" s="605"/>
      <c r="BC17" s="605"/>
      <c r="BD17" s="605"/>
      <c r="BE17" s="605"/>
      <c r="BF17" s="606"/>
      <c r="BG17" s="607" t="s">
        <v>127</v>
      </c>
      <c r="BH17" s="608"/>
      <c r="BI17" s="608"/>
      <c r="BJ17" s="608"/>
      <c r="BK17" s="608"/>
      <c r="BL17" s="608"/>
      <c r="BM17" s="608"/>
      <c r="BN17" s="609"/>
      <c r="BO17" s="610" t="s">
        <v>127</v>
      </c>
      <c r="BP17" s="610"/>
      <c r="BQ17" s="610"/>
      <c r="BR17" s="610"/>
      <c r="BS17" s="611" t="s">
        <v>127</v>
      </c>
      <c r="BT17" s="611"/>
      <c r="BU17" s="611"/>
      <c r="BV17" s="611"/>
      <c r="BW17" s="611"/>
      <c r="BX17" s="611"/>
      <c r="BY17" s="611"/>
      <c r="BZ17" s="611"/>
      <c r="CA17" s="611"/>
      <c r="CB17" s="615"/>
      <c r="CD17" s="604" t="s">
        <v>266</v>
      </c>
      <c r="CE17" s="605"/>
      <c r="CF17" s="605"/>
      <c r="CG17" s="605"/>
      <c r="CH17" s="605"/>
      <c r="CI17" s="605"/>
      <c r="CJ17" s="605"/>
      <c r="CK17" s="605"/>
      <c r="CL17" s="605"/>
      <c r="CM17" s="605"/>
      <c r="CN17" s="605"/>
      <c r="CO17" s="605"/>
      <c r="CP17" s="605"/>
      <c r="CQ17" s="606"/>
      <c r="CR17" s="607">
        <v>1619167</v>
      </c>
      <c r="CS17" s="608"/>
      <c r="CT17" s="608"/>
      <c r="CU17" s="608"/>
      <c r="CV17" s="608"/>
      <c r="CW17" s="608"/>
      <c r="CX17" s="608"/>
      <c r="CY17" s="609"/>
      <c r="CZ17" s="610">
        <v>4.0999999999999996</v>
      </c>
      <c r="DA17" s="610"/>
      <c r="DB17" s="610"/>
      <c r="DC17" s="610"/>
      <c r="DD17" s="616" t="s">
        <v>127</v>
      </c>
      <c r="DE17" s="608"/>
      <c r="DF17" s="608"/>
      <c r="DG17" s="608"/>
      <c r="DH17" s="608"/>
      <c r="DI17" s="608"/>
      <c r="DJ17" s="608"/>
      <c r="DK17" s="608"/>
      <c r="DL17" s="608"/>
      <c r="DM17" s="608"/>
      <c r="DN17" s="608"/>
      <c r="DO17" s="608"/>
      <c r="DP17" s="609"/>
      <c r="DQ17" s="616">
        <v>1619167</v>
      </c>
      <c r="DR17" s="608"/>
      <c r="DS17" s="608"/>
      <c r="DT17" s="608"/>
      <c r="DU17" s="608"/>
      <c r="DV17" s="608"/>
      <c r="DW17" s="608"/>
      <c r="DX17" s="608"/>
      <c r="DY17" s="608"/>
      <c r="DZ17" s="608"/>
      <c r="EA17" s="608"/>
      <c r="EB17" s="608"/>
      <c r="EC17" s="617"/>
    </row>
    <row r="18" spans="2:133" ht="11.25" customHeight="1" x14ac:dyDescent="0.2">
      <c r="B18" s="604" t="s">
        <v>267</v>
      </c>
      <c r="C18" s="605"/>
      <c r="D18" s="605"/>
      <c r="E18" s="605"/>
      <c r="F18" s="605"/>
      <c r="G18" s="605"/>
      <c r="H18" s="605"/>
      <c r="I18" s="605"/>
      <c r="J18" s="605"/>
      <c r="K18" s="605"/>
      <c r="L18" s="605"/>
      <c r="M18" s="605"/>
      <c r="N18" s="605"/>
      <c r="O18" s="605"/>
      <c r="P18" s="605"/>
      <c r="Q18" s="606"/>
      <c r="R18" s="607">
        <v>199480</v>
      </c>
      <c r="S18" s="608"/>
      <c r="T18" s="608"/>
      <c r="U18" s="608"/>
      <c r="V18" s="608"/>
      <c r="W18" s="608"/>
      <c r="X18" s="608"/>
      <c r="Y18" s="609"/>
      <c r="Z18" s="610">
        <v>0.5</v>
      </c>
      <c r="AA18" s="610"/>
      <c r="AB18" s="610"/>
      <c r="AC18" s="610"/>
      <c r="AD18" s="611">
        <v>193856</v>
      </c>
      <c r="AE18" s="611"/>
      <c r="AF18" s="611"/>
      <c r="AG18" s="611"/>
      <c r="AH18" s="611"/>
      <c r="AI18" s="611"/>
      <c r="AJ18" s="611"/>
      <c r="AK18" s="611"/>
      <c r="AL18" s="612">
        <v>0.89999997615814209</v>
      </c>
      <c r="AM18" s="613"/>
      <c r="AN18" s="613"/>
      <c r="AO18" s="614"/>
      <c r="AP18" s="604" t="s">
        <v>268</v>
      </c>
      <c r="AQ18" s="605"/>
      <c r="AR18" s="605"/>
      <c r="AS18" s="605"/>
      <c r="AT18" s="605"/>
      <c r="AU18" s="605"/>
      <c r="AV18" s="605"/>
      <c r="AW18" s="605"/>
      <c r="AX18" s="605"/>
      <c r="AY18" s="605"/>
      <c r="AZ18" s="605"/>
      <c r="BA18" s="605"/>
      <c r="BB18" s="605"/>
      <c r="BC18" s="605"/>
      <c r="BD18" s="605"/>
      <c r="BE18" s="605"/>
      <c r="BF18" s="606"/>
      <c r="BG18" s="607" t="s">
        <v>127</v>
      </c>
      <c r="BH18" s="608"/>
      <c r="BI18" s="608"/>
      <c r="BJ18" s="608"/>
      <c r="BK18" s="608"/>
      <c r="BL18" s="608"/>
      <c r="BM18" s="608"/>
      <c r="BN18" s="609"/>
      <c r="BO18" s="610" t="s">
        <v>127</v>
      </c>
      <c r="BP18" s="610"/>
      <c r="BQ18" s="610"/>
      <c r="BR18" s="610"/>
      <c r="BS18" s="611" t="s">
        <v>127</v>
      </c>
      <c r="BT18" s="611"/>
      <c r="BU18" s="611"/>
      <c r="BV18" s="611"/>
      <c r="BW18" s="611"/>
      <c r="BX18" s="611"/>
      <c r="BY18" s="611"/>
      <c r="BZ18" s="611"/>
      <c r="CA18" s="611"/>
      <c r="CB18" s="615"/>
      <c r="CD18" s="604" t="s">
        <v>269</v>
      </c>
      <c r="CE18" s="605"/>
      <c r="CF18" s="605"/>
      <c r="CG18" s="605"/>
      <c r="CH18" s="605"/>
      <c r="CI18" s="605"/>
      <c r="CJ18" s="605"/>
      <c r="CK18" s="605"/>
      <c r="CL18" s="605"/>
      <c r="CM18" s="605"/>
      <c r="CN18" s="605"/>
      <c r="CO18" s="605"/>
      <c r="CP18" s="605"/>
      <c r="CQ18" s="606"/>
      <c r="CR18" s="607" t="s">
        <v>127</v>
      </c>
      <c r="CS18" s="608"/>
      <c r="CT18" s="608"/>
      <c r="CU18" s="608"/>
      <c r="CV18" s="608"/>
      <c r="CW18" s="608"/>
      <c r="CX18" s="608"/>
      <c r="CY18" s="609"/>
      <c r="CZ18" s="610" t="s">
        <v>127</v>
      </c>
      <c r="DA18" s="610"/>
      <c r="DB18" s="610"/>
      <c r="DC18" s="610"/>
      <c r="DD18" s="616" t="s">
        <v>127</v>
      </c>
      <c r="DE18" s="608"/>
      <c r="DF18" s="608"/>
      <c r="DG18" s="608"/>
      <c r="DH18" s="608"/>
      <c r="DI18" s="608"/>
      <c r="DJ18" s="608"/>
      <c r="DK18" s="608"/>
      <c r="DL18" s="608"/>
      <c r="DM18" s="608"/>
      <c r="DN18" s="608"/>
      <c r="DO18" s="608"/>
      <c r="DP18" s="609"/>
      <c r="DQ18" s="616" t="s">
        <v>127</v>
      </c>
      <c r="DR18" s="608"/>
      <c r="DS18" s="608"/>
      <c r="DT18" s="608"/>
      <c r="DU18" s="608"/>
      <c r="DV18" s="608"/>
      <c r="DW18" s="608"/>
      <c r="DX18" s="608"/>
      <c r="DY18" s="608"/>
      <c r="DZ18" s="608"/>
      <c r="EA18" s="608"/>
      <c r="EB18" s="608"/>
      <c r="EC18" s="617"/>
    </row>
    <row r="19" spans="2:133" ht="11.25" customHeight="1" x14ac:dyDescent="0.2">
      <c r="B19" s="604" t="s">
        <v>270</v>
      </c>
      <c r="C19" s="605"/>
      <c r="D19" s="605"/>
      <c r="E19" s="605"/>
      <c r="F19" s="605"/>
      <c r="G19" s="605"/>
      <c r="H19" s="605"/>
      <c r="I19" s="605"/>
      <c r="J19" s="605"/>
      <c r="K19" s="605"/>
      <c r="L19" s="605"/>
      <c r="M19" s="605"/>
      <c r="N19" s="605"/>
      <c r="O19" s="605"/>
      <c r="P19" s="605"/>
      <c r="Q19" s="606"/>
      <c r="R19" s="607">
        <v>67104</v>
      </c>
      <c r="S19" s="608"/>
      <c r="T19" s="608"/>
      <c r="U19" s="608"/>
      <c r="V19" s="608"/>
      <c r="W19" s="608"/>
      <c r="X19" s="608"/>
      <c r="Y19" s="609"/>
      <c r="Z19" s="610">
        <v>0.2</v>
      </c>
      <c r="AA19" s="610"/>
      <c r="AB19" s="610"/>
      <c r="AC19" s="610"/>
      <c r="AD19" s="611">
        <v>67104</v>
      </c>
      <c r="AE19" s="611"/>
      <c r="AF19" s="611"/>
      <c r="AG19" s="611"/>
      <c r="AH19" s="611"/>
      <c r="AI19" s="611"/>
      <c r="AJ19" s="611"/>
      <c r="AK19" s="611"/>
      <c r="AL19" s="612">
        <v>0.3</v>
      </c>
      <c r="AM19" s="613"/>
      <c r="AN19" s="613"/>
      <c r="AO19" s="614"/>
      <c r="AP19" s="604" t="s">
        <v>271</v>
      </c>
      <c r="AQ19" s="605"/>
      <c r="AR19" s="605"/>
      <c r="AS19" s="605"/>
      <c r="AT19" s="605"/>
      <c r="AU19" s="605"/>
      <c r="AV19" s="605"/>
      <c r="AW19" s="605"/>
      <c r="AX19" s="605"/>
      <c r="AY19" s="605"/>
      <c r="AZ19" s="605"/>
      <c r="BA19" s="605"/>
      <c r="BB19" s="605"/>
      <c r="BC19" s="605"/>
      <c r="BD19" s="605"/>
      <c r="BE19" s="605"/>
      <c r="BF19" s="606"/>
      <c r="BG19" s="607">
        <v>574086</v>
      </c>
      <c r="BH19" s="608"/>
      <c r="BI19" s="608"/>
      <c r="BJ19" s="608"/>
      <c r="BK19" s="608"/>
      <c r="BL19" s="608"/>
      <c r="BM19" s="608"/>
      <c r="BN19" s="609"/>
      <c r="BO19" s="610">
        <v>3.3</v>
      </c>
      <c r="BP19" s="610"/>
      <c r="BQ19" s="610"/>
      <c r="BR19" s="610"/>
      <c r="BS19" s="611" t="s">
        <v>127</v>
      </c>
      <c r="BT19" s="611"/>
      <c r="BU19" s="611"/>
      <c r="BV19" s="611"/>
      <c r="BW19" s="611"/>
      <c r="BX19" s="611"/>
      <c r="BY19" s="611"/>
      <c r="BZ19" s="611"/>
      <c r="CA19" s="611"/>
      <c r="CB19" s="615"/>
      <c r="CD19" s="604" t="s">
        <v>272</v>
      </c>
      <c r="CE19" s="605"/>
      <c r="CF19" s="605"/>
      <c r="CG19" s="605"/>
      <c r="CH19" s="605"/>
      <c r="CI19" s="605"/>
      <c r="CJ19" s="605"/>
      <c r="CK19" s="605"/>
      <c r="CL19" s="605"/>
      <c r="CM19" s="605"/>
      <c r="CN19" s="605"/>
      <c r="CO19" s="605"/>
      <c r="CP19" s="605"/>
      <c r="CQ19" s="606"/>
      <c r="CR19" s="607" t="s">
        <v>127</v>
      </c>
      <c r="CS19" s="608"/>
      <c r="CT19" s="608"/>
      <c r="CU19" s="608"/>
      <c r="CV19" s="608"/>
      <c r="CW19" s="608"/>
      <c r="CX19" s="608"/>
      <c r="CY19" s="609"/>
      <c r="CZ19" s="610" t="s">
        <v>127</v>
      </c>
      <c r="DA19" s="610"/>
      <c r="DB19" s="610"/>
      <c r="DC19" s="610"/>
      <c r="DD19" s="616" t="s">
        <v>127</v>
      </c>
      <c r="DE19" s="608"/>
      <c r="DF19" s="608"/>
      <c r="DG19" s="608"/>
      <c r="DH19" s="608"/>
      <c r="DI19" s="608"/>
      <c r="DJ19" s="608"/>
      <c r="DK19" s="608"/>
      <c r="DL19" s="608"/>
      <c r="DM19" s="608"/>
      <c r="DN19" s="608"/>
      <c r="DO19" s="608"/>
      <c r="DP19" s="609"/>
      <c r="DQ19" s="616" t="s">
        <v>127</v>
      </c>
      <c r="DR19" s="608"/>
      <c r="DS19" s="608"/>
      <c r="DT19" s="608"/>
      <c r="DU19" s="608"/>
      <c r="DV19" s="608"/>
      <c r="DW19" s="608"/>
      <c r="DX19" s="608"/>
      <c r="DY19" s="608"/>
      <c r="DZ19" s="608"/>
      <c r="EA19" s="608"/>
      <c r="EB19" s="608"/>
      <c r="EC19" s="617"/>
    </row>
    <row r="20" spans="2:133" ht="11.25" customHeight="1" x14ac:dyDescent="0.2">
      <c r="B20" s="604" t="s">
        <v>273</v>
      </c>
      <c r="C20" s="605"/>
      <c r="D20" s="605"/>
      <c r="E20" s="605"/>
      <c r="F20" s="605"/>
      <c r="G20" s="605"/>
      <c r="H20" s="605"/>
      <c r="I20" s="605"/>
      <c r="J20" s="605"/>
      <c r="K20" s="605"/>
      <c r="L20" s="605"/>
      <c r="M20" s="605"/>
      <c r="N20" s="605"/>
      <c r="O20" s="605"/>
      <c r="P20" s="605"/>
      <c r="Q20" s="606"/>
      <c r="R20" s="607">
        <v>12378</v>
      </c>
      <c r="S20" s="608"/>
      <c r="T20" s="608"/>
      <c r="U20" s="608"/>
      <c r="V20" s="608"/>
      <c r="W20" s="608"/>
      <c r="X20" s="608"/>
      <c r="Y20" s="609"/>
      <c r="Z20" s="610">
        <v>0</v>
      </c>
      <c r="AA20" s="610"/>
      <c r="AB20" s="610"/>
      <c r="AC20" s="610"/>
      <c r="AD20" s="611">
        <v>12378</v>
      </c>
      <c r="AE20" s="611"/>
      <c r="AF20" s="611"/>
      <c r="AG20" s="611"/>
      <c r="AH20" s="611"/>
      <c r="AI20" s="611"/>
      <c r="AJ20" s="611"/>
      <c r="AK20" s="611"/>
      <c r="AL20" s="612">
        <v>0.1</v>
      </c>
      <c r="AM20" s="613"/>
      <c r="AN20" s="613"/>
      <c r="AO20" s="614"/>
      <c r="AP20" s="604" t="s">
        <v>274</v>
      </c>
      <c r="AQ20" s="605"/>
      <c r="AR20" s="605"/>
      <c r="AS20" s="605"/>
      <c r="AT20" s="605"/>
      <c r="AU20" s="605"/>
      <c r="AV20" s="605"/>
      <c r="AW20" s="605"/>
      <c r="AX20" s="605"/>
      <c r="AY20" s="605"/>
      <c r="AZ20" s="605"/>
      <c r="BA20" s="605"/>
      <c r="BB20" s="605"/>
      <c r="BC20" s="605"/>
      <c r="BD20" s="605"/>
      <c r="BE20" s="605"/>
      <c r="BF20" s="606"/>
      <c r="BG20" s="607">
        <v>574086</v>
      </c>
      <c r="BH20" s="608"/>
      <c r="BI20" s="608"/>
      <c r="BJ20" s="608"/>
      <c r="BK20" s="608"/>
      <c r="BL20" s="608"/>
      <c r="BM20" s="608"/>
      <c r="BN20" s="609"/>
      <c r="BO20" s="610">
        <v>3.3</v>
      </c>
      <c r="BP20" s="610"/>
      <c r="BQ20" s="610"/>
      <c r="BR20" s="610"/>
      <c r="BS20" s="611" t="s">
        <v>127</v>
      </c>
      <c r="BT20" s="611"/>
      <c r="BU20" s="611"/>
      <c r="BV20" s="611"/>
      <c r="BW20" s="611"/>
      <c r="BX20" s="611"/>
      <c r="BY20" s="611"/>
      <c r="BZ20" s="611"/>
      <c r="CA20" s="611"/>
      <c r="CB20" s="615"/>
      <c r="CD20" s="604" t="s">
        <v>275</v>
      </c>
      <c r="CE20" s="605"/>
      <c r="CF20" s="605"/>
      <c r="CG20" s="605"/>
      <c r="CH20" s="605"/>
      <c r="CI20" s="605"/>
      <c r="CJ20" s="605"/>
      <c r="CK20" s="605"/>
      <c r="CL20" s="605"/>
      <c r="CM20" s="605"/>
      <c r="CN20" s="605"/>
      <c r="CO20" s="605"/>
      <c r="CP20" s="605"/>
      <c r="CQ20" s="606"/>
      <c r="CR20" s="607">
        <v>39527141</v>
      </c>
      <c r="CS20" s="608"/>
      <c r="CT20" s="608"/>
      <c r="CU20" s="608"/>
      <c r="CV20" s="608"/>
      <c r="CW20" s="608"/>
      <c r="CX20" s="608"/>
      <c r="CY20" s="609"/>
      <c r="CZ20" s="610">
        <v>100</v>
      </c>
      <c r="DA20" s="610"/>
      <c r="DB20" s="610"/>
      <c r="DC20" s="610"/>
      <c r="DD20" s="616">
        <v>6685253</v>
      </c>
      <c r="DE20" s="608"/>
      <c r="DF20" s="608"/>
      <c r="DG20" s="608"/>
      <c r="DH20" s="608"/>
      <c r="DI20" s="608"/>
      <c r="DJ20" s="608"/>
      <c r="DK20" s="608"/>
      <c r="DL20" s="608"/>
      <c r="DM20" s="608"/>
      <c r="DN20" s="608"/>
      <c r="DO20" s="608"/>
      <c r="DP20" s="609"/>
      <c r="DQ20" s="616">
        <v>23252353</v>
      </c>
      <c r="DR20" s="608"/>
      <c r="DS20" s="608"/>
      <c r="DT20" s="608"/>
      <c r="DU20" s="608"/>
      <c r="DV20" s="608"/>
      <c r="DW20" s="608"/>
      <c r="DX20" s="608"/>
      <c r="DY20" s="608"/>
      <c r="DZ20" s="608"/>
      <c r="EA20" s="608"/>
      <c r="EB20" s="608"/>
      <c r="EC20" s="617"/>
    </row>
    <row r="21" spans="2:133" ht="11.25" customHeight="1" x14ac:dyDescent="0.2">
      <c r="B21" s="604" t="s">
        <v>276</v>
      </c>
      <c r="C21" s="605"/>
      <c r="D21" s="605"/>
      <c r="E21" s="605"/>
      <c r="F21" s="605"/>
      <c r="G21" s="605"/>
      <c r="H21" s="605"/>
      <c r="I21" s="605"/>
      <c r="J21" s="605"/>
      <c r="K21" s="605"/>
      <c r="L21" s="605"/>
      <c r="M21" s="605"/>
      <c r="N21" s="605"/>
      <c r="O21" s="605"/>
      <c r="P21" s="605"/>
      <c r="Q21" s="606"/>
      <c r="R21" s="607">
        <v>4118</v>
      </c>
      <c r="S21" s="608"/>
      <c r="T21" s="608"/>
      <c r="U21" s="608"/>
      <c r="V21" s="608"/>
      <c r="W21" s="608"/>
      <c r="X21" s="608"/>
      <c r="Y21" s="609"/>
      <c r="Z21" s="610">
        <v>0</v>
      </c>
      <c r="AA21" s="610"/>
      <c r="AB21" s="610"/>
      <c r="AC21" s="610"/>
      <c r="AD21" s="611">
        <v>4118</v>
      </c>
      <c r="AE21" s="611"/>
      <c r="AF21" s="611"/>
      <c r="AG21" s="611"/>
      <c r="AH21" s="611"/>
      <c r="AI21" s="611"/>
      <c r="AJ21" s="611"/>
      <c r="AK21" s="611"/>
      <c r="AL21" s="612">
        <v>0</v>
      </c>
      <c r="AM21" s="613"/>
      <c r="AN21" s="613"/>
      <c r="AO21" s="614"/>
      <c r="AP21" s="604" t="s">
        <v>277</v>
      </c>
      <c r="AQ21" s="620"/>
      <c r="AR21" s="620"/>
      <c r="AS21" s="620"/>
      <c r="AT21" s="620"/>
      <c r="AU21" s="620"/>
      <c r="AV21" s="620"/>
      <c r="AW21" s="620"/>
      <c r="AX21" s="620"/>
      <c r="AY21" s="620"/>
      <c r="AZ21" s="620"/>
      <c r="BA21" s="620"/>
      <c r="BB21" s="620"/>
      <c r="BC21" s="620"/>
      <c r="BD21" s="620"/>
      <c r="BE21" s="620"/>
      <c r="BF21" s="621"/>
      <c r="BG21" s="607">
        <v>2657</v>
      </c>
      <c r="BH21" s="608"/>
      <c r="BI21" s="608"/>
      <c r="BJ21" s="608"/>
      <c r="BK21" s="608"/>
      <c r="BL21" s="608"/>
      <c r="BM21" s="608"/>
      <c r="BN21" s="609"/>
      <c r="BO21" s="610">
        <v>0</v>
      </c>
      <c r="BP21" s="610"/>
      <c r="BQ21" s="610"/>
      <c r="BR21" s="610"/>
      <c r="BS21" s="611" t="s">
        <v>127</v>
      </c>
      <c r="BT21" s="611"/>
      <c r="BU21" s="611"/>
      <c r="BV21" s="611"/>
      <c r="BW21" s="611"/>
      <c r="BX21" s="611"/>
      <c r="BY21" s="611"/>
      <c r="BZ21" s="611"/>
      <c r="CA21" s="611"/>
      <c r="CB21" s="615"/>
      <c r="CD21" s="625"/>
      <c r="CE21" s="626"/>
      <c r="CF21" s="626"/>
      <c r="CG21" s="626"/>
      <c r="CH21" s="626"/>
      <c r="CI21" s="626"/>
      <c r="CJ21" s="626"/>
      <c r="CK21" s="626"/>
      <c r="CL21" s="626"/>
      <c r="CM21" s="626"/>
      <c r="CN21" s="626"/>
      <c r="CO21" s="626"/>
      <c r="CP21" s="626"/>
      <c r="CQ21" s="627"/>
      <c r="CR21" s="628"/>
      <c r="CS21" s="623"/>
      <c r="CT21" s="623"/>
      <c r="CU21" s="623"/>
      <c r="CV21" s="623"/>
      <c r="CW21" s="623"/>
      <c r="CX21" s="623"/>
      <c r="CY21" s="629"/>
      <c r="CZ21" s="630"/>
      <c r="DA21" s="630"/>
      <c r="DB21" s="630"/>
      <c r="DC21" s="630"/>
      <c r="DD21" s="622"/>
      <c r="DE21" s="623"/>
      <c r="DF21" s="623"/>
      <c r="DG21" s="623"/>
      <c r="DH21" s="623"/>
      <c r="DI21" s="623"/>
      <c r="DJ21" s="623"/>
      <c r="DK21" s="623"/>
      <c r="DL21" s="623"/>
      <c r="DM21" s="623"/>
      <c r="DN21" s="623"/>
      <c r="DO21" s="623"/>
      <c r="DP21" s="629"/>
      <c r="DQ21" s="622"/>
      <c r="DR21" s="623"/>
      <c r="DS21" s="623"/>
      <c r="DT21" s="623"/>
      <c r="DU21" s="623"/>
      <c r="DV21" s="623"/>
      <c r="DW21" s="623"/>
      <c r="DX21" s="623"/>
      <c r="DY21" s="623"/>
      <c r="DZ21" s="623"/>
      <c r="EA21" s="623"/>
      <c r="EB21" s="623"/>
      <c r="EC21" s="624"/>
    </row>
    <row r="22" spans="2:133" ht="11.25" customHeight="1" x14ac:dyDescent="0.2">
      <c r="B22" s="636" t="s">
        <v>278</v>
      </c>
      <c r="C22" s="637"/>
      <c r="D22" s="637"/>
      <c r="E22" s="637"/>
      <c r="F22" s="637"/>
      <c r="G22" s="637"/>
      <c r="H22" s="637"/>
      <c r="I22" s="637"/>
      <c r="J22" s="637"/>
      <c r="K22" s="637"/>
      <c r="L22" s="637"/>
      <c r="M22" s="637"/>
      <c r="N22" s="637"/>
      <c r="O22" s="637"/>
      <c r="P22" s="637"/>
      <c r="Q22" s="638"/>
      <c r="R22" s="607">
        <v>115880</v>
      </c>
      <c r="S22" s="608"/>
      <c r="T22" s="608"/>
      <c r="U22" s="608"/>
      <c r="V22" s="608"/>
      <c r="W22" s="608"/>
      <c r="X22" s="608"/>
      <c r="Y22" s="609"/>
      <c r="Z22" s="610">
        <v>0.3</v>
      </c>
      <c r="AA22" s="610"/>
      <c r="AB22" s="610"/>
      <c r="AC22" s="610"/>
      <c r="AD22" s="611">
        <v>110256</v>
      </c>
      <c r="AE22" s="611"/>
      <c r="AF22" s="611"/>
      <c r="AG22" s="611"/>
      <c r="AH22" s="611"/>
      <c r="AI22" s="611"/>
      <c r="AJ22" s="611"/>
      <c r="AK22" s="611"/>
      <c r="AL22" s="612">
        <v>0.5</v>
      </c>
      <c r="AM22" s="613"/>
      <c r="AN22" s="613"/>
      <c r="AO22" s="614"/>
      <c r="AP22" s="604" t="s">
        <v>279</v>
      </c>
      <c r="AQ22" s="620"/>
      <c r="AR22" s="620"/>
      <c r="AS22" s="620"/>
      <c r="AT22" s="620"/>
      <c r="AU22" s="620"/>
      <c r="AV22" s="620"/>
      <c r="AW22" s="620"/>
      <c r="AX22" s="620"/>
      <c r="AY22" s="620"/>
      <c r="AZ22" s="620"/>
      <c r="BA22" s="620"/>
      <c r="BB22" s="620"/>
      <c r="BC22" s="620"/>
      <c r="BD22" s="620"/>
      <c r="BE22" s="620"/>
      <c r="BF22" s="621"/>
      <c r="BG22" s="607" t="s">
        <v>127</v>
      </c>
      <c r="BH22" s="608"/>
      <c r="BI22" s="608"/>
      <c r="BJ22" s="608"/>
      <c r="BK22" s="608"/>
      <c r="BL22" s="608"/>
      <c r="BM22" s="608"/>
      <c r="BN22" s="609"/>
      <c r="BO22" s="610" t="s">
        <v>127</v>
      </c>
      <c r="BP22" s="610"/>
      <c r="BQ22" s="610"/>
      <c r="BR22" s="610"/>
      <c r="BS22" s="611" t="s">
        <v>127</v>
      </c>
      <c r="BT22" s="611"/>
      <c r="BU22" s="611"/>
      <c r="BV22" s="611"/>
      <c r="BW22" s="611"/>
      <c r="BX22" s="611"/>
      <c r="BY22" s="611"/>
      <c r="BZ22" s="611"/>
      <c r="CA22" s="611"/>
      <c r="CB22" s="615"/>
      <c r="CD22" s="589" t="s">
        <v>280</v>
      </c>
      <c r="CE22" s="590"/>
      <c r="CF22" s="590"/>
      <c r="CG22" s="590"/>
      <c r="CH22" s="590"/>
      <c r="CI22" s="590"/>
      <c r="CJ22" s="590"/>
      <c r="CK22" s="590"/>
      <c r="CL22" s="590"/>
      <c r="CM22" s="590"/>
      <c r="CN22" s="590"/>
      <c r="CO22" s="590"/>
      <c r="CP22" s="590"/>
      <c r="CQ22" s="590"/>
      <c r="CR22" s="590"/>
      <c r="CS22" s="590"/>
      <c r="CT22" s="590"/>
      <c r="CU22" s="590"/>
      <c r="CV22" s="590"/>
      <c r="CW22" s="590"/>
      <c r="CX22" s="590"/>
      <c r="CY22" s="590"/>
      <c r="CZ22" s="590"/>
      <c r="DA22" s="590"/>
      <c r="DB22" s="590"/>
      <c r="DC22" s="590"/>
      <c r="DD22" s="590"/>
      <c r="DE22" s="590"/>
      <c r="DF22" s="590"/>
      <c r="DG22" s="590"/>
      <c r="DH22" s="590"/>
      <c r="DI22" s="590"/>
      <c r="DJ22" s="590"/>
      <c r="DK22" s="590"/>
      <c r="DL22" s="590"/>
      <c r="DM22" s="590"/>
      <c r="DN22" s="590"/>
      <c r="DO22" s="590"/>
      <c r="DP22" s="590"/>
      <c r="DQ22" s="590"/>
      <c r="DR22" s="590"/>
      <c r="DS22" s="590"/>
      <c r="DT22" s="590"/>
      <c r="DU22" s="590"/>
      <c r="DV22" s="590"/>
      <c r="DW22" s="590"/>
      <c r="DX22" s="590"/>
      <c r="DY22" s="590"/>
      <c r="DZ22" s="590"/>
      <c r="EA22" s="590"/>
      <c r="EB22" s="590"/>
      <c r="EC22" s="591"/>
    </row>
    <row r="23" spans="2:133" ht="11.25" customHeight="1" x14ac:dyDescent="0.2">
      <c r="B23" s="604" t="s">
        <v>281</v>
      </c>
      <c r="C23" s="605"/>
      <c r="D23" s="605"/>
      <c r="E23" s="605"/>
      <c r="F23" s="605"/>
      <c r="G23" s="605"/>
      <c r="H23" s="605"/>
      <c r="I23" s="605"/>
      <c r="J23" s="605"/>
      <c r="K23" s="605"/>
      <c r="L23" s="605"/>
      <c r="M23" s="605"/>
      <c r="N23" s="605"/>
      <c r="O23" s="605"/>
      <c r="P23" s="605"/>
      <c r="Q23" s="606"/>
      <c r="R23" s="607">
        <v>402379</v>
      </c>
      <c r="S23" s="608"/>
      <c r="T23" s="608"/>
      <c r="U23" s="608"/>
      <c r="V23" s="608"/>
      <c r="W23" s="608"/>
      <c r="X23" s="608"/>
      <c r="Y23" s="609"/>
      <c r="Z23" s="610">
        <v>0.9</v>
      </c>
      <c r="AA23" s="610"/>
      <c r="AB23" s="610"/>
      <c r="AC23" s="610"/>
      <c r="AD23" s="611">
        <v>179671</v>
      </c>
      <c r="AE23" s="611"/>
      <c r="AF23" s="611"/>
      <c r="AG23" s="611"/>
      <c r="AH23" s="611"/>
      <c r="AI23" s="611"/>
      <c r="AJ23" s="611"/>
      <c r="AK23" s="611"/>
      <c r="AL23" s="612">
        <v>0.9</v>
      </c>
      <c r="AM23" s="613"/>
      <c r="AN23" s="613"/>
      <c r="AO23" s="614"/>
      <c r="AP23" s="604" t="s">
        <v>282</v>
      </c>
      <c r="AQ23" s="620"/>
      <c r="AR23" s="620"/>
      <c r="AS23" s="620"/>
      <c r="AT23" s="620"/>
      <c r="AU23" s="620"/>
      <c r="AV23" s="620"/>
      <c r="AW23" s="620"/>
      <c r="AX23" s="620"/>
      <c r="AY23" s="620"/>
      <c r="AZ23" s="620"/>
      <c r="BA23" s="620"/>
      <c r="BB23" s="620"/>
      <c r="BC23" s="620"/>
      <c r="BD23" s="620"/>
      <c r="BE23" s="620"/>
      <c r="BF23" s="621"/>
      <c r="BG23" s="607">
        <v>571429</v>
      </c>
      <c r="BH23" s="608"/>
      <c r="BI23" s="608"/>
      <c r="BJ23" s="608"/>
      <c r="BK23" s="608"/>
      <c r="BL23" s="608"/>
      <c r="BM23" s="608"/>
      <c r="BN23" s="609"/>
      <c r="BO23" s="610">
        <v>3.2</v>
      </c>
      <c r="BP23" s="610"/>
      <c r="BQ23" s="610"/>
      <c r="BR23" s="610"/>
      <c r="BS23" s="611" t="s">
        <v>127</v>
      </c>
      <c r="BT23" s="611"/>
      <c r="BU23" s="611"/>
      <c r="BV23" s="611"/>
      <c r="BW23" s="611"/>
      <c r="BX23" s="611"/>
      <c r="BY23" s="611"/>
      <c r="BZ23" s="611"/>
      <c r="CA23" s="611"/>
      <c r="CB23" s="615"/>
      <c r="CD23" s="589" t="s">
        <v>222</v>
      </c>
      <c r="CE23" s="590"/>
      <c r="CF23" s="590"/>
      <c r="CG23" s="590"/>
      <c r="CH23" s="590"/>
      <c r="CI23" s="590"/>
      <c r="CJ23" s="590"/>
      <c r="CK23" s="590"/>
      <c r="CL23" s="590"/>
      <c r="CM23" s="590"/>
      <c r="CN23" s="590"/>
      <c r="CO23" s="590"/>
      <c r="CP23" s="590"/>
      <c r="CQ23" s="591"/>
      <c r="CR23" s="589" t="s">
        <v>283</v>
      </c>
      <c r="CS23" s="590"/>
      <c r="CT23" s="590"/>
      <c r="CU23" s="590"/>
      <c r="CV23" s="590"/>
      <c r="CW23" s="590"/>
      <c r="CX23" s="590"/>
      <c r="CY23" s="591"/>
      <c r="CZ23" s="589" t="s">
        <v>284</v>
      </c>
      <c r="DA23" s="590"/>
      <c r="DB23" s="590"/>
      <c r="DC23" s="591"/>
      <c r="DD23" s="589" t="s">
        <v>285</v>
      </c>
      <c r="DE23" s="590"/>
      <c r="DF23" s="590"/>
      <c r="DG23" s="590"/>
      <c r="DH23" s="590"/>
      <c r="DI23" s="590"/>
      <c r="DJ23" s="590"/>
      <c r="DK23" s="591"/>
      <c r="DL23" s="631" t="s">
        <v>286</v>
      </c>
      <c r="DM23" s="632"/>
      <c r="DN23" s="632"/>
      <c r="DO23" s="632"/>
      <c r="DP23" s="632"/>
      <c r="DQ23" s="632"/>
      <c r="DR23" s="632"/>
      <c r="DS23" s="632"/>
      <c r="DT23" s="632"/>
      <c r="DU23" s="632"/>
      <c r="DV23" s="633"/>
      <c r="DW23" s="589" t="s">
        <v>287</v>
      </c>
      <c r="DX23" s="590"/>
      <c r="DY23" s="590"/>
      <c r="DZ23" s="590"/>
      <c r="EA23" s="590"/>
      <c r="EB23" s="590"/>
      <c r="EC23" s="591"/>
    </row>
    <row r="24" spans="2:133" ht="11.25" customHeight="1" x14ac:dyDescent="0.2">
      <c r="B24" s="604" t="s">
        <v>288</v>
      </c>
      <c r="C24" s="605"/>
      <c r="D24" s="605"/>
      <c r="E24" s="605"/>
      <c r="F24" s="605"/>
      <c r="G24" s="605"/>
      <c r="H24" s="605"/>
      <c r="I24" s="605"/>
      <c r="J24" s="605"/>
      <c r="K24" s="605"/>
      <c r="L24" s="605"/>
      <c r="M24" s="605"/>
      <c r="N24" s="605"/>
      <c r="O24" s="605"/>
      <c r="P24" s="605"/>
      <c r="Q24" s="606"/>
      <c r="R24" s="607">
        <v>179671</v>
      </c>
      <c r="S24" s="608"/>
      <c r="T24" s="608"/>
      <c r="U24" s="608"/>
      <c r="V24" s="608"/>
      <c r="W24" s="608"/>
      <c r="X24" s="608"/>
      <c r="Y24" s="609"/>
      <c r="Z24" s="610">
        <v>0.4</v>
      </c>
      <c r="AA24" s="610"/>
      <c r="AB24" s="610"/>
      <c r="AC24" s="610"/>
      <c r="AD24" s="611">
        <v>179671</v>
      </c>
      <c r="AE24" s="611"/>
      <c r="AF24" s="611"/>
      <c r="AG24" s="611"/>
      <c r="AH24" s="611"/>
      <c r="AI24" s="611"/>
      <c r="AJ24" s="611"/>
      <c r="AK24" s="611"/>
      <c r="AL24" s="612">
        <v>0.9</v>
      </c>
      <c r="AM24" s="613"/>
      <c r="AN24" s="613"/>
      <c r="AO24" s="614"/>
      <c r="AP24" s="604" t="s">
        <v>289</v>
      </c>
      <c r="AQ24" s="620"/>
      <c r="AR24" s="620"/>
      <c r="AS24" s="620"/>
      <c r="AT24" s="620"/>
      <c r="AU24" s="620"/>
      <c r="AV24" s="620"/>
      <c r="AW24" s="620"/>
      <c r="AX24" s="620"/>
      <c r="AY24" s="620"/>
      <c r="AZ24" s="620"/>
      <c r="BA24" s="620"/>
      <c r="BB24" s="620"/>
      <c r="BC24" s="620"/>
      <c r="BD24" s="620"/>
      <c r="BE24" s="620"/>
      <c r="BF24" s="621"/>
      <c r="BG24" s="607" t="s">
        <v>127</v>
      </c>
      <c r="BH24" s="608"/>
      <c r="BI24" s="608"/>
      <c r="BJ24" s="608"/>
      <c r="BK24" s="608"/>
      <c r="BL24" s="608"/>
      <c r="BM24" s="608"/>
      <c r="BN24" s="609"/>
      <c r="BO24" s="610" t="s">
        <v>127</v>
      </c>
      <c r="BP24" s="610"/>
      <c r="BQ24" s="610"/>
      <c r="BR24" s="610"/>
      <c r="BS24" s="611" t="s">
        <v>127</v>
      </c>
      <c r="BT24" s="611"/>
      <c r="BU24" s="611"/>
      <c r="BV24" s="611"/>
      <c r="BW24" s="611"/>
      <c r="BX24" s="611"/>
      <c r="BY24" s="611"/>
      <c r="BZ24" s="611"/>
      <c r="CA24" s="611"/>
      <c r="CB24" s="615"/>
      <c r="CD24" s="593" t="s">
        <v>290</v>
      </c>
      <c r="CE24" s="594"/>
      <c r="CF24" s="594"/>
      <c r="CG24" s="594"/>
      <c r="CH24" s="594"/>
      <c r="CI24" s="594"/>
      <c r="CJ24" s="594"/>
      <c r="CK24" s="594"/>
      <c r="CL24" s="594"/>
      <c r="CM24" s="594"/>
      <c r="CN24" s="594"/>
      <c r="CO24" s="594"/>
      <c r="CP24" s="594"/>
      <c r="CQ24" s="595"/>
      <c r="CR24" s="596">
        <v>17925196</v>
      </c>
      <c r="CS24" s="597"/>
      <c r="CT24" s="597"/>
      <c r="CU24" s="597"/>
      <c r="CV24" s="597"/>
      <c r="CW24" s="597"/>
      <c r="CX24" s="597"/>
      <c r="CY24" s="598"/>
      <c r="CZ24" s="601">
        <v>45.3</v>
      </c>
      <c r="DA24" s="602"/>
      <c r="DB24" s="602"/>
      <c r="DC24" s="618"/>
      <c r="DD24" s="639">
        <v>10966243</v>
      </c>
      <c r="DE24" s="597"/>
      <c r="DF24" s="597"/>
      <c r="DG24" s="597"/>
      <c r="DH24" s="597"/>
      <c r="DI24" s="597"/>
      <c r="DJ24" s="597"/>
      <c r="DK24" s="598"/>
      <c r="DL24" s="639">
        <v>10933536</v>
      </c>
      <c r="DM24" s="597"/>
      <c r="DN24" s="597"/>
      <c r="DO24" s="597"/>
      <c r="DP24" s="597"/>
      <c r="DQ24" s="597"/>
      <c r="DR24" s="597"/>
      <c r="DS24" s="597"/>
      <c r="DT24" s="597"/>
      <c r="DU24" s="597"/>
      <c r="DV24" s="598"/>
      <c r="DW24" s="601">
        <v>53</v>
      </c>
      <c r="DX24" s="602"/>
      <c r="DY24" s="602"/>
      <c r="DZ24" s="602"/>
      <c r="EA24" s="602"/>
      <c r="EB24" s="602"/>
      <c r="EC24" s="603"/>
    </row>
    <row r="25" spans="2:133" ht="11.25" customHeight="1" x14ac:dyDescent="0.2">
      <c r="B25" s="604" t="s">
        <v>291</v>
      </c>
      <c r="C25" s="605"/>
      <c r="D25" s="605"/>
      <c r="E25" s="605"/>
      <c r="F25" s="605"/>
      <c r="G25" s="605"/>
      <c r="H25" s="605"/>
      <c r="I25" s="605"/>
      <c r="J25" s="605"/>
      <c r="K25" s="605"/>
      <c r="L25" s="605"/>
      <c r="M25" s="605"/>
      <c r="N25" s="605"/>
      <c r="O25" s="605"/>
      <c r="P25" s="605"/>
      <c r="Q25" s="606"/>
      <c r="R25" s="607">
        <v>222212</v>
      </c>
      <c r="S25" s="608"/>
      <c r="T25" s="608"/>
      <c r="U25" s="608"/>
      <c r="V25" s="608"/>
      <c r="W25" s="608"/>
      <c r="X25" s="608"/>
      <c r="Y25" s="609"/>
      <c r="Z25" s="610">
        <v>0.5</v>
      </c>
      <c r="AA25" s="610"/>
      <c r="AB25" s="610"/>
      <c r="AC25" s="610"/>
      <c r="AD25" s="611" t="s">
        <v>127</v>
      </c>
      <c r="AE25" s="611"/>
      <c r="AF25" s="611"/>
      <c r="AG25" s="611"/>
      <c r="AH25" s="611"/>
      <c r="AI25" s="611"/>
      <c r="AJ25" s="611"/>
      <c r="AK25" s="611"/>
      <c r="AL25" s="612" t="s">
        <v>127</v>
      </c>
      <c r="AM25" s="613"/>
      <c r="AN25" s="613"/>
      <c r="AO25" s="614"/>
      <c r="AP25" s="604" t="s">
        <v>292</v>
      </c>
      <c r="AQ25" s="620"/>
      <c r="AR25" s="620"/>
      <c r="AS25" s="620"/>
      <c r="AT25" s="620"/>
      <c r="AU25" s="620"/>
      <c r="AV25" s="620"/>
      <c r="AW25" s="620"/>
      <c r="AX25" s="620"/>
      <c r="AY25" s="620"/>
      <c r="AZ25" s="620"/>
      <c r="BA25" s="620"/>
      <c r="BB25" s="620"/>
      <c r="BC25" s="620"/>
      <c r="BD25" s="620"/>
      <c r="BE25" s="620"/>
      <c r="BF25" s="621"/>
      <c r="BG25" s="607" t="s">
        <v>127</v>
      </c>
      <c r="BH25" s="608"/>
      <c r="BI25" s="608"/>
      <c r="BJ25" s="608"/>
      <c r="BK25" s="608"/>
      <c r="BL25" s="608"/>
      <c r="BM25" s="608"/>
      <c r="BN25" s="609"/>
      <c r="BO25" s="610" t="s">
        <v>127</v>
      </c>
      <c r="BP25" s="610"/>
      <c r="BQ25" s="610"/>
      <c r="BR25" s="610"/>
      <c r="BS25" s="611" t="s">
        <v>127</v>
      </c>
      <c r="BT25" s="611"/>
      <c r="BU25" s="611"/>
      <c r="BV25" s="611"/>
      <c r="BW25" s="611"/>
      <c r="BX25" s="611"/>
      <c r="BY25" s="611"/>
      <c r="BZ25" s="611"/>
      <c r="CA25" s="611"/>
      <c r="CB25" s="615"/>
      <c r="CD25" s="604" t="s">
        <v>293</v>
      </c>
      <c r="CE25" s="605"/>
      <c r="CF25" s="605"/>
      <c r="CG25" s="605"/>
      <c r="CH25" s="605"/>
      <c r="CI25" s="605"/>
      <c r="CJ25" s="605"/>
      <c r="CK25" s="605"/>
      <c r="CL25" s="605"/>
      <c r="CM25" s="605"/>
      <c r="CN25" s="605"/>
      <c r="CO25" s="605"/>
      <c r="CP25" s="605"/>
      <c r="CQ25" s="606"/>
      <c r="CR25" s="607">
        <v>7854834</v>
      </c>
      <c r="CS25" s="640"/>
      <c r="CT25" s="640"/>
      <c r="CU25" s="640"/>
      <c r="CV25" s="640"/>
      <c r="CW25" s="640"/>
      <c r="CX25" s="640"/>
      <c r="CY25" s="641"/>
      <c r="CZ25" s="612">
        <v>19.899999999999999</v>
      </c>
      <c r="DA25" s="634"/>
      <c r="DB25" s="634"/>
      <c r="DC25" s="642"/>
      <c r="DD25" s="616">
        <v>7437251</v>
      </c>
      <c r="DE25" s="640"/>
      <c r="DF25" s="640"/>
      <c r="DG25" s="640"/>
      <c r="DH25" s="640"/>
      <c r="DI25" s="640"/>
      <c r="DJ25" s="640"/>
      <c r="DK25" s="641"/>
      <c r="DL25" s="616">
        <v>7420854</v>
      </c>
      <c r="DM25" s="640"/>
      <c r="DN25" s="640"/>
      <c r="DO25" s="640"/>
      <c r="DP25" s="640"/>
      <c r="DQ25" s="640"/>
      <c r="DR25" s="640"/>
      <c r="DS25" s="640"/>
      <c r="DT25" s="640"/>
      <c r="DU25" s="640"/>
      <c r="DV25" s="641"/>
      <c r="DW25" s="612">
        <v>35.9</v>
      </c>
      <c r="DX25" s="634"/>
      <c r="DY25" s="634"/>
      <c r="DZ25" s="634"/>
      <c r="EA25" s="634"/>
      <c r="EB25" s="634"/>
      <c r="EC25" s="635"/>
    </row>
    <row r="26" spans="2:133" ht="11.25" customHeight="1" x14ac:dyDescent="0.2">
      <c r="B26" s="604" t="s">
        <v>294</v>
      </c>
      <c r="C26" s="605"/>
      <c r="D26" s="605"/>
      <c r="E26" s="605"/>
      <c r="F26" s="605"/>
      <c r="G26" s="605"/>
      <c r="H26" s="605"/>
      <c r="I26" s="605"/>
      <c r="J26" s="605"/>
      <c r="K26" s="605"/>
      <c r="L26" s="605"/>
      <c r="M26" s="605"/>
      <c r="N26" s="605"/>
      <c r="O26" s="605"/>
      <c r="P26" s="605"/>
      <c r="Q26" s="606"/>
      <c r="R26" s="607">
        <v>496</v>
      </c>
      <c r="S26" s="608"/>
      <c r="T26" s="608"/>
      <c r="U26" s="608"/>
      <c r="V26" s="608"/>
      <c r="W26" s="608"/>
      <c r="X26" s="608"/>
      <c r="Y26" s="609"/>
      <c r="Z26" s="610">
        <v>0</v>
      </c>
      <c r="AA26" s="610"/>
      <c r="AB26" s="610"/>
      <c r="AC26" s="610"/>
      <c r="AD26" s="611" t="s">
        <v>127</v>
      </c>
      <c r="AE26" s="611"/>
      <c r="AF26" s="611"/>
      <c r="AG26" s="611"/>
      <c r="AH26" s="611"/>
      <c r="AI26" s="611"/>
      <c r="AJ26" s="611"/>
      <c r="AK26" s="611"/>
      <c r="AL26" s="612" t="s">
        <v>127</v>
      </c>
      <c r="AM26" s="613"/>
      <c r="AN26" s="613"/>
      <c r="AO26" s="614"/>
      <c r="AP26" s="604" t="s">
        <v>295</v>
      </c>
      <c r="AQ26" s="620"/>
      <c r="AR26" s="620"/>
      <c r="AS26" s="620"/>
      <c r="AT26" s="620"/>
      <c r="AU26" s="620"/>
      <c r="AV26" s="620"/>
      <c r="AW26" s="620"/>
      <c r="AX26" s="620"/>
      <c r="AY26" s="620"/>
      <c r="AZ26" s="620"/>
      <c r="BA26" s="620"/>
      <c r="BB26" s="620"/>
      <c r="BC26" s="620"/>
      <c r="BD26" s="620"/>
      <c r="BE26" s="620"/>
      <c r="BF26" s="621"/>
      <c r="BG26" s="607" t="s">
        <v>127</v>
      </c>
      <c r="BH26" s="608"/>
      <c r="BI26" s="608"/>
      <c r="BJ26" s="608"/>
      <c r="BK26" s="608"/>
      <c r="BL26" s="608"/>
      <c r="BM26" s="608"/>
      <c r="BN26" s="609"/>
      <c r="BO26" s="610" t="s">
        <v>127</v>
      </c>
      <c r="BP26" s="610"/>
      <c r="BQ26" s="610"/>
      <c r="BR26" s="610"/>
      <c r="BS26" s="611" t="s">
        <v>127</v>
      </c>
      <c r="BT26" s="611"/>
      <c r="BU26" s="611"/>
      <c r="BV26" s="611"/>
      <c r="BW26" s="611"/>
      <c r="BX26" s="611"/>
      <c r="BY26" s="611"/>
      <c r="BZ26" s="611"/>
      <c r="CA26" s="611"/>
      <c r="CB26" s="615"/>
      <c r="CD26" s="604" t="s">
        <v>296</v>
      </c>
      <c r="CE26" s="605"/>
      <c r="CF26" s="605"/>
      <c r="CG26" s="605"/>
      <c r="CH26" s="605"/>
      <c r="CI26" s="605"/>
      <c r="CJ26" s="605"/>
      <c r="CK26" s="605"/>
      <c r="CL26" s="605"/>
      <c r="CM26" s="605"/>
      <c r="CN26" s="605"/>
      <c r="CO26" s="605"/>
      <c r="CP26" s="605"/>
      <c r="CQ26" s="606"/>
      <c r="CR26" s="607">
        <v>5167577</v>
      </c>
      <c r="CS26" s="608"/>
      <c r="CT26" s="608"/>
      <c r="CU26" s="608"/>
      <c r="CV26" s="608"/>
      <c r="CW26" s="608"/>
      <c r="CX26" s="608"/>
      <c r="CY26" s="609"/>
      <c r="CZ26" s="612">
        <v>13.1</v>
      </c>
      <c r="DA26" s="634"/>
      <c r="DB26" s="634"/>
      <c r="DC26" s="642"/>
      <c r="DD26" s="616">
        <v>4816249</v>
      </c>
      <c r="DE26" s="608"/>
      <c r="DF26" s="608"/>
      <c r="DG26" s="608"/>
      <c r="DH26" s="608"/>
      <c r="DI26" s="608"/>
      <c r="DJ26" s="608"/>
      <c r="DK26" s="609"/>
      <c r="DL26" s="616" t="s">
        <v>127</v>
      </c>
      <c r="DM26" s="608"/>
      <c r="DN26" s="608"/>
      <c r="DO26" s="608"/>
      <c r="DP26" s="608"/>
      <c r="DQ26" s="608"/>
      <c r="DR26" s="608"/>
      <c r="DS26" s="608"/>
      <c r="DT26" s="608"/>
      <c r="DU26" s="608"/>
      <c r="DV26" s="609"/>
      <c r="DW26" s="612" t="s">
        <v>127</v>
      </c>
      <c r="DX26" s="634"/>
      <c r="DY26" s="634"/>
      <c r="DZ26" s="634"/>
      <c r="EA26" s="634"/>
      <c r="EB26" s="634"/>
      <c r="EC26" s="635"/>
    </row>
    <row r="27" spans="2:133" ht="11.25" customHeight="1" x14ac:dyDescent="0.2">
      <c r="B27" s="604" t="s">
        <v>297</v>
      </c>
      <c r="C27" s="605"/>
      <c r="D27" s="605"/>
      <c r="E27" s="605"/>
      <c r="F27" s="605"/>
      <c r="G27" s="605"/>
      <c r="H27" s="605"/>
      <c r="I27" s="605"/>
      <c r="J27" s="605"/>
      <c r="K27" s="605"/>
      <c r="L27" s="605"/>
      <c r="M27" s="605"/>
      <c r="N27" s="605"/>
      <c r="O27" s="605"/>
      <c r="P27" s="605"/>
      <c r="Q27" s="606"/>
      <c r="R27" s="607">
        <v>21447505</v>
      </c>
      <c r="S27" s="608"/>
      <c r="T27" s="608"/>
      <c r="U27" s="608"/>
      <c r="V27" s="608"/>
      <c r="W27" s="608"/>
      <c r="X27" s="608"/>
      <c r="Y27" s="609"/>
      <c r="Z27" s="610">
        <v>50.6</v>
      </c>
      <c r="AA27" s="610"/>
      <c r="AB27" s="610"/>
      <c r="AC27" s="610"/>
      <c r="AD27" s="611">
        <v>20520824</v>
      </c>
      <c r="AE27" s="611"/>
      <c r="AF27" s="611"/>
      <c r="AG27" s="611"/>
      <c r="AH27" s="611"/>
      <c r="AI27" s="611"/>
      <c r="AJ27" s="611"/>
      <c r="AK27" s="611"/>
      <c r="AL27" s="612">
        <v>99.699996948242188</v>
      </c>
      <c r="AM27" s="613"/>
      <c r="AN27" s="613"/>
      <c r="AO27" s="614"/>
      <c r="AP27" s="604" t="s">
        <v>298</v>
      </c>
      <c r="AQ27" s="605"/>
      <c r="AR27" s="605"/>
      <c r="AS27" s="605"/>
      <c r="AT27" s="605"/>
      <c r="AU27" s="605"/>
      <c r="AV27" s="605"/>
      <c r="AW27" s="605"/>
      <c r="AX27" s="605"/>
      <c r="AY27" s="605"/>
      <c r="AZ27" s="605"/>
      <c r="BA27" s="605"/>
      <c r="BB27" s="605"/>
      <c r="BC27" s="605"/>
      <c r="BD27" s="605"/>
      <c r="BE27" s="605"/>
      <c r="BF27" s="606"/>
      <c r="BG27" s="607">
        <v>17612173</v>
      </c>
      <c r="BH27" s="608"/>
      <c r="BI27" s="608"/>
      <c r="BJ27" s="608"/>
      <c r="BK27" s="608"/>
      <c r="BL27" s="608"/>
      <c r="BM27" s="608"/>
      <c r="BN27" s="609"/>
      <c r="BO27" s="610">
        <v>100</v>
      </c>
      <c r="BP27" s="610"/>
      <c r="BQ27" s="610"/>
      <c r="BR27" s="610"/>
      <c r="BS27" s="611">
        <v>126920</v>
      </c>
      <c r="BT27" s="611"/>
      <c r="BU27" s="611"/>
      <c r="BV27" s="611"/>
      <c r="BW27" s="611"/>
      <c r="BX27" s="611"/>
      <c r="BY27" s="611"/>
      <c r="BZ27" s="611"/>
      <c r="CA27" s="611"/>
      <c r="CB27" s="615"/>
      <c r="CD27" s="604" t="s">
        <v>299</v>
      </c>
      <c r="CE27" s="605"/>
      <c r="CF27" s="605"/>
      <c r="CG27" s="605"/>
      <c r="CH27" s="605"/>
      <c r="CI27" s="605"/>
      <c r="CJ27" s="605"/>
      <c r="CK27" s="605"/>
      <c r="CL27" s="605"/>
      <c r="CM27" s="605"/>
      <c r="CN27" s="605"/>
      <c r="CO27" s="605"/>
      <c r="CP27" s="605"/>
      <c r="CQ27" s="606"/>
      <c r="CR27" s="607">
        <v>8451195</v>
      </c>
      <c r="CS27" s="640"/>
      <c r="CT27" s="640"/>
      <c r="CU27" s="640"/>
      <c r="CV27" s="640"/>
      <c r="CW27" s="640"/>
      <c r="CX27" s="640"/>
      <c r="CY27" s="641"/>
      <c r="CZ27" s="612">
        <v>21.4</v>
      </c>
      <c r="DA27" s="634"/>
      <c r="DB27" s="634"/>
      <c r="DC27" s="642"/>
      <c r="DD27" s="616">
        <v>1909825</v>
      </c>
      <c r="DE27" s="640"/>
      <c r="DF27" s="640"/>
      <c r="DG27" s="640"/>
      <c r="DH27" s="640"/>
      <c r="DI27" s="640"/>
      <c r="DJ27" s="640"/>
      <c r="DK27" s="641"/>
      <c r="DL27" s="616">
        <v>1895862</v>
      </c>
      <c r="DM27" s="640"/>
      <c r="DN27" s="640"/>
      <c r="DO27" s="640"/>
      <c r="DP27" s="640"/>
      <c r="DQ27" s="640"/>
      <c r="DR27" s="640"/>
      <c r="DS27" s="640"/>
      <c r="DT27" s="640"/>
      <c r="DU27" s="640"/>
      <c r="DV27" s="641"/>
      <c r="DW27" s="612">
        <v>9.1999999999999993</v>
      </c>
      <c r="DX27" s="634"/>
      <c r="DY27" s="634"/>
      <c r="DZ27" s="634"/>
      <c r="EA27" s="634"/>
      <c r="EB27" s="634"/>
      <c r="EC27" s="635"/>
    </row>
    <row r="28" spans="2:133" ht="11.25" customHeight="1" x14ac:dyDescent="0.2">
      <c r="B28" s="604" t="s">
        <v>300</v>
      </c>
      <c r="C28" s="605"/>
      <c r="D28" s="605"/>
      <c r="E28" s="605"/>
      <c r="F28" s="605"/>
      <c r="G28" s="605"/>
      <c r="H28" s="605"/>
      <c r="I28" s="605"/>
      <c r="J28" s="605"/>
      <c r="K28" s="605"/>
      <c r="L28" s="605"/>
      <c r="M28" s="605"/>
      <c r="N28" s="605"/>
      <c r="O28" s="605"/>
      <c r="P28" s="605"/>
      <c r="Q28" s="606"/>
      <c r="R28" s="607">
        <v>12495</v>
      </c>
      <c r="S28" s="608"/>
      <c r="T28" s="608"/>
      <c r="U28" s="608"/>
      <c r="V28" s="608"/>
      <c r="W28" s="608"/>
      <c r="X28" s="608"/>
      <c r="Y28" s="609"/>
      <c r="Z28" s="610">
        <v>0</v>
      </c>
      <c r="AA28" s="610"/>
      <c r="AB28" s="610"/>
      <c r="AC28" s="610"/>
      <c r="AD28" s="611">
        <v>12495</v>
      </c>
      <c r="AE28" s="611"/>
      <c r="AF28" s="611"/>
      <c r="AG28" s="611"/>
      <c r="AH28" s="611"/>
      <c r="AI28" s="611"/>
      <c r="AJ28" s="611"/>
      <c r="AK28" s="611"/>
      <c r="AL28" s="612">
        <v>0.1</v>
      </c>
      <c r="AM28" s="613"/>
      <c r="AN28" s="613"/>
      <c r="AO28" s="614"/>
      <c r="AP28" s="604"/>
      <c r="AQ28" s="605"/>
      <c r="AR28" s="605"/>
      <c r="AS28" s="605"/>
      <c r="AT28" s="605"/>
      <c r="AU28" s="605"/>
      <c r="AV28" s="605"/>
      <c r="AW28" s="605"/>
      <c r="AX28" s="605"/>
      <c r="AY28" s="605"/>
      <c r="AZ28" s="605"/>
      <c r="BA28" s="605"/>
      <c r="BB28" s="605"/>
      <c r="BC28" s="605"/>
      <c r="BD28" s="605"/>
      <c r="BE28" s="605"/>
      <c r="BF28" s="606"/>
      <c r="BG28" s="607"/>
      <c r="BH28" s="608"/>
      <c r="BI28" s="608"/>
      <c r="BJ28" s="608"/>
      <c r="BK28" s="608"/>
      <c r="BL28" s="608"/>
      <c r="BM28" s="608"/>
      <c r="BN28" s="609"/>
      <c r="BO28" s="610"/>
      <c r="BP28" s="610"/>
      <c r="BQ28" s="610"/>
      <c r="BR28" s="610"/>
      <c r="BS28" s="616"/>
      <c r="BT28" s="608"/>
      <c r="BU28" s="608"/>
      <c r="BV28" s="608"/>
      <c r="BW28" s="608"/>
      <c r="BX28" s="608"/>
      <c r="BY28" s="608"/>
      <c r="BZ28" s="608"/>
      <c r="CA28" s="608"/>
      <c r="CB28" s="617"/>
      <c r="CD28" s="604" t="s">
        <v>301</v>
      </c>
      <c r="CE28" s="605"/>
      <c r="CF28" s="605"/>
      <c r="CG28" s="605"/>
      <c r="CH28" s="605"/>
      <c r="CI28" s="605"/>
      <c r="CJ28" s="605"/>
      <c r="CK28" s="605"/>
      <c r="CL28" s="605"/>
      <c r="CM28" s="605"/>
      <c r="CN28" s="605"/>
      <c r="CO28" s="605"/>
      <c r="CP28" s="605"/>
      <c r="CQ28" s="606"/>
      <c r="CR28" s="607">
        <v>1619167</v>
      </c>
      <c r="CS28" s="608"/>
      <c r="CT28" s="608"/>
      <c r="CU28" s="608"/>
      <c r="CV28" s="608"/>
      <c r="CW28" s="608"/>
      <c r="CX28" s="608"/>
      <c r="CY28" s="609"/>
      <c r="CZ28" s="612">
        <v>4.0999999999999996</v>
      </c>
      <c r="DA28" s="634"/>
      <c r="DB28" s="634"/>
      <c r="DC28" s="642"/>
      <c r="DD28" s="616">
        <v>1619167</v>
      </c>
      <c r="DE28" s="608"/>
      <c r="DF28" s="608"/>
      <c r="DG28" s="608"/>
      <c r="DH28" s="608"/>
      <c r="DI28" s="608"/>
      <c r="DJ28" s="608"/>
      <c r="DK28" s="609"/>
      <c r="DL28" s="616">
        <v>1616820</v>
      </c>
      <c r="DM28" s="608"/>
      <c r="DN28" s="608"/>
      <c r="DO28" s="608"/>
      <c r="DP28" s="608"/>
      <c r="DQ28" s="608"/>
      <c r="DR28" s="608"/>
      <c r="DS28" s="608"/>
      <c r="DT28" s="608"/>
      <c r="DU28" s="608"/>
      <c r="DV28" s="609"/>
      <c r="DW28" s="612">
        <v>7.8</v>
      </c>
      <c r="DX28" s="634"/>
      <c r="DY28" s="634"/>
      <c r="DZ28" s="634"/>
      <c r="EA28" s="634"/>
      <c r="EB28" s="634"/>
      <c r="EC28" s="635"/>
    </row>
    <row r="29" spans="2:133" ht="11.25" customHeight="1" x14ac:dyDescent="0.2">
      <c r="B29" s="604" t="s">
        <v>302</v>
      </c>
      <c r="C29" s="605"/>
      <c r="D29" s="605"/>
      <c r="E29" s="605"/>
      <c r="F29" s="605"/>
      <c r="G29" s="605"/>
      <c r="H29" s="605"/>
      <c r="I29" s="605"/>
      <c r="J29" s="605"/>
      <c r="K29" s="605"/>
      <c r="L29" s="605"/>
      <c r="M29" s="605"/>
      <c r="N29" s="605"/>
      <c r="O29" s="605"/>
      <c r="P29" s="605"/>
      <c r="Q29" s="606"/>
      <c r="R29" s="607">
        <v>106468</v>
      </c>
      <c r="S29" s="608"/>
      <c r="T29" s="608"/>
      <c r="U29" s="608"/>
      <c r="V29" s="608"/>
      <c r="W29" s="608"/>
      <c r="X29" s="608"/>
      <c r="Y29" s="609"/>
      <c r="Z29" s="610">
        <v>0.3</v>
      </c>
      <c r="AA29" s="610"/>
      <c r="AB29" s="610"/>
      <c r="AC29" s="610"/>
      <c r="AD29" s="611" t="s">
        <v>127</v>
      </c>
      <c r="AE29" s="611"/>
      <c r="AF29" s="611"/>
      <c r="AG29" s="611"/>
      <c r="AH29" s="611"/>
      <c r="AI29" s="611"/>
      <c r="AJ29" s="611"/>
      <c r="AK29" s="611"/>
      <c r="AL29" s="612" t="s">
        <v>127</v>
      </c>
      <c r="AM29" s="613"/>
      <c r="AN29" s="613"/>
      <c r="AO29" s="614"/>
      <c r="AP29" s="625"/>
      <c r="AQ29" s="626"/>
      <c r="AR29" s="626"/>
      <c r="AS29" s="626"/>
      <c r="AT29" s="626"/>
      <c r="AU29" s="626"/>
      <c r="AV29" s="626"/>
      <c r="AW29" s="626"/>
      <c r="AX29" s="626"/>
      <c r="AY29" s="626"/>
      <c r="AZ29" s="626"/>
      <c r="BA29" s="626"/>
      <c r="BB29" s="626"/>
      <c r="BC29" s="626"/>
      <c r="BD29" s="626"/>
      <c r="BE29" s="626"/>
      <c r="BF29" s="627"/>
      <c r="BG29" s="607"/>
      <c r="BH29" s="608"/>
      <c r="BI29" s="608"/>
      <c r="BJ29" s="608"/>
      <c r="BK29" s="608"/>
      <c r="BL29" s="608"/>
      <c r="BM29" s="608"/>
      <c r="BN29" s="609"/>
      <c r="BO29" s="610"/>
      <c r="BP29" s="610"/>
      <c r="BQ29" s="610"/>
      <c r="BR29" s="610"/>
      <c r="BS29" s="611"/>
      <c r="BT29" s="611"/>
      <c r="BU29" s="611"/>
      <c r="BV29" s="611"/>
      <c r="BW29" s="611"/>
      <c r="BX29" s="611"/>
      <c r="BY29" s="611"/>
      <c r="BZ29" s="611"/>
      <c r="CA29" s="611"/>
      <c r="CB29" s="615"/>
      <c r="CD29" s="645" t="s">
        <v>303</v>
      </c>
      <c r="CE29" s="646"/>
      <c r="CF29" s="604" t="s">
        <v>70</v>
      </c>
      <c r="CG29" s="605"/>
      <c r="CH29" s="605"/>
      <c r="CI29" s="605"/>
      <c r="CJ29" s="605"/>
      <c r="CK29" s="605"/>
      <c r="CL29" s="605"/>
      <c r="CM29" s="605"/>
      <c r="CN29" s="605"/>
      <c r="CO29" s="605"/>
      <c r="CP29" s="605"/>
      <c r="CQ29" s="606"/>
      <c r="CR29" s="607">
        <v>1619167</v>
      </c>
      <c r="CS29" s="640"/>
      <c r="CT29" s="640"/>
      <c r="CU29" s="640"/>
      <c r="CV29" s="640"/>
      <c r="CW29" s="640"/>
      <c r="CX29" s="640"/>
      <c r="CY29" s="641"/>
      <c r="CZ29" s="612">
        <v>4.0999999999999996</v>
      </c>
      <c r="DA29" s="634"/>
      <c r="DB29" s="634"/>
      <c r="DC29" s="642"/>
      <c r="DD29" s="616">
        <v>1619167</v>
      </c>
      <c r="DE29" s="640"/>
      <c r="DF29" s="640"/>
      <c r="DG29" s="640"/>
      <c r="DH29" s="640"/>
      <c r="DI29" s="640"/>
      <c r="DJ29" s="640"/>
      <c r="DK29" s="641"/>
      <c r="DL29" s="616">
        <v>1616820</v>
      </c>
      <c r="DM29" s="640"/>
      <c r="DN29" s="640"/>
      <c r="DO29" s="640"/>
      <c r="DP29" s="640"/>
      <c r="DQ29" s="640"/>
      <c r="DR29" s="640"/>
      <c r="DS29" s="640"/>
      <c r="DT29" s="640"/>
      <c r="DU29" s="640"/>
      <c r="DV29" s="641"/>
      <c r="DW29" s="612">
        <v>7.8</v>
      </c>
      <c r="DX29" s="634"/>
      <c r="DY29" s="634"/>
      <c r="DZ29" s="634"/>
      <c r="EA29" s="634"/>
      <c r="EB29" s="634"/>
      <c r="EC29" s="635"/>
    </row>
    <row r="30" spans="2:133" ht="11.25" customHeight="1" x14ac:dyDescent="0.2">
      <c r="B30" s="604" t="s">
        <v>304</v>
      </c>
      <c r="C30" s="605"/>
      <c r="D30" s="605"/>
      <c r="E30" s="605"/>
      <c r="F30" s="605"/>
      <c r="G30" s="605"/>
      <c r="H30" s="605"/>
      <c r="I30" s="605"/>
      <c r="J30" s="605"/>
      <c r="K30" s="605"/>
      <c r="L30" s="605"/>
      <c r="M30" s="605"/>
      <c r="N30" s="605"/>
      <c r="O30" s="605"/>
      <c r="P30" s="605"/>
      <c r="Q30" s="606"/>
      <c r="R30" s="607">
        <v>161966</v>
      </c>
      <c r="S30" s="608"/>
      <c r="T30" s="608"/>
      <c r="U30" s="608"/>
      <c r="V30" s="608"/>
      <c r="W30" s="608"/>
      <c r="X30" s="608"/>
      <c r="Y30" s="609"/>
      <c r="Z30" s="610">
        <v>0.4</v>
      </c>
      <c r="AA30" s="610"/>
      <c r="AB30" s="610"/>
      <c r="AC30" s="610"/>
      <c r="AD30" s="611">
        <v>49739</v>
      </c>
      <c r="AE30" s="611"/>
      <c r="AF30" s="611"/>
      <c r="AG30" s="611"/>
      <c r="AH30" s="611"/>
      <c r="AI30" s="611"/>
      <c r="AJ30" s="611"/>
      <c r="AK30" s="611"/>
      <c r="AL30" s="612">
        <v>0.2</v>
      </c>
      <c r="AM30" s="613"/>
      <c r="AN30" s="613"/>
      <c r="AO30" s="614"/>
      <c r="AP30" s="589" t="s">
        <v>222</v>
      </c>
      <c r="AQ30" s="590"/>
      <c r="AR30" s="590"/>
      <c r="AS30" s="590"/>
      <c r="AT30" s="590"/>
      <c r="AU30" s="590"/>
      <c r="AV30" s="590"/>
      <c r="AW30" s="590"/>
      <c r="AX30" s="590"/>
      <c r="AY30" s="590"/>
      <c r="AZ30" s="590"/>
      <c r="BA30" s="590"/>
      <c r="BB30" s="590"/>
      <c r="BC30" s="590"/>
      <c r="BD30" s="590"/>
      <c r="BE30" s="590"/>
      <c r="BF30" s="591"/>
      <c r="BG30" s="589" t="s">
        <v>305</v>
      </c>
      <c r="BH30" s="643"/>
      <c r="BI30" s="643"/>
      <c r="BJ30" s="643"/>
      <c r="BK30" s="643"/>
      <c r="BL30" s="643"/>
      <c r="BM30" s="643"/>
      <c r="BN30" s="643"/>
      <c r="BO30" s="643"/>
      <c r="BP30" s="643"/>
      <c r="BQ30" s="644"/>
      <c r="BR30" s="589" t="s">
        <v>306</v>
      </c>
      <c r="BS30" s="643"/>
      <c r="BT30" s="643"/>
      <c r="BU30" s="643"/>
      <c r="BV30" s="643"/>
      <c r="BW30" s="643"/>
      <c r="BX30" s="643"/>
      <c r="BY30" s="643"/>
      <c r="BZ30" s="643"/>
      <c r="CA30" s="643"/>
      <c r="CB30" s="644"/>
      <c r="CD30" s="647"/>
      <c r="CE30" s="648"/>
      <c r="CF30" s="604" t="s">
        <v>307</v>
      </c>
      <c r="CG30" s="605"/>
      <c r="CH30" s="605"/>
      <c r="CI30" s="605"/>
      <c r="CJ30" s="605"/>
      <c r="CK30" s="605"/>
      <c r="CL30" s="605"/>
      <c r="CM30" s="605"/>
      <c r="CN30" s="605"/>
      <c r="CO30" s="605"/>
      <c r="CP30" s="605"/>
      <c r="CQ30" s="606"/>
      <c r="CR30" s="607">
        <v>1577846</v>
      </c>
      <c r="CS30" s="608"/>
      <c r="CT30" s="608"/>
      <c r="CU30" s="608"/>
      <c r="CV30" s="608"/>
      <c r="CW30" s="608"/>
      <c r="CX30" s="608"/>
      <c r="CY30" s="609"/>
      <c r="CZ30" s="612">
        <v>4</v>
      </c>
      <c r="DA30" s="634"/>
      <c r="DB30" s="634"/>
      <c r="DC30" s="642"/>
      <c r="DD30" s="616">
        <v>1577846</v>
      </c>
      <c r="DE30" s="608"/>
      <c r="DF30" s="608"/>
      <c r="DG30" s="608"/>
      <c r="DH30" s="608"/>
      <c r="DI30" s="608"/>
      <c r="DJ30" s="608"/>
      <c r="DK30" s="609"/>
      <c r="DL30" s="616">
        <v>1575500</v>
      </c>
      <c r="DM30" s="608"/>
      <c r="DN30" s="608"/>
      <c r="DO30" s="608"/>
      <c r="DP30" s="608"/>
      <c r="DQ30" s="608"/>
      <c r="DR30" s="608"/>
      <c r="DS30" s="608"/>
      <c r="DT30" s="608"/>
      <c r="DU30" s="608"/>
      <c r="DV30" s="609"/>
      <c r="DW30" s="612">
        <v>7.6</v>
      </c>
      <c r="DX30" s="634"/>
      <c r="DY30" s="634"/>
      <c r="DZ30" s="634"/>
      <c r="EA30" s="634"/>
      <c r="EB30" s="634"/>
      <c r="EC30" s="635"/>
    </row>
    <row r="31" spans="2:133" ht="11.25" customHeight="1" x14ac:dyDescent="0.2">
      <c r="B31" s="604" t="s">
        <v>308</v>
      </c>
      <c r="C31" s="605"/>
      <c r="D31" s="605"/>
      <c r="E31" s="605"/>
      <c r="F31" s="605"/>
      <c r="G31" s="605"/>
      <c r="H31" s="605"/>
      <c r="I31" s="605"/>
      <c r="J31" s="605"/>
      <c r="K31" s="605"/>
      <c r="L31" s="605"/>
      <c r="M31" s="605"/>
      <c r="N31" s="605"/>
      <c r="O31" s="605"/>
      <c r="P31" s="605"/>
      <c r="Q31" s="606"/>
      <c r="R31" s="607">
        <v>335294</v>
      </c>
      <c r="S31" s="608"/>
      <c r="T31" s="608"/>
      <c r="U31" s="608"/>
      <c r="V31" s="608"/>
      <c r="W31" s="608"/>
      <c r="X31" s="608"/>
      <c r="Y31" s="609"/>
      <c r="Z31" s="610">
        <v>0.8</v>
      </c>
      <c r="AA31" s="610"/>
      <c r="AB31" s="610"/>
      <c r="AC31" s="610"/>
      <c r="AD31" s="611" t="s">
        <v>127</v>
      </c>
      <c r="AE31" s="611"/>
      <c r="AF31" s="611"/>
      <c r="AG31" s="611"/>
      <c r="AH31" s="611"/>
      <c r="AI31" s="611"/>
      <c r="AJ31" s="611"/>
      <c r="AK31" s="611"/>
      <c r="AL31" s="612" t="s">
        <v>127</v>
      </c>
      <c r="AM31" s="613"/>
      <c r="AN31" s="613"/>
      <c r="AO31" s="614"/>
      <c r="AP31" s="655" t="s">
        <v>309</v>
      </c>
      <c r="AQ31" s="656"/>
      <c r="AR31" s="656"/>
      <c r="AS31" s="656"/>
      <c r="AT31" s="661" t="s">
        <v>310</v>
      </c>
      <c r="AU31" s="347"/>
      <c r="AV31" s="347"/>
      <c r="AW31" s="347"/>
      <c r="AX31" s="593" t="s">
        <v>186</v>
      </c>
      <c r="AY31" s="594"/>
      <c r="AZ31" s="594"/>
      <c r="BA31" s="594"/>
      <c r="BB31" s="594"/>
      <c r="BC31" s="594"/>
      <c r="BD31" s="594"/>
      <c r="BE31" s="594"/>
      <c r="BF31" s="595"/>
      <c r="BG31" s="654">
        <v>99.3</v>
      </c>
      <c r="BH31" s="651"/>
      <c r="BI31" s="651"/>
      <c r="BJ31" s="651"/>
      <c r="BK31" s="651"/>
      <c r="BL31" s="651"/>
      <c r="BM31" s="602">
        <v>97.2</v>
      </c>
      <c r="BN31" s="651"/>
      <c r="BO31" s="651"/>
      <c r="BP31" s="651"/>
      <c r="BQ31" s="652"/>
      <c r="BR31" s="654">
        <v>99.1</v>
      </c>
      <c r="BS31" s="651"/>
      <c r="BT31" s="651"/>
      <c r="BU31" s="651"/>
      <c r="BV31" s="651"/>
      <c r="BW31" s="651"/>
      <c r="BX31" s="602">
        <v>95.6</v>
      </c>
      <c r="BY31" s="651"/>
      <c r="BZ31" s="651"/>
      <c r="CA31" s="651"/>
      <c r="CB31" s="652"/>
      <c r="CD31" s="647"/>
      <c r="CE31" s="648"/>
      <c r="CF31" s="604" t="s">
        <v>311</v>
      </c>
      <c r="CG31" s="605"/>
      <c r="CH31" s="605"/>
      <c r="CI31" s="605"/>
      <c r="CJ31" s="605"/>
      <c r="CK31" s="605"/>
      <c r="CL31" s="605"/>
      <c r="CM31" s="605"/>
      <c r="CN31" s="605"/>
      <c r="CO31" s="605"/>
      <c r="CP31" s="605"/>
      <c r="CQ31" s="606"/>
      <c r="CR31" s="607">
        <v>41321</v>
      </c>
      <c r="CS31" s="640"/>
      <c r="CT31" s="640"/>
      <c r="CU31" s="640"/>
      <c r="CV31" s="640"/>
      <c r="CW31" s="640"/>
      <c r="CX31" s="640"/>
      <c r="CY31" s="641"/>
      <c r="CZ31" s="612">
        <v>0.1</v>
      </c>
      <c r="DA31" s="634"/>
      <c r="DB31" s="634"/>
      <c r="DC31" s="642"/>
      <c r="DD31" s="616">
        <v>41321</v>
      </c>
      <c r="DE31" s="640"/>
      <c r="DF31" s="640"/>
      <c r="DG31" s="640"/>
      <c r="DH31" s="640"/>
      <c r="DI31" s="640"/>
      <c r="DJ31" s="640"/>
      <c r="DK31" s="641"/>
      <c r="DL31" s="616">
        <v>41320</v>
      </c>
      <c r="DM31" s="640"/>
      <c r="DN31" s="640"/>
      <c r="DO31" s="640"/>
      <c r="DP31" s="640"/>
      <c r="DQ31" s="640"/>
      <c r="DR31" s="640"/>
      <c r="DS31" s="640"/>
      <c r="DT31" s="640"/>
      <c r="DU31" s="640"/>
      <c r="DV31" s="641"/>
      <c r="DW31" s="612">
        <v>0.2</v>
      </c>
      <c r="DX31" s="634"/>
      <c r="DY31" s="634"/>
      <c r="DZ31" s="634"/>
      <c r="EA31" s="634"/>
      <c r="EB31" s="634"/>
      <c r="EC31" s="635"/>
    </row>
    <row r="32" spans="2:133" ht="11.25" customHeight="1" x14ac:dyDescent="0.2">
      <c r="B32" s="604" t="s">
        <v>312</v>
      </c>
      <c r="C32" s="605"/>
      <c r="D32" s="605"/>
      <c r="E32" s="605"/>
      <c r="F32" s="605"/>
      <c r="G32" s="605"/>
      <c r="H32" s="605"/>
      <c r="I32" s="605"/>
      <c r="J32" s="605"/>
      <c r="K32" s="605"/>
      <c r="L32" s="605"/>
      <c r="M32" s="605"/>
      <c r="N32" s="605"/>
      <c r="O32" s="605"/>
      <c r="P32" s="605"/>
      <c r="Q32" s="606"/>
      <c r="R32" s="607">
        <v>8726925</v>
      </c>
      <c r="S32" s="608"/>
      <c r="T32" s="608"/>
      <c r="U32" s="608"/>
      <c r="V32" s="608"/>
      <c r="W32" s="608"/>
      <c r="X32" s="608"/>
      <c r="Y32" s="609"/>
      <c r="Z32" s="610">
        <v>20.6</v>
      </c>
      <c r="AA32" s="610"/>
      <c r="AB32" s="610"/>
      <c r="AC32" s="610"/>
      <c r="AD32" s="611" t="s">
        <v>127</v>
      </c>
      <c r="AE32" s="611"/>
      <c r="AF32" s="611"/>
      <c r="AG32" s="611"/>
      <c r="AH32" s="611"/>
      <c r="AI32" s="611"/>
      <c r="AJ32" s="611"/>
      <c r="AK32" s="611"/>
      <c r="AL32" s="612" t="s">
        <v>127</v>
      </c>
      <c r="AM32" s="613"/>
      <c r="AN32" s="613"/>
      <c r="AO32" s="614"/>
      <c r="AP32" s="657"/>
      <c r="AQ32" s="658"/>
      <c r="AR32" s="658"/>
      <c r="AS32" s="658"/>
      <c r="AT32" s="662"/>
      <c r="AU32" s="205" t="s">
        <v>313</v>
      </c>
      <c r="AX32" s="604" t="s">
        <v>314</v>
      </c>
      <c r="AY32" s="605"/>
      <c r="AZ32" s="605"/>
      <c r="BA32" s="605"/>
      <c r="BB32" s="605"/>
      <c r="BC32" s="605"/>
      <c r="BD32" s="605"/>
      <c r="BE32" s="605"/>
      <c r="BF32" s="606"/>
      <c r="BG32" s="664">
        <v>98.8</v>
      </c>
      <c r="BH32" s="640"/>
      <c r="BI32" s="640"/>
      <c r="BJ32" s="640"/>
      <c r="BK32" s="640"/>
      <c r="BL32" s="640"/>
      <c r="BM32" s="613">
        <v>95.6</v>
      </c>
      <c r="BN32" s="640"/>
      <c r="BO32" s="640"/>
      <c r="BP32" s="640"/>
      <c r="BQ32" s="653"/>
      <c r="BR32" s="664">
        <v>98.8</v>
      </c>
      <c r="BS32" s="640"/>
      <c r="BT32" s="640"/>
      <c r="BU32" s="640"/>
      <c r="BV32" s="640"/>
      <c r="BW32" s="640"/>
      <c r="BX32" s="613">
        <v>95.1</v>
      </c>
      <c r="BY32" s="640"/>
      <c r="BZ32" s="640"/>
      <c r="CA32" s="640"/>
      <c r="CB32" s="653"/>
      <c r="CD32" s="649"/>
      <c r="CE32" s="650"/>
      <c r="CF32" s="604" t="s">
        <v>315</v>
      </c>
      <c r="CG32" s="605"/>
      <c r="CH32" s="605"/>
      <c r="CI32" s="605"/>
      <c r="CJ32" s="605"/>
      <c r="CK32" s="605"/>
      <c r="CL32" s="605"/>
      <c r="CM32" s="605"/>
      <c r="CN32" s="605"/>
      <c r="CO32" s="605"/>
      <c r="CP32" s="605"/>
      <c r="CQ32" s="606"/>
      <c r="CR32" s="607" t="s">
        <v>127</v>
      </c>
      <c r="CS32" s="608"/>
      <c r="CT32" s="608"/>
      <c r="CU32" s="608"/>
      <c r="CV32" s="608"/>
      <c r="CW32" s="608"/>
      <c r="CX32" s="608"/>
      <c r="CY32" s="609"/>
      <c r="CZ32" s="612" t="s">
        <v>127</v>
      </c>
      <c r="DA32" s="634"/>
      <c r="DB32" s="634"/>
      <c r="DC32" s="642"/>
      <c r="DD32" s="616" t="s">
        <v>127</v>
      </c>
      <c r="DE32" s="608"/>
      <c r="DF32" s="608"/>
      <c r="DG32" s="608"/>
      <c r="DH32" s="608"/>
      <c r="DI32" s="608"/>
      <c r="DJ32" s="608"/>
      <c r="DK32" s="609"/>
      <c r="DL32" s="616" t="s">
        <v>127</v>
      </c>
      <c r="DM32" s="608"/>
      <c r="DN32" s="608"/>
      <c r="DO32" s="608"/>
      <c r="DP32" s="608"/>
      <c r="DQ32" s="608"/>
      <c r="DR32" s="608"/>
      <c r="DS32" s="608"/>
      <c r="DT32" s="608"/>
      <c r="DU32" s="608"/>
      <c r="DV32" s="609"/>
      <c r="DW32" s="612" t="s">
        <v>127</v>
      </c>
      <c r="DX32" s="634"/>
      <c r="DY32" s="634"/>
      <c r="DZ32" s="634"/>
      <c r="EA32" s="634"/>
      <c r="EB32" s="634"/>
      <c r="EC32" s="635"/>
    </row>
    <row r="33" spans="2:133" ht="11.25" customHeight="1" x14ac:dyDescent="0.2">
      <c r="B33" s="636" t="s">
        <v>316</v>
      </c>
      <c r="C33" s="637"/>
      <c r="D33" s="637"/>
      <c r="E33" s="637"/>
      <c r="F33" s="637"/>
      <c r="G33" s="637"/>
      <c r="H33" s="637"/>
      <c r="I33" s="637"/>
      <c r="J33" s="637"/>
      <c r="K33" s="637"/>
      <c r="L33" s="637"/>
      <c r="M33" s="637"/>
      <c r="N33" s="637"/>
      <c r="O33" s="637"/>
      <c r="P33" s="637"/>
      <c r="Q33" s="638"/>
      <c r="R33" s="607" t="s">
        <v>127</v>
      </c>
      <c r="S33" s="608"/>
      <c r="T33" s="608"/>
      <c r="U33" s="608"/>
      <c r="V33" s="608"/>
      <c r="W33" s="608"/>
      <c r="X33" s="608"/>
      <c r="Y33" s="609"/>
      <c r="Z33" s="610" t="s">
        <v>127</v>
      </c>
      <c r="AA33" s="610"/>
      <c r="AB33" s="610"/>
      <c r="AC33" s="610"/>
      <c r="AD33" s="611" t="s">
        <v>127</v>
      </c>
      <c r="AE33" s="611"/>
      <c r="AF33" s="611"/>
      <c r="AG33" s="611"/>
      <c r="AH33" s="611"/>
      <c r="AI33" s="611"/>
      <c r="AJ33" s="611"/>
      <c r="AK33" s="611"/>
      <c r="AL33" s="612" t="s">
        <v>127</v>
      </c>
      <c r="AM33" s="613"/>
      <c r="AN33" s="613"/>
      <c r="AO33" s="614"/>
      <c r="AP33" s="659"/>
      <c r="AQ33" s="660"/>
      <c r="AR33" s="660"/>
      <c r="AS33" s="660"/>
      <c r="AT33" s="663"/>
      <c r="AU33" s="343"/>
      <c r="AV33" s="343"/>
      <c r="AW33" s="343"/>
      <c r="AX33" s="625" t="s">
        <v>317</v>
      </c>
      <c r="AY33" s="626"/>
      <c r="AZ33" s="626"/>
      <c r="BA33" s="626"/>
      <c r="BB33" s="626"/>
      <c r="BC33" s="626"/>
      <c r="BD33" s="626"/>
      <c r="BE33" s="626"/>
      <c r="BF33" s="627"/>
      <c r="BG33" s="665">
        <v>99.6</v>
      </c>
      <c r="BH33" s="666"/>
      <c r="BI33" s="666"/>
      <c r="BJ33" s="666"/>
      <c r="BK33" s="666"/>
      <c r="BL33" s="666"/>
      <c r="BM33" s="667">
        <v>98</v>
      </c>
      <c r="BN33" s="666"/>
      <c r="BO33" s="666"/>
      <c r="BP33" s="666"/>
      <c r="BQ33" s="668"/>
      <c r="BR33" s="665">
        <v>99.3</v>
      </c>
      <c r="BS33" s="666"/>
      <c r="BT33" s="666"/>
      <c r="BU33" s="666"/>
      <c r="BV33" s="666"/>
      <c r="BW33" s="666"/>
      <c r="BX33" s="667">
        <v>97.7</v>
      </c>
      <c r="BY33" s="666"/>
      <c r="BZ33" s="666"/>
      <c r="CA33" s="666"/>
      <c r="CB33" s="668"/>
      <c r="CD33" s="604" t="s">
        <v>318</v>
      </c>
      <c r="CE33" s="605"/>
      <c r="CF33" s="605"/>
      <c r="CG33" s="605"/>
      <c r="CH33" s="605"/>
      <c r="CI33" s="605"/>
      <c r="CJ33" s="605"/>
      <c r="CK33" s="605"/>
      <c r="CL33" s="605"/>
      <c r="CM33" s="605"/>
      <c r="CN33" s="605"/>
      <c r="CO33" s="605"/>
      <c r="CP33" s="605"/>
      <c r="CQ33" s="606"/>
      <c r="CR33" s="607">
        <v>14718944</v>
      </c>
      <c r="CS33" s="640"/>
      <c r="CT33" s="640"/>
      <c r="CU33" s="640"/>
      <c r="CV33" s="640"/>
      <c r="CW33" s="640"/>
      <c r="CX33" s="640"/>
      <c r="CY33" s="641"/>
      <c r="CZ33" s="612">
        <v>37.200000000000003</v>
      </c>
      <c r="DA33" s="634"/>
      <c r="DB33" s="634"/>
      <c r="DC33" s="642"/>
      <c r="DD33" s="616">
        <v>11104253</v>
      </c>
      <c r="DE33" s="640"/>
      <c r="DF33" s="640"/>
      <c r="DG33" s="640"/>
      <c r="DH33" s="640"/>
      <c r="DI33" s="640"/>
      <c r="DJ33" s="640"/>
      <c r="DK33" s="641"/>
      <c r="DL33" s="616">
        <v>7634042</v>
      </c>
      <c r="DM33" s="640"/>
      <c r="DN33" s="640"/>
      <c r="DO33" s="640"/>
      <c r="DP33" s="640"/>
      <c r="DQ33" s="640"/>
      <c r="DR33" s="640"/>
      <c r="DS33" s="640"/>
      <c r="DT33" s="640"/>
      <c r="DU33" s="640"/>
      <c r="DV33" s="641"/>
      <c r="DW33" s="612">
        <v>37</v>
      </c>
      <c r="DX33" s="634"/>
      <c r="DY33" s="634"/>
      <c r="DZ33" s="634"/>
      <c r="EA33" s="634"/>
      <c r="EB33" s="634"/>
      <c r="EC33" s="635"/>
    </row>
    <row r="34" spans="2:133" ht="11.25" customHeight="1" x14ac:dyDescent="0.2">
      <c r="B34" s="604" t="s">
        <v>319</v>
      </c>
      <c r="C34" s="605"/>
      <c r="D34" s="605"/>
      <c r="E34" s="605"/>
      <c r="F34" s="605"/>
      <c r="G34" s="605"/>
      <c r="H34" s="605"/>
      <c r="I34" s="605"/>
      <c r="J34" s="605"/>
      <c r="K34" s="605"/>
      <c r="L34" s="605"/>
      <c r="M34" s="605"/>
      <c r="N34" s="605"/>
      <c r="O34" s="605"/>
      <c r="P34" s="605"/>
      <c r="Q34" s="606"/>
      <c r="R34" s="607">
        <v>2404329</v>
      </c>
      <c r="S34" s="608"/>
      <c r="T34" s="608"/>
      <c r="U34" s="608"/>
      <c r="V34" s="608"/>
      <c r="W34" s="608"/>
      <c r="X34" s="608"/>
      <c r="Y34" s="609"/>
      <c r="Z34" s="610">
        <v>5.7</v>
      </c>
      <c r="AA34" s="610"/>
      <c r="AB34" s="610"/>
      <c r="AC34" s="610"/>
      <c r="AD34" s="611" t="s">
        <v>127</v>
      </c>
      <c r="AE34" s="611"/>
      <c r="AF34" s="611"/>
      <c r="AG34" s="611"/>
      <c r="AH34" s="611"/>
      <c r="AI34" s="611"/>
      <c r="AJ34" s="611"/>
      <c r="AK34" s="611"/>
      <c r="AL34" s="612" t="s">
        <v>127</v>
      </c>
      <c r="AM34" s="613"/>
      <c r="AN34" s="613"/>
      <c r="AO34" s="614"/>
      <c r="AP34" s="209"/>
      <c r="AQ34" s="210"/>
      <c r="AS34" s="347"/>
      <c r="AT34" s="347"/>
      <c r="AU34" s="347"/>
      <c r="AV34" s="347"/>
      <c r="AW34" s="347"/>
      <c r="AX34" s="347"/>
      <c r="AY34" s="347"/>
      <c r="AZ34" s="347"/>
      <c r="BA34" s="347"/>
      <c r="BB34" s="347"/>
      <c r="BC34" s="347"/>
      <c r="BD34" s="347"/>
      <c r="BE34" s="347"/>
      <c r="BF34" s="347"/>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04" t="s">
        <v>320</v>
      </c>
      <c r="CE34" s="605"/>
      <c r="CF34" s="605"/>
      <c r="CG34" s="605"/>
      <c r="CH34" s="605"/>
      <c r="CI34" s="605"/>
      <c r="CJ34" s="605"/>
      <c r="CK34" s="605"/>
      <c r="CL34" s="605"/>
      <c r="CM34" s="605"/>
      <c r="CN34" s="605"/>
      <c r="CO34" s="605"/>
      <c r="CP34" s="605"/>
      <c r="CQ34" s="606"/>
      <c r="CR34" s="607">
        <v>6624566</v>
      </c>
      <c r="CS34" s="608"/>
      <c r="CT34" s="608"/>
      <c r="CU34" s="608"/>
      <c r="CV34" s="608"/>
      <c r="CW34" s="608"/>
      <c r="CX34" s="608"/>
      <c r="CY34" s="609"/>
      <c r="CZ34" s="612">
        <v>16.8</v>
      </c>
      <c r="DA34" s="634"/>
      <c r="DB34" s="634"/>
      <c r="DC34" s="642"/>
      <c r="DD34" s="616">
        <v>4484564</v>
      </c>
      <c r="DE34" s="608"/>
      <c r="DF34" s="608"/>
      <c r="DG34" s="608"/>
      <c r="DH34" s="608"/>
      <c r="DI34" s="608"/>
      <c r="DJ34" s="608"/>
      <c r="DK34" s="609"/>
      <c r="DL34" s="616">
        <v>3873141</v>
      </c>
      <c r="DM34" s="608"/>
      <c r="DN34" s="608"/>
      <c r="DO34" s="608"/>
      <c r="DP34" s="608"/>
      <c r="DQ34" s="608"/>
      <c r="DR34" s="608"/>
      <c r="DS34" s="608"/>
      <c r="DT34" s="608"/>
      <c r="DU34" s="608"/>
      <c r="DV34" s="609"/>
      <c r="DW34" s="612">
        <v>18.8</v>
      </c>
      <c r="DX34" s="634"/>
      <c r="DY34" s="634"/>
      <c r="DZ34" s="634"/>
      <c r="EA34" s="634"/>
      <c r="EB34" s="634"/>
      <c r="EC34" s="635"/>
    </row>
    <row r="35" spans="2:133" ht="11.25" customHeight="1" x14ac:dyDescent="0.2">
      <c r="B35" s="604" t="s">
        <v>321</v>
      </c>
      <c r="C35" s="605"/>
      <c r="D35" s="605"/>
      <c r="E35" s="605"/>
      <c r="F35" s="605"/>
      <c r="G35" s="605"/>
      <c r="H35" s="605"/>
      <c r="I35" s="605"/>
      <c r="J35" s="605"/>
      <c r="K35" s="605"/>
      <c r="L35" s="605"/>
      <c r="M35" s="605"/>
      <c r="N35" s="605"/>
      <c r="O35" s="605"/>
      <c r="P35" s="605"/>
      <c r="Q35" s="606"/>
      <c r="R35" s="607">
        <v>225995</v>
      </c>
      <c r="S35" s="608"/>
      <c r="T35" s="608"/>
      <c r="U35" s="608"/>
      <c r="V35" s="608"/>
      <c r="W35" s="608"/>
      <c r="X35" s="608"/>
      <c r="Y35" s="609"/>
      <c r="Z35" s="610">
        <v>0.5</v>
      </c>
      <c r="AA35" s="610"/>
      <c r="AB35" s="610"/>
      <c r="AC35" s="610"/>
      <c r="AD35" s="611">
        <v>10</v>
      </c>
      <c r="AE35" s="611"/>
      <c r="AF35" s="611"/>
      <c r="AG35" s="611"/>
      <c r="AH35" s="611"/>
      <c r="AI35" s="611"/>
      <c r="AJ35" s="611"/>
      <c r="AK35" s="611"/>
      <c r="AL35" s="612">
        <v>0</v>
      </c>
      <c r="AM35" s="613"/>
      <c r="AN35" s="613"/>
      <c r="AO35" s="614"/>
      <c r="AP35" s="211"/>
      <c r="AQ35" s="589" t="s">
        <v>322</v>
      </c>
      <c r="AR35" s="590"/>
      <c r="AS35" s="590"/>
      <c r="AT35" s="590"/>
      <c r="AU35" s="590"/>
      <c r="AV35" s="590"/>
      <c r="AW35" s="590"/>
      <c r="AX35" s="590"/>
      <c r="AY35" s="590"/>
      <c r="AZ35" s="590"/>
      <c r="BA35" s="590"/>
      <c r="BB35" s="590"/>
      <c r="BC35" s="590"/>
      <c r="BD35" s="590"/>
      <c r="BE35" s="590"/>
      <c r="BF35" s="591"/>
      <c r="BG35" s="589" t="s">
        <v>323</v>
      </c>
      <c r="BH35" s="590"/>
      <c r="BI35" s="590"/>
      <c r="BJ35" s="590"/>
      <c r="BK35" s="590"/>
      <c r="BL35" s="590"/>
      <c r="BM35" s="590"/>
      <c r="BN35" s="590"/>
      <c r="BO35" s="590"/>
      <c r="BP35" s="590"/>
      <c r="BQ35" s="590"/>
      <c r="BR35" s="590"/>
      <c r="BS35" s="590"/>
      <c r="BT35" s="590"/>
      <c r="BU35" s="590"/>
      <c r="BV35" s="590"/>
      <c r="BW35" s="590"/>
      <c r="BX35" s="590"/>
      <c r="BY35" s="590"/>
      <c r="BZ35" s="590"/>
      <c r="CA35" s="590"/>
      <c r="CB35" s="591"/>
      <c r="CD35" s="604" t="s">
        <v>324</v>
      </c>
      <c r="CE35" s="605"/>
      <c r="CF35" s="605"/>
      <c r="CG35" s="605"/>
      <c r="CH35" s="605"/>
      <c r="CI35" s="605"/>
      <c r="CJ35" s="605"/>
      <c r="CK35" s="605"/>
      <c r="CL35" s="605"/>
      <c r="CM35" s="605"/>
      <c r="CN35" s="605"/>
      <c r="CO35" s="605"/>
      <c r="CP35" s="605"/>
      <c r="CQ35" s="606"/>
      <c r="CR35" s="607">
        <v>171914</v>
      </c>
      <c r="CS35" s="640"/>
      <c r="CT35" s="640"/>
      <c r="CU35" s="640"/>
      <c r="CV35" s="640"/>
      <c r="CW35" s="640"/>
      <c r="CX35" s="640"/>
      <c r="CY35" s="641"/>
      <c r="CZ35" s="612">
        <v>0.4</v>
      </c>
      <c r="DA35" s="634"/>
      <c r="DB35" s="634"/>
      <c r="DC35" s="642"/>
      <c r="DD35" s="616">
        <v>156731</v>
      </c>
      <c r="DE35" s="640"/>
      <c r="DF35" s="640"/>
      <c r="DG35" s="640"/>
      <c r="DH35" s="640"/>
      <c r="DI35" s="640"/>
      <c r="DJ35" s="640"/>
      <c r="DK35" s="641"/>
      <c r="DL35" s="616">
        <v>156731</v>
      </c>
      <c r="DM35" s="640"/>
      <c r="DN35" s="640"/>
      <c r="DO35" s="640"/>
      <c r="DP35" s="640"/>
      <c r="DQ35" s="640"/>
      <c r="DR35" s="640"/>
      <c r="DS35" s="640"/>
      <c r="DT35" s="640"/>
      <c r="DU35" s="640"/>
      <c r="DV35" s="641"/>
      <c r="DW35" s="612">
        <v>0.8</v>
      </c>
      <c r="DX35" s="634"/>
      <c r="DY35" s="634"/>
      <c r="DZ35" s="634"/>
      <c r="EA35" s="634"/>
      <c r="EB35" s="634"/>
      <c r="EC35" s="635"/>
    </row>
    <row r="36" spans="2:133" ht="11.25" customHeight="1" x14ac:dyDescent="0.2">
      <c r="B36" s="604" t="s">
        <v>325</v>
      </c>
      <c r="C36" s="605"/>
      <c r="D36" s="605"/>
      <c r="E36" s="605"/>
      <c r="F36" s="605"/>
      <c r="G36" s="605"/>
      <c r="H36" s="605"/>
      <c r="I36" s="605"/>
      <c r="J36" s="605"/>
      <c r="K36" s="605"/>
      <c r="L36" s="605"/>
      <c r="M36" s="605"/>
      <c r="N36" s="605"/>
      <c r="O36" s="605"/>
      <c r="P36" s="605"/>
      <c r="Q36" s="606"/>
      <c r="R36" s="607">
        <v>464620</v>
      </c>
      <c r="S36" s="608"/>
      <c r="T36" s="608"/>
      <c r="U36" s="608"/>
      <c r="V36" s="608"/>
      <c r="W36" s="608"/>
      <c r="X36" s="608"/>
      <c r="Y36" s="609"/>
      <c r="Z36" s="610">
        <v>1.1000000000000001</v>
      </c>
      <c r="AA36" s="610"/>
      <c r="AB36" s="610"/>
      <c r="AC36" s="610"/>
      <c r="AD36" s="611" t="s">
        <v>127</v>
      </c>
      <c r="AE36" s="611"/>
      <c r="AF36" s="611"/>
      <c r="AG36" s="611"/>
      <c r="AH36" s="611"/>
      <c r="AI36" s="611"/>
      <c r="AJ36" s="611"/>
      <c r="AK36" s="611"/>
      <c r="AL36" s="612" t="s">
        <v>127</v>
      </c>
      <c r="AM36" s="613"/>
      <c r="AN36" s="613"/>
      <c r="AO36" s="614"/>
      <c r="AP36" s="211"/>
      <c r="AQ36" s="669" t="s">
        <v>326</v>
      </c>
      <c r="AR36" s="670"/>
      <c r="AS36" s="670"/>
      <c r="AT36" s="670"/>
      <c r="AU36" s="670"/>
      <c r="AV36" s="670"/>
      <c r="AW36" s="670"/>
      <c r="AX36" s="670"/>
      <c r="AY36" s="671"/>
      <c r="AZ36" s="596">
        <v>4382741</v>
      </c>
      <c r="BA36" s="597"/>
      <c r="BB36" s="597"/>
      <c r="BC36" s="597"/>
      <c r="BD36" s="597"/>
      <c r="BE36" s="597"/>
      <c r="BF36" s="672"/>
      <c r="BG36" s="593" t="s">
        <v>327</v>
      </c>
      <c r="BH36" s="594"/>
      <c r="BI36" s="594"/>
      <c r="BJ36" s="594"/>
      <c r="BK36" s="594"/>
      <c r="BL36" s="594"/>
      <c r="BM36" s="594"/>
      <c r="BN36" s="594"/>
      <c r="BO36" s="594"/>
      <c r="BP36" s="594"/>
      <c r="BQ36" s="594"/>
      <c r="BR36" s="594"/>
      <c r="BS36" s="594"/>
      <c r="BT36" s="594"/>
      <c r="BU36" s="595"/>
      <c r="BV36" s="596">
        <v>769394</v>
      </c>
      <c r="BW36" s="597"/>
      <c r="BX36" s="597"/>
      <c r="BY36" s="597"/>
      <c r="BZ36" s="597"/>
      <c r="CA36" s="597"/>
      <c r="CB36" s="672"/>
      <c r="CD36" s="604" t="s">
        <v>328</v>
      </c>
      <c r="CE36" s="605"/>
      <c r="CF36" s="605"/>
      <c r="CG36" s="605"/>
      <c r="CH36" s="605"/>
      <c r="CI36" s="605"/>
      <c r="CJ36" s="605"/>
      <c r="CK36" s="605"/>
      <c r="CL36" s="605"/>
      <c r="CM36" s="605"/>
      <c r="CN36" s="605"/>
      <c r="CO36" s="605"/>
      <c r="CP36" s="605"/>
      <c r="CQ36" s="606"/>
      <c r="CR36" s="607">
        <v>2136557</v>
      </c>
      <c r="CS36" s="608"/>
      <c r="CT36" s="608"/>
      <c r="CU36" s="608"/>
      <c r="CV36" s="608"/>
      <c r="CW36" s="608"/>
      <c r="CX36" s="608"/>
      <c r="CY36" s="609"/>
      <c r="CZ36" s="612">
        <v>5.4</v>
      </c>
      <c r="DA36" s="634"/>
      <c r="DB36" s="634"/>
      <c r="DC36" s="642"/>
      <c r="DD36" s="616">
        <v>1828580</v>
      </c>
      <c r="DE36" s="608"/>
      <c r="DF36" s="608"/>
      <c r="DG36" s="608"/>
      <c r="DH36" s="608"/>
      <c r="DI36" s="608"/>
      <c r="DJ36" s="608"/>
      <c r="DK36" s="609"/>
      <c r="DL36" s="616">
        <v>1289086</v>
      </c>
      <c r="DM36" s="608"/>
      <c r="DN36" s="608"/>
      <c r="DO36" s="608"/>
      <c r="DP36" s="608"/>
      <c r="DQ36" s="608"/>
      <c r="DR36" s="608"/>
      <c r="DS36" s="608"/>
      <c r="DT36" s="608"/>
      <c r="DU36" s="608"/>
      <c r="DV36" s="609"/>
      <c r="DW36" s="612">
        <v>6.2</v>
      </c>
      <c r="DX36" s="634"/>
      <c r="DY36" s="634"/>
      <c r="DZ36" s="634"/>
      <c r="EA36" s="634"/>
      <c r="EB36" s="634"/>
      <c r="EC36" s="635"/>
    </row>
    <row r="37" spans="2:133" ht="11.25" customHeight="1" x14ac:dyDescent="0.2">
      <c r="B37" s="604" t="s">
        <v>329</v>
      </c>
      <c r="C37" s="605"/>
      <c r="D37" s="605"/>
      <c r="E37" s="605"/>
      <c r="F37" s="605"/>
      <c r="G37" s="605"/>
      <c r="H37" s="605"/>
      <c r="I37" s="605"/>
      <c r="J37" s="605"/>
      <c r="K37" s="605"/>
      <c r="L37" s="605"/>
      <c r="M37" s="605"/>
      <c r="N37" s="605"/>
      <c r="O37" s="605"/>
      <c r="P37" s="605"/>
      <c r="Q37" s="606"/>
      <c r="R37" s="607">
        <v>1472956</v>
      </c>
      <c r="S37" s="608"/>
      <c r="T37" s="608"/>
      <c r="U37" s="608"/>
      <c r="V37" s="608"/>
      <c r="W37" s="608"/>
      <c r="X37" s="608"/>
      <c r="Y37" s="609"/>
      <c r="Z37" s="610">
        <v>3.5</v>
      </c>
      <c r="AA37" s="610"/>
      <c r="AB37" s="610"/>
      <c r="AC37" s="610"/>
      <c r="AD37" s="611" t="s">
        <v>127</v>
      </c>
      <c r="AE37" s="611"/>
      <c r="AF37" s="611"/>
      <c r="AG37" s="611"/>
      <c r="AH37" s="611"/>
      <c r="AI37" s="611"/>
      <c r="AJ37" s="611"/>
      <c r="AK37" s="611"/>
      <c r="AL37" s="612" t="s">
        <v>127</v>
      </c>
      <c r="AM37" s="613"/>
      <c r="AN37" s="613"/>
      <c r="AO37" s="614"/>
      <c r="AQ37" s="673" t="s">
        <v>330</v>
      </c>
      <c r="AR37" s="674"/>
      <c r="AS37" s="674"/>
      <c r="AT37" s="674"/>
      <c r="AU37" s="674"/>
      <c r="AV37" s="674"/>
      <c r="AW37" s="674"/>
      <c r="AX37" s="674"/>
      <c r="AY37" s="675"/>
      <c r="AZ37" s="607">
        <v>543000</v>
      </c>
      <c r="BA37" s="608"/>
      <c r="BB37" s="608"/>
      <c r="BC37" s="608"/>
      <c r="BD37" s="640"/>
      <c r="BE37" s="640"/>
      <c r="BF37" s="653"/>
      <c r="BG37" s="604" t="s">
        <v>331</v>
      </c>
      <c r="BH37" s="605"/>
      <c r="BI37" s="605"/>
      <c r="BJ37" s="605"/>
      <c r="BK37" s="605"/>
      <c r="BL37" s="605"/>
      <c r="BM37" s="605"/>
      <c r="BN37" s="605"/>
      <c r="BO37" s="605"/>
      <c r="BP37" s="605"/>
      <c r="BQ37" s="605"/>
      <c r="BR37" s="605"/>
      <c r="BS37" s="605"/>
      <c r="BT37" s="605"/>
      <c r="BU37" s="606"/>
      <c r="BV37" s="607">
        <v>738365</v>
      </c>
      <c r="BW37" s="608"/>
      <c r="BX37" s="608"/>
      <c r="BY37" s="608"/>
      <c r="BZ37" s="608"/>
      <c r="CA37" s="608"/>
      <c r="CB37" s="617"/>
      <c r="CD37" s="604" t="s">
        <v>332</v>
      </c>
      <c r="CE37" s="605"/>
      <c r="CF37" s="605"/>
      <c r="CG37" s="605"/>
      <c r="CH37" s="605"/>
      <c r="CI37" s="605"/>
      <c r="CJ37" s="605"/>
      <c r="CK37" s="605"/>
      <c r="CL37" s="605"/>
      <c r="CM37" s="605"/>
      <c r="CN37" s="605"/>
      <c r="CO37" s="605"/>
      <c r="CP37" s="605"/>
      <c r="CQ37" s="606"/>
      <c r="CR37" s="607">
        <v>149278</v>
      </c>
      <c r="CS37" s="640"/>
      <c r="CT37" s="640"/>
      <c r="CU37" s="640"/>
      <c r="CV37" s="640"/>
      <c r="CW37" s="640"/>
      <c r="CX37" s="640"/>
      <c r="CY37" s="641"/>
      <c r="CZ37" s="612">
        <v>0.4</v>
      </c>
      <c r="DA37" s="634"/>
      <c r="DB37" s="634"/>
      <c r="DC37" s="642"/>
      <c r="DD37" s="616">
        <v>149278</v>
      </c>
      <c r="DE37" s="640"/>
      <c r="DF37" s="640"/>
      <c r="DG37" s="640"/>
      <c r="DH37" s="640"/>
      <c r="DI37" s="640"/>
      <c r="DJ37" s="640"/>
      <c r="DK37" s="641"/>
      <c r="DL37" s="616">
        <v>149278</v>
      </c>
      <c r="DM37" s="640"/>
      <c r="DN37" s="640"/>
      <c r="DO37" s="640"/>
      <c r="DP37" s="640"/>
      <c r="DQ37" s="640"/>
      <c r="DR37" s="640"/>
      <c r="DS37" s="640"/>
      <c r="DT37" s="640"/>
      <c r="DU37" s="640"/>
      <c r="DV37" s="641"/>
      <c r="DW37" s="612">
        <v>0.7</v>
      </c>
      <c r="DX37" s="634"/>
      <c r="DY37" s="634"/>
      <c r="DZ37" s="634"/>
      <c r="EA37" s="634"/>
      <c r="EB37" s="634"/>
      <c r="EC37" s="635"/>
    </row>
    <row r="38" spans="2:133" ht="11.25" customHeight="1" x14ac:dyDescent="0.2">
      <c r="B38" s="604" t="s">
        <v>333</v>
      </c>
      <c r="C38" s="605"/>
      <c r="D38" s="605"/>
      <c r="E38" s="605"/>
      <c r="F38" s="605"/>
      <c r="G38" s="605"/>
      <c r="H38" s="605"/>
      <c r="I38" s="605"/>
      <c r="J38" s="605"/>
      <c r="K38" s="605"/>
      <c r="L38" s="605"/>
      <c r="M38" s="605"/>
      <c r="N38" s="605"/>
      <c r="O38" s="605"/>
      <c r="P38" s="605"/>
      <c r="Q38" s="606"/>
      <c r="R38" s="607">
        <v>2436037</v>
      </c>
      <c r="S38" s="608"/>
      <c r="T38" s="608"/>
      <c r="U38" s="608"/>
      <c r="V38" s="608"/>
      <c r="W38" s="608"/>
      <c r="X38" s="608"/>
      <c r="Y38" s="609"/>
      <c r="Z38" s="610">
        <v>5.7</v>
      </c>
      <c r="AA38" s="610"/>
      <c r="AB38" s="610"/>
      <c r="AC38" s="610"/>
      <c r="AD38" s="611" t="s">
        <v>127</v>
      </c>
      <c r="AE38" s="611"/>
      <c r="AF38" s="611"/>
      <c r="AG38" s="611"/>
      <c r="AH38" s="611"/>
      <c r="AI38" s="611"/>
      <c r="AJ38" s="611"/>
      <c r="AK38" s="611"/>
      <c r="AL38" s="612" t="s">
        <v>127</v>
      </c>
      <c r="AM38" s="613"/>
      <c r="AN38" s="613"/>
      <c r="AO38" s="614"/>
      <c r="AQ38" s="673" t="s">
        <v>334</v>
      </c>
      <c r="AR38" s="674"/>
      <c r="AS38" s="674"/>
      <c r="AT38" s="674"/>
      <c r="AU38" s="674"/>
      <c r="AV38" s="674"/>
      <c r="AW38" s="674"/>
      <c r="AX38" s="674"/>
      <c r="AY38" s="675"/>
      <c r="AZ38" s="607">
        <v>504720</v>
      </c>
      <c r="BA38" s="608"/>
      <c r="BB38" s="608"/>
      <c r="BC38" s="608"/>
      <c r="BD38" s="640"/>
      <c r="BE38" s="640"/>
      <c r="BF38" s="653"/>
      <c r="BG38" s="604" t="s">
        <v>335</v>
      </c>
      <c r="BH38" s="605"/>
      <c r="BI38" s="605"/>
      <c r="BJ38" s="605"/>
      <c r="BK38" s="605"/>
      <c r="BL38" s="605"/>
      <c r="BM38" s="605"/>
      <c r="BN38" s="605"/>
      <c r="BO38" s="605"/>
      <c r="BP38" s="605"/>
      <c r="BQ38" s="605"/>
      <c r="BR38" s="605"/>
      <c r="BS38" s="605"/>
      <c r="BT38" s="605"/>
      <c r="BU38" s="606"/>
      <c r="BV38" s="607">
        <v>11607</v>
      </c>
      <c r="BW38" s="608"/>
      <c r="BX38" s="608"/>
      <c r="BY38" s="608"/>
      <c r="BZ38" s="608"/>
      <c r="CA38" s="608"/>
      <c r="CB38" s="617"/>
      <c r="CD38" s="604" t="s">
        <v>336</v>
      </c>
      <c r="CE38" s="605"/>
      <c r="CF38" s="605"/>
      <c r="CG38" s="605"/>
      <c r="CH38" s="605"/>
      <c r="CI38" s="605"/>
      <c r="CJ38" s="605"/>
      <c r="CK38" s="605"/>
      <c r="CL38" s="605"/>
      <c r="CM38" s="605"/>
      <c r="CN38" s="605"/>
      <c r="CO38" s="605"/>
      <c r="CP38" s="605"/>
      <c r="CQ38" s="606"/>
      <c r="CR38" s="607">
        <v>2949882</v>
      </c>
      <c r="CS38" s="608"/>
      <c r="CT38" s="608"/>
      <c r="CU38" s="608"/>
      <c r="CV38" s="608"/>
      <c r="CW38" s="608"/>
      <c r="CX38" s="608"/>
      <c r="CY38" s="609"/>
      <c r="CZ38" s="612">
        <v>7.5</v>
      </c>
      <c r="DA38" s="634"/>
      <c r="DB38" s="634"/>
      <c r="DC38" s="642"/>
      <c r="DD38" s="616">
        <v>2424603</v>
      </c>
      <c r="DE38" s="608"/>
      <c r="DF38" s="608"/>
      <c r="DG38" s="608"/>
      <c r="DH38" s="608"/>
      <c r="DI38" s="608"/>
      <c r="DJ38" s="608"/>
      <c r="DK38" s="609"/>
      <c r="DL38" s="616">
        <v>2311334</v>
      </c>
      <c r="DM38" s="608"/>
      <c r="DN38" s="608"/>
      <c r="DO38" s="608"/>
      <c r="DP38" s="608"/>
      <c r="DQ38" s="608"/>
      <c r="DR38" s="608"/>
      <c r="DS38" s="608"/>
      <c r="DT38" s="608"/>
      <c r="DU38" s="608"/>
      <c r="DV38" s="609"/>
      <c r="DW38" s="612">
        <v>11.2</v>
      </c>
      <c r="DX38" s="634"/>
      <c r="DY38" s="634"/>
      <c r="DZ38" s="634"/>
      <c r="EA38" s="634"/>
      <c r="EB38" s="634"/>
      <c r="EC38" s="635"/>
    </row>
    <row r="39" spans="2:133" ht="11.25" customHeight="1" x14ac:dyDescent="0.2">
      <c r="B39" s="604" t="s">
        <v>337</v>
      </c>
      <c r="C39" s="605"/>
      <c r="D39" s="605"/>
      <c r="E39" s="605"/>
      <c r="F39" s="605"/>
      <c r="G39" s="605"/>
      <c r="H39" s="605"/>
      <c r="I39" s="605"/>
      <c r="J39" s="605"/>
      <c r="K39" s="605"/>
      <c r="L39" s="605"/>
      <c r="M39" s="605"/>
      <c r="N39" s="605"/>
      <c r="O39" s="605"/>
      <c r="P39" s="605"/>
      <c r="Q39" s="606"/>
      <c r="R39" s="607">
        <v>962390</v>
      </c>
      <c r="S39" s="608"/>
      <c r="T39" s="608"/>
      <c r="U39" s="608"/>
      <c r="V39" s="608"/>
      <c r="W39" s="608"/>
      <c r="X39" s="608"/>
      <c r="Y39" s="609"/>
      <c r="Z39" s="610">
        <v>2.2999999999999998</v>
      </c>
      <c r="AA39" s="610"/>
      <c r="AB39" s="610"/>
      <c r="AC39" s="610"/>
      <c r="AD39" s="611">
        <v>7831</v>
      </c>
      <c r="AE39" s="611"/>
      <c r="AF39" s="611"/>
      <c r="AG39" s="611"/>
      <c r="AH39" s="611"/>
      <c r="AI39" s="611"/>
      <c r="AJ39" s="611"/>
      <c r="AK39" s="611"/>
      <c r="AL39" s="612">
        <v>0</v>
      </c>
      <c r="AM39" s="613"/>
      <c r="AN39" s="613"/>
      <c r="AO39" s="614"/>
      <c r="AQ39" s="673" t="s">
        <v>338</v>
      </c>
      <c r="AR39" s="674"/>
      <c r="AS39" s="674"/>
      <c r="AT39" s="674"/>
      <c r="AU39" s="674"/>
      <c r="AV39" s="674"/>
      <c r="AW39" s="674"/>
      <c r="AX39" s="674"/>
      <c r="AY39" s="675"/>
      <c r="AZ39" s="607">
        <v>414139</v>
      </c>
      <c r="BA39" s="608"/>
      <c r="BB39" s="608"/>
      <c r="BC39" s="608"/>
      <c r="BD39" s="640"/>
      <c r="BE39" s="640"/>
      <c r="BF39" s="653"/>
      <c r="BG39" s="604" t="s">
        <v>339</v>
      </c>
      <c r="BH39" s="605"/>
      <c r="BI39" s="605"/>
      <c r="BJ39" s="605"/>
      <c r="BK39" s="605"/>
      <c r="BL39" s="605"/>
      <c r="BM39" s="605"/>
      <c r="BN39" s="605"/>
      <c r="BO39" s="605"/>
      <c r="BP39" s="605"/>
      <c r="BQ39" s="605"/>
      <c r="BR39" s="605"/>
      <c r="BS39" s="605"/>
      <c r="BT39" s="605"/>
      <c r="BU39" s="606"/>
      <c r="BV39" s="607">
        <v>17565</v>
      </c>
      <c r="BW39" s="608"/>
      <c r="BX39" s="608"/>
      <c r="BY39" s="608"/>
      <c r="BZ39" s="608"/>
      <c r="CA39" s="608"/>
      <c r="CB39" s="617"/>
      <c r="CD39" s="604" t="s">
        <v>340</v>
      </c>
      <c r="CE39" s="605"/>
      <c r="CF39" s="605"/>
      <c r="CG39" s="605"/>
      <c r="CH39" s="605"/>
      <c r="CI39" s="605"/>
      <c r="CJ39" s="605"/>
      <c r="CK39" s="605"/>
      <c r="CL39" s="605"/>
      <c r="CM39" s="605"/>
      <c r="CN39" s="605"/>
      <c r="CO39" s="605"/>
      <c r="CP39" s="605"/>
      <c r="CQ39" s="606"/>
      <c r="CR39" s="607">
        <v>2016021</v>
      </c>
      <c r="CS39" s="640"/>
      <c r="CT39" s="640"/>
      <c r="CU39" s="640"/>
      <c r="CV39" s="640"/>
      <c r="CW39" s="640"/>
      <c r="CX39" s="640"/>
      <c r="CY39" s="641"/>
      <c r="CZ39" s="612">
        <v>5.0999999999999996</v>
      </c>
      <c r="DA39" s="634"/>
      <c r="DB39" s="634"/>
      <c r="DC39" s="642"/>
      <c r="DD39" s="616">
        <v>2012532</v>
      </c>
      <c r="DE39" s="640"/>
      <c r="DF39" s="640"/>
      <c r="DG39" s="640"/>
      <c r="DH39" s="640"/>
      <c r="DI39" s="640"/>
      <c r="DJ39" s="640"/>
      <c r="DK39" s="641"/>
      <c r="DL39" s="616" t="s">
        <v>127</v>
      </c>
      <c r="DM39" s="640"/>
      <c r="DN39" s="640"/>
      <c r="DO39" s="640"/>
      <c r="DP39" s="640"/>
      <c r="DQ39" s="640"/>
      <c r="DR39" s="640"/>
      <c r="DS39" s="640"/>
      <c r="DT39" s="640"/>
      <c r="DU39" s="640"/>
      <c r="DV39" s="641"/>
      <c r="DW39" s="612" t="s">
        <v>127</v>
      </c>
      <c r="DX39" s="634"/>
      <c r="DY39" s="634"/>
      <c r="DZ39" s="634"/>
      <c r="EA39" s="634"/>
      <c r="EB39" s="634"/>
      <c r="EC39" s="635"/>
    </row>
    <row r="40" spans="2:133" ht="11.25" customHeight="1" x14ac:dyDescent="0.2">
      <c r="B40" s="604" t="s">
        <v>341</v>
      </c>
      <c r="C40" s="605"/>
      <c r="D40" s="605"/>
      <c r="E40" s="605"/>
      <c r="F40" s="605"/>
      <c r="G40" s="605"/>
      <c r="H40" s="605"/>
      <c r="I40" s="605"/>
      <c r="J40" s="605"/>
      <c r="K40" s="605"/>
      <c r="L40" s="605"/>
      <c r="M40" s="605"/>
      <c r="N40" s="605"/>
      <c r="O40" s="605"/>
      <c r="P40" s="605"/>
      <c r="Q40" s="606"/>
      <c r="R40" s="607">
        <v>3645600</v>
      </c>
      <c r="S40" s="608"/>
      <c r="T40" s="608"/>
      <c r="U40" s="608"/>
      <c r="V40" s="608"/>
      <c r="W40" s="608"/>
      <c r="X40" s="608"/>
      <c r="Y40" s="609"/>
      <c r="Z40" s="610">
        <v>8.6</v>
      </c>
      <c r="AA40" s="610"/>
      <c r="AB40" s="610"/>
      <c r="AC40" s="610"/>
      <c r="AD40" s="611" t="s">
        <v>127</v>
      </c>
      <c r="AE40" s="611"/>
      <c r="AF40" s="611"/>
      <c r="AG40" s="611"/>
      <c r="AH40" s="611"/>
      <c r="AI40" s="611"/>
      <c r="AJ40" s="611"/>
      <c r="AK40" s="611"/>
      <c r="AL40" s="612" t="s">
        <v>127</v>
      </c>
      <c r="AM40" s="613"/>
      <c r="AN40" s="613"/>
      <c r="AO40" s="614"/>
      <c r="AQ40" s="673" t="s">
        <v>342</v>
      </c>
      <c r="AR40" s="674"/>
      <c r="AS40" s="674"/>
      <c r="AT40" s="674"/>
      <c r="AU40" s="674"/>
      <c r="AV40" s="674"/>
      <c r="AW40" s="674"/>
      <c r="AX40" s="674"/>
      <c r="AY40" s="675"/>
      <c r="AZ40" s="607" t="s">
        <v>127</v>
      </c>
      <c r="BA40" s="608"/>
      <c r="BB40" s="608"/>
      <c r="BC40" s="608"/>
      <c r="BD40" s="640"/>
      <c r="BE40" s="640"/>
      <c r="BF40" s="653"/>
      <c r="BG40" s="657" t="s">
        <v>343</v>
      </c>
      <c r="BH40" s="658"/>
      <c r="BI40" s="658"/>
      <c r="BJ40" s="658"/>
      <c r="BK40" s="658"/>
      <c r="BL40" s="345"/>
      <c r="BM40" s="605" t="s">
        <v>344</v>
      </c>
      <c r="BN40" s="605"/>
      <c r="BO40" s="605"/>
      <c r="BP40" s="605"/>
      <c r="BQ40" s="605"/>
      <c r="BR40" s="605"/>
      <c r="BS40" s="605"/>
      <c r="BT40" s="605"/>
      <c r="BU40" s="606"/>
      <c r="BV40" s="607">
        <v>103</v>
      </c>
      <c r="BW40" s="608"/>
      <c r="BX40" s="608"/>
      <c r="BY40" s="608"/>
      <c r="BZ40" s="608"/>
      <c r="CA40" s="608"/>
      <c r="CB40" s="617"/>
      <c r="CD40" s="604" t="s">
        <v>345</v>
      </c>
      <c r="CE40" s="605"/>
      <c r="CF40" s="605"/>
      <c r="CG40" s="605"/>
      <c r="CH40" s="605"/>
      <c r="CI40" s="605"/>
      <c r="CJ40" s="605"/>
      <c r="CK40" s="605"/>
      <c r="CL40" s="605"/>
      <c r="CM40" s="605"/>
      <c r="CN40" s="605"/>
      <c r="CO40" s="605"/>
      <c r="CP40" s="605"/>
      <c r="CQ40" s="606"/>
      <c r="CR40" s="607">
        <v>820004</v>
      </c>
      <c r="CS40" s="608"/>
      <c r="CT40" s="608"/>
      <c r="CU40" s="608"/>
      <c r="CV40" s="608"/>
      <c r="CW40" s="608"/>
      <c r="CX40" s="608"/>
      <c r="CY40" s="609"/>
      <c r="CZ40" s="612">
        <v>2.1</v>
      </c>
      <c r="DA40" s="634"/>
      <c r="DB40" s="634"/>
      <c r="DC40" s="642"/>
      <c r="DD40" s="616">
        <v>197243</v>
      </c>
      <c r="DE40" s="608"/>
      <c r="DF40" s="608"/>
      <c r="DG40" s="608"/>
      <c r="DH40" s="608"/>
      <c r="DI40" s="608"/>
      <c r="DJ40" s="608"/>
      <c r="DK40" s="609"/>
      <c r="DL40" s="616">
        <v>3750</v>
      </c>
      <c r="DM40" s="608"/>
      <c r="DN40" s="608"/>
      <c r="DO40" s="608"/>
      <c r="DP40" s="608"/>
      <c r="DQ40" s="608"/>
      <c r="DR40" s="608"/>
      <c r="DS40" s="608"/>
      <c r="DT40" s="608"/>
      <c r="DU40" s="608"/>
      <c r="DV40" s="609"/>
      <c r="DW40" s="612">
        <v>0</v>
      </c>
      <c r="DX40" s="634"/>
      <c r="DY40" s="634"/>
      <c r="DZ40" s="634"/>
      <c r="EA40" s="634"/>
      <c r="EB40" s="634"/>
      <c r="EC40" s="635"/>
    </row>
    <row r="41" spans="2:133" ht="11.25" customHeight="1" x14ac:dyDescent="0.2">
      <c r="B41" s="604" t="s">
        <v>346</v>
      </c>
      <c r="C41" s="605"/>
      <c r="D41" s="605"/>
      <c r="E41" s="605"/>
      <c r="F41" s="605"/>
      <c r="G41" s="605"/>
      <c r="H41" s="605"/>
      <c r="I41" s="605"/>
      <c r="J41" s="605"/>
      <c r="K41" s="605"/>
      <c r="L41" s="605"/>
      <c r="M41" s="605"/>
      <c r="N41" s="605"/>
      <c r="O41" s="605"/>
      <c r="P41" s="605"/>
      <c r="Q41" s="606"/>
      <c r="R41" s="607" t="s">
        <v>127</v>
      </c>
      <c r="S41" s="608"/>
      <c r="T41" s="608"/>
      <c r="U41" s="608"/>
      <c r="V41" s="608"/>
      <c r="W41" s="608"/>
      <c r="X41" s="608"/>
      <c r="Y41" s="609"/>
      <c r="Z41" s="610" t="s">
        <v>127</v>
      </c>
      <c r="AA41" s="610"/>
      <c r="AB41" s="610"/>
      <c r="AC41" s="610"/>
      <c r="AD41" s="611" t="s">
        <v>127</v>
      </c>
      <c r="AE41" s="611"/>
      <c r="AF41" s="611"/>
      <c r="AG41" s="611"/>
      <c r="AH41" s="611"/>
      <c r="AI41" s="611"/>
      <c r="AJ41" s="611"/>
      <c r="AK41" s="611"/>
      <c r="AL41" s="612" t="s">
        <v>127</v>
      </c>
      <c r="AM41" s="613"/>
      <c r="AN41" s="613"/>
      <c r="AO41" s="614"/>
      <c r="AQ41" s="673" t="s">
        <v>347</v>
      </c>
      <c r="AR41" s="674"/>
      <c r="AS41" s="674"/>
      <c r="AT41" s="674"/>
      <c r="AU41" s="674"/>
      <c r="AV41" s="674"/>
      <c r="AW41" s="674"/>
      <c r="AX41" s="674"/>
      <c r="AY41" s="675"/>
      <c r="AZ41" s="607">
        <v>664553</v>
      </c>
      <c r="BA41" s="608"/>
      <c r="BB41" s="608"/>
      <c r="BC41" s="608"/>
      <c r="BD41" s="640"/>
      <c r="BE41" s="640"/>
      <c r="BF41" s="653"/>
      <c r="BG41" s="657"/>
      <c r="BH41" s="658"/>
      <c r="BI41" s="658"/>
      <c r="BJ41" s="658"/>
      <c r="BK41" s="658"/>
      <c r="BL41" s="345"/>
      <c r="BM41" s="605" t="s">
        <v>348</v>
      </c>
      <c r="BN41" s="605"/>
      <c r="BO41" s="605"/>
      <c r="BP41" s="605"/>
      <c r="BQ41" s="605"/>
      <c r="BR41" s="605"/>
      <c r="BS41" s="605"/>
      <c r="BT41" s="605"/>
      <c r="BU41" s="606"/>
      <c r="BV41" s="607">
        <v>1</v>
      </c>
      <c r="BW41" s="608"/>
      <c r="BX41" s="608"/>
      <c r="BY41" s="608"/>
      <c r="BZ41" s="608"/>
      <c r="CA41" s="608"/>
      <c r="CB41" s="617"/>
      <c r="CD41" s="604" t="s">
        <v>349</v>
      </c>
      <c r="CE41" s="605"/>
      <c r="CF41" s="605"/>
      <c r="CG41" s="605"/>
      <c r="CH41" s="605"/>
      <c r="CI41" s="605"/>
      <c r="CJ41" s="605"/>
      <c r="CK41" s="605"/>
      <c r="CL41" s="605"/>
      <c r="CM41" s="605"/>
      <c r="CN41" s="605"/>
      <c r="CO41" s="605"/>
      <c r="CP41" s="605"/>
      <c r="CQ41" s="606"/>
      <c r="CR41" s="607" t="s">
        <v>127</v>
      </c>
      <c r="CS41" s="640"/>
      <c r="CT41" s="640"/>
      <c r="CU41" s="640"/>
      <c r="CV41" s="640"/>
      <c r="CW41" s="640"/>
      <c r="CX41" s="640"/>
      <c r="CY41" s="641"/>
      <c r="CZ41" s="612" t="s">
        <v>127</v>
      </c>
      <c r="DA41" s="634"/>
      <c r="DB41" s="634"/>
      <c r="DC41" s="642"/>
      <c r="DD41" s="616" t="s">
        <v>127</v>
      </c>
      <c r="DE41" s="640"/>
      <c r="DF41" s="640"/>
      <c r="DG41" s="640"/>
      <c r="DH41" s="640"/>
      <c r="DI41" s="640"/>
      <c r="DJ41" s="640"/>
      <c r="DK41" s="641"/>
      <c r="DL41" s="682"/>
      <c r="DM41" s="683"/>
      <c r="DN41" s="683"/>
      <c r="DO41" s="683"/>
      <c r="DP41" s="683"/>
      <c r="DQ41" s="683"/>
      <c r="DR41" s="683"/>
      <c r="DS41" s="683"/>
      <c r="DT41" s="683"/>
      <c r="DU41" s="683"/>
      <c r="DV41" s="684"/>
      <c r="DW41" s="679"/>
      <c r="DX41" s="680"/>
      <c r="DY41" s="680"/>
      <c r="DZ41" s="680"/>
      <c r="EA41" s="680"/>
      <c r="EB41" s="680"/>
      <c r="EC41" s="681"/>
    </row>
    <row r="42" spans="2:133" ht="11.25" customHeight="1" x14ac:dyDescent="0.2">
      <c r="B42" s="604" t="s">
        <v>350</v>
      </c>
      <c r="C42" s="605"/>
      <c r="D42" s="605"/>
      <c r="E42" s="605"/>
      <c r="F42" s="605"/>
      <c r="G42" s="605"/>
      <c r="H42" s="605"/>
      <c r="I42" s="605"/>
      <c r="J42" s="605"/>
      <c r="K42" s="605"/>
      <c r="L42" s="605"/>
      <c r="M42" s="605"/>
      <c r="N42" s="605"/>
      <c r="O42" s="605"/>
      <c r="P42" s="605"/>
      <c r="Q42" s="606"/>
      <c r="R42" s="607" t="s">
        <v>127</v>
      </c>
      <c r="S42" s="608"/>
      <c r="T42" s="608"/>
      <c r="U42" s="608"/>
      <c r="V42" s="608"/>
      <c r="W42" s="608"/>
      <c r="X42" s="608"/>
      <c r="Y42" s="609"/>
      <c r="Z42" s="610" t="s">
        <v>127</v>
      </c>
      <c r="AA42" s="610"/>
      <c r="AB42" s="610"/>
      <c r="AC42" s="610"/>
      <c r="AD42" s="611" t="s">
        <v>127</v>
      </c>
      <c r="AE42" s="611"/>
      <c r="AF42" s="611"/>
      <c r="AG42" s="611"/>
      <c r="AH42" s="611"/>
      <c r="AI42" s="611"/>
      <c r="AJ42" s="611"/>
      <c r="AK42" s="611"/>
      <c r="AL42" s="612" t="s">
        <v>127</v>
      </c>
      <c r="AM42" s="613"/>
      <c r="AN42" s="613"/>
      <c r="AO42" s="614"/>
      <c r="AQ42" s="676" t="s">
        <v>351</v>
      </c>
      <c r="AR42" s="677"/>
      <c r="AS42" s="677"/>
      <c r="AT42" s="677"/>
      <c r="AU42" s="677"/>
      <c r="AV42" s="677"/>
      <c r="AW42" s="677"/>
      <c r="AX42" s="677"/>
      <c r="AY42" s="678"/>
      <c r="AZ42" s="685">
        <v>2256329</v>
      </c>
      <c r="BA42" s="686"/>
      <c r="BB42" s="686"/>
      <c r="BC42" s="686"/>
      <c r="BD42" s="666"/>
      <c r="BE42" s="666"/>
      <c r="BF42" s="668"/>
      <c r="BG42" s="659"/>
      <c r="BH42" s="660"/>
      <c r="BI42" s="660"/>
      <c r="BJ42" s="660"/>
      <c r="BK42" s="660"/>
      <c r="BL42" s="346"/>
      <c r="BM42" s="626" t="s">
        <v>352</v>
      </c>
      <c r="BN42" s="626"/>
      <c r="BO42" s="626"/>
      <c r="BP42" s="626"/>
      <c r="BQ42" s="626"/>
      <c r="BR42" s="626"/>
      <c r="BS42" s="626"/>
      <c r="BT42" s="626"/>
      <c r="BU42" s="627"/>
      <c r="BV42" s="685">
        <v>351</v>
      </c>
      <c r="BW42" s="686"/>
      <c r="BX42" s="686"/>
      <c r="BY42" s="686"/>
      <c r="BZ42" s="686"/>
      <c r="CA42" s="686"/>
      <c r="CB42" s="692"/>
      <c r="CD42" s="604" t="s">
        <v>353</v>
      </c>
      <c r="CE42" s="605"/>
      <c r="CF42" s="605"/>
      <c r="CG42" s="605"/>
      <c r="CH42" s="605"/>
      <c r="CI42" s="605"/>
      <c r="CJ42" s="605"/>
      <c r="CK42" s="605"/>
      <c r="CL42" s="605"/>
      <c r="CM42" s="605"/>
      <c r="CN42" s="605"/>
      <c r="CO42" s="605"/>
      <c r="CP42" s="605"/>
      <c r="CQ42" s="606"/>
      <c r="CR42" s="607">
        <v>6883001</v>
      </c>
      <c r="CS42" s="640"/>
      <c r="CT42" s="640"/>
      <c r="CU42" s="640"/>
      <c r="CV42" s="640"/>
      <c r="CW42" s="640"/>
      <c r="CX42" s="640"/>
      <c r="CY42" s="641"/>
      <c r="CZ42" s="612">
        <v>17.399999999999999</v>
      </c>
      <c r="DA42" s="634"/>
      <c r="DB42" s="634"/>
      <c r="DC42" s="642"/>
      <c r="DD42" s="616">
        <v>1181857</v>
      </c>
      <c r="DE42" s="640"/>
      <c r="DF42" s="640"/>
      <c r="DG42" s="640"/>
      <c r="DH42" s="640"/>
      <c r="DI42" s="640"/>
      <c r="DJ42" s="640"/>
      <c r="DK42" s="641"/>
      <c r="DL42" s="682"/>
      <c r="DM42" s="683"/>
      <c r="DN42" s="683"/>
      <c r="DO42" s="683"/>
      <c r="DP42" s="683"/>
      <c r="DQ42" s="683"/>
      <c r="DR42" s="683"/>
      <c r="DS42" s="683"/>
      <c r="DT42" s="683"/>
      <c r="DU42" s="683"/>
      <c r="DV42" s="684"/>
      <c r="DW42" s="679"/>
      <c r="DX42" s="680"/>
      <c r="DY42" s="680"/>
      <c r="DZ42" s="680"/>
      <c r="EA42" s="680"/>
      <c r="EB42" s="680"/>
      <c r="EC42" s="681"/>
    </row>
    <row r="43" spans="2:133" ht="11.25" customHeight="1" x14ac:dyDescent="0.2">
      <c r="B43" s="604" t="s">
        <v>354</v>
      </c>
      <c r="C43" s="605"/>
      <c r="D43" s="605"/>
      <c r="E43" s="605"/>
      <c r="F43" s="605"/>
      <c r="G43" s="605"/>
      <c r="H43" s="605"/>
      <c r="I43" s="605"/>
      <c r="J43" s="605"/>
      <c r="K43" s="605"/>
      <c r="L43" s="605"/>
      <c r="M43" s="605"/>
      <c r="N43" s="605"/>
      <c r="O43" s="605"/>
      <c r="P43" s="605"/>
      <c r="Q43" s="606"/>
      <c r="R43" s="607">
        <v>55500</v>
      </c>
      <c r="S43" s="608"/>
      <c r="T43" s="608"/>
      <c r="U43" s="608"/>
      <c r="V43" s="608"/>
      <c r="W43" s="608"/>
      <c r="X43" s="608"/>
      <c r="Y43" s="609"/>
      <c r="Z43" s="610">
        <v>0.1</v>
      </c>
      <c r="AA43" s="610"/>
      <c r="AB43" s="610"/>
      <c r="AC43" s="610"/>
      <c r="AD43" s="611" t="s">
        <v>127</v>
      </c>
      <c r="AE43" s="611"/>
      <c r="AF43" s="611"/>
      <c r="AG43" s="611"/>
      <c r="AH43" s="611"/>
      <c r="AI43" s="611"/>
      <c r="AJ43" s="611"/>
      <c r="AK43" s="611"/>
      <c r="AL43" s="612" t="s">
        <v>127</v>
      </c>
      <c r="AM43" s="613"/>
      <c r="AN43" s="613"/>
      <c r="AO43" s="614"/>
      <c r="CD43" s="604" t="s">
        <v>355</v>
      </c>
      <c r="CE43" s="605"/>
      <c r="CF43" s="605"/>
      <c r="CG43" s="605"/>
      <c r="CH43" s="605"/>
      <c r="CI43" s="605"/>
      <c r="CJ43" s="605"/>
      <c r="CK43" s="605"/>
      <c r="CL43" s="605"/>
      <c r="CM43" s="605"/>
      <c r="CN43" s="605"/>
      <c r="CO43" s="605"/>
      <c r="CP43" s="605"/>
      <c r="CQ43" s="606"/>
      <c r="CR43" s="607">
        <v>193160</v>
      </c>
      <c r="CS43" s="640"/>
      <c r="CT43" s="640"/>
      <c r="CU43" s="640"/>
      <c r="CV43" s="640"/>
      <c r="CW43" s="640"/>
      <c r="CX43" s="640"/>
      <c r="CY43" s="641"/>
      <c r="CZ43" s="612">
        <v>0.5</v>
      </c>
      <c r="DA43" s="634"/>
      <c r="DB43" s="634"/>
      <c r="DC43" s="642"/>
      <c r="DD43" s="616">
        <v>193160</v>
      </c>
      <c r="DE43" s="640"/>
      <c r="DF43" s="640"/>
      <c r="DG43" s="640"/>
      <c r="DH43" s="640"/>
      <c r="DI43" s="640"/>
      <c r="DJ43" s="640"/>
      <c r="DK43" s="641"/>
      <c r="DL43" s="682"/>
      <c r="DM43" s="683"/>
      <c r="DN43" s="683"/>
      <c r="DO43" s="683"/>
      <c r="DP43" s="683"/>
      <c r="DQ43" s="683"/>
      <c r="DR43" s="683"/>
      <c r="DS43" s="683"/>
      <c r="DT43" s="683"/>
      <c r="DU43" s="683"/>
      <c r="DV43" s="684"/>
      <c r="DW43" s="679"/>
      <c r="DX43" s="680"/>
      <c r="DY43" s="680"/>
      <c r="DZ43" s="680"/>
      <c r="EA43" s="680"/>
      <c r="EB43" s="680"/>
      <c r="EC43" s="681"/>
    </row>
    <row r="44" spans="2:133" ht="11.25" customHeight="1" x14ac:dyDescent="0.2">
      <c r="B44" s="625" t="s">
        <v>356</v>
      </c>
      <c r="C44" s="626"/>
      <c r="D44" s="626"/>
      <c r="E44" s="626"/>
      <c r="F44" s="626"/>
      <c r="G44" s="626"/>
      <c r="H44" s="626"/>
      <c r="I44" s="626"/>
      <c r="J44" s="626"/>
      <c r="K44" s="626"/>
      <c r="L44" s="626"/>
      <c r="M44" s="626"/>
      <c r="N44" s="626"/>
      <c r="O44" s="626"/>
      <c r="P44" s="626"/>
      <c r="Q44" s="627"/>
      <c r="R44" s="685">
        <v>42402580</v>
      </c>
      <c r="S44" s="686"/>
      <c r="T44" s="686"/>
      <c r="U44" s="686"/>
      <c r="V44" s="686"/>
      <c r="W44" s="686"/>
      <c r="X44" s="686"/>
      <c r="Y44" s="687"/>
      <c r="Z44" s="688">
        <v>100</v>
      </c>
      <c r="AA44" s="688"/>
      <c r="AB44" s="688"/>
      <c r="AC44" s="688"/>
      <c r="AD44" s="689">
        <v>20590899</v>
      </c>
      <c r="AE44" s="689"/>
      <c r="AF44" s="689"/>
      <c r="AG44" s="689"/>
      <c r="AH44" s="689"/>
      <c r="AI44" s="689"/>
      <c r="AJ44" s="689"/>
      <c r="AK44" s="689"/>
      <c r="AL44" s="690">
        <v>100</v>
      </c>
      <c r="AM44" s="667"/>
      <c r="AN44" s="667"/>
      <c r="AO44" s="691"/>
      <c r="CD44" s="645" t="s">
        <v>303</v>
      </c>
      <c r="CE44" s="646"/>
      <c r="CF44" s="604" t="s">
        <v>357</v>
      </c>
      <c r="CG44" s="605"/>
      <c r="CH44" s="605"/>
      <c r="CI44" s="605"/>
      <c r="CJ44" s="605"/>
      <c r="CK44" s="605"/>
      <c r="CL44" s="605"/>
      <c r="CM44" s="605"/>
      <c r="CN44" s="605"/>
      <c r="CO44" s="605"/>
      <c r="CP44" s="605"/>
      <c r="CQ44" s="606"/>
      <c r="CR44" s="607">
        <v>6685253</v>
      </c>
      <c r="CS44" s="608"/>
      <c r="CT44" s="608"/>
      <c r="CU44" s="608"/>
      <c r="CV44" s="608"/>
      <c r="CW44" s="608"/>
      <c r="CX44" s="608"/>
      <c r="CY44" s="609"/>
      <c r="CZ44" s="612">
        <v>16.899999999999999</v>
      </c>
      <c r="DA44" s="613"/>
      <c r="DB44" s="613"/>
      <c r="DC44" s="619"/>
      <c r="DD44" s="616">
        <v>1059545</v>
      </c>
      <c r="DE44" s="608"/>
      <c r="DF44" s="608"/>
      <c r="DG44" s="608"/>
      <c r="DH44" s="608"/>
      <c r="DI44" s="608"/>
      <c r="DJ44" s="608"/>
      <c r="DK44" s="609"/>
      <c r="DL44" s="682"/>
      <c r="DM44" s="683"/>
      <c r="DN44" s="683"/>
      <c r="DO44" s="683"/>
      <c r="DP44" s="683"/>
      <c r="DQ44" s="683"/>
      <c r="DR44" s="683"/>
      <c r="DS44" s="683"/>
      <c r="DT44" s="683"/>
      <c r="DU44" s="683"/>
      <c r="DV44" s="684"/>
      <c r="DW44" s="679"/>
      <c r="DX44" s="680"/>
      <c r="DY44" s="680"/>
      <c r="DZ44" s="680"/>
      <c r="EA44" s="680"/>
      <c r="EB44" s="680"/>
      <c r="EC44" s="681"/>
    </row>
    <row r="45" spans="2:133" ht="11.25" customHeight="1" x14ac:dyDescent="0.2">
      <c r="CD45" s="647"/>
      <c r="CE45" s="648"/>
      <c r="CF45" s="604" t="s">
        <v>358</v>
      </c>
      <c r="CG45" s="605"/>
      <c r="CH45" s="605"/>
      <c r="CI45" s="605"/>
      <c r="CJ45" s="605"/>
      <c r="CK45" s="605"/>
      <c r="CL45" s="605"/>
      <c r="CM45" s="605"/>
      <c r="CN45" s="605"/>
      <c r="CO45" s="605"/>
      <c r="CP45" s="605"/>
      <c r="CQ45" s="606"/>
      <c r="CR45" s="607">
        <v>4528878</v>
      </c>
      <c r="CS45" s="640"/>
      <c r="CT45" s="640"/>
      <c r="CU45" s="640"/>
      <c r="CV45" s="640"/>
      <c r="CW45" s="640"/>
      <c r="CX45" s="640"/>
      <c r="CY45" s="641"/>
      <c r="CZ45" s="612">
        <v>11.5</v>
      </c>
      <c r="DA45" s="634"/>
      <c r="DB45" s="634"/>
      <c r="DC45" s="642"/>
      <c r="DD45" s="616">
        <v>262727</v>
      </c>
      <c r="DE45" s="640"/>
      <c r="DF45" s="640"/>
      <c r="DG45" s="640"/>
      <c r="DH45" s="640"/>
      <c r="DI45" s="640"/>
      <c r="DJ45" s="640"/>
      <c r="DK45" s="641"/>
      <c r="DL45" s="682"/>
      <c r="DM45" s="683"/>
      <c r="DN45" s="683"/>
      <c r="DO45" s="683"/>
      <c r="DP45" s="683"/>
      <c r="DQ45" s="683"/>
      <c r="DR45" s="683"/>
      <c r="DS45" s="683"/>
      <c r="DT45" s="683"/>
      <c r="DU45" s="683"/>
      <c r="DV45" s="684"/>
      <c r="DW45" s="679"/>
      <c r="DX45" s="680"/>
      <c r="DY45" s="680"/>
      <c r="DZ45" s="680"/>
      <c r="EA45" s="680"/>
      <c r="EB45" s="680"/>
      <c r="EC45" s="681"/>
    </row>
    <row r="46" spans="2:133" ht="11.25" customHeight="1" x14ac:dyDescent="0.2">
      <c r="B46" s="205" t="s">
        <v>359</v>
      </c>
      <c r="CD46" s="647"/>
      <c r="CE46" s="648"/>
      <c r="CF46" s="604" t="s">
        <v>360</v>
      </c>
      <c r="CG46" s="605"/>
      <c r="CH46" s="605"/>
      <c r="CI46" s="605"/>
      <c r="CJ46" s="605"/>
      <c r="CK46" s="605"/>
      <c r="CL46" s="605"/>
      <c r="CM46" s="605"/>
      <c r="CN46" s="605"/>
      <c r="CO46" s="605"/>
      <c r="CP46" s="605"/>
      <c r="CQ46" s="606"/>
      <c r="CR46" s="607">
        <v>2123516</v>
      </c>
      <c r="CS46" s="608"/>
      <c r="CT46" s="608"/>
      <c r="CU46" s="608"/>
      <c r="CV46" s="608"/>
      <c r="CW46" s="608"/>
      <c r="CX46" s="608"/>
      <c r="CY46" s="609"/>
      <c r="CZ46" s="612">
        <v>5.4</v>
      </c>
      <c r="DA46" s="613"/>
      <c r="DB46" s="613"/>
      <c r="DC46" s="619"/>
      <c r="DD46" s="616">
        <v>785144</v>
      </c>
      <c r="DE46" s="608"/>
      <c r="DF46" s="608"/>
      <c r="DG46" s="608"/>
      <c r="DH46" s="608"/>
      <c r="DI46" s="608"/>
      <c r="DJ46" s="608"/>
      <c r="DK46" s="609"/>
      <c r="DL46" s="682"/>
      <c r="DM46" s="683"/>
      <c r="DN46" s="683"/>
      <c r="DO46" s="683"/>
      <c r="DP46" s="683"/>
      <c r="DQ46" s="683"/>
      <c r="DR46" s="683"/>
      <c r="DS46" s="683"/>
      <c r="DT46" s="683"/>
      <c r="DU46" s="683"/>
      <c r="DV46" s="684"/>
      <c r="DW46" s="679"/>
      <c r="DX46" s="680"/>
      <c r="DY46" s="680"/>
      <c r="DZ46" s="680"/>
      <c r="EA46" s="680"/>
      <c r="EB46" s="680"/>
      <c r="EC46" s="681"/>
    </row>
    <row r="47" spans="2:133" ht="11.25" customHeight="1" x14ac:dyDescent="0.2">
      <c r="B47" s="703" t="s">
        <v>361</v>
      </c>
      <c r="C47" s="703"/>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3"/>
      <c r="AY47" s="703"/>
      <c r="AZ47" s="703"/>
      <c r="BA47" s="703"/>
      <c r="BB47" s="703"/>
      <c r="BC47" s="703"/>
      <c r="BD47" s="703"/>
      <c r="BE47" s="703"/>
      <c r="BF47" s="703"/>
      <c r="BG47" s="703"/>
      <c r="BH47" s="703"/>
      <c r="BI47" s="703"/>
      <c r="BJ47" s="703"/>
      <c r="BK47" s="703"/>
      <c r="BL47" s="703"/>
      <c r="BM47" s="703"/>
      <c r="BN47" s="703"/>
      <c r="BO47" s="703"/>
      <c r="BP47" s="703"/>
      <c r="BQ47" s="703"/>
      <c r="BR47" s="703"/>
      <c r="BS47" s="703"/>
      <c r="BT47" s="703"/>
      <c r="BU47" s="703"/>
      <c r="BV47" s="703"/>
      <c r="BW47" s="703"/>
      <c r="BX47" s="703"/>
      <c r="BY47" s="703"/>
      <c r="BZ47" s="703"/>
      <c r="CA47" s="703"/>
      <c r="CB47" s="703"/>
      <c r="CD47" s="647"/>
      <c r="CE47" s="648"/>
      <c r="CF47" s="604" t="s">
        <v>362</v>
      </c>
      <c r="CG47" s="605"/>
      <c r="CH47" s="605"/>
      <c r="CI47" s="605"/>
      <c r="CJ47" s="605"/>
      <c r="CK47" s="605"/>
      <c r="CL47" s="605"/>
      <c r="CM47" s="605"/>
      <c r="CN47" s="605"/>
      <c r="CO47" s="605"/>
      <c r="CP47" s="605"/>
      <c r="CQ47" s="606"/>
      <c r="CR47" s="607">
        <v>197748</v>
      </c>
      <c r="CS47" s="640"/>
      <c r="CT47" s="640"/>
      <c r="CU47" s="640"/>
      <c r="CV47" s="640"/>
      <c r="CW47" s="640"/>
      <c r="CX47" s="640"/>
      <c r="CY47" s="641"/>
      <c r="CZ47" s="612">
        <v>0.5</v>
      </c>
      <c r="DA47" s="634"/>
      <c r="DB47" s="634"/>
      <c r="DC47" s="642"/>
      <c r="DD47" s="616">
        <v>122312</v>
      </c>
      <c r="DE47" s="640"/>
      <c r="DF47" s="640"/>
      <c r="DG47" s="640"/>
      <c r="DH47" s="640"/>
      <c r="DI47" s="640"/>
      <c r="DJ47" s="640"/>
      <c r="DK47" s="641"/>
      <c r="DL47" s="682"/>
      <c r="DM47" s="683"/>
      <c r="DN47" s="683"/>
      <c r="DO47" s="683"/>
      <c r="DP47" s="683"/>
      <c r="DQ47" s="683"/>
      <c r="DR47" s="683"/>
      <c r="DS47" s="683"/>
      <c r="DT47" s="683"/>
      <c r="DU47" s="683"/>
      <c r="DV47" s="684"/>
      <c r="DW47" s="679"/>
      <c r="DX47" s="680"/>
      <c r="DY47" s="680"/>
      <c r="DZ47" s="680"/>
      <c r="EA47" s="680"/>
      <c r="EB47" s="680"/>
      <c r="EC47" s="681"/>
    </row>
    <row r="48" spans="2:133" ht="10.8" x14ac:dyDescent="0.2">
      <c r="B48" s="703" t="s">
        <v>363</v>
      </c>
      <c r="C48" s="703"/>
      <c r="D48" s="703"/>
      <c r="E48" s="703"/>
      <c r="F48" s="703"/>
      <c r="G48" s="703"/>
      <c r="H48" s="703"/>
      <c r="I48" s="703"/>
      <c r="J48" s="703"/>
      <c r="K48" s="703"/>
      <c r="L48" s="703"/>
      <c r="M48" s="703"/>
      <c r="N48" s="703"/>
      <c r="O48" s="703"/>
      <c r="P48" s="703"/>
      <c r="Q48" s="703"/>
      <c r="R48" s="703"/>
      <c r="S48" s="703"/>
      <c r="T48" s="703"/>
      <c r="U48" s="703"/>
      <c r="V48" s="703"/>
      <c r="W48" s="703"/>
      <c r="X48" s="703"/>
      <c r="Y48" s="703"/>
      <c r="Z48" s="703"/>
      <c r="AA48" s="703"/>
      <c r="AB48" s="703"/>
      <c r="AC48" s="703"/>
      <c r="AD48" s="703"/>
      <c r="AE48" s="703"/>
      <c r="AF48" s="703"/>
      <c r="AG48" s="703"/>
      <c r="AH48" s="703"/>
      <c r="AI48" s="703"/>
      <c r="AJ48" s="703"/>
      <c r="AK48" s="703"/>
      <c r="AL48" s="703"/>
      <c r="AM48" s="703"/>
      <c r="AN48" s="703"/>
      <c r="AO48" s="703"/>
      <c r="AP48" s="703"/>
      <c r="AQ48" s="703"/>
      <c r="AR48" s="703"/>
      <c r="AS48" s="703"/>
      <c r="AT48" s="703"/>
      <c r="AU48" s="703"/>
      <c r="AV48" s="703"/>
      <c r="AW48" s="703"/>
      <c r="AX48" s="703"/>
      <c r="AY48" s="703"/>
      <c r="AZ48" s="703"/>
      <c r="BA48" s="703"/>
      <c r="BB48" s="703"/>
      <c r="BC48" s="703"/>
      <c r="BD48" s="703"/>
      <c r="BE48" s="703"/>
      <c r="BF48" s="703"/>
      <c r="BG48" s="703"/>
      <c r="BH48" s="703"/>
      <c r="BI48" s="703"/>
      <c r="BJ48" s="703"/>
      <c r="BK48" s="703"/>
      <c r="BL48" s="703"/>
      <c r="BM48" s="703"/>
      <c r="BN48" s="703"/>
      <c r="BO48" s="703"/>
      <c r="BP48" s="703"/>
      <c r="BQ48" s="703"/>
      <c r="BR48" s="703"/>
      <c r="BS48" s="703"/>
      <c r="BT48" s="703"/>
      <c r="BU48" s="703"/>
      <c r="BV48" s="703"/>
      <c r="BW48" s="703"/>
      <c r="BX48" s="703"/>
      <c r="BY48" s="703"/>
      <c r="BZ48" s="703"/>
      <c r="CA48" s="703"/>
      <c r="CB48" s="703"/>
      <c r="CD48" s="649"/>
      <c r="CE48" s="650"/>
      <c r="CF48" s="604" t="s">
        <v>364</v>
      </c>
      <c r="CG48" s="605"/>
      <c r="CH48" s="605"/>
      <c r="CI48" s="605"/>
      <c r="CJ48" s="605"/>
      <c r="CK48" s="605"/>
      <c r="CL48" s="605"/>
      <c r="CM48" s="605"/>
      <c r="CN48" s="605"/>
      <c r="CO48" s="605"/>
      <c r="CP48" s="605"/>
      <c r="CQ48" s="606"/>
      <c r="CR48" s="607" t="s">
        <v>127</v>
      </c>
      <c r="CS48" s="608"/>
      <c r="CT48" s="608"/>
      <c r="CU48" s="608"/>
      <c r="CV48" s="608"/>
      <c r="CW48" s="608"/>
      <c r="CX48" s="608"/>
      <c r="CY48" s="609"/>
      <c r="CZ48" s="612" t="s">
        <v>127</v>
      </c>
      <c r="DA48" s="613"/>
      <c r="DB48" s="613"/>
      <c r="DC48" s="619"/>
      <c r="DD48" s="616" t="s">
        <v>127</v>
      </c>
      <c r="DE48" s="608"/>
      <c r="DF48" s="608"/>
      <c r="DG48" s="608"/>
      <c r="DH48" s="608"/>
      <c r="DI48" s="608"/>
      <c r="DJ48" s="608"/>
      <c r="DK48" s="609"/>
      <c r="DL48" s="682"/>
      <c r="DM48" s="683"/>
      <c r="DN48" s="683"/>
      <c r="DO48" s="683"/>
      <c r="DP48" s="683"/>
      <c r="DQ48" s="683"/>
      <c r="DR48" s="683"/>
      <c r="DS48" s="683"/>
      <c r="DT48" s="683"/>
      <c r="DU48" s="683"/>
      <c r="DV48" s="684"/>
      <c r="DW48" s="679"/>
      <c r="DX48" s="680"/>
      <c r="DY48" s="680"/>
      <c r="DZ48" s="680"/>
      <c r="EA48" s="680"/>
      <c r="EB48" s="680"/>
      <c r="EC48" s="681"/>
    </row>
    <row r="49" spans="2:133" ht="11.25" customHeight="1" x14ac:dyDescent="0.2">
      <c r="B49" s="344"/>
      <c r="CD49" s="625" t="s">
        <v>365</v>
      </c>
      <c r="CE49" s="626"/>
      <c r="CF49" s="626"/>
      <c r="CG49" s="626"/>
      <c r="CH49" s="626"/>
      <c r="CI49" s="626"/>
      <c r="CJ49" s="626"/>
      <c r="CK49" s="626"/>
      <c r="CL49" s="626"/>
      <c r="CM49" s="626"/>
      <c r="CN49" s="626"/>
      <c r="CO49" s="626"/>
      <c r="CP49" s="626"/>
      <c r="CQ49" s="627"/>
      <c r="CR49" s="685">
        <v>39527141</v>
      </c>
      <c r="CS49" s="666"/>
      <c r="CT49" s="666"/>
      <c r="CU49" s="666"/>
      <c r="CV49" s="666"/>
      <c r="CW49" s="666"/>
      <c r="CX49" s="666"/>
      <c r="CY49" s="693"/>
      <c r="CZ49" s="690">
        <v>100</v>
      </c>
      <c r="DA49" s="694"/>
      <c r="DB49" s="694"/>
      <c r="DC49" s="695"/>
      <c r="DD49" s="696">
        <v>23252353</v>
      </c>
      <c r="DE49" s="666"/>
      <c r="DF49" s="666"/>
      <c r="DG49" s="666"/>
      <c r="DH49" s="666"/>
      <c r="DI49" s="666"/>
      <c r="DJ49" s="666"/>
      <c r="DK49" s="693"/>
      <c r="DL49" s="697"/>
      <c r="DM49" s="698"/>
      <c r="DN49" s="698"/>
      <c r="DO49" s="698"/>
      <c r="DP49" s="698"/>
      <c r="DQ49" s="698"/>
      <c r="DR49" s="698"/>
      <c r="DS49" s="698"/>
      <c r="DT49" s="698"/>
      <c r="DU49" s="698"/>
      <c r="DV49" s="699"/>
      <c r="DW49" s="700"/>
      <c r="DX49" s="701"/>
      <c r="DY49" s="701"/>
      <c r="DZ49" s="701"/>
      <c r="EA49" s="701"/>
      <c r="EB49" s="701"/>
      <c r="EC49" s="702"/>
    </row>
    <row r="50" spans="2:133" ht="10.8" hidden="1" x14ac:dyDescent="0.2">
      <c r="B50" s="344"/>
    </row>
  </sheetData>
  <sheetProtection algorithmName="SHA-512" hashValue="nnyVE5MG+tBfQtlJt7U3zo826Fqi0Fd/ZkqZQkEMxqhf/jkteSL4UfuCID9G6L9JFHTV07tBiKlWxKCM4E25Dg==" saltValue="CYOqgXu9/QyTSG/eGeR+O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17" customWidth="1"/>
    <col min="131" max="131" width="1.6640625" style="217" customWidth="1"/>
    <col min="132" max="16384" width="9" style="217" hidden="1"/>
  </cols>
  <sheetData>
    <row r="1" spans="1:13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5">
      <c r="A2" s="704" t="s">
        <v>366</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705" t="s">
        <v>367</v>
      </c>
      <c r="DK2" s="706"/>
      <c r="DL2" s="706"/>
      <c r="DM2" s="706"/>
      <c r="DN2" s="706"/>
      <c r="DO2" s="707"/>
      <c r="DP2" s="214"/>
      <c r="DQ2" s="705" t="s">
        <v>368</v>
      </c>
      <c r="DR2" s="706"/>
      <c r="DS2" s="706"/>
      <c r="DT2" s="706"/>
      <c r="DU2" s="706"/>
      <c r="DV2" s="706"/>
      <c r="DW2" s="706"/>
      <c r="DX2" s="706"/>
      <c r="DY2" s="706"/>
      <c r="DZ2" s="707"/>
      <c r="EA2" s="216"/>
    </row>
    <row r="3" spans="1:13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5">
      <c r="A4" s="708" t="s">
        <v>369</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18"/>
      <c r="BA4" s="218"/>
      <c r="BB4" s="218"/>
      <c r="BC4" s="218"/>
      <c r="BD4" s="218"/>
      <c r="BE4" s="219"/>
      <c r="BF4" s="219"/>
      <c r="BG4" s="219"/>
      <c r="BH4" s="219"/>
      <c r="BI4" s="219"/>
      <c r="BJ4" s="219"/>
      <c r="BK4" s="219"/>
      <c r="BL4" s="219"/>
      <c r="BM4" s="219"/>
      <c r="BN4" s="219"/>
      <c r="BO4" s="219"/>
      <c r="BP4" s="219"/>
      <c r="BQ4" s="709" t="s">
        <v>370</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220"/>
    </row>
    <row r="5" spans="1:131" s="221" customFormat="1" ht="26.25" customHeight="1" x14ac:dyDescent="0.2">
      <c r="A5" s="710" t="s">
        <v>371</v>
      </c>
      <c r="B5" s="711"/>
      <c r="C5" s="711"/>
      <c r="D5" s="711"/>
      <c r="E5" s="711"/>
      <c r="F5" s="711"/>
      <c r="G5" s="711"/>
      <c r="H5" s="711"/>
      <c r="I5" s="711"/>
      <c r="J5" s="711"/>
      <c r="K5" s="711"/>
      <c r="L5" s="711"/>
      <c r="M5" s="711"/>
      <c r="N5" s="711"/>
      <c r="O5" s="711"/>
      <c r="P5" s="712"/>
      <c r="Q5" s="716" t="s">
        <v>372</v>
      </c>
      <c r="R5" s="717"/>
      <c r="S5" s="717"/>
      <c r="T5" s="717"/>
      <c r="U5" s="718"/>
      <c r="V5" s="716" t="s">
        <v>373</v>
      </c>
      <c r="W5" s="717"/>
      <c r="X5" s="717"/>
      <c r="Y5" s="717"/>
      <c r="Z5" s="718"/>
      <c r="AA5" s="716" t="s">
        <v>374</v>
      </c>
      <c r="AB5" s="717"/>
      <c r="AC5" s="717"/>
      <c r="AD5" s="717"/>
      <c r="AE5" s="717"/>
      <c r="AF5" s="722" t="s">
        <v>375</v>
      </c>
      <c r="AG5" s="717"/>
      <c r="AH5" s="717"/>
      <c r="AI5" s="717"/>
      <c r="AJ5" s="723"/>
      <c r="AK5" s="717" t="s">
        <v>376</v>
      </c>
      <c r="AL5" s="717"/>
      <c r="AM5" s="717"/>
      <c r="AN5" s="717"/>
      <c r="AO5" s="718"/>
      <c r="AP5" s="716" t="s">
        <v>377</v>
      </c>
      <c r="AQ5" s="717"/>
      <c r="AR5" s="717"/>
      <c r="AS5" s="717"/>
      <c r="AT5" s="718"/>
      <c r="AU5" s="716" t="s">
        <v>378</v>
      </c>
      <c r="AV5" s="717"/>
      <c r="AW5" s="717"/>
      <c r="AX5" s="717"/>
      <c r="AY5" s="723"/>
      <c r="AZ5" s="218"/>
      <c r="BA5" s="218"/>
      <c r="BB5" s="218"/>
      <c r="BC5" s="218"/>
      <c r="BD5" s="218"/>
      <c r="BE5" s="219"/>
      <c r="BF5" s="219"/>
      <c r="BG5" s="219"/>
      <c r="BH5" s="219"/>
      <c r="BI5" s="219"/>
      <c r="BJ5" s="219"/>
      <c r="BK5" s="219"/>
      <c r="BL5" s="219"/>
      <c r="BM5" s="219"/>
      <c r="BN5" s="219"/>
      <c r="BO5" s="219"/>
      <c r="BP5" s="219"/>
      <c r="BQ5" s="710" t="s">
        <v>379</v>
      </c>
      <c r="BR5" s="711"/>
      <c r="BS5" s="711"/>
      <c r="BT5" s="711"/>
      <c r="BU5" s="711"/>
      <c r="BV5" s="711"/>
      <c r="BW5" s="711"/>
      <c r="BX5" s="711"/>
      <c r="BY5" s="711"/>
      <c r="BZ5" s="711"/>
      <c r="CA5" s="711"/>
      <c r="CB5" s="711"/>
      <c r="CC5" s="711"/>
      <c r="CD5" s="711"/>
      <c r="CE5" s="711"/>
      <c r="CF5" s="711"/>
      <c r="CG5" s="712"/>
      <c r="CH5" s="716" t="s">
        <v>380</v>
      </c>
      <c r="CI5" s="717"/>
      <c r="CJ5" s="717"/>
      <c r="CK5" s="717"/>
      <c r="CL5" s="718"/>
      <c r="CM5" s="716" t="s">
        <v>381</v>
      </c>
      <c r="CN5" s="717"/>
      <c r="CO5" s="717"/>
      <c r="CP5" s="717"/>
      <c r="CQ5" s="718"/>
      <c r="CR5" s="716" t="s">
        <v>382</v>
      </c>
      <c r="CS5" s="717"/>
      <c r="CT5" s="717"/>
      <c r="CU5" s="717"/>
      <c r="CV5" s="718"/>
      <c r="CW5" s="716" t="s">
        <v>383</v>
      </c>
      <c r="CX5" s="717"/>
      <c r="CY5" s="717"/>
      <c r="CZ5" s="717"/>
      <c r="DA5" s="718"/>
      <c r="DB5" s="716" t="s">
        <v>384</v>
      </c>
      <c r="DC5" s="717"/>
      <c r="DD5" s="717"/>
      <c r="DE5" s="717"/>
      <c r="DF5" s="718"/>
      <c r="DG5" s="746" t="s">
        <v>385</v>
      </c>
      <c r="DH5" s="747"/>
      <c r="DI5" s="747"/>
      <c r="DJ5" s="747"/>
      <c r="DK5" s="748"/>
      <c r="DL5" s="746" t="s">
        <v>386</v>
      </c>
      <c r="DM5" s="747"/>
      <c r="DN5" s="747"/>
      <c r="DO5" s="747"/>
      <c r="DP5" s="748"/>
      <c r="DQ5" s="716" t="s">
        <v>387</v>
      </c>
      <c r="DR5" s="717"/>
      <c r="DS5" s="717"/>
      <c r="DT5" s="717"/>
      <c r="DU5" s="718"/>
      <c r="DV5" s="716" t="s">
        <v>378</v>
      </c>
      <c r="DW5" s="717"/>
      <c r="DX5" s="717"/>
      <c r="DY5" s="717"/>
      <c r="DZ5" s="723"/>
      <c r="EA5" s="220"/>
    </row>
    <row r="6" spans="1:131" s="221" customFormat="1" ht="26.25" customHeight="1" thickBot="1" x14ac:dyDescent="0.25">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18"/>
      <c r="BA6" s="218"/>
      <c r="BB6" s="218"/>
      <c r="BC6" s="218"/>
      <c r="BD6" s="218"/>
      <c r="BE6" s="219"/>
      <c r="BF6" s="219"/>
      <c r="BG6" s="219"/>
      <c r="BH6" s="219"/>
      <c r="BI6" s="219"/>
      <c r="BJ6" s="219"/>
      <c r="BK6" s="219"/>
      <c r="BL6" s="219"/>
      <c r="BM6" s="219"/>
      <c r="BN6" s="219"/>
      <c r="BO6" s="219"/>
      <c r="BP6" s="219"/>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49"/>
      <c r="DH6" s="750"/>
      <c r="DI6" s="750"/>
      <c r="DJ6" s="750"/>
      <c r="DK6" s="751"/>
      <c r="DL6" s="749"/>
      <c r="DM6" s="750"/>
      <c r="DN6" s="750"/>
      <c r="DO6" s="750"/>
      <c r="DP6" s="751"/>
      <c r="DQ6" s="719"/>
      <c r="DR6" s="720"/>
      <c r="DS6" s="720"/>
      <c r="DT6" s="720"/>
      <c r="DU6" s="721"/>
      <c r="DV6" s="719"/>
      <c r="DW6" s="720"/>
      <c r="DX6" s="720"/>
      <c r="DY6" s="720"/>
      <c r="DZ6" s="725"/>
      <c r="EA6" s="220"/>
    </row>
    <row r="7" spans="1:131" s="221" customFormat="1" ht="26.25" customHeight="1" thickTop="1" x14ac:dyDescent="0.2">
      <c r="A7" s="222">
        <v>1</v>
      </c>
      <c r="B7" s="732" t="s">
        <v>388</v>
      </c>
      <c r="C7" s="733"/>
      <c r="D7" s="733"/>
      <c r="E7" s="733"/>
      <c r="F7" s="733"/>
      <c r="G7" s="733"/>
      <c r="H7" s="733"/>
      <c r="I7" s="733"/>
      <c r="J7" s="733"/>
      <c r="K7" s="733"/>
      <c r="L7" s="733"/>
      <c r="M7" s="733"/>
      <c r="N7" s="733"/>
      <c r="O7" s="733"/>
      <c r="P7" s="734"/>
      <c r="Q7" s="735">
        <v>42373</v>
      </c>
      <c r="R7" s="736"/>
      <c r="S7" s="736"/>
      <c r="T7" s="736"/>
      <c r="U7" s="736"/>
      <c r="V7" s="736">
        <v>39497</v>
      </c>
      <c r="W7" s="736"/>
      <c r="X7" s="736"/>
      <c r="Y7" s="736"/>
      <c r="Z7" s="736"/>
      <c r="AA7" s="736">
        <v>2875</v>
      </c>
      <c r="AB7" s="736"/>
      <c r="AC7" s="736"/>
      <c r="AD7" s="736"/>
      <c r="AE7" s="737"/>
      <c r="AF7" s="738">
        <v>2364</v>
      </c>
      <c r="AG7" s="739"/>
      <c r="AH7" s="739"/>
      <c r="AI7" s="739"/>
      <c r="AJ7" s="740"/>
      <c r="AK7" s="741">
        <v>1462</v>
      </c>
      <c r="AL7" s="742"/>
      <c r="AM7" s="742"/>
      <c r="AN7" s="742"/>
      <c r="AO7" s="742"/>
      <c r="AP7" s="742">
        <v>16819</v>
      </c>
      <c r="AQ7" s="742"/>
      <c r="AR7" s="742"/>
      <c r="AS7" s="742"/>
      <c r="AT7" s="742"/>
      <c r="AU7" s="743"/>
      <c r="AV7" s="743"/>
      <c r="AW7" s="743"/>
      <c r="AX7" s="743"/>
      <c r="AY7" s="744"/>
      <c r="AZ7" s="218"/>
      <c r="BA7" s="218"/>
      <c r="BB7" s="218"/>
      <c r="BC7" s="218"/>
      <c r="BD7" s="218"/>
      <c r="BE7" s="219"/>
      <c r="BF7" s="219"/>
      <c r="BG7" s="219"/>
      <c r="BH7" s="219"/>
      <c r="BI7" s="219"/>
      <c r="BJ7" s="219"/>
      <c r="BK7" s="219"/>
      <c r="BL7" s="219"/>
      <c r="BM7" s="219"/>
      <c r="BN7" s="219"/>
      <c r="BO7" s="219"/>
      <c r="BP7" s="219"/>
      <c r="BQ7" s="222">
        <v>1</v>
      </c>
      <c r="BR7" s="223"/>
      <c r="BS7" s="729" t="s">
        <v>583</v>
      </c>
      <c r="BT7" s="730"/>
      <c r="BU7" s="730"/>
      <c r="BV7" s="730"/>
      <c r="BW7" s="730"/>
      <c r="BX7" s="730"/>
      <c r="BY7" s="730"/>
      <c r="BZ7" s="730"/>
      <c r="CA7" s="730"/>
      <c r="CB7" s="730"/>
      <c r="CC7" s="730"/>
      <c r="CD7" s="730"/>
      <c r="CE7" s="730"/>
      <c r="CF7" s="730"/>
      <c r="CG7" s="745"/>
      <c r="CH7" s="726">
        <v>-11</v>
      </c>
      <c r="CI7" s="727"/>
      <c r="CJ7" s="727"/>
      <c r="CK7" s="727"/>
      <c r="CL7" s="728"/>
      <c r="CM7" s="726">
        <v>19</v>
      </c>
      <c r="CN7" s="727"/>
      <c r="CO7" s="727"/>
      <c r="CP7" s="727"/>
      <c r="CQ7" s="728"/>
      <c r="CR7" s="726">
        <v>19</v>
      </c>
      <c r="CS7" s="727"/>
      <c r="CT7" s="727"/>
      <c r="CU7" s="727"/>
      <c r="CV7" s="728"/>
      <c r="CW7" s="726">
        <v>4</v>
      </c>
      <c r="CX7" s="727"/>
      <c r="CY7" s="727"/>
      <c r="CZ7" s="727"/>
      <c r="DA7" s="728"/>
      <c r="DB7" s="726" t="s">
        <v>582</v>
      </c>
      <c r="DC7" s="727"/>
      <c r="DD7" s="727"/>
      <c r="DE7" s="727"/>
      <c r="DF7" s="728"/>
      <c r="DG7" s="726" t="s">
        <v>582</v>
      </c>
      <c r="DH7" s="727"/>
      <c r="DI7" s="727"/>
      <c r="DJ7" s="727"/>
      <c r="DK7" s="728"/>
      <c r="DL7" s="726" t="s">
        <v>582</v>
      </c>
      <c r="DM7" s="727"/>
      <c r="DN7" s="727"/>
      <c r="DO7" s="727"/>
      <c r="DP7" s="728"/>
      <c r="DQ7" s="726" t="s">
        <v>582</v>
      </c>
      <c r="DR7" s="727"/>
      <c r="DS7" s="727"/>
      <c r="DT7" s="727"/>
      <c r="DU7" s="728"/>
      <c r="DV7" s="729"/>
      <c r="DW7" s="730"/>
      <c r="DX7" s="730"/>
      <c r="DY7" s="730"/>
      <c r="DZ7" s="731"/>
      <c r="EA7" s="220"/>
    </row>
    <row r="8" spans="1:131" s="221" customFormat="1" ht="26.25" customHeight="1" x14ac:dyDescent="0.2">
      <c r="A8" s="224">
        <v>2</v>
      </c>
      <c r="B8" s="763" t="s">
        <v>389</v>
      </c>
      <c r="C8" s="764"/>
      <c r="D8" s="764"/>
      <c r="E8" s="764"/>
      <c r="F8" s="764"/>
      <c r="G8" s="764"/>
      <c r="H8" s="764"/>
      <c r="I8" s="764"/>
      <c r="J8" s="764"/>
      <c r="K8" s="764"/>
      <c r="L8" s="764"/>
      <c r="M8" s="764"/>
      <c r="N8" s="764"/>
      <c r="O8" s="764"/>
      <c r="P8" s="765"/>
      <c r="Q8" s="766">
        <v>63</v>
      </c>
      <c r="R8" s="767"/>
      <c r="S8" s="767"/>
      <c r="T8" s="767"/>
      <c r="U8" s="767"/>
      <c r="V8" s="767">
        <v>63</v>
      </c>
      <c r="W8" s="767"/>
      <c r="X8" s="767"/>
      <c r="Y8" s="767"/>
      <c r="Z8" s="767"/>
      <c r="AA8" s="767" t="s">
        <v>570</v>
      </c>
      <c r="AB8" s="767"/>
      <c r="AC8" s="767"/>
      <c r="AD8" s="767"/>
      <c r="AE8" s="768"/>
      <c r="AF8" s="769" t="s">
        <v>136</v>
      </c>
      <c r="AG8" s="770"/>
      <c r="AH8" s="770"/>
      <c r="AI8" s="770"/>
      <c r="AJ8" s="771"/>
      <c r="AK8" s="752">
        <v>22</v>
      </c>
      <c r="AL8" s="753"/>
      <c r="AM8" s="753"/>
      <c r="AN8" s="753"/>
      <c r="AO8" s="753"/>
      <c r="AP8" s="753" t="s">
        <v>570</v>
      </c>
      <c r="AQ8" s="753"/>
      <c r="AR8" s="753"/>
      <c r="AS8" s="753"/>
      <c r="AT8" s="753"/>
      <c r="AU8" s="754"/>
      <c r="AV8" s="754"/>
      <c r="AW8" s="754"/>
      <c r="AX8" s="754"/>
      <c r="AY8" s="755"/>
      <c r="AZ8" s="218"/>
      <c r="BA8" s="218"/>
      <c r="BB8" s="218"/>
      <c r="BC8" s="218"/>
      <c r="BD8" s="218"/>
      <c r="BE8" s="219"/>
      <c r="BF8" s="219"/>
      <c r="BG8" s="219"/>
      <c r="BH8" s="219"/>
      <c r="BI8" s="219"/>
      <c r="BJ8" s="219"/>
      <c r="BK8" s="219"/>
      <c r="BL8" s="219"/>
      <c r="BM8" s="219"/>
      <c r="BN8" s="219"/>
      <c r="BO8" s="219"/>
      <c r="BP8" s="219"/>
      <c r="BQ8" s="224">
        <v>2</v>
      </c>
      <c r="BR8" s="225"/>
      <c r="BS8" s="756"/>
      <c r="BT8" s="757"/>
      <c r="BU8" s="757"/>
      <c r="BV8" s="757"/>
      <c r="BW8" s="757"/>
      <c r="BX8" s="757"/>
      <c r="BY8" s="757"/>
      <c r="BZ8" s="757"/>
      <c r="CA8" s="757"/>
      <c r="CB8" s="757"/>
      <c r="CC8" s="757"/>
      <c r="CD8" s="757"/>
      <c r="CE8" s="757"/>
      <c r="CF8" s="757"/>
      <c r="CG8" s="758"/>
      <c r="CH8" s="759"/>
      <c r="CI8" s="760"/>
      <c r="CJ8" s="760"/>
      <c r="CK8" s="760"/>
      <c r="CL8" s="761"/>
      <c r="CM8" s="759"/>
      <c r="CN8" s="760"/>
      <c r="CO8" s="760"/>
      <c r="CP8" s="760"/>
      <c r="CQ8" s="761"/>
      <c r="CR8" s="759"/>
      <c r="CS8" s="760"/>
      <c r="CT8" s="760"/>
      <c r="CU8" s="760"/>
      <c r="CV8" s="761"/>
      <c r="CW8" s="759"/>
      <c r="CX8" s="760"/>
      <c r="CY8" s="760"/>
      <c r="CZ8" s="760"/>
      <c r="DA8" s="761"/>
      <c r="DB8" s="759"/>
      <c r="DC8" s="760"/>
      <c r="DD8" s="760"/>
      <c r="DE8" s="760"/>
      <c r="DF8" s="761"/>
      <c r="DG8" s="759"/>
      <c r="DH8" s="760"/>
      <c r="DI8" s="760"/>
      <c r="DJ8" s="760"/>
      <c r="DK8" s="761"/>
      <c r="DL8" s="759"/>
      <c r="DM8" s="760"/>
      <c r="DN8" s="760"/>
      <c r="DO8" s="760"/>
      <c r="DP8" s="761"/>
      <c r="DQ8" s="759"/>
      <c r="DR8" s="760"/>
      <c r="DS8" s="760"/>
      <c r="DT8" s="760"/>
      <c r="DU8" s="761"/>
      <c r="DV8" s="756"/>
      <c r="DW8" s="757"/>
      <c r="DX8" s="757"/>
      <c r="DY8" s="757"/>
      <c r="DZ8" s="762"/>
      <c r="EA8" s="220"/>
    </row>
    <row r="9" spans="1:131" s="221" customFormat="1" ht="26.25" customHeight="1" x14ac:dyDescent="0.2">
      <c r="A9" s="224">
        <v>3</v>
      </c>
      <c r="B9" s="763"/>
      <c r="C9" s="764"/>
      <c r="D9" s="764"/>
      <c r="E9" s="764"/>
      <c r="F9" s="764"/>
      <c r="G9" s="764"/>
      <c r="H9" s="764"/>
      <c r="I9" s="764"/>
      <c r="J9" s="764"/>
      <c r="K9" s="764"/>
      <c r="L9" s="764"/>
      <c r="M9" s="764"/>
      <c r="N9" s="764"/>
      <c r="O9" s="764"/>
      <c r="P9" s="765"/>
      <c r="Q9" s="766"/>
      <c r="R9" s="767"/>
      <c r="S9" s="767"/>
      <c r="T9" s="767"/>
      <c r="U9" s="767"/>
      <c r="V9" s="767"/>
      <c r="W9" s="767"/>
      <c r="X9" s="767"/>
      <c r="Y9" s="767"/>
      <c r="Z9" s="767"/>
      <c r="AA9" s="767"/>
      <c r="AB9" s="767"/>
      <c r="AC9" s="767"/>
      <c r="AD9" s="767"/>
      <c r="AE9" s="768"/>
      <c r="AF9" s="769"/>
      <c r="AG9" s="770"/>
      <c r="AH9" s="770"/>
      <c r="AI9" s="770"/>
      <c r="AJ9" s="771"/>
      <c r="AK9" s="752"/>
      <c r="AL9" s="753"/>
      <c r="AM9" s="753"/>
      <c r="AN9" s="753"/>
      <c r="AO9" s="753"/>
      <c r="AP9" s="753"/>
      <c r="AQ9" s="753"/>
      <c r="AR9" s="753"/>
      <c r="AS9" s="753"/>
      <c r="AT9" s="753"/>
      <c r="AU9" s="754"/>
      <c r="AV9" s="754"/>
      <c r="AW9" s="754"/>
      <c r="AX9" s="754"/>
      <c r="AY9" s="755"/>
      <c r="AZ9" s="218"/>
      <c r="BA9" s="218"/>
      <c r="BB9" s="218"/>
      <c r="BC9" s="218"/>
      <c r="BD9" s="218"/>
      <c r="BE9" s="219"/>
      <c r="BF9" s="219"/>
      <c r="BG9" s="219"/>
      <c r="BH9" s="219"/>
      <c r="BI9" s="219"/>
      <c r="BJ9" s="219"/>
      <c r="BK9" s="219"/>
      <c r="BL9" s="219"/>
      <c r="BM9" s="219"/>
      <c r="BN9" s="219"/>
      <c r="BO9" s="219"/>
      <c r="BP9" s="219"/>
      <c r="BQ9" s="224">
        <v>3</v>
      </c>
      <c r="BR9" s="225"/>
      <c r="BS9" s="756"/>
      <c r="BT9" s="757"/>
      <c r="BU9" s="757"/>
      <c r="BV9" s="757"/>
      <c r="BW9" s="757"/>
      <c r="BX9" s="757"/>
      <c r="BY9" s="757"/>
      <c r="BZ9" s="757"/>
      <c r="CA9" s="757"/>
      <c r="CB9" s="757"/>
      <c r="CC9" s="757"/>
      <c r="CD9" s="757"/>
      <c r="CE9" s="757"/>
      <c r="CF9" s="757"/>
      <c r="CG9" s="758"/>
      <c r="CH9" s="759"/>
      <c r="CI9" s="760"/>
      <c r="CJ9" s="760"/>
      <c r="CK9" s="760"/>
      <c r="CL9" s="761"/>
      <c r="CM9" s="759"/>
      <c r="CN9" s="760"/>
      <c r="CO9" s="760"/>
      <c r="CP9" s="760"/>
      <c r="CQ9" s="761"/>
      <c r="CR9" s="759"/>
      <c r="CS9" s="760"/>
      <c r="CT9" s="760"/>
      <c r="CU9" s="760"/>
      <c r="CV9" s="761"/>
      <c r="CW9" s="759"/>
      <c r="CX9" s="760"/>
      <c r="CY9" s="760"/>
      <c r="CZ9" s="760"/>
      <c r="DA9" s="761"/>
      <c r="DB9" s="759"/>
      <c r="DC9" s="760"/>
      <c r="DD9" s="760"/>
      <c r="DE9" s="760"/>
      <c r="DF9" s="761"/>
      <c r="DG9" s="759"/>
      <c r="DH9" s="760"/>
      <c r="DI9" s="760"/>
      <c r="DJ9" s="760"/>
      <c r="DK9" s="761"/>
      <c r="DL9" s="759"/>
      <c r="DM9" s="760"/>
      <c r="DN9" s="760"/>
      <c r="DO9" s="760"/>
      <c r="DP9" s="761"/>
      <c r="DQ9" s="759"/>
      <c r="DR9" s="760"/>
      <c r="DS9" s="760"/>
      <c r="DT9" s="760"/>
      <c r="DU9" s="761"/>
      <c r="DV9" s="756"/>
      <c r="DW9" s="757"/>
      <c r="DX9" s="757"/>
      <c r="DY9" s="757"/>
      <c r="DZ9" s="762"/>
      <c r="EA9" s="220"/>
    </row>
    <row r="10" spans="1:131" s="221" customFormat="1" ht="26.25" customHeight="1" x14ac:dyDescent="0.2">
      <c r="A10" s="224">
        <v>4</v>
      </c>
      <c r="B10" s="763"/>
      <c r="C10" s="764"/>
      <c r="D10" s="764"/>
      <c r="E10" s="764"/>
      <c r="F10" s="764"/>
      <c r="G10" s="764"/>
      <c r="H10" s="764"/>
      <c r="I10" s="764"/>
      <c r="J10" s="764"/>
      <c r="K10" s="764"/>
      <c r="L10" s="764"/>
      <c r="M10" s="764"/>
      <c r="N10" s="764"/>
      <c r="O10" s="764"/>
      <c r="P10" s="765"/>
      <c r="Q10" s="766"/>
      <c r="R10" s="767"/>
      <c r="S10" s="767"/>
      <c r="T10" s="767"/>
      <c r="U10" s="767"/>
      <c r="V10" s="767"/>
      <c r="W10" s="767"/>
      <c r="X10" s="767"/>
      <c r="Y10" s="767"/>
      <c r="Z10" s="767"/>
      <c r="AA10" s="767"/>
      <c r="AB10" s="767"/>
      <c r="AC10" s="767"/>
      <c r="AD10" s="767"/>
      <c r="AE10" s="768"/>
      <c r="AF10" s="769"/>
      <c r="AG10" s="770"/>
      <c r="AH10" s="770"/>
      <c r="AI10" s="770"/>
      <c r="AJ10" s="771"/>
      <c r="AK10" s="752"/>
      <c r="AL10" s="753"/>
      <c r="AM10" s="753"/>
      <c r="AN10" s="753"/>
      <c r="AO10" s="753"/>
      <c r="AP10" s="753"/>
      <c r="AQ10" s="753"/>
      <c r="AR10" s="753"/>
      <c r="AS10" s="753"/>
      <c r="AT10" s="753"/>
      <c r="AU10" s="754"/>
      <c r="AV10" s="754"/>
      <c r="AW10" s="754"/>
      <c r="AX10" s="754"/>
      <c r="AY10" s="755"/>
      <c r="AZ10" s="218"/>
      <c r="BA10" s="218"/>
      <c r="BB10" s="218"/>
      <c r="BC10" s="218"/>
      <c r="BD10" s="218"/>
      <c r="BE10" s="219"/>
      <c r="BF10" s="219"/>
      <c r="BG10" s="219"/>
      <c r="BH10" s="219"/>
      <c r="BI10" s="219"/>
      <c r="BJ10" s="219"/>
      <c r="BK10" s="219"/>
      <c r="BL10" s="219"/>
      <c r="BM10" s="219"/>
      <c r="BN10" s="219"/>
      <c r="BO10" s="219"/>
      <c r="BP10" s="219"/>
      <c r="BQ10" s="224">
        <v>4</v>
      </c>
      <c r="BR10" s="225"/>
      <c r="BS10" s="756"/>
      <c r="BT10" s="757"/>
      <c r="BU10" s="757"/>
      <c r="BV10" s="757"/>
      <c r="BW10" s="757"/>
      <c r="BX10" s="757"/>
      <c r="BY10" s="757"/>
      <c r="BZ10" s="757"/>
      <c r="CA10" s="757"/>
      <c r="CB10" s="757"/>
      <c r="CC10" s="757"/>
      <c r="CD10" s="757"/>
      <c r="CE10" s="757"/>
      <c r="CF10" s="757"/>
      <c r="CG10" s="758"/>
      <c r="CH10" s="759"/>
      <c r="CI10" s="760"/>
      <c r="CJ10" s="760"/>
      <c r="CK10" s="760"/>
      <c r="CL10" s="761"/>
      <c r="CM10" s="759"/>
      <c r="CN10" s="760"/>
      <c r="CO10" s="760"/>
      <c r="CP10" s="760"/>
      <c r="CQ10" s="761"/>
      <c r="CR10" s="759"/>
      <c r="CS10" s="760"/>
      <c r="CT10" s="760"/>
      <c r="CU10" s="760"/>
      <c r="CV10" s="761"/>
      <c r="CW10" s="759"/>
      <c r="CX10" s="760"/>
      <c r="CY10" s="760"/>
      <c r="CZ10" s="760"/>
      <c r="DA10" s="761"/>
      <c r="DB10" s="759"/>
      <c r="DC10" s="760"/>
      <c r="DD10" s="760"/>
      <c r="DE10" s="760"/>
      <c r="DF10" s="761"/>
      <c r="DG10" s="759"/>
      <c r="DH10" s="760"/>
      <c r="DI10" s="760"/>
      <c r="DJ10" s="760"/>
      <c r="DK10" s="761"/>
      <c r="DL10" s="759"/>
      <c r="DM10" s="760"/>
      <c r="DN10" s="760"/>
      <c r="DO10" s="760"/>
      <c r="DP10" s="761"/>
      <c r="DQ10" s="759"/>
      <c r="DR10" s="760"/>
      <c r="DS10" s="760"/>
      <c r="DT10" s="760"/>
      <c r="DU10" s="761"/>
      <c r="DV10" s="756"/>
      <c r="DW10" s="757"/>
      <c r="DX10" s="757"/>
      <c r="DY10" s="757"/>
      <c r="DZ10" s="762"/>
      <c r="EA10" s="220"/>
    </row>
    <row r="11" spans="1:131" s="221" customFormat="1" ht="26.25" customHeight="1" x14ac:dyDescent="0.2">
      <c r="A11" s="224">
        <v>5</v>
      </c>
      <c r="B11" s="763"/>
      <c r="C11" s="764"/>
      <c r="D11" s="764"/>
      <c r="E11" s="764"/>
      <c r="F11" s="764"/>
      <c r="G11" s="764"/>
      <c r="H11" s="764"/>
      <c r="I11" s="764"/>
      <c r="J11" s="764"/>
      <c r="K11" s="764"/>
      <c r="L11" s="764"/>
      <c r="M11" s="764"/>
      <c r="N11" s="764"/>
      <c r="O11" s="764"/>
      <c r="P11" s="765"/>
      <c r="Q11" s="766"/>
      <c r="R11" s="767"/>
      <c r="S11" s="767"/>
      <c r="T11" s="767"/>
      <c r="U11" s="767"/>
      <c r="V11" s="767"/>
      <c r="W11" s="767"/>
      <c r="X11" s="767"/>
      <c r="Y11" s="767"/>
      <c r="Z11" s="767"/>
      <c r="AA11" s="767"/>
      <c r="AB11" s="767"/>
      <c r="AC11" s="767"/>
      <c r="AD11" s="767"/>
      <c r="AE11" s="768"/>
      <c r="AF11" s="769"/>
      <c r="AG11" s="770"/>
      <c r="AH11" s="770"/>
      <c r="AI11" s="770"/>
      <c r="AJ11" s="771"/>
      <c r="AK11" s="752"/>
      <c r="AL11" s="753"/>
      <c r="AM11" s="753"/>
      <c r="AN11" s="753"/>
      <c r="AO11" s="753"/>
      <c r="AP11" s="753"/>
      <c r="AQ11" s="753"/>
      <c r="AR11" s="753"/>
      <c r="AS11" s="753"/>
      <c r="AT11" s="753"/>
      <c r="AU11" s="754"/>
      <c r="AV11" s="754"/>
      <c r="AW11" s="754"/>
      <c r="AX11" s="754"/>
      <c r="AY11" s="755"/>
      <c r="AZ11" s="218"/>
      <c r="BA11" s="218"/>
      <c r="BB11" s="218"/>
      <c r="BC11" s="218"/>
      <c r="BD11" s="218"/>
      <c r="BE11" s="219"/>
      <c r="BF11" s="219"/>
      <c r="BG11" s="219"/>
      <c r="BH11" s="219"/>
      <c r="BI11" s="219"/>
      <c r="BJ11" s="219"/>
      <c r="BK11" s="219"/>
      <c r="BL11" s="219"/>
      <c r="BM11" s="219"/>
      <c r="BN11" s="219"/>
      <c r="BO11" s="219"/>
      <c r="BP11" s="219"/>
      <c r="BQ11" s="224">
        <v>5</v>
      </c>
      <c r="BR11" s="225"/>
      <c r="BS11" s="756"/>
      <c r="BT11" s="757"/>
      <c r="BU11" s="757"/>
      <c r="BV11" s="757"/>
      <c r="BW11" s="757"/>
      <c r="BX11" s="757"/>
      <c r="BY11" s="757"/>
      <c r="BZ11" s="757"/>
      <c r="CA11" s="757"/>
      <c r="CB11" s="757"/>
      <c r="CC11" s="757"/>
      <c r="CD11" s="757"/>
      <c r="CE11" s="757"/>
      <c r="CF11" s="757"/>
      <c r="CG11" s="758"/>
      <c r="CH11" s="759"/>
      <c r="CI11" s="760"/>
      <c r="CJ11" s="760"/>
      <c r="CK11" s="760"/>
      <c r="CL11" s="761"/>
      <c r="CM11" s="759"/>
      <c r="CN11" s="760"/>
      <c r="CO11" s="760"/>
      <c r="CP11" s="760"/>
      <c r="CQ11" s="761"/>
      <c r="CR11" s="759"/>
      <c r="CS11" s="760"/>
      <c r="CT11" s="760"/>
      <c r="CU11" s="760"/>
      <c r="CV11" s="761"/>
      <c r="CW11" s="759"/>
      <c r="CX11" s="760"/>
      <c r="CY11" s="760"/>
      <c r="CZ11" s="760"/>
      <c r="DA11" s="761"/>
      <c r="DB11" s="759"/>
      <c r="DC11" s="760"/>
      <c r="DD11" s="760"/>
      <c r="DE11" s="760"/>
      <c r="DF11" s="761"/>
      <c r="DG11" s="759"/>
      <c r="DH11" s="760"/>
      <c r="DI11" s="760"/>
      <c r="DJ11" s="760"/>
      <c r="DK11" s="761"/>
      <c r="DL11" s="759"/>
      <c r="DM11" s="760"/>
      <c r="DN11" s="760"/>
      <c r="DO11" s="760"/>
      <c r="DP11" s="761"/>
      <c r="DQ11" s="759"/>
      <c r="DR11" s="760"/>
      <c r="DS11" s="760"/>
      <c r="DT11" s="760"/>
      <c r="DU11" s="761"/>
      <c r="DV11" s="756"/>
      <c r="DW11" s="757"/>
      <c r="DX11" s="757"/>
      <c r="DY11" s="757"/>
      <c r="DZ11" s="762"/>
      <c r="EA11" s="220"/>
    </row>
    <row r="12" spans="1:131" s="221" customFormat="1" ht="26.25" customHeight="1" x14ac:dyDescent="0.2">
      <c r="A12" s="224">
        <v>6</v>
      </c>
      <c r="B12" s="763"/>
      <c r="C12" s="764"/>
      <c r="D12" s="764"/>
      <c r="E12" s="764"/>
      <c r="F12" s="764"/>
      <c r="G12" s="764"/>
      <c r="H12" s="764"/>
      <c r="I12" s="764"/>
      <c r="J12" s="764"/>
      <c r="K12" s="764"/>
      <c r="L12" s="764"/>
      <c r="M12" s="764"/>
      <c r="N12" s="764"/>
      <c r="O12" s="764"/>
      <c r="P12" s="765"/>
      <c r="Q12" s="766"/>
      <c r="R12" s="767"/>
      <c r="S12" s="767"/>
      <c r="T12" s="767"/>
      <c r="U12" s="767"/>
      <c r="V12" s="767"/>
      <c r="W12" s="767"/>
      <c r="X12" s="767"/>
      <c r="Y12" s="767"/>
      <c r="Z12" s="767"/>
      <c r="AA12" s="767"/>
      <c r="AB12" s="767"/>
      <c r="AC12" s="767"/>
      <c r="AD12" s="767"/>
      <c r="AE12" s="768"/>
      <c r="AF12" s="769"/>
      <c r="AG12" s="770"/>
      <c r="AH12" s="770"/>
      <c r="AI12" s="770"/>
      <c r="AJ12" s="771"/>
      <c r="AK12" s="752"/>
      <c r="AL12" s="753"/>
      <c r="AM12" s="753"/>
      <c r="AN12" s="753"/>
      <c r="AO12" s="753"/>
      <c r="AP12" s="753"/>
      <c r="AQ12" s="753"/>
      <c r="AR12" s="753"/>
      <c r="AS12" s="753"/>
      <c r="AT12" s="753"/>
      <c r="AU12" s="754"/>
      <c r="AV12" s="754"/>
      <c r="AW12" s="754"/>
      <c r="AX12" s="754"/>
      <c r="AY12" s="755"/>
      <c r="AZ12" s="218"/>
      <c r="BA12" s="218"/>
      <c r="BB12" s="218"/>
      <c r="BC12" s="218"/>
      <c r="BD12" s="218"/>
      <c r="BE12" s="219"/>
      <c r="BF12" s="219"/>
      <c r="BG12" s="219"/>
      <c r="BH12" s="219"/>
      <c r="BI12" s="219"/>
      <c r="BJ12" s="219"/>
      <c r="BK12" s="219"/>
      <c r="BL12" s="219"/>
      <c r="BM12" s="219"/>
      <c r="BN12" s="219"/>
      <c r="BO12" s="219"/>
      <c r="BP12" s="219"/>
      <c r="BQ12" s="224">
        <v>6</v>
      </c>
      <c r="BR12" s="225"/>
      <c r="BS12" s="756"/>
      <c r="BT12" s="757"/>
      <c r="BU12" s="757"/>
      <c r="BV12" s="757"/>
      <c r="BW12" s="757"/>
      <c r="BX12" s="757"/>
      <c r="BY12" s="757"/>
      <c r="BZ12" s="757"/>
      <c r="CA12" s="757"/>
      <c r="CB12" s="757"/>
      <c r="CC12" s="757"/>
      <c r="CD12" s="757"/>
      <c r="CE12" s="757"/>
      <c r="CF12" s="757"/>
      <c r="CG12" s="758"/>
      <c r="CH12" s="759"/>
      <c r="CI12" s="760"/>
      <c r="CJ12" s="760"/>
      <c r="CK12" s="760"/>
      <c r="CL12" s="761"/>
      <c r="CM12" s="759"/>
      <c r="CN12" s="760"/>
      <c r="CO12" s="760"/>
      <c r="CP12" s="760"/>
      <c r="CQ12" s="761"/>
      <c r="CR12" s="759"/>
      <c r="CS12" s="760"/>
      <c r="CT12" s="760"/>
      <c r="CU12" s="760"/>
      <c r="CV12" s="761"/>
      <c r="CW12" s="759"/>
      <c r="CX12" s="760"/>
      <c r="CY12" s="760"/>
      <c r="CZ12" s="760"/>
      <c r="DA12" s="761"/>
      <c r="DB12" s="759"/>
      <c r="DC12" s="760"/>
      <c r="DD12" s="760"/>
      <c r="DE12" s="760"/>
      <c r="DF12" s="761"/>
      <c r="DG12" s="759"/>
      <c r="DH12" s="760"/>
      <c r="DI12" s="760"/>
      <c r="DJ12" s="760"/>
      <c r="DK12" s="761"/>
      <c r="DL12" s="759"/>
      <c r="DM12" s="760"/>
      <c r="DN12" s="760"/>
      <c r="DO12" s="760"/>
      <c r="DP12" s="761"/>
      <c r="DQ12" s="759"/>
      <c r="DR12" s="760"/>
      <c r="DS12" s="760"/>
      <c r="DT12" s="760"/>
      <c r="DU12" s="761"/>
      <c r="DV12" s="756"/>
      <c r="DW12" s="757"/>
      <c r="DX12" s="757"/>
      <c r="DY12" s="757"/>
      <c r="DZ12" s="762"/>
      <c r="EA12" s="220"/>
    </row>
    <row r="13" spans="1:131" s="221" customFormat="1" ht="26.25" customHeight="1" x14ac:dyDescent="0.2">
      <c r="A13" s="224">
        <v>7</v>
      </c>
      <c r="B13" s="763"/>
      <c r="C13" s="764"/>
      <c r="D13" s="764"/>
      <c r="E13" s="764"/>
      <c r="F13" s="764"/>
      <c r="G13" s="764"/>
      <c r="H13" s="764"/>
      <c r="I13" s="764"/>
      <c r="J13" s="764"/>
      <c r="K13" s="764"/>
      <c r="L13" s="764"/>
      <c r="M13" s="764"/>
      <c r="N13" s="764"/>
      <c r="O13" s="764"/>
      <c r="P13" s="765"/>
      <c r="Q13" s="766"/>
      <c r="R13" s="767"/>
      <c r="S13" s="767"/>
      <c r="T13" s="767"/>
      <c r="U13" s="767"/>
      <c r="V13" s="767"/>
      <c r="W13" s="767"/>
      <c r="X13" s="767"/>
      <c r="Y13" s="767"/>
      <c r="Z13" s="767"/>
      <c r="AA13" s="767"/>
      <c r="AB13" s="767"/>
      <c r="AC13" s="767"/>
      <c r="AD13" s="767"/>
      <c r="AE13" s="768"/>
      <c r="AF13" s="769"/>
      <c r="AG13" s="770"/>
      <c r="AH13" s="770"/>
      <c r="AI13" s="770"/>
      <c r="AJ13" s="771"/>
      <c r="AK13" s="752"/>
      <c r="AL13" s="753"/>
      <c r="AM13" s="753"/>
      <c r="AN13" s="753"/>
      <c r="AO13" s="753"/>
      <c r="AP13" s="753"/>
      <c r="AQ13" s="753"/>
      <c r="AR13" s="753"/>
      <c r="AS13" s="753"/>
      <c r="AT13" s="753"/>
      <c r="AU13" s="754"/>
      <c r="AV13" s="754"/>
      <c r="AW13" s="754"/>
      <c r="AX13" s="754"/>
      <c r="AY13" s="755"/>
      <c r="AZ13" s="218"/>
      <c r="BA13" s="218"/>
      <c r="BB13" s="218"/>
      <c r="BC13" s="218"/>
      <c r="BD13" s="218"/>
      <c r="BE13" s="219"/>
      <c r="BF13" s="219"/>
      <c r="BG13" s="219"/>
      <c r="BH13" s="219"/>
      <c r="BI13" s="219"/>
      <c r="BJ13" s="219"/>
      <c r="BK13" s="219"/>
      <c r="BL13" s="219"/>
      <c r="BM13" s="219"/>
      <c r="BN13" s="219"/>
      <c r="BO13" s="219"/>
      <c r="BP13" s="219"/>
      <c r="BQ13" s="224">
        <v>7</v>
      </c>
      <c r="BR13" s="225"/>
      <c r="BS13" s="756"/>
      <c r="BT13" s="757"/>
      <c r="BU13" s="757"/>
      <c r="BV13" s="757"/>
      <c r="BW13" s="757"/>
      <c r="BX13" s="757"/>
      <c r="BY13" s="757"/>
      <c r="BZ13" s="757"/>
      <c r="CA13" s="757"/>
      <c r="CB13" s="757"/>
      <c r="CC13" s="757"/>
      <c r="CD13" s="757"/>
      <c r="CE13" s="757"/>
      <c r="CF13" s="757"/>
      <c r="CG13" s="758"/>
      <c r="CH13" s="759"/>
      <c r="CI13" s="760"/>
      <c r="CJ13" s="760"/>
      <c r="CK13" s="760"/>
      <c r="CL13" s="761"/>
      <c r="CM13" s="759"/>
      <c r="CN13" s="760"/>
      <c r="CO13" s="760"/>
      <c r="CP13" s="760"/>
      <c r="CQ13" s="761"/>
      <c r="CR13" s="759"/>
      <c r="CS13" s="760"/>
      <c r="CT13" s="760"/>
      <c r="CU13" s="760"/>
      <c r="CV13" s="761"/>
      <c r="CW13" s="759"/>
      <c r="CX13" s="760"/>
      <c r="CY13" s="760"/>
      <c r="CZ13" s="760"/>
      <c r="DA13" s="761"/>
      <c r="DB13" s="759"/>
      <c r="DC13" s="760"/>
      <c r="DD13" s="760"/>
      <c r="DE13" s="760"/>
      <c r="DF13" s="761"/>
      <c r="DG13" s="759"/>
      <c r="DH13" s="760"/>
      <c r="DI13" s="760"/>
      <c r="DJ13" s="760"/>
      <c r="DK13" s="761"/>
      <c r="DL13" s="759"/>
      <c r="DM13" s="760"/>
      <c r="DN13" s="760"/>
      <c r="DO13" s="760"/>
      <c r="DP13" s="761"/>
      <c r="DQ13" s="759"/>
      <c r="DR13" s="760"/>
      <c r="DS13" s="760"/>
      <c r="DT13" s="760"/>
      <c r="DU13" s="761"/>
      <c r="DV13" s="756"/>
      <c r="DW13" s="757"/>
      <c r="DX13" s="757"/>
      <c r="DY13" s="757"/>
      <c r="DZ13" s="762"/>
      <c r="EA13" s="220"/>
    </row>
    <row r="14" spans="1:131" s="221" customFormat="1" ht="26.25" customHeight="1" x14ac:dyDescent="0.2">
      <c r="A14" s="224">
        <v>8</v>
      </c>
      <c r="B14" s="763"/>
      <c r="C14" s="764"/>
      <c r="D14" s="764"/>
      <c r="E14" s="764"/>
      <c r="F14" s="764"/>
      <c r="G14" s="764"/>
      <c r="H14" s="764"/>
      <c r="I14" s="764"/>
      <c r="J14" s="764"/>
      <c r="K14" s="764"/>
      <c r="L14" s="764"/>
      <c r="M14" s="764"/>
      <c r="N14" s="764"/>
      <c r="O14" s="764"/>
      <c r="P14" s="765"/>
      <c r="Q14" s="766"/>
      <c r="R14" s="767"/>
      <c r="S14" s="767"/>
      <c r="T14" s="767"/>
      <c r="U14" s="767"/>
      <c r="V14" s="767"/>
      <c r="W14" s="767"/>
      <c r="X14" s="767"/>
      <c r="Y14" s="767"/>
      <c r="Z14" s="767"/>
      <c r="AA14" s="767"/>
      <c r="AB14" s="767"/>
      <c r="AC14" s="767"/>
      <c r="AD14" s="767"/>
      <c r="AE14" s="768"/>
      <c r="AF14" s="769"/>
      <c r="AG14" s="770"/>
      <c r="AH14" s="770"/>
      <c r="AI14" s="770"/>
      <c r="AJ14" s="771"/>
      <c r="AK14" s="752"/>
      <c r="AL14" s="753"/>
      <c r="AM14" s="753"/>
      <c r="AN14" s="753"/>
      <c r="AO14" s="753"/>
      <c r="AP14" s="753"/>
      <c r="AQ14" s="753"/>
      <c r="AR14" s="753"/>
      <c r="AS14" s="753"/>
      <c r="AT14" s="753"/>
      <c r="AU14" s="754"/>
      <c r="AV14" s="754"/>
      <c r="AW14" s="754"/>
      <c r="AX14" s="754"/>
      <c r="AY14" s="755"/>
      <c r="AZ14" s="218"/>
      <c r="BA14" s="218"/>
      <c r="BB14" s="218"/>
      <c r="BC14" s="218"/>
      <c r="BD14" s="218"/>
      <c r="BE14" s="219"/>
      <c r="BF14" s="219"/>
      <c r="BG14" s="219"/>
      <c r="BH14" s="219"/>
      <c r="BI14" s="219"/>
      <c r="BJ14" s="219"/>
      <c r="BK14" s="219"/>
      <c r="BL14" s="219"/>
      <c r="BM14" s="219"/>
      <c r="BN14" s="219"/>
      <c r="BO14" s="219"/>
      <c r="BP14" s="219"/>
      <c r="BQ14" s="224">
        <v>8</v>
      </c>
      <c r="BR14" s="225"/>
      <c r="BS14" s="756"/>
      <c r="BT14" s="757"/>
      <c r="BU14" s="757"/>
      <c r="BV14" s="757"/>
      <c r="BW14" s="757"/>
      <c r="BX14" s="757"/>
      <c r="BY14" s="757"/>
      <c r="BZ14" s="757"/>
      <c r="CA14" s="757"/>
      <c r="CB14" s="757"/>
      <c r="CC14" s="757"/>
      <c r="CD14" s="757"/>
      <c r="CE14" s="757"/>
      <c r="CF14" s="757"/>
      <c r="CG14" s="758"/>
      <c r="CH14" s="759"/>
      <c r="CI14" s="760"/>
      <c r="CJ14" s="760"/>
      <c r="CK14" s="760"/>
      <c r="CL14" s="761"/>
      <c r="CM14" s="759"/>
      <c r="CN14" s="760"/>
      <c r="CO14" s="760"/>
      <c r="CP14" s="760"/>
      <c r="CQ14" s="761"/>
      <c r="CR14" s="759"/>
      <c r="CS14" s="760"/>
      <c r="CT14" s="760"/>
      <c r="CU14" s="760"/>
      <c r="CV14" s="761"/>
      <c r="CW14" s="759"/>
      <c r="CX14" s="760"/>
      <c r="CY14" s="760"/>
      <c r="CZ14" s="760"/>
      <c r="DA14" s="761"/>
      <c r="DB14" s="759"/>
      <c r="DC14" s="760"/>
      <c r="DD14" s="760"/>
      <c r="DE14" s="760"/>
      <c r="DF14" s="761"/>
      <c r="DG14" s="759"/>
      <c r="DH14" s="760"/>
      <c r="DI14" s="760"/>
      <c r="DJ14" s="760"/>
      <c r="DK14" s="761"/>
      <c r="DL14" s="759"/>
      <c r="DM14" s="760"/>
      <c r="DN14" s="760"/>
      <c r="DO14" s="760"/>
      <c r="DP14" s="761"/>
      <c r="DQ14" s="759"/>
      <c r="DR14" s="760"/>
      <c r="DS14" s="760"/>
      <c r="DT14" s="760"/>
      <c r="DU14" s="761"/>
      <c r="DV14" s="756"/>
      <c r="DW14" s="757"/>
      <c r="DX14" s="757"/>
      <c r="DY14" s="757"/>
      <c r="DZ14" s="762"/>
      <c r="EA14" s="220"/>
    </row>
    <row r="15" spans="1:131" s="221" customFormat="1" ht="26.25" customHeight="1" x14ac:dyDescent="0.2">
      <c r="A15" s="224">
        <v>9</v>
      </c>
      <c r="B15" s="763"/>
      <c r="C15" s="764"/>
      <c r="D15" s="764"/>
      <c r="E15" s="764"/>
      <c r="F15" s="764"/>
      <c r="G15" s="764"/>
      <c r="H15" s="764"/>
      <c r="I15" s="764"/>
      <c r="J15" s="764"/>
      <c r="K15" s="764"/>
      <c r="L15" s="764"/>
      <c r="M15" s="764"/>
      <c r="N15" s="764"/>
      <c r="O15" s="764"/>
      <c r="P15" s="765"/>
      <c r="Q15" s="766"/>
      <c r="R15" s="767"/>
      <c r="S15" s="767"/>
      <c r="T15" s="767"/>
      <c r="U15" s="767"/>
      <c r="V15" s="767"/>
      <c r="W15" s="767"/>
      <c r="X15" s="767"/>
      <c r="Y15" s="767"/>
      <c r="Z15" s="767"/>
      <c r="AA15" s="767"/>
      <c r="AB15" s="767"/>
      <c r="AC15" s="767"/>
      <c r="AD15" s="767"/>
      <c r="AE15" s="768"/>
      <c r="AF15" s="769"/>
      <c r="AG15" s="770"/>
      <c r="AH15" s="770"/>
      <c r="AI15" s="770"/>
      <c r="AJ15" s="771"/>
      <c r="AK15" s="752"/>
      <c r="AL15" s="753"/>
      <c r="AM15" s="753"/>
      <c r="AN15" s="753"/>
      <c r="AO15" s="753"/>
      <c r="AP15" s="753"/>
      <c r="AQ15" s="753"/>
      <c r="AR15" s="753"/>
      <c r="AS15" s="753"/>
      <c r="AT15" s="753"/>
      <c r="AU15" s="754"/>
      <c r="AV15" s="754"/>
      <c r="AW15" s="754"/>
      <c r="AX15" s="754"/>
      <c r="AY15" s="755"/>
      <c r="AZ15" s="218"/>
      <c r="BA15" s="218"/>
      <c r="BB15" s="218"/>
      <c r="BC15" s="218"/>
      <c r="BD15" s="218"/>
      <c r="BE15" s="219"/>
      <c r="BF15" s="219"/>
      <c r="BG15" s="219"/>
      <c r="BH15" s="219"/>
      <c r="BI15" s="219"/>
      <c r="BJ15" s="219"/>
      <c r="BK15" s="219"/>
      <c r="BL15" s="219"/>
      <c r="BM15" s="219"/>
      <c r="BN15" s="219"/>
      <c r="BO15" s="219"/>
      <c r="BP15" s="219"/>
      <c r="BQ15" s="224">
        <v>9</v>
      </c>
      <c r="BR15" s="225"/>
      <c r="BS15" s="756"/>
      <c r="BT15" s="757"/>
      <c r="BU15" s="757"/>
      <c r="BV15" s="757"/>
      <c r="BW15" s="757"/>
      <c r="BX15" s="757"/>
      <c r="BY15" s="757"/>
      <c r="BZ15" s="757"/>
      <c r="CA15" s="757"/>
      <c r="CB15" s="757"/>
      <c r="CC15" s="757"/>
      <c r="CD15" s="757"/>
      <c r="CE15" s="757"/>
      <c r="CF15" s="757"/>
      <c r="CG15" s="758"/>
      <c r="CH15" s="759"/>
      <c r="CI15" s="760"/>
      <c r="CJ15" s="760"/>
      <c r="CK15" s="760"/>
      <c r="CL15" s="761"/>
      <c r="CM15" s="759"/>
      <c r="CN15" s="760"/>
      <c r="CO15" s="760"/>
      <c r="CP15" s="760"/>
      <c r="CQ15" s="761"/>
      <c r="CR15" s="759"/>
      <c r="CS15" s="760"/>
      <c r="CT15" s="760"/>
      <c r="CU15" s="760"/>
      <c r="CV15" s="761"/>
      <c r="CW15" s="759"/>
      <c r="CX15" s="760"/>
      <c r="CY15" s="760"/>
      <c r="CZ15" s="760"/>
      <c r="DA15" s="761"/>
      <c r="DB15" s="759"/>
      <c r="DC15" s="760"/>
      <c r="DD15" s="760"/>
      <c r="DE15" s="760"/>
      <c r="DF15" s="761"/>
      <c r="DG15" s="759"/>
      <c r="DH15" s="760"/>
      <c r="DI15" s="760"/>
      <c r="DJ15" s="760"/>
      <c r="DK15" s="761"/>
      <c r="DL15" s="759"/>
      <c r="DM15" s="760"/>
      <c r="DN15" s="760"/>
      <c r="DO15" s="760"/>
      <c r="DP15" s="761"/>
      <c r="DQ15" s="759"/>
      <c r="DR15" s="760"/>
      <c r="DS15" s="760"/>
      <c r="DT15" s="760"/>
      <c r="DU15" s="761"/>
      <c r="DV15" s="756"/>
      <c r="DW15" s="757"/>
      <c r="DX15" s="757"/>
      <c r="DY15" s="757"/>
      <c r="DZ15" s="762"/>
      <c r="EA15" s="220"/>
    </row>
    <row r="16" spans="1:131" s="221" customFormat="1" ht="26.25" customHeight="1" x14ac:dyDescent="0.2">
      <c r="A16" s="224">
        <v>10</v>
      </c>
      <c r="B16" s="763"/>
      <c r="C16" s="764"/>
      <c r="D16" s="764"/>
      <c r="E16" s="764"/>
      <c r="F16" s="764"/>
      <c r="G16" s="764"/>
      <c r="H16" s="764"/>
      <c r="I16" s="764"/>
      <c r="J16" s="764"/>
      <c r="K16" s="764"/>
      <c r="L16" s="764"/>
      <c r="M16" s="764"/>
      <c r="N16" s="764"/>
      <c r="O16" s="764"/>
      <c r="P16" s="765"/>
      <c r="Q16" s="766"/>
      <c r="R16" s="767"/>
      <c r="S16" s="767"/>
      <c r="T16" s="767"/>
      <c r="U16" s="767"/>
      <c r="V16" s="767"/>
      <c r="W16" s="767"/>
      <c r="X16" s="767"/>
      <c r="Y16" s="767"/>
      <c r="Z16" s="767"/>
      <c r="AA16" s="767"/>
      <c r="AB16" s="767"/>
      <c r="AC16" s="767"/>
      <c r="AD16" s="767"/>
      <c r="AE16" s="768"/>
      <c r="AF16" s="769"/>
      <c r="AG16" s="770"/>
      <c r="AH16" s="770"/>
      <c r="AI16" s="770"/>
      <c r="AJ16" s="771"/>
      <c r="AK16" s="752"/>
      <c r="AL16" s="753"/>
      <c r="AM16" s="753"/>
      <c r="AN16" s="753"/>
      <c r="AO16" s="753"/>
      <c r="AP16" s="753"/>
      <c r="AQ16" s="753"/>
      <c r="AR16" s="753"/>
      <c r="AS16" s="753"/>
      <c r="AT16" s="753"/>
      <c r="AU16" s="754"/>
      <c r="AV16" s="754"/>
      <c r="AW16" s="754"/>
      <c r="AX16" s="754"/>
      <c r="AY16" s="755"/>
      <c r="AZ16" s="218"/>
      <c r="BA16" s="218"/>
      <c r="BB16" s="218"/>
      <c r="BC16" s="218"/>
      <c r="BD16" s="218"/>
      <c r="BE16" s="219"/>
      <c r="BF16" s="219"/>
      <c r="BG16" s="219"/>
      <c r="BH16" s="219"/>
      <c r="BI16" s="219"/>
      <c r="BJ16" s="219"/>
      <c r="BK16" s="219"/>
      <c r="BL16" s="219"/>
      <c r="BM16" s="219"/>
      <c r="BN16" s="219"/>
      <c r="BO16" s="219"/>
      <c r="BP16" s="219"/>
      <c r="BQ16" s="224">
        <v>10</v>
      </c>
      <c r="BR16" s="225"/>
      <c r="BS16" s="756"/>
      <c r="BT16" s="757"/>
      <c r="BU16" s="757"/>
      <c r="BV16" s="757"/>
      <c r="BW16" s="757"/>
      <c r="BX16" s="757"/>
      <c r="BY16" s="757"/>
      <c r="BZ16" s="757"/>
      <c r="CA16" s="757"/>
      <c r="CB16" s="757"/>
      <c r="CC16" s="757"/>
      <c r="CD16" s="757"/>
      <c r="CE16" s="757"/>
      <c r="CF16" s="757"/>
      <c r="CG16" s="758"/>
      <c r="CH16" s="759"/>
      <c r="CI16" s="760"/>
      <c r="CJ16" s="760"/>
      <c r="CK16" s="760"/>
      <c r="CL16" s="761"/>
      <c r="CM16" s="759"/>
      <c r="CN16" s="760"/>
      <c r="CO16" s="760"/>
      <c r="CP16" s="760"/>
      <c r="CQ16" s="761"/>
      <c r="CR16" s="759"/>
      <c r="CS16" s="760"/>
      <c r="CT16" s="760"/>
      <c r="CU16" s="760"/>
      <c r="CV16" s="761"/>
      <c r="CW16" s="759"/>
      <c r="CX16" s="760"/>
      <c r="CY16" s="760"/>
      <c r="CZ16" s="760"/>
      <c r="DA16" s="761"/>
      <c r="DB16" s="759"/>
      <c r="DC16" s="760"/>
      <c r="DD16" s="760"/>
      <c r="DE16" s="760"/>
      <c r="DF16" s="761"/>
      <c r="DG16" s="759"/>
      <c r="DH16" s="760"/>
      <c r="DI16" s="760"/>
      <c r="DJ16" s="760"/>
      <c r="DK16" s="761"/>
      <c r="DL16" s="759"/>
      <c r="DM16" s="760"/>
      <c r="DN16" s="760"/>
      <c r="DO16" s="760"/>
      <c r="DP16" s="761"/>
      <c r="DQ16" s="759"/>
      <c r="DR16" s="760"/>
      <c r="DS16" s="760"/>
      <c r="DT16" s="760"/>
      <c r="DU16" s="761"/>
      <c r="DV16" s="756"/>
      <c r="DW16" s="757"/>
      <c r="DX16" s="757"/>
      <c r="DY16" s="757"/>
      <c r="DZ16" s="762"/>
      <c r="EA16" s="220"/>
    </row>
    <row r="17" spans="1:131" s="221" customFormat="1" ht="26.25" customHeight="1" x14ac:dyDescent="0.2">
      <c r="A17" s="224">
        <v>11</v>
      </c>
      <c r="B17" s="763"/>
      <c r="C17" s="764"/>
      <c r="D17" s="764"/>
      <c r="E17" s="764"/>
      <c r="F17" s="764"/>
      <c r="G17" s="764"/>
      <c r="H17" s="764"/>
      <c r="I17" s="764"/>
      <c r="J17" s="764"/>
      <c r="K17" s="764"/>
      <c r="L17" s="764"/>
      <c r="M17" s="764"/>
      <c r="N17" s="764"/>
      <c r="O17" s="764"/>
      <c r="P17" s="765"/>
      <c r="Q17" s="766"/>
      <c r="R17" s="767"/>
      <c r="S17" s="767"/>
      <c r="T17" s="767"/>
      <c r="U17" s="767"/>
      <c r="V17" s="767"/>
      <c r="W17" s="767"/>
      <c r="X17" s="767"/>
      <c r="Y17" s="767"/>
      <c r="Z17" s="767"/>
      <c r="AA17" s="767"/>
      <c r="AB17" s="767"/>
      <c r="AC17" s="767"/>
      <c r="AD17" s="767"/>
      <c r="AE17" s="768"/>
      <c r="AF17" s="769"/>
      <c r="AG17" s="770"/>
      <c r="AH17" s="770"/>
      <c r="AI17" s="770"/>
      <c r="AJ17" s="771"/>
      <c r="AK17" s="752"/>
      <c r="AL17" s="753"/>
      <c r="AM17" s="753"/>
      <c r="AN17" s="753"/>
      <c r="AO17" s="753"/>
      <c r="AP17" s="753"/>
      <c r="AQ17" s="753"/>
      <c r="AR17" s="753"/>
      <c r="AS17" s="753"/>
      <c r="AT17" s="753"/>
      <c r="AU17" s="754"/>
      <c r="AV17" s="754"/>
      <c r="AW17" s="754"/>
      <c r="AX17" s="754"/>
      <c r="AY17" s="755"/>
      <c r="AZ17" s="218"/>
      <c r="BA17" s="218"/>
      <c r="BB17" s="218"/>
      <c r="BC17" s="218"/>
      <c r="BD17" s="218"/>
      <c r="BE17" s="219"/>
      <c r="BF17" s="219"/>
      <c r="BG17" s="219"/>
      <c r="BH17" s="219"/>
      <c r="BI17" s="219"/>
      <c r="BJ17" s="219"/>
      <c r="BK17" s="219"/>
      <c r="BL17" s="219"/>
      <c r="BM17" s="219"/>
      <c r="BN17" s="219"/>
      <c r="BO17" s="219"/>
      <c r="BP17" s="219"/>
      <c r="BQ17" s="224">
        <v>11</v>
      </c>
      <c r="BR17" s="225"/>
      <c r="BS17" s="756"/>
      <c r="BT17" s="757"/>
      <c r="BU17" s="757"/>
      <c r="BV17" s="757"/>
      <c r="BW17" s="757"/>
      <c r="BX17" s="757"/>
      <c r="BY17" s="757"/>
      <c r="BZ17" s="757"/>
      <c r="CA17" s="757"/>
      <c r="CB17" s="757"/>
      <c r="CC17" s="757"/>
      <c r="CD17" s="757"/>
      <c r="CE17" s="757"/>
      <c r="CF17" s="757"/>
      <c r="CG17" s="758"/>
      <c r="CH17" s="759"/>
      <c r="CI17" s="760"/>
      <c r="CJ17" s="760"/>
      <c r="CK17" s="760"/>
      <c r="CL17" s="761"/>
      <c r="CM17" s="759"/>
      <c r="CN17" s="760"/>
      <c r="CO17" s="760"/>
      <c r="CP17" s="760"/>
      <c r="CQ17" s="761"/>
      <c r="CR17" s="759"/>
      <c r="CS17" s="760"/>
      <c r="CT17" s="760"/>
      <c r="CU17" s="760"/>
      <c r="CV17" s="761"/>
      <c r="CW17" s="759"/>
      <c r="CX17" s="760"/>
      <c r="CY17" s="760"/>
      <c r="CZ17" s="760"/>
      <c r="DA17" s="761"/>
      <c r="DB17" s="759"/>
      <c r="DC17" s="760"/>
      <c r="DD17" s="760"/>
      <c r="DE17" s="760"/>
      <c r="DF17" s="761"/>
      <c r="DG17" s="759"/>
      <c r="DH17" s="760"/>
      <c r="DI17" s="760"/>
      <c r="DJ17" s="760"/>
      <c r="DK17" s="761"/>
      <c r="DL17" s="759"/>
      <c r="DM17" s="760"/>
      <c r="DN17" s="760"/>
      <c r="DO17" s="760"/>
      <c r="DP17" s="761"/>
      <c r="DQ17" s="759"/>
      <c r="DR17" s="760"/>
      <c r="DS17" s="760"/>
      <c r="DT17" s="760"/>
      <c r="DU17" s="761"/>
      <c r="DV17" s="756"/>
      <c r="DW17" s="757"/>
      <c r="DX17" s="757"/>
      <c r="DY17" s="757"/>
      <c r="DZ17" s="762"/>
      <c r="EA17" s="220"/>
    </row>
    <row r="18" spans="1:131" s="221" customFormat="1" ht="26.25" customHeight="1" x14ac:dyDescent="0.2">
      <c r="A18" s="224">
        <v>12</v>
      </c>
      <c r="B18" s="763"/>
      <c r="C18" s="764"/>
      <c r="D18" s="764"/>
      <c r="E18" s="764"/>
      <c r="F18" s="764"/>
      <c r="G18" s="764"/>
      <c r="H18" s="764"/>
      <c r="I18" s="764"/>
      <c r="J18" s="764"/>
      <c r="K18" s="764"/>
      <c r="L18" s="764"/>
      <c r="M18" s="764"/>
      <c r="N18" s="764"/>
      <c r="O18" s="764"/>
      <c r="P18" s="765"/>
      <c r="Q18" s="766"/>
      <c r="R18" s="767"/>
      <c r="S18" s="767"/>
      <c r="T18" s="767"/>
      <c r="U18" s="767"/>
      <c r="V18" s="767"/>
      <c r="W18" s="767"/>
      <c r="X18" s="767"/>
      <c r="Y18" s="767"/>
      <c r="Z18" s="767"/>
      <c r="AA18" s="767"/>
      <c r="AB18" s="767"/>
      <c r="AC18" s="767"/>
      <c r="AD18" s="767"/>
      <c r="AE18" s="768"/>
      <c r="AF18" s="769"/>
      <c r="AG18" s="770"/>
      <c r="AH18" s="770"/>
      <c r="AI18" s="770"/>
      <c r="AJ18" s="771"/>
      <c r="AK18" s="752"/>
      <c r="AL18" s="753"/>
      <c r="AM18" s="753"/>
      <c r="AN18" s="753"/>
      <c r="AO18" s="753"/>
      <c r="AP18" s="753"/>
      <c r="AQ18" s="753"/>
      <c r="AR18" s="753"/>
      <c r="AS18" s="753"/>
      <c r="AT18" s="753"/>
      <c r="AU18" s="754"/>
      <c r="AV18" s="754"/>
      <c r="AW18" s="754"/>
      <c r="AX18" s="754"/>
      <c r="AY18" s="755"/>
      <c r="AZ18" s="218"/>
      <c r="BA18" s="218"/>
      <c r="BB18" s="218"/>
      <c r="BC18" s="218"/>
      <c r="BD18" s="218"/>
      <c r="BE18" s="219"/>
      <c r="BF18" s="219"/>
      <c r="BG18" s="219"/>
      <c r="BH18" s="219"/>
      <c r="BI18" s="219"/>
      <c r="BJ18" s="219"/>
      <c r="BK18" s="219"/>
      <c r="BL18" s="219"/>
      <c r="BM18" s="219"/>
      <c r="BN18" s="219"/>
      <c r="BO18" s="219"/>
      <c r="BP18" s="219"/>
      <c r="BQ18" s="224">
        <v>12</v>
      </c>
      <c r="BR18" s="225"/>
      <c r="BS18" s="756"/>
      <c r="BT18" s="757"/>
      <c r="BU18" s="757"/>
      <c r="BV18" s="757"/>
      <c r="BW18" s="757"/>
      <c r="BX18" s="757"/>
      <c r="BY18" s="757"/>
      <c r="BZ18" s="757"/>
      <c r="CA18" s="757"/>
      <c r="CB18" s="757"/>
      <c r="CC18" s="757"/>
      <c r="CD18" s="757"/>
      <c r="CE18" s="757"/>
      <c r="CF18" s="757"/>
      <c r="CG18" s="758"/>
      <c r="CH18" s="759"/>
      <c r="CI18" s="760"/>
      <c r="CJ18" s="760"/>
      <c r="CK18" s="760"/>
      <c r="CL18" s="761"/>
      <c r="CM18" s="759"/>
      <c r="CN18" s="760"/>
      <c r="CO18" s="760"/>
      <c r="CP18" s="760"/>
      <c r="CQ18" s="761"/>
      <c r="CR18" s="759"/>
      <c r="CS18" s="760"/>
      <c r="CT18" s="760"/>
      <c r="CU18" s="760"/>
      <c r="CV18" s="761"/>
      <c r="CW18" s="759"/>
      <c r="CX18" s="760"/>
      <c r="CY18" s="760"/>
      <c r="CZ18" s="760"/>
      <c r="DA18" s="761"/>
      <c r="DB18" s="759"/>
      <c r="DC18" s="760"/>
      <c r="DD18" s="760"/>
      <c r="DE18" s="760"/>
      <c r="DF18" s="761"/>
      <c r="DG18" s="759"/>
      <c r="DH18" s="760"/>
      <c r="DI18" s="760"/>
      <c r="DJ18" s="760"/>
      <c r="DK18" s="761"/>
      <c r="DL18" s="759"/>
      <c r="DM18" s="760"/>
      <c r="DN18" s="760"/>
      <c r="DO18" s="760"/>
      <c r="DP18" s="761"/>
      <c r="DQ18" s="759"/>
      <c r="DR18" s="760"/>
      <c r="DS18" s="760"/>
      <c r="DT18" s="760"/>
      <c r="DU18" s="761"/>
      <c r="DV18" s="756"/>
      <c r="DW18" s="757"/>
      <c r="DX18" s="757"/>
      <c r="DY18" s="757"/>
      <c r="DZ18" s="762"/>
      <c r="EA18" s="220"/>
    </row>
    <row r="19" spans="1:131" s="221" customFormat="1" ht="26.25" customHeight="1" x14ac:dyDescent="0.2">
      <c r="A19" s="224">
        <v>13</v>
      </c>
      <c r="B19" s="763"/>
      <c r="C19" s="764"/>
      <c r="D19" s="764"/>
      <c r="E19" s="764"/>
      <c r="F19" s="764"/>
      <c r="G19" s="764"/>
      <c r="H19" s="764"/>
      <c r="I19" s="764"/>
      <c r="J19" s="764"/>
      <c r="K19" s="764"/>
      <c r="L19" s="764"/>
      <c r="M19" s="764"/>
      <c r="N19" s="764"/>
      <c r="O19" s="764"/>
      <c r="P19" s="765"/>
      <c r="Q19" s="766"/>
      <c r="R19" s="767"/>
      <c r="S19" s="767"/>
      <c r="T19" s="767"/>
      <c r="U19" s="767"/>
      <c r="V19" s="767"/>
      <c r="W19" s="767"/>
      <c r="X19" s="767"/>
      <c r="Y19" s="767"/>
      <c r="Z19" s="767"/>
      <c r="AA19" s="767"/>
      <c r="AB19" s="767"/>
      <c r="AC19" s="767"/>
      <c r="AD19" s="767"/>
      <c r="AE19" s="768"/>
      <c r="AF19" s="769"/>
      <c r="AG19" s="770"/>
      <c r="AH19" s="770"/>
      <c r="AI19" s="770"/>
      <c r="AJ19" s="771"/>
      <c r="AK19" s="752"/>
      <c r="AL19" s="753"/>
      <c r="AM19" s="753"/>
      <c r="AN19" s="753"/>
      <c r="AO19" s="753"/>
      <c r="AP19" s="753"/>
      <c r="AQ19" s="753"/>
      <c r="AR19" s="753"/>
      <c r="AS19" s="753"/>
      <c r="AT19" s="753"/>
      <c r="AU19" s="754"/>
      <c r="AV19" s="754"/>
      <c r="AW19" s="754"/>
      <c r="AX19" s="754"/>
      <c r="AY19" s="755"/>
      <c r="AZ19" s="218"/>
      <c r="BA19" s="218"/>
      <c r="BB19" s="218"/>
      <c r="BC19" s="218"/>
      <c r="BD19" s="218"/>
      <c r="BE19" s="219"/>
      <c r="BF19" s="219"/>
      <c r="BG19" s="219"/>
      <c r="BH19" s="219"/>
      <c r="BI19" s="219"/>
      <c r="BJ19" s="219"/>
      <c r="BK19" s="219"/>
      <c r="BL19" s="219"/>
      <c r="BM19" s="219"/>
      <c r="BN19" s="219"/>
      <c r="BO19" s="219"/>
      <c r="BP19" s="219"/>
      <c r="BQ19" s="224">
        <v>13</v>
      </c>
      <c r="BR19" s="225"/>
      <c r="BS19" s="756"/>
      <c r="BT19" s="757"/>
      <c r="BU19" s="757"/>
      <c r="BV19" s="757"/>
      <c r="BW19" s="757"/>
      <c r="BX19" s="757"/>
      <c r="BY19" s="757"/>
      <c r="BZ19" s="757"/>
      <c r="CA19" s="757"/>
      <c r="CB19" s="757"/>
      <c r="CC19" s="757"/>
      <c r="CD19" s="757"/>
      <c r="CE19" s="757"/>
      <c r="CF19" s="757"/>
      <c r="CG19" s="758"/>
      <c r="CH19" s="759"/>
      <c r="CI19" s="760"/>
      <c r="CJ19" s="760"/>
      <c r="CK19" s="760"/>
      <c r="CL19" s="761"/>
      <c r="CM19" s="759"/>
      <c r="CN19" s="760"/>
      <c r="CO19" s="760"/>
      <c r="CP19" s="760"/>
      <c r="CQ19" s="761"/>
      <c r="CR19" s="759"/>
      <c r="CS19" s="760"/>
      <c r="CT19" s="760"/>
      <c r="CU19" s="760"/>
      <c r="CV19" s="761"/>
      <c r="CW19" s="759"/>
      <c r="CX19" s="760"/>
      <c r="CY19" s="760"/>
      <c r="CZ19" s="760"/>
      <c r="DA19" s="761"/>
      <c r="DB19" s="759"/>
      <c r="DC19" s="760"/>
      <c r="DD19" s="760"/>
      <c r="DE19" s="760"/>
      <c r="DF19" s="761"/>
      <c r="DG19" s="759"/>
      <c r="DH19" s="760"/>
      <c r="DI19" s="760"/>
      <c r="DJ19" s="760"/>
      <c r="DK19" s="761"/>
      <c r="DL19" s="759"/>
      <c r="DM19" s="760"/>
      <c r="DN19" s="760"/>
      <c r="DO19" s="760"/>
      <c r="DP19" s="761"/>
      <c r="DQ19" s="759"/>
      <c r="DR19" s="760"/>
      <c r="DS19" s="760"/>
      <c r="DT19" s="760"/>
      <c r="DU19" s="761"/>
      <c r="DV19" s="756"/>
      <c r="DW19" s="757"/>
      <c r="DX19" s="757"/>
      <c r="DY19" s="757"/>
      <c r="DZ19" s="762"/>
      <c r="EA19" s="220"/>
    </row>
    <row r="20" spans="1:131" s="221" customFormat="1" ht="26.25" customHeight="1" x14ac:dyDescent="0.2">
      <c r="A20" s="224">
        <v>14</v>
      </c>
      <c r="B20" s="763"/>
      <c r="C20" s="764"/>
      <c r="D20" s="764"/>
      <c r="E20" s="764"/>
      <c r="F20" s="764"/>
      <c r="G20" s="764"/>
      <c r="H20" s="764"/>
      <c r="I20" s="764"/>
      <c r="J20" s="764"/>
      <c r="K20" s="764"/>
      <c r="L20" s="764"/>
      <c r="M20" s="764"/>
      <c r="N20" s="764"/>
      <c r="O20" s="764"/>
      <c r="P20" s="765"/>
      <c r="Q20" s="766"/>
      <c r="R20" s="767"/>
      <c r="S20" s="767"/>
      <c r="T20" s="767"/>
      <c r="U20" s="767"/>
      <c r="V20" s="767"/>
      <c r="W20" s="767"/>
      <c r="X20" s="767"/>
      <c r="Y20" s="767"/>
      <c r="Z20" s="767"/>
      <c r="AA20" s="767"/>
      <c r="AB20" s="767"/>
      <c r="AC20" s="767"/>
      <c r="AD20" s="767"/>
      <c r="AE20" s="768"/>
      <c r="AF20" s="769"/>
      <c r="AG20" s="770"/>
      <c r="AH20" s="770"/>
      <c r="AI20" s="770"/>
      <c r="AJ20" s="771"/>
      <c r="AK20" s="752"/>
      <c r="AL20" s="753"/>
      <c r="AM20" s="753"/>
      <c r="AN20" s="753"/>
      <c r="AO20" s="753"/>
      <c r="AP20" s="753"/>
      <c r="AQ20" s="753"/>
      <c r="AR20" s="753"/>
      <c r="AS20" s="753"/>
      <c r="AT20" s="753"/>
      <c r="AU20" s="754"/>
      <c r="AV20" s="754"/>
      <c r="AW20" s="754"/>
      <c r="AX20" s="754"/>
      <c r="AY20" s="755"/>
      <c r="AZ20" s="218"/>
      <c r="BA20" s="218"/>
      <c r="BB20" s="218"/>
      <c r="BC20" s="218"/>
      <c r="BD20" s="218"/>
      <c r="BE20" s="219"/>
      <c r="BF20" s="219"/>
      <c r="BG20" s="219"/>
      <c r="BH20" s="219"/>
      <c r="BI20" s="219"/>
      <c r="BJ20" s="219"/>
      <c r="BK20" s="219"/>
      <c r="BL20" s="219"/>
      <c r="BM20" s="219"/>
      <c r="BN20" s="219"/>
      <c r="BO20" s="219"/>
      <c r="BP20" s="219"/>
      <c r="BQ20" s="224">
        <v>14</v>
      </c>
      <c r="BR20" s="225"/>
      <c r="BS20" s="756"/>
      <c r="BT20" s="757"/>
      <c r="BU20" s="757"/>
      <c r="BV20" s="757"/>
      <c r="BW20" s="757"/>
      <c r="BX20" s="757"/>
      <c r="BY20" s="757"/>
      <c r="BZ20" s="757"/>
      <c r="CA20" s="757"/>
      <c r="CB20" s="757"/>
      <c r="CC20" s="757"/>
      <c r="CD20" s="757"/>
      <c r="CE20" s="757"/>
      <c r="CF20" s="757"/>
      <c r="CG20" s="758"/>
      <c r="CH20" s="759"/>
      <c r="CI20" s="760"/>
      <c r="CJ20" s="760"/>
      <c r="CK20" s="760"/>
      <c r="CL20" s="761"/>
      <c r="CM20" s="759"/>
      <c r="CN20" s="760"/>
      <c r="CO20" s="760"/>
      <c r="CP20" s="760"/>
      <c r="CQ20" s="761"/>
      <c r="CR20" s="759"/>
      <c r="CS20" s="760"/>
      <c r="CT20" s="760"/>
      <c r="CU20" s="760"/>
      <c r="CV20" s="761"/>
      <c r="CW20" s="759"/>
      <c r="CX20" s="760"/>
      <c r="CY20" s="760"/>
      <c r="CZ20" s="760"/>
      <c r="DA20" s="761"/>
      <c r="DB20" s="759"/>
      <c r="DC20" s="760"/>
      <c r="DD20" s="760"/>
      <c r="DE20" s="760"/>
      <c r="DF20" s="761"/>
      <c r="DG20" s="759"/>
      <c r="DH20" s="760"/>
      <c r="DI20" s="760"/>
      <c r="DJ20" s="760"/>
      <c r="DK20" s="761"/>
      <c r="DL20" s="759"/>
      <c r="DM20" s="760"/>
      <c r="DN20" s="760"/>
      <c r="DO20" s="760"/>
      <c r="DP20" s="761"/>
      <c r="DQ20" s="759"/>
      <c r="DR20" s="760"/>
      <c r="DS20" s="760"/>
      <c r="DT20" s="760"/>
      <c r="DU20" s="761"/>
      <c r="DV20" s="756"/>
      <c r="DW20" s="757"/>
      <c r="DX20" s="757"/>
      <c r="DY20" s="757"/>
      <c r="DZ20" s="762"/>
      <c r="EA20" s="220"/>
    </row>
    <row r="21" spans="1:131" s="221" customFormat="1" ht="26.25" customHeight="1" thickBot="1" x14ac:dyDescent="0.25">
      <c r="A21" s="224">
        <v>15</v>
      </c>
      <c r="B21" s="763"/>
      <c r="C21" s="764"/>
      <c r="D21" s="764"/>
      <c r="E21" s="764"/>
      <c r="F21" s="764"/>
      <c r="G21" s="764"/>
      <c r="H21" s="764"/>
      <c r="I21" s="764"/>
      <c r="J21" s="764"/>
      <c r="K21" s="764"/>
      <c r="L21" s="764"/>
      <c r="M21" s="764"/>
      <c r="N21" s="764"/>
      <c r="O21" s="764"/>
      <c r="P21" s="765"/>
      <c r="Q21" s="766"/>
      <c r="R21" s="767"/>
      <c r="S21" s="767"/>
      <c r="T21" s="767"/>
      <c r="U21" s="767"/>
      <c r="V21" s="767"/>
      <c r="W21" s="767"/>
      <c r="X21" s="767"/>
      <c r="Y21" s="767"/>
      <c r="Z21" s="767"/>
      <c r="AA21" s="767"/>
      <c r="AB21" s="767"/>
      <c r="AC21" s="767"/>
      <c r="AD21" s="767"/>
      <c r="AE21" s="768"/>
      <c r="AF21" s="769"/>
      <c r="AG21" s="770"/>
      <c r="AH21" s="770"/>
      <c r="AI21" s="770"/>
      <c r="AJ21" s="771"/>
      <c r="AK21" s="752"/>
      <c r="AL21" s="753"/>
      <c r="AM21" s="753"/>
      <c r="AN21" s="753"/>
      <c r="AO21" s="753"/>
      <c r="AP21" s="753"/>
      <c r="AQ21" s="753"/>
      <c r="AR21" s="753"/>
      <c r="AS21" s="753"/>
      <c r="AT21" s="753"/>
      <c r="AU21" s="754"/>
      <c r="AV21" s="754"/>
      <c r="AW21" s="754"/>
      <c r="AX21" s="754"/>
      <c r="AY21" s="755"/>
      <c r="AZ21" s="218"/>
      <c r="BA21" s="218"/>
      <c r="BB21" s="218"/>
      <c r="BC21" s="218"/>
      <c r="BD21" s="218"/>
      <c r="BE21" s="219"/>
      <c r="BF21" s="219"/>
      <c r="BG21" s="219"/>
      <c r="BH21" s="219"/>
      <c r="BI21" s="219"/>
      <c r="BJ21" s="219"/>
      <c r="BK21" s="219"/>
      <c r="BL21" s="219"/>
      <c r="BM21" s="219"/>
      <c r="BN21" s="219"/>
      <c r="BO21" s="219"/>
      <c r="BP21" s="219"/>
      <c r="BQ21" s="224">
        <v>15</v>
      </c>
      <c r="BR21" s="225"/>
      <c r="BS21" s="756"/>
      <c r="BT21" s="757"/>
      <c r="BU21" s="757"/>
      <c r="BV21" s="757"/>
      <c r="BW21" s="757"/>
      <c r="BX21" s="757"/>
      <c r="BY21" s="757"/>
      <c r="BZ21" s="757"/>
      <c r="CA21" s="757"/>
      <c r="CB21" s="757"/>
      <c r="CC21" s="757"/>
      <c r="CD21" s="757"/>
      <c r="CE21" s="757"/>
      <c r="CF21" s="757"/>
      <c r="CG21" s="758"/>
      <c r="CH21" s="759"/>
      <c r="CI21" s="760"/>
      <c r="CJ21" s="760"/>
      <c r="CK21" s="760"/>
      <c r="CL21" s="761"/>
      <c r="CM21" s="759"/>
      <c r="CN21" s="760"/>
      <c r="CO21" s="760"/>
      <c r="CP21" s="760"/>
      <c r="CQ21" s="761"/>
      <c r="CR21" s="759"/>
      <c r="CS21" s="760"/>
      <c r="CT21" s="760"/>
      <c r="CU21" s="760"/>
      <c r="CV21" s="761"/>
      <c r="CW21" s="759"/>
      <c r="CX21" s="760"/>
      <c r="CY21" s="760"/>
      <c r="CZ21" s="760"/>
      <c r="DA21" s="761"/>
      <c r="DB21" s="759"/>
      <c r="DC21" s="760"/>
      <c r="DD21" s="760"/>
      <c r="DE21" s="760"/>
      <c r="DF21" s="761"/>
      <c r="DG21" s="759"/>
      <c r="DH21" s="760"/>
      <c r="DI21" s="760"/>
      <c r="DJ21" s="760"/>
      <c r="DK21" s="761"/>
      <c r="DL21" s="759"/>
      <c r="DM21" s="760"/>
      <c r="DN21" s="760"/>
      <c r="DO21" s="760"/>
      <c r="DP21" s="761"/>
      <c r="DQ21" s="759"/>
      <c r="DR21" s="760"/>
      <c r="DS21" s="760"/>
      <c r="DT21" s="760"/>
      <c r="DU21" s="761"/>
      <c r="DV21" s="756"/>
      <c r="DW21" s="757"/>
      <c r="DX21" s="757"/>
      <c r="DY21" s="757"/>
      <c r="DZ21" s="762"/>
      <c r="EA21" s="220"/>
    </row>
    <row r="22" spans="1:131" s="221" customFormat="1" ht="26.25" customHeight="1" x14ac:dyDescent="0.2">
      <c r="A22" s="224">
        <v>16</v>
      </c>
      <c r="B22" s="763"/>
      <c r="C22" s="764"/>
      <c r="D22" s="764"/>
      <c r="E22" s="764"/>
      <c r="F22" s="764"/>
      <c r="G22" s="764"/>
      <c r="H22" s="764"/>
      <c r="I22" s="764"/>
      <c r="J22" s="764"/>
      <c r="K22" s="764"/>
      <c r="L22" s="764"/>
      <c r="M22" s="764"/>
      <c r="N22" s="764"/>
      <c r="O22" s="764"/>
      <c r="P22" s="765"/>
      <c r="Q22" s="782"/>
      <c r="R22" s="783"/>
      <c r="S22" s="783"/>
      <c r="T22" s="783"/>
      <c r="U22" s="783"/>
      <c r="V22" s="783"/>
      <c r="W22" s="783"/>
      <c r="X22" s="783"/>
      <c r="Y22" s="783"/>
      <c r="Z22" s="783"/>
      <c r="AA22" s="783"/>
      <c r="AB22" s="783"/>
      <c r="AC22" s="783"/>
      <c r="AD22" s="783"/>
      <c r="AE22" s="784"/>
      <c r="AF22" s="769"/>
      <c r="AG22" s="770"/>
      <c r="AH22" s="770"/>
      <c r="AI22" s="770"/>
      <c r="AJ22" s="771"/>
      <c r="AK22" s="785"/>
      <c r="AL22" s="786"/>
      <c r="AM22" s="786"/>
      <c r="AN22" s="786"/>
      <c r="AO22" s="786"/>
      <c r="AP22" s="786"/>
      <c r="AQ22" s="786"/>
      <c r="AR22" s="786"/>
      <c r="AS22" s="786"/>
      <c r="AT22" s="786"/>
      <c r="AU22" s="787"/>
      <c r="AV22" s="787"/>
      <c r="AW22" s="787"/>
      <c r="AX22" s="787"/>
      <c r="AY22" s="788"/>
      <c r="AZ22" s="789" t="s">
        <v>390</v>
      </c>
      <c r="BA22" s="789"/>
      <c r="BB22" s="789"/>
      <c r="BC22" s="789"/>
      <c r="BD22" s="790"/>
      <c r="BE22" s="219"/>
      <c r="BF22" s="219"/>
      <c r="BG22" s="219"/>
      <c r="BH22" s="219"/>
      <c r="BI22" s="219"/>
      <c r="BJ22" s="219"/>
      <c r="BK22" s="219"/>
      <c r="BL22" s="219"/>
      <c r="BM22" s="219"/>
      <c r="BN22" s="219"/>
      <c r="BO22" s="219"/>
      <c r="BP22" s="219"/>
      <c r="BQ22" s="224">
        <v>16</v>
      </c>
      <c r="BR22" s="225"/>
      <c r="BS22" s="756"/>
      <c r="BT22" s="757"/>
      <c r="BU22" s="757"/>
      <c r="BV22" s="757"/>
      <c r="BW22" s="757"/>
      <c r="BX22" s="757"/>
      <c r="BY22" s="757"/>
      <c r="BZ22" s="757"/>
      <c r="CA22" s="757"/>
      <c r="CB22" s="757"/>
      <c r="CC22" s="757"/>
      <c r="CD22" s="757"/>
      <c r="CE22" s="757"/>
      <c r="CF22" s="757"/>
      <c r="CG22" s="758"/>
      <c r="CH22" s="759"/>
      <c r="CI22" s="760"/>
      <c r="CJ22" s="760"/>
      <c r="CK22" s="760"/>
      <c r="CL22" s="761"/>
      <c r="CM22" s="759"/>
      <c r="CN22" s="760"/>
      <c r="CO22" s="760"/>
      <c r="CP22" s="760"/>
      <c r="CQ22" s="761"/>
      <c r="CR22" s="759"/>
      <c r="CS22" s="760"/>
      <c r="CT22" s="760"/>
      <c r="CU22" s="760"/>
      <c r="CV22" s="761"/>
      <c r="CW22" s="759"/>
      <c r="CX22" s="760"/>
      <c r="CY22" s="760"/>
      <c r="CZ22" s="760"/>
      <c r="DA22" s="761"/>
      <c r="DB22" s="759"/>
      <c r="DC22" s="760"/>
      <c r="DD22" s="760"/>
      <c r="DE22" s="760"/>
      <c r="DF22" s="761"/>
      <c r="DG22" s="759"/>
      <c r="DH22" s="760"/>
      <c r="DI22" s="760"/>
      <c r="DJ22" s="760"/>
      <c r="DK22" s="761"/>
      <c r="DL22" s="759"/>
      <c r="DM22" s="760"/>
      <c r="DN22" s="760"/>
      <c r="DO22" s="760"/>
      <c r="DP22" s="761"/>
      <c r="DQ22" s="759"/>
      <c r="DR22" s="760"/>
      <c r="DS22" s="760"/>
      <c r="DT22" s="760"/>
      <c r="DU22" s="761"/>
      <c r="DV22" s="756"/>
      <c r="DW22" s="757"/>
      <c r="DX22" s="757"/>
      <c r="DY22" s="757"/>
      <c r="DZ22" s="762"/>
      <c r="EA22" s="220"/>
    </row>
    <row r="23" spans="1:131" s="221" customFormat="1" ht="26.25" customHeight="1" thickBot="1" x14ac:dyDescent="0.25">
      <c r="A23" s="226" t="s">
        <v>391</v>
      </c>
      <c r="B23" s="772" t="s">
        <v>392</v>
      </c>
      <c r="C23" s="773"/>
      <c r="D23" s="773"/>
      <c r="E23" s="773"/>
      <c r="F23" s="773"/>
      <c r="G23" s="773"/>
      <c r="H23" s="773"/>
      <c r="I23" s="773"/>
      <c r="J23" s="773"/>
      <c r="K23" s="773"/>
      <c r="L23" s="773"/>
      <c r="M23" s="773"/>
      <c r="N23" s="773"/>
      <c r="O23" s="773"/>
      <c r="P23" s="774"/>
      <c r="Q23" s="775">
        <v>42413</v>
      </c>
      <c r="R23" s="776"/>
      <c r="S23" s="776"/>
      <c r="T23" s="776"/>
      <c r="U23" s="776"/>
      <c r="V23" s="776">
        <v>39538</v>
      </c>
      <c r="W23" s="776"/>
      <c r="X23" s="776"/>
      <c r="Y23" s="776"/>
      <c r="Z23" s="776"/>
      <c r="AA23" s="776">
        <v>2875</v>
      </c>
      <c r="AB23" s="776"/>
      <c r="AC23" s="776"/>
      <c r="AD23" s="776"/>
      <c r="AE23" s="777"/>
      <c r="AF23" s="778">
        <v>2364</v>
      </c>
      <c r="AG23" s="776"/>
      <c r="AH23" s="776"/>
      <c r="AI23" s="776"/>
      <c r="AJ23" s="779"/>
      <c r="AK23" s="780"/>
      <c r="AL23" s="781"/>
      <c r="AM23" s="781"/>
      <c r="AN23" s="781"/>
      <c r="AO23" s="781"/>
      <c r="AP23" s="776">
        <v>16819</v>
      </c>
      <c r="AQ23" s="776"/>
      <c r="AR23" s="776"/>
      <c r="AS23" s="776"/>
      <c r="AT23" s="776"/>
      <c r="AU23" s="792"/>
      <c r="AV23" s="792"/>
      <c r="AW23" s="792"/>
      <c r="AX23" s="792"/>
      <c r="AY23" s="793"/>
      <c r="AZ23" s="794" t="s">
        <v>136</v>
      </c>
      <c r="BA23" s="795"/>
      <c r="BB23" s="795"/>
      <c r="BC23" s="795"/>
      <c r="BD23" s="796"/>
      <c r="BE23" s="219"/>
      <c r="BF23" s="219"/>
      <c r="BG23" s="219"/>
      <c r="BH23" s="219"/>
      <c r="BI23" s="219"/>
      <c r="BJ23" s="219"/>
      <c r="BK23" s="219"/>
      <c r="BL23" s="219"/>
      <c r="BM23" s="219"/>
      <c r="BN23" s="219"/>
      <c r="BO23" s="219"/>
      <c r="BP23" s="219"/>
      <c r="BQ23" s="224">
        <v>17</v>
      </c>
      <c r="BR23" s="225"/>
      <c r="BS23" s="756"/>
      <c r="BT23" s="757"/>
      <c r="BU23" s="757"/>
      <c r="BV23" s="757"/>
      <c r="BW23" s="757"/>
      <c r="BX23" s="757"/>
      <c r="BY23" s="757"/>
      <c r="BZ23" s="757"/>
      <c r="CA23" s="757"/>
      <c r="CB23" s="757"/>
      <c r="CC23" s="757"/>
      <c r="CD23" s="757"/>
      <c r="CE23" s="757"/>
      <c r="CF23" s="757"/>
      <c r="CG23" s="758"/>
      <c r="CH23" s="759"/>
      <c r="CI23" s="760"/>
      <c r="CJ23" s="760"/>
      <c r="CK23" s="760"/>
      <c r="CL23" s="761"/>
      <c r="CM23" s="759"/>
      <c r="CN23" s="760"/>
      <c r="CO23" s="760"/>
      <c r="CP23" s="760"/>
      <c r="CQ23" s="761"/>
      <c r="CR23" s="759"/>
      <c r="CS23" s="760"/>
      <c r="CT23" s="760"/>
      <c r="CU23" s="760"/>
      <c r="CV23" s="761"/>
      <c r="CW23" s="759"/>
      <c r="CX23" s="760"/>
      <c r="CY23" s="760"/>
      <c r="CZ23" s="760"/>
      <c r="DA23" s="761"/>
      <c r="DB23" s="759"/>
      <c r="DC23" s="760"/>
      <c r="DD23" s="760"/>
      <c r="DE23" s="760"/>
      <c r="DF23" s="761"/>
      <c r="DG23" s="759"/>
      <c r="DH23" s="760"/>
      <c r="DI23" s="760"/>
      <c r="DJ23" s="760"/>
      <c r="DK23" s="761"/>
      <c r="DL23" s="759"/>
      <c r="DM23" s="760"/>
      <c r="DN23" s="760"/>
      <c r="DO23" s="760"/>
      <c r="DP23" s="761"/>
      <c r="DQ23" s="759"/>
      <c r="DR23" s="760"/>
      <c r="DS23" s="760"/>
      <c r="DT23" s="760"/>
      <c r="DU23" s="761"/>
      <c r="DV23" s="756"/>
      <c r="DW23" s="757"/>
      <c r="DX23" s="757"/>
      <c r="DY23" s="757"/>
      <c r="DZ23" s="762"/>
      <c r="EA23" s="220"/>
    </row>
    <row r="24" spans="1:131" s="221" customFormat="1" ht="26.25" customHeight="1" x14ac:dyDescent="0.2">
      <c r="A24" s="791" t="s">
        <v>393</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218"/>
      <c r="BA24" s="218"/>
      <c r="BB24" s="218"/>
      <c r="BC24" s="218"/>
      <c r="BD24" s="218"/>
      <c r="BE24" s="219"/>
      <c r="BF24" s="219"/>
      <c r="BG24" s="219"/>
      <c r="BH24" s="219"/>
      <c r="BI24" s="219"/>
      <c r="BJ24" s="219"/>
      <c r="BK24" s="219"/>
      <c r="BL24" s="219"/>
      <c r="BM24" s="219"/>
      <c r="BN24" s="219"/>
      <c r="BO24" s="219"/>
      <c r="BP24" s="219"/>
      <c r="BQ24" s="224">
        <v>18</v>
      </c>
      <c r="BR24" s="225"/>
      <c r="BS24" s="756"/>
      <c r="BT24" s="757"/>
      <c r="BU24" s="757"/>
      <c r="BV24" s="757"/>
      <c r="BW24" s="757"/>
      <c r="BX24" s="757"/>
      <c r="BY24" s="757"/>
      <c r="BZ24" s="757"/>
      <c r="CA24" s="757"/>
      <c r="CB24" s="757"/>
      <c r="CC24" s="757"/>
      <c r="CD24" s="757"/>
      <c r="CE24" s="757"/>
      <c r="CF24" s="757"/>
      <c r="CG24" s="758"/>
      <c r="CH24" s="759"/>
      <c r="CI24" s="760"/>
      <c r="CJ24" s="760"/>
      <c r="CK24" s="760"/>
      <c r="CL24" s="761"/>
      <c r="CM24" s="759"/>
      <c r="CN24" s="760"/>
      <c r="CO24" s="760"/>
      <c r="CP24" s="760"/>
      <c r="CQ24" s="761"/>
      <c r="CR24" s="759"/>
      <c r="CS24" s="760"/>
      <c r="CT24" s="760"/>
      <c r="CU24" s="760"/>
      <c r="CV24" s="761"/>
      <c r="CW24" s="759"/>
      <c r="CX24" s="760"/>
      <c r="CY24" s="760"/>
      <c r="CZ24" s="760"/>
      <c r="DA24" s="761"/>
      <c r="DB24" s="759"/>
      <c r="DC24" s="760"/>
      <c r="DD24" s="760"/>
      <c r="DE24" s="760"/>
      <c r="DF24" s="761"/>
      <c r="DG24" s="759"/>
      <c r="DH24" s="760"/>
      <c r="DI24" s="760"/>
      <c r="DJ24" s="760"/>
      <c r="DK24" s="761"/>
      <c r="DL24" s="759"/>
      <c r="DM24" s="760"/>
      <c r="DN24" s="760"/>
      <c r="DO24" s="760"/>
      <c r="DP24" s="761"/>
      <c r="DQ24" s="759"/>
      <c r="DR24" s="760"/>
      <c r="DS24" s="760"/>
      <c r="DT24" s="760"/>
      <c r="DU24" s="761"/>
      <c r="DV24" s="756"/>
      <c r="DW24" s="757"/>
      <c r="DX24" s="757"/>
      <c r="DY24" s="757"/>
      <c r="DZ24" s="762"/>
      <c r="EA24" s="220"/>
    </row>
    <row r="25" spans="1:131" ht="26.25" customHeight="1" thickBot="1" x14ac:dyDescent="0.25">
      <c r="A25" s="708" t="s">
        <v>394</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18"/>
      <c r="BK25" s="218"/>
      <c r="BL25" s="218"/>
      <c r="BM25" s="218"/>
      <c r="BN25" s="218"/>
      <c r="BO25" s="227"/>
      <c r="BP25" s="227"/>
      <c r="BQ25" s="224">
        <v>19</v>
      </c>
      <c r="BR25" s="225"/>
      <c r="BS25" s="756"/>
      <c r="BT25" s="757"/>
      <c r="BU25" s="757"/>
      <c r="BV25" s="757"/>
      <c r="BW25" s="757"/>
      <c r="BX25" s="757"/>
      <c r="BY25" s="757"/>
      <c r="BZ25" s="757"/>
      <c r="CA25" s="757"/>
      <c r="CB25" s="757"/>
      <c r="CC25" s="757"/>
      <c r="CD25" s="757"/>
      <c r="CE25" s="757"/>
      <c r="CF25" s="757"/>
      <c r="CG25" s="758"/>
      <c r="CH25" s="759"/>
      <c r="CI25" s="760"/>
      <c r="CJ25" s="760"/>
      <c r="CK25" s="760"/>
      <c r="CL25" s="761"/>
      <c r="CM25" s="759"/>
      <c r="CN25" s="760"/>
      <c r="CO25" s="760"/>
      <c r="CP25" s="760"/>
      <c r="CQ25" s="761"/>
      <c r="CR25" s="759"/>
      <c r="CS25" s="760"/>
      <c r="CT25" s="760"/>
      <c r="CU25" s="760"/>
      <c r="CV25" s="761"/>
      <c r="CW25" s="759"/>
      <c r="CX25" s="760"/>
      <c r="CY25" s="760"/>
      <c r="CZ25" s="760"/>
      <c r="DA25" s="761"/>
      <c r="DB25" s="759"/>
      <c r="DC25" s="760"/>
      <c r="DD25" s="760"/>
      <c r="DE25" s="760"/>
      <c r="DF25" s="761"/>
      <c r="DG25" s="759"/>
      <c r="DH25" s="760"/>
      <c r="DI25" s="760"/>
      <c r="DJ25" s="760"/>
      <c r="DK25" s="761"/>
      <c r="DL25" s="759"/>
      <c r="DM25" s="760"/>
      <c r="DN25" s="760"/>
      <c r="DO25" s="760"/>
      <c r="DP25" s="761"/>
      <c r="DQ25" s="759"/>
      <c r="DR25" s="760"/>
      <c r="DS25" s="760"/>
      <c r="DT25" s="760"/>
      <c r="DU25" s="761"/>
      <c r="DV25" s="756"/>
      <c r="DW25" s="757"/>
      <c r="DX25" s="757"/>
      <c r="DY25" s="757"/>
      <c r="DZ25" s="762"/>
      <c r="EA25" s="216"/>
    </row>
    <row r="26" spans="1:131" ht="26.25" customHeight="1" x14ac:dyDescent="0.2">
      <c r="A26" s="710" t="s">
        <v>371</v>
      </c>
      <c r="B26" s="711"/>
      <c r="C26" s="711"/>
      <c r="D26" s="711"/>
      <c r="E26" s="711"/>
      <c r="F26" s="711"/>
      <c r="G26" s="711"/>
      <c r="H26" s="711"/>
      <c r="I26" s="711"/>
      <c r="J26" s="711"/>
      <c r="K26" s="711"/>
      <c r="L26" s="711"/>
      <c r="M26" s="711"/>
      <c r="N26" s="711"/>
      <c r="O26" s="711"/>
      <c r="P26" s="712"/>
      <c r="Q26" s="716" t="s">
        <v>395</v>
      </c>
      <c r="R26" s="717"/>
      <c r="S26" s="717"/>
      <c r="T26" s="717"/>
      <c r="U26" s="718"/>
      <c r="V26" s="716" t="s">
        <v>396</v>
      </c>
      <c r="W26" s="717"/>
      <c r="X26" s="717"/>
      <c r="Y26" s="717"/>
      <c r="Z26" s="718"/>
      <c r="AA26" s="716" t="s">
        <v>397</v>
      </c>
      <c r="AB26" s="717"/>
      <c r="AC26" s="717"/>
      <c r="AD26" s="717"/>
      <c r="AE26" s="717"/>
      <c r="AF26" s="797" t="s">
        <v>398</v>
      </c>
      <c r="AG26" s="798"/>
      <c r="AH26" s="798"/>
      <c r="AI26" s="798"/>
      <c r="AJ26" s="799"/>
      <c r="AK26" s="717" t="s">
        <v>399</v>
      </c>
      <c r="AL26" s="717"/>
      <c r="AM26" s="717"/>
      <c r="AN26" s="717"/>
      <c r="AO26" s="718"/>
      <c r="AP26" s="716" t="s">
        <v>400</v>
      </c>
      <c r="AQ26" s="717"/>
      <c r="AR26" s="717"/>
      <c r="AS26" s="717"/>
      <c r="AT26" s="718"/>
      <c r="AU26" s="716" t="s">
        <v>401</v>
      </c>
      <c r="AV26" s="717"/>
      <c r="AW26" s="717"/>
      <c r="AX26" s="717"/>
      <c r="AY26" s="718"/>
      <c r="AZ26" s="716" t="s">
        <v>402</v>
      </c>
      <c r="BA26" s="717"/>
      <c r="BB26" s="717"/>
      <c r="BC26" s="717"/>
      <c r="BD26" s="718"/>
      <c r="BE26" s="716" t="s">
        <v>378</v>
      </c>
      <c r="BF26" s="717"/>
      <c r="BG26" s="717"/>
      <c r="BH26" s="717"/>
      <c r="BI26" s="723"/>
      <c r="BJ26" s="218"/>
      <c r="BK26" s="218"/>
      <c r="BL26" s="218"/>
      <c r="BM26" s="218"/>
      <c r="BN26" s="218"/>
      <c r="BO26" s="227"/>
      <c r="BP26" s="227"/>
      <c r="BQ26" s="224">
        <v>20</v>
      </c>
      <c r="BR26" s="225"/>
      <c r="BS26" s="756"/>
      <c r="BT26" s="757"/>
      <c r="BU26" s="757"/>
      <c r="BV26" s="757"/>
      <c r="BW26" s="757"/>
      <c r="BX26" s="757"/>
      <c r="BY26" s="757"/>
      <c r="BZ26" s="757"/>
      <c r="CA26" s="757"/>
      <c r="CB26" s="757"/>
      <c r="CC26" s="757"/>
      <c r="CD26" s="757"/>
      <c r="CE26" s="757"/>
      <c r="CF26" s="757"/>
      <c r="CG26" s="758"/>
      <c r="CH26" s="759"/>
      <c r="CI26" s="760"/>
      <c r="CJ26" s="760"/>
      <c r="CK26" s="760"/>
      <c r="CL26" s="761"/>
      <c r="CM26" s="759"/>
      <c r="CN26" s="760"/>
      <c r="CO26" s="760"/>
      <c r="CP26" s="760"/>
      <c r="CQ26" s="761"/>
      <c r="CR26" s="759"/>
      <c r="CS26" s="760"/>
      <c r="CT26" s="760"/>
      <c r="CU26" s="760"/>
      <c r="CV26" s="761"/>
      <c r="CW26" s="759"/>
      <c r="CX26" s="760"/>
      <c r="CY26" s="760"/>
      <c r="CZ26" s="760"/>
      <c r="DA26" s="761"/>
      <c r="DB26" s="759"/>
      <c r="DC26" s="760"/>
      <c r="DD26" s="760"/>
      <c r="DE26" s="760"/>
      <c r="DF26" s="761"/>
      <c r="DG26" s="759"/>
      <c r="DH26" s="760"/>
      <c r="DI26" s="760"/>
      <c r="DJ26" s="760"/>
      <c r="DK26" s="761"/>
      <c r="DL26" s="759"/>
      <c r="DM26" s="760"/>
      <c r="DN26" s="760"/>
      <c r="DO26" s="760"/>
      <c r="DP26" s="761"/>
      <c r="DQ26" s="759"/>
      <c r="DR26" s="760"/>
      <c r="DS26" s="760"/>
      <c r="DT26" s="760"/>
      <c r="DU26" s="761"/>
      <c r="DV26" s="756"/>
      <c r="DW26" s="757"/>
      <c r="DX26" s="757"/>
      <c r="DY26" s="757"/>
      <c r="DZ26" s="762"/>
      <c r="EA26" s="216"/>
    </row>
    <row r="27" spans="1:131" ht="26.25" customHeight="1" thickBot="1" x14ac:dyDescent="0.25">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800"/>
      <c r="AG27" s="801"/>
      <c r="AH27" s="801"/>
      <c r="AI27" s="801"/>
      <c r="AJ27" s="802"/>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18"/>
      <c r="BK27" s="218"/>
      <c r="BL27" s="218"/>
      <c r="BM27" s="218"/>
      <c r="BN27" s="218"/>
      <c r="BO27" s="227"/>
      <c r="BP27" s="227"/>
      <c r="BQ27" s="224">
        <v>21</v>
      </c>
      <c r="BR27" s="225"/>
      <c r="BS27" s="756"/>
      <c r="BT27" s="757"/>
      <c r="BU27" s="757"/>
      <c r="BV27" s="757"/>
      <c r="BW27" s="757"/>
      <c r="BX27" s="757"/>
      <c r="BY27" s="757"/>
      <c r="BZ27" s="757"/>
      <c r="CA27" s="757"/>
      <c r="CB27" s="757"/>
      <c r="CC27" s="757"/>
      <c r="CD27" s="757"/>
      <c r="CE27" s="757"/>
      <c r="CF27" s="757"/>
      <c r="CG27" s="758"/>
      <c r="CH27" s="759"/>
      <c r="CI27" s="760"/>
      <c r="CJ27" s="760"/>
      <c r="CK27" s="760"/>
      <c r="CL27" s="761"/>
      <c r="CM27" s="759"/>
      <c r="CN27" s="760"/>
      <c r="CO27" s="760"/>
      <c r="CP27" s="760"/>
      <c r="CQ27" s="761"/>
      <c r="CR27" s="759"/>
      <c r="CS27" s="760"/>
      <c r="CT27" s="760"/>
      <c r="CU27" s="760"/>
      <c r="CV27" s="761"/>
      <c r="CW27" s="759"/>
      <c r="CX27" s="760"/>
      <c r="CY27" s="760"/>
      <c r="CZ27" s="760"/>
      <c r="DA27" s="761"/>
      <c r="DB27" s="759"/>
      <c r="DC27" s="760"/>
      <c r="DD27" s="760"/>
      <c r="DE27" s="760"/>
      <c r="DF27" s="761"/>
      <c r="DG27" s="759"/>
      <c r="DH27" s="760"/>
      <c r="DI27" s="760"/>
      <c r="DJ27" s="760"/>
      <c r="DK27" s="761"/>
      <c r="DL27" s="759"/>
      <c r="DM27" s="760"/>
      <c r="DN27" s="760"/>
      <c r="DO27" s="760"/>
      <c r="DP27" s="761"/>
      <c r="DQ27" s="759"/>
      <c r="DR27" s="760"/>
      <c r="DS27" s="760"/>
      <c r="DT27" s="760"/>
      <c r="DU27" s="761"/>
      <c r="DV27" s="756"/>
      <c r="DW27" s="757"/>
      <c r="DX27" s="757"/>
      <c r="DY27" s="757"/>
      <c r="DZ27" s="762"/>
      <c r="EA27" s="216"/>
    </row>
    <row r="28" spans="1:131" ht="26.25" customHeight="1" thickTop="1" x14ac:dyDescent="0.2">
      <c r="A28" s="228">
        <v>1</v>
      </c>
      <c r="B28" s="732" t="s">
        <v>403</v>
      </c>
      <c r="C28" s="733"/>
      <c r="D28" s="733"/>
      <c r="E28" s="733"/>
      <c r="F28" s="733"/>
      <c r="G28" s="733"/>
      <c r="H28" s="733"/>
      <c r="I28" s="733"/>
      <c r="J28" s="733"/>
      <c r="K28" s="733"/>
      <c r="L28" s="733"/>
      <c r="M28" s="733"/>
      <c r="N28" s="733"/>
      <c r="O28" s="733"/>
      <c r="P28" s="734"/>
      <c r="Q28" s="805">
        <v>9650</v>
      </c>
      <c r="R28" s="806"/>
      <c r="S28" s="806"/>
      <c r="T28" s="806"/>
      <c r="U28" s="806"/>
      <c r="V28" s="806">
        <v>8881</v>
      </c>
      <c r="W28" s="806"/>
      <c r="X28" s="806"/>
      <c r="Y28" s="806"/>
      <c r="Z28" s="806"/>
      <c r="AA28" s="806">
        <v>769</v>
      </c>
      <c r="AB28" s="806"/>
      <c r="AC28" s="806"/>
      <c r="AD28" s="806"/>
      <c r="AE28" s="807"/>
      <c r="AF28" s="808">
        <v>769</v>
      </c>
      <c r="AG28" s="806"/>
      <c r="AH28" s="806"/>
      <c r="AI28" s="806"/>
      <c r="AJ28" s="809"/>
      <c r="AK28" s="810">
        <v>668</v>
      </c>
      <c r="AL28" s="811"/>
      <c r="AM28" s="811"/>
      <c r="AN28" s="811"/>
      <c r="AO28" s="811"/>
      <c r="AP28" s="811" t="s">
        <v>570</v>
      </c>
      <c r="AQ28" s="811"/>
      <c r="AR28" s="811"/>
      <c r="AS28" s="811"/>
      <c r="AT28" s="811"/>
      <c r="AU28" s="811" t="s">
        <v>570</v>
      </c>
      <c r="AV28" s="811"/>
      <c r="AW28" s="811"/>
      <c r="AX28" s="811"/>
      <c r="AY28" s="811"/>
      <c r="AZ28" s="812" t="s">
        <v>584</v>
      </c>
      <c r="BA28" s="812"/>
      <c r="BB28" s="812"/>
      <c r="BC28" s="812"/>
      <c r="BD28" s="812"/>
      <c r="BE28" s="803"/>
      <c r="BF28" s="803"/>
      <c r="BG28" s="803"/>
      <c r="BH28" s="803"/>
      <c r="BI28" s="804"/>
      <c r="BJ28" s="218"/>
      <c r="BK28" s="218"/>
      <c r="BL28" s="218"/>
      <c r="BM28" s="218"/>
      <c r="BN28" s="218"/>
      <c r="BO28" s="227"/>
      <c r="BP28" s="227"/>
      <c r="BQ28" s="224">
        <v>22</v>
      </c>
      <c r="BR28" s="225"/>
      <c r="BS28" s="756"/>
      <c r="BT28" s="757"/>
      <c r="BU28" s="757"/>
      <c r="BV28" s="757"/>
      <c r="BW28" s="757"/>
      <c r="BX28" s="757"/>
      <c r="BY28" s="757"/>
      <c r="BZ28" s="757"/>
      <c r="CA28" s="757"/>
      <c r="CB28" s="757"/>
      <c r="CC28" s="757"/>
      <c r="CD28" s="757"/>
      <c r="CE28" s="757"/>
      <c r="CF28" s="757"/>
      <c r="CG28" s="758"/>
      <c r="CH28" s="759"/>
      <c r="CI28" s="760"/>
      <c r="CJ28" s="760"/>
      <c r="CK28" s="760"/>
      <c r="CL28" s="761"/>
      <c r="CM28" s="759"/>
      <c r="CN28" s="760"/>
      <c r="CO28" s="760"/>
      <c r="CP28" s="760"/>
      <c r="CQ28" s="761"/>
      <c r="CR28" s="759"/>
      <c r="CS28" s="760"/>
      <c r="CT28" s="760"/>
      <c r="CU28" s="760"/>
      <c r="CV28" s="761"/>
      <c r="CW28" s="759"/>
      <c r="CX28" s="760"/>
      <c r="CY28" s="760"/>
      <c r="CZ28" s="760"/>
      <c r="DA28" s="761"/>
      <c r="DB28" s="759"/>
      <c r="DC28" s="760"/>
      <c r="DD28" s="760"/>
      <c r="DE28" s="760"/>
      <c r="DF28" s="761"/>
      <c r="DG28" s="759"/>
      <c r="DH28" s="760"/>
      <c r="DI28" s="760"/>
      <c r="DJ28" s="760"/>
      <c r="DK28" s="761"/>
      <c r="DL28" s="759"/>
      <c r="DM28" s="760"/>
      <c r="DN28" s="760"/>
      <c r="DO28" s="760"/>
      <c r="DP28" s="761"/>
      <c r="DQ28" s="759"/>
      <c r="DR28" s="760"/>
      <c r="DS28" s="760"/>
      <c r="DT28" s="760"/>
      <c r="DU28" s="761"/>
      <c r="DV28" s="756"/>
      <c r="DW28" s="757"/>
      <c r="DX28" s="757"/>
      <c r="DY28" s="757"/>
      <c r="DZ28" s="762"/>
      <c r="EA28" s="216"/>
    </row>
    <row r="29" spans="1:131" ht="26.25" customHeight="1" x14ac:dyDescent="0.2">
      <c r="A29" s="228">
        <v>2</v>
      </c>
      <c r="B29" s="763" t="s">
        <v>404</v>
      </c>
      <c r="C29" s="764"/>
      <c r="D29" s="764"/>
      <c r="E29" s="764"/>
      <c r="F29" s="764"/>
      <c r="G29" s="764"/>
      <c r="H29" s="764"/>
      <c r="I29" s="764"/>
      <c r="J29" s="764"/>
      <c r="K29" s="764"/>
      <c r="L29" s="764"/>
      <c r="M29" s="764"/>
      <c r="N29" s="764"/>
      <c r="O29" s="764"/>
      <c r="P29" s="765"/>
      <c r="Q29" s="766">
        <v>107</v>
      </c>
      <c r="R29" s="767"/>
      <c r="S29" s="767"/>
      <c r="T29" s="767"/>
      <c r="U29" s="767"/>
      <c r="V29" s="767">
        <v>100</v>
      </c>
      <c r="W29" s="767"/>
      <c r="X29" s="767"/>
      <c r="Y29" s="767"/>
      <c r="Z29" s="767"/>
      <c r="AA29" s="767">
        <v>7</v>
      </c>
      <c r="AB29" s="767"/>
      <c r="AC29" s="767"/>
      <c r="AD29" s="767"/>
      <c r="AE29" s="768"/>
      <c r="AF29" s="769">
        <v>7</v>
      </c>
      <c r="AG29" s="770"/>
      <c r="AH29" s="770"/>
      <c r="AI29" s="770"/>
      <c r="AJ29" s="771"/>
      <c r="AK29" s="817">
        <v>58</v>
      </c>
      <c r="AL29" s="813"/>
      <c r="AM29" s="813"/>
      <c r="AN29" s="813"/>
      <c r="AO29" s="813"/>
      <c r="AP29" s="813">
        <v>3</v>
      </c>
      <c r="AQ29" s="813"/>
      <c r="AR29" s="813"/>
      <c r="AS29" s="813"/>
      <c r="AT29" s="813"/>
      <c r="AU29" s="813">
        <v>1</v>
      </c>
      <c r="AV29" s="813"/>
      <c r="AW29" s="813"/>
      <c r="AX29" s="813"/>
      <c r="AY29" s="813"/>
      <c r="AZ29" s="814" t="s">
        <v>584</v>
      </c>
      <c r="BA29" s="814"/>
      <c r="BB29" s="814"/>
      <c r="BC29" s="814"/>
      <c r="BD29" s="814"/>
      <c r="BE29" s="815"/>
      <c r="BF29" s="815"/>
      <c r="BG29" s="815"/>
      <c r="BH29" s="815"/>
      <c r="BI29" s="816"/>
      <c r="BJ29" s="218"/>
      <c r="BK29" s="218"/>
      <c r="BL29" s="218"/>
      <c r="BM29" s="218"/>
      <c r="BN29" s="218"/>
      <c r="BO29" s="227"/>
      <c r="BP29" s="227"/>
      <c r="BQ29" s="224">
        <v>23</v>
      </c>
      <c r="BR29" s="225"/>
      <c r="BS29" s="756"/>
      <c r="BT29" s="757"/>
      <c r="BU29" s="757"/>
      <c r="BV29" s="757"/>
      <c r="BW29" s="757"/>
      <c r="BX29" s="757"/>
      <c r="BY29" s="757"/>
      <c r="BZ29" s="757"/>
      <c r="CA29" s="757"/>
      <c r="CB29" s="757"/>
      <c r="CC29" s="757"/>
      <c r="CD29" s="757"/>
      <c r="CE29" s="757"/>
      <c r="CF29" s="757"/>
      <c r="CG29" s="758"/>
      <c r="CH29" s="759"/>
      <c r="CI29" s="760"/>
      <c r="CJ29" s="760"/>
      <c r="CK29" s="760"/>
      <c r="CL29" s="761"/>
      <c r="CM29" s="759"/>
      <c r="CN29" s="760"/>
      <c r="CO29" s="760"/>
      <c r="CP29" s="760"/>
      <c r="CQ29" s="761"/>
      <c r="CR29" s="759"/>
      <c r="CS29" s="760"/>
      <c r="CT29" s="760"/>
      <c r="CU29" s="760"/>
      <c r="CV29" s="761"/>
      <c r="CW29" s="759"/>
      <c r="CX29" s="760"/>
      <c r="CY29" s="760"/>
      <c r="CZ29" s="760"/>
      <c r="DA29" s="761"/>
      <c r="DB29" s="759"/>
      <c r="DC29" s="760"/>
      <c r="DD29" s="760"/>
      <c r="DE29" s="760"/>
      <c r="DF29" s="761"/>
      <c r="DG29" s="759"/>
      <c r="DH29" s="760"/>
      <c r="DI29" s="760"/>
      <c r="DJ29" s="760"/>
      <c r="DK29" s="761"/>
      <c r="DL29" s="759"/>
      <c r="DM29" s="760"/>
      <c r="DN29" s="760"/>
      <c r="DO29" s="760"/>
      <c r="DP29" s="761"/>
      <c r="DQ29" s="759"/>
      <c r="DR29" s="760"/>
      <c r="DS29" s="760"/>
      <c r="DT29" s="760"/>
      <c r="DU29" s="761"/>
      <c r="DV29" s="756"/>
      <c r="DW29" s="757"/>
      <c r="DX29" s="757"/>
      <c r="DY29" s="757"/>
      <c r="DZ29" s="762"/>
      <c r="EA29" s="216"/>
    </row>
    <row r="30" spans="1:131" ht="26.25" customHeight="1" x14ac:dyDescent="0.2">
      <c r="A30" s="228">
        <v>3</v>
      </c>
      <c r="B30" s="763" t="s">
        <v>405</v>
      </c>
      <c r="C30" s="764"/>
      <c r="D30" s="764"/>
      <c r="E30" s="764"/>
      <c r="F30" s="764"/>
      <c r="G30" s="764"/>
      <c r="H30" s="764"/>
      <c r="I30" s="764"/>
      <c r="J30" s="764"/>
      <c r="K30" s="764"/>
      <c r="L30" s="764"/>
      <c r="M30" s="764"/>
      <c r="N30" s="764"/>
      <c r="O30" s="764"/>
      <c r="P30" s="765"/>
      <c r="Q30" s="766">
        <v>7464</v>
      </c>
      <c r="R30" s="767"/>
      <c r="S30" s="767"/>
      <c r="T30" s="767"/>
      <c r="U30" s="767"/>
      <c r="V30" s="767">
        <v>7217</v>
      </c>
      <c r="W30" s="767"/>
      <c r="X30" s="767"/>
      <c r="Y30" s="767"/>
      <c r="Z30" s="767"/>
      <c r="AA30" s="767">
        <v>247</v>
      </c>
      <c r="AB30" s="767"/>
      <c r="AC30" s="767"/>
      <c r="AD30" s="767"/>
      <c r="AE30" s="768"/>
      <c r="AF30" s="769">
        <v>247</v>
      </c>
      <c r="AG30" s="770"/>
      <c r="AH30" s="770"/>
      <c r="AI30" s="770"/>
      <c r="AJ30" s="771"/>
      <c r="AK30" s="817">
        <v>1131</v>
      </c>
      <c r="AL30" s="813"/>
      <c r="AM30" s="813"/>
      <c r="AN30" s="813"/>
      <c r="AO30" s="813"/>
      <c r="AP30" s="813" t="s">
        <v>570</v>
      </c>
      <c r="AQ30" s="813"/>
      <c r="AR30" s="813"/>
      <c r="AS30" s="813"/>
      <c r="AT30" s="813"/>
      <c r="AU30" s="813" t="s">
        <v>570</v>
      </c>
      <c r="AV30" s="813"/>
      <c r="AW30" s="813"/>
      <c r="AX30" s="813"/>
      <c r="AY30" s="813"/>
      <c r="AZ30" s="814" t="s">
        <v>584</v>
      </c>
      <c r="BA30" s="814"/>
      <c r="BB30" s="814"/>
      <c r="BC30" s="814"/>
      <c r="BD30" s="814"/>
      <c r="BE30" s="815"/>
      <c r="BF30" s="815"/>
      <c r="BG30" s="815"/>
      <c r="BH30" s="815"/>
      <c r="BI30" s="816"/>
      <c r="BJ30" s="218"/>
      <c r="BK30" s="218"/>
      <c r="BL30" s="218"/>
      <c r="BM30" s="218"/>
      <c r="BN30" s="218"/>
      <c r="BO30" s="227"/>
      <c r="BP30" s="227"/>
      <c r="BQ30" s="224">
        <v>24</v>
      </c>
      <c r="BR30" s="225"/>
      <c r="BS30" s="756"/>
      <c r="BT30" s="757"/>
      <c r="BU30" s="757"/>
      <c r="BV30" s="757"/>
      <c r="BW30" s="757"/>
      <c r="BX30" s="757"/>
      <c r="BY30" s="757"/>
      <c r="BZ30" s="757"/>
      <c r="CA30" s="757"/>
      <c r="CB30" s="757"/>
      <c r="CC30" s="757"/>
      <c r="CD30" s="757"/>
      <c r="CE30" s="757"/>
      <c r="CF30" s="757"/>
      <c r="CG30" s="758"/>
      <c r="CH30" s="759"/>
      <c r="CI30" s="760"/>
      <c r="CJ30" s="760"/>
      <c r="CK30" s="760"/>
      <c r="CL30" s="761"/>
      <c r="CM30" s="759"/>
      <c r="CN30" s="760"/>
      <c r="CO30" s="760"/>
      <c r="CP30" s="760"/>
      <c r="CQ30" s="761"/>
      <c r="CR30" s="759"/>
      <c r="CS30" s="760"/>
      <c r="CT30" s="760"/>
      <c r="CU30" s="760"/>
      <c r="CV30" s="761"/>
      <c r="CW30" s="759"/>
      <c r="CX30" s="760"/>
      <c r="CY30" s="760"/>
      <c r="CZ30" s="760"/>
      <c r="DA30" s="761"/>
      <c r="DB30" s="759"/>
      <c r="DC30" s="760"/>
      <c r="DD30" s="760"/>
      <c r="DE30" s="760"/>
      <c r="DF30" s="761"/>
      <c r="DG30" s="759"/>
      <c r="DH30" s="760"/>
      <c r="DI30" s="760"/>
      <c r="DJ30" s="760"/>
      <c r="DK30" s="761"/>
      <c r="DL30" s="759"/>
      <c r="DM30" s="760"/>
      <c r="DN30" s="760"/>
      <c r="DO30" s="760"/>
      <c r="DP30" s="761"/>
      <c r="DQ30" s="759"/>
      <c r="DR30" s="760"/>
      <c r="DS30" s="760"/>
      <c r="DT30" s="760"/>
      <c r="DU30" s="761"/>
      <c r="DV30" s="756"/>
      <c r="DW30" s="757"/>
      <c r="DX30" s="757"/>
      <c r="DY30" s="757"/>
      <c r="DZ30" s="762"/>
      <c r="EA30" s="216"/>
    </row>
    <row r="31" spans="1:131" ht="26.25" customHeight="1" x14ac:dyDescent="0.2">
      <c r="A31" s="228">
        <v>4</v>
      </c>
      <c r="B31" s="763" t="s">
        <v>406</v>
      </c>
      <c r="C31" s="764"/>
      <c r="D31" s="764"/>
      <c r="E31" s="764"/>
      <c r="F31" s="764"/>
      <c r="G31" s="764"/>
      <c r="H31" s="764"/>
      <c r="I31" s="764"/>
      <c r="J31" s="764"/>
      <c r="K31" s="764"/>
      <c r="L31" s="764"/>
      <c r="M31" s="764"/>
      <c r="N31" s="764"/>
      <c r="O31" s="764"/>
      <c r="P31" s="765"/>
      <c r="Q31" s="766">
        <v>1194</v>
      </c>
      <c r="R31" s="767"/>
      <c r="S31" s="767"/>
      <c r="T31" s="767"/>
      <c r="U31" s="767"/>
      <c r="V31" s="767">
        <v>1190</v>
      </c>
      <c r="W31" s="767"/>
      <c r="X31" s="767"/>
      <c r="Y31" s="767"/>
      <c r="Z31" s="767"/>
      <c r="AA31" s="767">
        <v>4</v>
      </c>
      <c r="AB31" s="767"/>
      <c r="AC31" s="767"/>
      <c r="AD31" s="767"/>
      <c r="AE31" s="768"/>
      <c r="AF31" s="769">
        <v>4</v>
      </c>
      <c r="AG31" s="770"/>
      <c r="AH31" s="770"/>
      <c r="AI31" s="770"/>
      <c r="AJ31" s="771"/>
      <c r="AK31" s="817">
        <v>246</v>
      </c>
      <c r="AL31" s="813"/>
      <c r="AM31" s="813"/>
      <c r="AN31" s="813"/>
      <c r="AO31" s="813"/>
      <c r="AP31" s="813" t="s">
        <v>570</v>
      </c>
      <c r="AQ31" s="813"/>
      <c r="AR31" s="813"/>
      <c r="AS31" s="813"/>
      <c r="AT31" s="813"/>
      <c r="AU31" s="813" t="s">
        <v>570</v>
      </c>
      <c r="AV31" s="813"/>
      <c r="AW31" s="813"/>
      <c r="AX31" s="813"/>
      <c r="AY31" s="813"/>
      <c r="AZ31" s="814" t="s">
        <v>584</v>
      </c>
      <c r="BA31" s="814"/>
      <c r="BB31" s="814"/>
      <c r="BC31" s="814"/>
      <c r="BD31" s="814"/>
      <c r="BE31" s="815"/>
      <c r="BF31" s="815"/>
      <c r="BG31" s="815"/>
      <c r="BH31" s="815"/>
      <c r="BI31" s="816"/>
      <c r="BJ31" s="218"/>
      <c r="BK31" s="218"/>
      <c r="BL31" s="218"/>
      <c r="BM31" s="218"/>
      <c r="BN31" s="218"/>
      <c r="BO31" s="227"/>
      <c r="BP31" s="227"/>
      <c r="BQ31" s="224">
        <v>25</v>
      </c>
      <c r="BR31" s="225"/>
      <c r="BS31" s="756"/>
      <c r="BT31" s="757"/>
      <c r="BU31" s="757"/>
      <c r="BV31" s="757"/>
      <c r="BW31" s="757"/>
      <c r="BX31" s="757"/>
      <c r="BY31" s="757"/>
      <c r="BZ31" s="757"/>
      <c r="CA31" s="757"/>
      <c r="CB31" s="757"/>
      <c r="CC31" s="757"/>
      <c r="CD31" s="757"/>
      <c r="CE31" s="757"/>
      <c r="CF31" s="757"/>
      <c r="CG31" s="758"/>
      <c r="CH31" s="759"/>
      <c r="CI31" s="760"/>
      <c r="CJ31" s="760"/>
      <c r="CK31" s="760"/>
      <c r="CL31" s="761"/>
      <c r="CM31" s="759"/>
      <c r="CN31" s="760"/>
      <c r="CO31" s="760"/>
      <c r="CP31" s="760"/>
      <c r="CQ31" s="761"/>
      <c r="CR31" s="759"/>
      <c r="CS31" s="760"/>
      <c r="CT31" s="760"/>
      <c r="CU31" s="760"/>
      <c r="CV31" s="761"/>
      <c r="CW31" s="759"/>
      <c r="CX31" s="760"/>
      <c r="CY31" s="760"/>
      <c r="CZ31" s="760"/>
      <c r="DA31" s="761"/>
      <c r="DB31" s="759"/>
      <c r="DC31" s="760"/>
      <c r="DD31" s="760"/>
      <c r="DE31" s="760"/>
      <c r="DF31" s="761"/>
      <c r="DG31" s="759"/>
      <c r="DH31" s="760"/>
      <c r="DI31" s="760"/>
      <c r="DJ31" s="760"/>
      <c r="DK31" s="761"/>
      <c r="DL31" s="759"/>
      <c r="DM31" s="760"/>
      <c r="DN31" s="760"/>
      <c r="DO31" s="760"/>
      <c r="DP31" s="761"/>
      <c r="DQ31" s="759"/>
      <c r="DR31" s="760"/>
      <c r="DS31" s="760"/>
      <c r="DT31" s="760"/>
      <c r="DU31" s="761"/>
      <c r="DV31" s="756"/>
      <c r="DW31" s="757"/>
      <c r="DX31" s="757"/>
      <c r="DY31" s="757"/>
      <c r="DZ31" s="762"/>
      <c r="EA31" s="216"/>
    </row>
    <row r="32" spans="1:131" ht="26.25" customHeight="1" x14ac:dyDescent="0.2">
      <c r="A32" s="228">
        <v>5</v>
      </c>
      <c r="B32" s="763" t="s">
        <v>407</v>
      </c>
      <c r="C32" s="764"/>
      <c r="D32" s="764"/>
      <c r="E32" s="764"/>
      <c r="F32" s="764"/>
      <c r="G32" s="764"/>
      <c r="H32" s="764"/>
      <c r="I32" s="764"/>
      <c r="J32" s="764"/>
      <c r="K32" s="764"/>
      <c r="L32" s="764"/>
      <c r="M32" s="764"/>
      <c r="N32" s="764"/>
      <c r="O32" s="764"/>
      <c r="P32" s="765"/>
      <c r="Q32" s="766">
        <v>33</v>
      </c>
      <c r="R32" s="767"/>
      <c r="S32" s="767"/>
      <c r="T32" s="767"/>
      <c r="U32" s="767"/>
      <c r="V32" s="767">
        <v>29</v>
      </c>
      <c r="W32" s="767"/>
      <c r="X32" s="767"/>
      <c r="Y32" s="767"/>
      <c r="Z32" s="767"/>
      <c r="AA32" s="767">
        <v>4</v>
      </c>
      <c r="AB32" s="767"/>
      <c r="AC32" s="767"/>
      <c r="AD32" s="767"/>
      <c r="AE32" s="768"/>
      <c r="AF32" s="769">
        <v>4</v>
      </c>
      <c r="AG32" s="770"/>
      <c r="AH32" s="770"/>
      <c r="AI32" s="770"/>
      <c r="AJ32" s="771"/>
      <c r="AK32" s="817">
        <v>29</v>
      </c>
      <c r="AL32" s="813"/>
      <c r="AM32" s="813"/>
      <c r="AN32" s="813"/>
      <c r="AO32" s="813"/>
      <c r="AP32" s="813">
        <v>103</v>
      </c>
      <c r="AQ32" s="813"/>
      <c r="AR32" s="813"/>
      <c r="AS32" s="813"/>
      <c r="AT32" s="813"/>
      <c r="AU32" s="813">
        <v>103</v>
      </c>
      <c r="AV32" s="813"/>
      <c r="AW32" s="813"/>
      <c r="AX32" s="813"/>
      <c r="AY32" s="813"/>
      <c r="AZ32" s="814" t="s">
        <v>570</v>
      </c>
      <c r="BA32" s="814"/>
      <c r="BB32" s="814"/>
      <c r="BC32" s="814"/>
      <c r="BD32" s="814"/>
      <c r="BE32" s="815" t="s">
        <v>408</v>
      </c>
      <c r="BF32" s="815"/>
      <c r="BG32" s="815"/>
      <c r="BH32" s="815"/>
      <c r="BI32" s="816"/>
      <c r="BJ32" s="218"/>
      <c r="BK32" s="218"/>
      <c r="BL32" s="218"/>
      <c r="BM32" s="218"/>
      <c r="BN32" s="218"/>
      <c r="BO32" s="227"/>
      <c r="BP32" s="227"/>
      <c r="BQ32" s="224">
        <v>26</v>
      </c>
      <c r="BR32" s="225"/>
      <c r="BS32" s="756"/>
      <c r="BT32" s="757"/>
      <c r="BU32" s="757"/>
      <c r="BV32" s="757"/>
      <c r="BW32" s="757"/>
      <c r="BX32" s="757"/>
      <c r="BY32" s="757"/>
      <c r="BZ32" s="757"/>
      <c r="CA32" s="757"/>
      <c r="CB32" s="757"/>
      <c r="CC32" s="757"/>
      <c r="CD32" s="757"/>
      <c r="CE32" s="757"/>
      <c r="CF32" s="757"/>
      <c r="CG32" s="758"/>
      <c r="CH32" s="759"/>
      <c r="CI32" s="760"/>
      <c r="CJ32" s="760"/>
      <c r="CK32" s="760"/>
      <c r="CL32" s="761"/>
      <c r="CM32" s="759"/>
      <c r="CN32" s="760"/>
      <c r="CO32" s="760"/>
      <c r="CP32" s="760"/>
      <c r="CQ32" s="761"/>
      <c r="CR32" s="759"/>
      <c r="CS32" s="760"/>
      <c r="CT32" s="760"/>
      <c r="CU32" s="760"/>
      <c r="CV32" s="761"/>
      <c r="CW32" s="759"/>
      <c r="CX32" s="760"/>
      <c r="CY32" s="760"/>
      <c r="CZ32" s="760"/>
      <c r="DA32" s="761"/>
      <c r="DB32" s="759"/>
      <c r="DC32" s="760"/>
      <c r="DD32" s="760"/>
      <c r="DE32" s="760"/>
      <c r="DF32" s="761"/>
      <c r="DG32" s="759"/>
      <c r="DH32" s="760"/>
      <c r="DI32" s="760"/>
      <c r="DJ32" s="760"/>
      <c r="DK32" s="761"/>
      <c r="DL32" s="759"/>
      <c r="DM32" s="760"/>
      <c r="DN32" s="760"/>
      <c r="DO32" s="760"/>
      <c r="DP32" s="761"/>
      <c r="DQ32" s="759"/>
      <c r="DR32" s="760"/>
      <c r="DS32" s="760"/>
      <c r="DT32" s="760"/>
      <c r="DU32" s="761"/>
      <c r="DV32" s="756"/>
      <c r="DW32" s="757"/>
      <c r="DX32" s="757"/>
      <c r="DY32" s="757"/>
      <c r="DZ32" s="762"/>
      <c r="EA32" s="216"/>
    </row>
    <row r="33" spans="1:131" ht="26.25" customHeight="1" x14ac:dyDescent="0.2">
      <c r="A33" s="228">
        <v>6</v>
      </c>
      <c r="B33" s="763"/>
      <c r="C33" s="764"/>
      <c r="D33" s="764"/>
      <c r="E33" s="764"/>
      <c r="F33" s="764"/>
      <c r="G33" s="764"/>
      <c r="H33" s="764"/>
      <c r="I33" s="764"/>
      <c r="J33" s="764"/>
      <c r="K33" s="764"/>
      <c r="L33" s="764"/>
      <c r="M33" s="764"/>
      <c r="N33" s="764"/>
      <c r="O33" s="764"/>
      <c r="P33" s="765"/>
      <c r="Q33" s="766"/>
      <c r="R33" s="767"/>
      <c r="S33" s="767"/>
      <c r="T33" s="767"/>
      <c r="U33" s="767"/>
      <c r="V33" s="767"/>
      <c r="W33" s="767"/>
      <c r="X33" s="767"/>
      <c r="Y33" s="767"/>
      <c r="Z33" s="767"/>
      <c r="AA33" s="767"/>
      <c r="AB33" s="767"/>
      <c r="AC33" s="767"/>
      <c r="AD33" s="767"/>
      <c r="AE33" s="768"/>
      <c r="AF33" s="769"/>
      <c r="AG33" s="770"/>
      <c r="AH33" s="770"/>
      <c r="AI33" s="770"/>
      <c r="AJ33" s="771"/>
      <c r="AK33" s="817"/>
      <c r="AL33" s="813"/>
      <c r="AM33" s="813"/>
      <c r="AN33" s="813"/>
      <c r="AO33" s="813"/>
      <c r="AP33" s="813"/>
      <c r="AQ33" s="813"/>
      <c r="AR33" s="813"/>
      <c r="AS33" s="813"/>
      <c r="AT33" s="813"/>
      <c r="AU33" s="813"/>
      <c r="AV33" s="813"/>
      <c r="AW33" s="813"/>
      <c r="AX33" s="813"/>
      <c r="AY33" s="813"/>
      <c r="AZ33" s="814"/>
      <c r="BA33" s="814"/>
      <c r="BB33" s="814"/>
      <c r="BC33" s="814"/>
      <c r="BD33" s="814"/>
      <c r="BE33" s="815"/>
      <c r="BF33" s="815"/>
      <c r="BG33" s="815"/>
      <c r="BH33" s="815"/>
      <c r="BI33" s="816"/>
      <c r="BJ33" s="218"/>
      <c r="BK33" s="218"/>
      <c r="BL33" s="218"/>
      <c r="BM33" s="218"/>
      <c r="BN33" s="218"/>
      <c r="BO33" s="227"/>
      <c r="BP33" s="227"/>
      <c r="BQ33" s="224">
        <v>27</v>
      </c>
      <c r="BR33" s="225"/>
      <c r="BS33" s="756"/>
      <c r="BT33" s="757"/>
      <c r="BU33" s="757"/>
      <c r="BV33" s="757"/>
      <c r="BW33" s="757"/>
      <c r="BX33" s="757"/>
      <c r="BY33" s="757"/>
      <c r="BZ33" s="757"/>
      <c r="CA33" s="757"/>
      <c r="CB33" s="757"/>
      <c r="CC33" s="757"/>
      <c r="CD33" s="757"/>
      <c r="CE33" s="757"/>
      <c r="CF33" s="757"/>
      <c r="CG33" s="758"/>
      <c r="CH33" s="759"/>
      <c r="CI33" s="760"/>
      <c r="CJ33" s="760"/>
      <c r="CK33" s="760"/>
      <c r="CL33" s="761"/>
      <c r="CM33" s="759"/>
      <c r="CN33" s="760"/>
      <c r="CO33" s="760"/>
      <c r="CP33" s="760"/>
      <c r="CQ33" s="761"/>
      <c r="CR33" s="759"/>
      <c r="CS33" s="760"/>
      <c r="CT33" s="760"/>
      <c r="CU33" s="760"/>
      <c r="CV33" s="761"/>
      <c r="CW33" s="759"/>
      <c r="CX33" s="760"/>
      <c r="CY33" s="760"/>
      <c r="CZ33" s="760"/>
      <c r="DA33" s="761"/>
      <c r="DB33" s="759"/>
      <c r="DC33" s="760"/>
      <c r="DD33" s="760"/>
      <c r="DE33" s="760"/>
      <c r="DF33" s="761"/>
      <c r="DG33" s="759"/>
      <c r="DH33" s="760"/>
      <c r="DI33" s="760"/>
      <c r="DJ33" s="760"/>
      <c r="DK33" s="761"/>
      <c r="DL33" s="759"/>
      <c r="DM33" s="760"/>
      <c r="DN33" s="760"/>
      <c r="DO33" s="760"/>
      <c r="DP33" s="761"/>
      <c r="DQ33" s="759"/>
      <c r="DR33" s="760"/>
      <c r="DS33" s="760"/>
      <c r="DT33" s="760"/>
      <c r="DU33" s="761"/>
      <c r="DV33" s="756"/>
      <c r="DW33" s="757"/>
      <c r="DX33" s="757"/>
      <c r="DY33" s="757"/>
      <c r="DZ33" s="762"/>
      <c r="EA33" s="216"/>
    </row>
    <row r="34" spans="1:131" ht="26.25" customHeight="1" x14ac:dyDescent="0.2">
      <c r="A34" s="228">
        <v>7</v>
      </c>
      <c r="B34" s="763"/>
      <c r="C34" s="764"/>
      <c r="D34" s="764"/>
      <c r="E34" s="764"/>
      <c r="F34" s="764"/>
      <c r="G34" s="764"/>
      <c r="H34" s="764"/>
      <c r="I34" s="764"/>
      <c r="J34" s="764"/>
      <c r="K34" s="764"/>
      <c r="L34" s="764"/>
      <c r="M34" s="764"/>
      <c r="N34" s="764"/>
      <c r="O34" s="764"/>
      <c r="P34" s="765"/>
      <c r="Q34" s="766"/>
      <c r="R34" s="767"/>
      <c r="S34" s="767"/>
      <c r="T34" s="767"/>
      <c r="U34" s="767"/>
      <c r="V34" s="767"/>
      <c r="W34" s="767"/>
      <c r="X34" s="767"/>
      <c r="Y34" s="767"/>
      <c r="Z34" s="767"/>
      <c r="AA34" s="767"/>
      <c r="AB34" s="767"/>
      <c r="AC34" s="767"/>
      <c r="AD34" s="767"/>
      <c r="AE34" s="768"/>
      <c r="AF34" s="769"/>
      <c r="AG34" s="770"/>
      <c r="AH34" s="770"/>
      <c r="AI34" s="770"/>
      <c r="AJ34" s="771"/>
      <c r="AK34" s="817"/>
      <c r="AL34" s="813"/>
      <c r="AM34" s="813"/>
      <c r="AN34" s="813"/>
      <c r="AO34" s="813"/>
      <c r="AP34" s="813"/>
      <c r="AQ34" s="813"/>
      <c r="AR34" s="813"/>
      <c r="AS34" s="813"/>
      <c r="AT34" s="813"/>
      <c r="AU34" s="813"/>
      <c r="AV34" s="813"/>
      <c r="AW34" s="813"/>
      <c r="AX34" s="813"/>
      <c r="AY34" s="813"/>
      <c r="AZ34" s="814"/>
      <c r="BA34" s="814"/>
      <c r="BB34" s="814"/>
      <c r="BC34" s="814"/>
      <c r="BD34" s="814"/>
      <c r="BE34" s="815"/>
      <c r="BF34" s="815"/>
      <c r="BG34" s="815"/>
      <c r="BH34" s="815"/>
      <c r="BI34" s="816"/>
      <c r="BJ34" s="218"/>
      <c r="BK34" s="218"/>
      <c r="BL34" s="218"/>
      <c r="BM34" s="218"/>
      <c r="BN34" s="218"/>
      <c r="BO34" s="227"/>
      <c r="BP34" s="227"/>
      <c r="BQ34" s="224">
        <v>28</v>
      </c>
      <c r="BR34" s="225"/>
      <c r="BS34" s="756"/>
      <c r="BT34" s="757"/>
      <c r="BU34" s="757"/>
      <c r="BV34" s="757"/>
      <c r="BW34" s="757"/>
      <c r="BX34" s="757"/>
      <c r="BY34" s="757"/>
      <c r="BZ34" s="757"/>
      <c r="CA34" s="757"/>
      <c r="CB34" s="757"/>
      <c r="CC34" s="757"/>
      <c r="CD34" s="757"/>
      <c r="CE34" s="757"/>
      <c r="CF34" s="757"/>
      <c r="CG34" s="758"/>
      <c r="CH34" s="759"/>
      <c r="CI34" s="760"/>
      <c r="CJ34" s="760"/>
      <c r="CK34" s="760"/>
      <c r="CL34" s="761"/>
      <c r="CM34" s="759"/>
      <c r="CN34" s="760"/>
      <c r="CO34" s="760"/>
      <c r="CP34" s="760"/>
      <c r="CQ34" s="761"/>
      <c r="CR34" s="759"/>
      <c r="CS34" s="760"/>
      <c r="CT34" s="760"/>
      <c r="CU34" s="760"/>
      <c r="CV34" s="761"/>
      <c r="CW34" s="759"/>
      <c r="CX34" s="760"/>
      <c r="CY34" s="760"/>
      <c r="CZ34" s="760"/>
      <c r="DA34" s="761"/>
      <c r="DB34" s="759"/>
      <c r="DC34" s="760"/>
      <c r="DD34" s="760"/>
      <c r="DE34" s="760"/>
      <c r="DF34" s="761"/>
      <c r="DG34" s="759"/>
      <c r="DH34" s="760"/>
      <c r="DI34" s="760"/>
      <c r="DJ34" s="760"/>
      <c r="DK34" s="761"/>
      <c r="DL34" s="759"/>
      <c r="DM34" s="760"/>
      <c r="DN34" s="760"/>
      <c r="DO34" s="760"/>
      <c r="DP34" s="761"/>
      <c r="DQ34" s="759"/>
      <c r="DR34" s="760"/>
      <c r="DS34" s="760"/>
      <c r="DT34" s="760"/>
      <c r="DU34" s="761"/>
      <c r="DV34" s="756"/>
      <c r="DW34" s="757"/>
      <c r="DX34" s="757"/>
      <c r="DY34" s="757"/>
      <c r="DZ34" s="762"/>
      <c r="EA34" s="216"/>
    </row>
    <row r="35" spans="1:131" ht="26.25" customHeight="1" x14ac:dyDescent="0.2">
      <c r="A35" s="228">
        <v>8</v>
      </c>
      <c r="B35" s="763"/>
      <c r="C35" s="764"/>
      <c r="D35" s="764"/>
      <c r="E35" s="764"/>
      <c r="F35" s="764"/>
      <c r="G35" s="764"/>
      <c r="H35" s="764"/>
      <c r="I35" s="764"/>
      <c r="J35" s="764"/>
      <c r="K35" s="764"/>
      <c r="L35" s="764"/>
      <c r="M35" s="764"/>
      <c r="N35" s="764"/>
      <c r="O35" s="764"/>
      <c r="P35" s="765"/>
      <c r="Q35" s="766"/>
      <c r="R35" s="767"/>
      <c r="S35" s="767"/>
      <c r="T35" s="767"/>
      <c r="U35" s="767"/>
      <c r="V35" s="767"/>
      <c r="W35" s="767"/>
      <c r="X35" s="767"/>
      <c r="Y35" s="767"/>
      <c r="Z35" s="767"/>
      <c r="AA35" s="767"/>
      <c r="AB35" s="767"/>
      <c r="AC35" s="767"/>
      <c r="AD35" s="767"/>
      <c r="AE35" s="768"/>
      <c r="AF35" s="769"/>
      <c r="AG35" s="770"/>
      <c r="AH35" s="770"/>
      <c r="AI35" s="770"/>
      <c r="AJ35" s="771"/>
      <c r="AK35" s="817"/>
      <c r="AL35" s="813"/>
      <c r="AM35" s="813"/>
      <c r="AN35" s="813"/>
      <c r="AO35" s="813"/>
      <c r="AP35" s="813"/>
      <c r="AQ35" s="813"/>
      <c r="AR35" s="813"/>
      <c r="AS35" s="813"/>
      <c r="AT35" s="813"/>
      <c r="AU35" s="813"/>
      <c r="AV35" s="813"/>
      <c r="AW35" s="813"/>
      <c r="AX35" s="813"/>
      <c r="AY35" s="813"/>
      <c r="AZ35" s="814"/>
      <c r="BA35" s="814"/>
      <c r="BB35" s="814"/>
      <c r="BC35" s="814"/>
      <c r="BD35" s="814"/>
      <c r="BE35" s="815"/>
      <c r="BF35" s="815"/>
      <c r="BG35" s="815"/>
      <c r="BH35" s="815"/>
      <c r="BI35" s="816"/>
      <c r="BJ35" s="218"/>
      <c r="BK35" s="218"/>
      <c r="BL35" s="218"/>
      <c r="BM35" s="218"/>
      <c r="BN35" s="218"/>
      <c r="BO35" s="227"/>
      <c r="BP35" s="227"/>
      <c r="BQ35" s="224">
        <v>29</v>
      </c>
      <c r="BR35" s="225"/>
      <c r="BS35" s="756"/>
      <c r="BT35" s="757"/>
      <c r="BU35" s="757"/>
      <c r="BV35" s="757"/>
      <c r="BW35" s="757"/>
      <c r="BX35" s="757"/>
      <c r="BY35" s="757"/>
      <c r="BZ35" s="757"/>
      <c r="CA35" s="757"/>
      <c r="CB35" s="757"/>
      <c r="CC35" s="757"/>
      <c r="CD35" s="757"/>
      <c r="CE35" s="757"/>
      <c r="CF35" s="757"/>
      <c r="CG35" s="758"/>
      <c r="CH35" s="759"/>
      <c r="CI35" s="760"/>
      <c r="CJ35" s="760"/>
      <c r="CK35" s="760"/>
      <c r="CL35" s="761"/>
      <c r="CM35" s="759"/>
      <c r="CN35" s="760"/>
      <c r="CO35" s="760"/>
      <c r="CP35" s="760"/>
      <c r="CQ35" s="761"/>
      <c r="CR35" s="759"/>
      <c r="CS35" s="760"/>
      <c r="CT35" s="760"/>
      <c r="CU35" s="760"/>
      <c r="CV35" s="761"/>
      <c r="CW35" s="759"/>
      <c r="CX35" s="760"/>
      <c r="CY35" s="760"/>
      <c r="CZ35" s="760"/>
      <c r="DA35" s="761"/>
      <c r="DB35" s="759"/>
      <c r="DC35" s="760"/>
      <c r="DD35" s="760"/>
      <c r="DE35" s="760"/>
      <c r="DF35" s="761"/>
      <c r="DG35" s="759"/>
      <c r="DH35" s="760"/>
      <c r="DI35" s="760"/>
      <c r="DJ35" s="760"/>
      <c r="DK35" s="761"/>
      <c r="DL35" s="759"/>
      <c r="DM35" s="760"/>
      <c r="DN35" s="760"/>
      <c r="DO35" s="760"/>
      <c r="DP35" s="761"/>
      <c r="DQ35" s="759"/>
      <c r="DR35" s="760"/>
      <c r="DS35" s="760"/>
      <c r="DT35" s="760"/>
      <c r="DU35" s="761"/>
      <c r="DV35" s="756"/>
      <c r="DW35" s="757"/>
      <c r="DX35" s="757"/>
      <c r="DY35" s="757"/>
      <c r="DZ35" s="762"/>
      <c r="EA35" s="216"/>
    </row>
    <row r="36" spans="1:131" ht="26.25" customHeight="1" x14ac:dyDescent="0.2">
      <c r="A36" s="228">
        <v>9</v>
      </c>
      <c r="B36" s="763"/>
      <c r="C36" s="764"/>
      <c r="D36" s="764"/>
      <c r="E36" s="764"/>
      <c r="F36" s="764"/>
      <c r="G36" s="764"/>
      <c r="H36" s="764"/>
      <c r="I36" s="764"/>
      <c r="J36" s="764"/>
      <c r="K36" s="764"/>
      <c r="L36" s="764"/>
      <c r="M36" s="764"/>
      <c r="N36" s="764"/>
      <c r="O36" s="764"/>
      <c r="P36" s="765"/>
      <c r="Q36" s="766"/>
      <c r="R36" s="767"/>
      <c r="S36" s="767"/>
      <c r="T36" s="767"/>
      <c r="U36" s="767"/>
      <c r="V36" s="767"/>
      <c r="W36" s="767"/>
      <c r="X36" s="767"/>
      <c r="Y36" s="767"/>
      <c r="Z36" s="767"/>
      <c r="AA36" s="767"/>
      <c r="AB36" s="767"/>
      <c r="AC36" s="767"/>
      <c r="AD36" s="767"/>
      <c r="AE36" s="768"/>
      <c r="AF36" s="769"/>
      <c r="AG36" s="770"/>
      <c r="AH36" s="770"/>
      <c r="AI36" s="770"/>
      <c r="AJ36" s="771"/>
      <c r="AK36" s="817"/>
      <c r="AL36" s="813"/>
      <c r="AM36" s="813"/>
      <c r="AN36" s="813"/>
      <c r="AO36" s="813"/>
      <c r="AP36" s="813"/>
      <c r="AQ36" s="813"/>
      <c r="AR36" s="813"/>
      <c r="AS36" s="813"/>
      <c r="AT36" s="813"/>
      <c r="AU36" s="813"/>
      <c r="AV36" s="813"/>
      <c r="AW36" s="813"/>
      <c r="AX36" s="813"/>
      <c r="AY36" s="813"/>
      <c r="AZ36" s="814"/>
      <c r="BA36" s="814"/>
      <c r="BB36" s="814"/>
      <c r="BC36" s="814"/>
      <c r="BD36" s="814"/>
      <c r="BE36" s="815"/>
      <c r="BF36" s="815"/>
      <c r="BG36" s="815"/>
      <c r="BH36" s="815"/>
      <c r="BI36" s="816"/>
      <c r="BJ36" s="218"/>
      <c r="BK36" s="218"/>
      <c r="BL36" s="218"/>
      <c r="BM36" s="218"/>
      <c r="BN36" s="218"/>
      <c r="BO36" s="227"/>
      <c r="BP36" s="227"/>
      <c r="BQ36" s="224">
        <v>30</v>
      </c>
      <c r="BR36" s="225"/>
      <c r="BS36" s="756"/>
      <c r="BT36" s="757"/>
      <c r="BU36" s="757"/>
      <c r="BV36" s="757"/>
      <c r="BW36" s="757"/>
      <c r="BX36" s="757"/>
      <c r="BY36" s="757"/>
      <c r="BZ36" s="757"/>
      <c r="CA36" s="757"/>
      <c r="CB36" s="757"/>
      <c r="CC36" s="757"/>
      <c r="CD36" s="757"/>
      <c r="CE36" s="757"/>
      <c r="CF36" s="757"/>
      <c r="CG36" s="758"/>
      <c r="CH36" s="759"/>
      <c r="CI36" s="760"/>
      <c r="CJ36" s="760"/>
      <c r="CK36" s="760"/>
      <c r="CL36" s="761"/>
      <c r="CM36" s="759"/>
      <c r="CN36" s="760"/>
      <c r="CO36" s="760"/>
      <c r="CP36" s="760"/>
      <c r="CQ36" s="761"/>
      <c r="CR36" s="759"/>
      <c r="CS36" s="760"/>
      <c r="CT36" s="760"/>
      <c r="CU36" s="760"/>
      <c r="CV36" s="761"/>
      <c r="CW36" s="759"/>
      <c r="CX36" s="760"/>
      <c r="CY36" s="760"/>
      <c r="CZ36" s="760"/>
      <c r="DA36" s="761"/>
      <c r="DB36" s="759"/>
      <c r="DC36" s="760"/>
      <c r="DD36" s="760"/>
      <c r="DE36" s="760"/>
      <c r="DF36" s="761"/>
      <c r="DG36" s="759"/>
      <c r="DH36" s="760"/>
      <c r="DI36" s="760"/>
      <c r="DJ36" s="760"/>
      <c r="DK36" s="761"/>
      <c r="DL36" s="759"/>
      <c r="DM36" s="760"/>
      <c r="DN36" s="760"/>
      <c r="DO36" s="760"/>
      <c r="DP36" s="761"/>
      <c r="DQ36" s="759"/>
      <c r="DR36" s="760"/>
      <c r="DS36" s="760"/>
      <c r="DT36" s="760"/>
      <c r="DU36" s="761"/>
      <c r="DV36" s="756"/>
      <c r="DW36" s="757"/>
      <c r="DX36" s="757"/>
      <c r="DY36" s="757"/>
      <c r="DZ36" s="762"/>
      <c r="EA36" s="216"/>
    </row>
    <row r="37" spans="1:131" ht="26.25" customHeight="1" x14ac:dyDescent="0.2">
      <c r="A37" s="228">
        <v>10</v>
      </c>
      <c r="B37" s="763"/>
      <c r="C37" s="764"/>
      <c r="D37" s="764"/>
      <c r="E37" s="764"/>
      <c r="F37" s="764"/>
      <c r="G37" s="764"/>
      <c r="H37" s="764"/>
      <c r="I37" s="764"/>
      <c r="J37" s="764"/>
      <c r="K37" s="764"/>
      <c r="L37" s="764"/>
      <c r="M37" s="764"/>
      <c r="N37" s="764"/>
      <c r="O37" s="764"/>
      <c r="P37" s="765"/>
      <c r="Q37" s="766"/>
      <c r="R37" s="767"/>
      <c r="S37" s="767"/>
      <c r="T37" s="767"/>
      <c r="U37" s="767"/>
      <c r="V37" s="767"/>
      <c r="W37" s="767"/>
      <c r="X37" s="767"/>
      <c r="Y37" s="767"/>
      <c r="Z37" s="767"/>
      <c r="AA37" s="767"/>
      <c r="AB37" s="767"/>
      <c r="AC37" s="767"/>
      <c r="AD37" s="767"/>
      <c r="AE37" s="768"/>
      <c r="AF37" s="769"/>
      <c r="AG37" s="770"/>
      <c r="AH37" s="770"/>
      <c r="AI37" s="770"/>
      <c r="AJ37" s="771"/>
      <c r="AK37" s="817"/>
      <c r="AL37" s="813"/>
      <c r="AM37" s="813"/>
      <c r="AN37" s="813"/>
      <c r="AO37" s="813"/>
      <c r="AP37" s="813"/>
      <c r="AQ37" s="813"/>
      <c r="AR37" s="813"/>
      <c r="AS37" s="813"/>
      <c r="AT37" s="813"/>
      <c r="AU37" s="813"/>
      <c r="AV37" s="813"/>
      <c r="AW37" s="813"/>
      <c r="AX37" s="813"/>
      <c r="AY37" s="813"/>
      <c r="AZ37" s="814"/>
      <c r="BA37" s="814"/>
      <c r="BB37" s="814"/>
      <c r="BC37" s="814"/>
      <c r="BD37" s="814"/>
      <c r="BE37" s="815"/>
      <c r="BF37" s="815"/>
      <c r="BG37" s="815"/>
      <c r="BH37" s="815"/>
      <c r="BI37" s="816"/>
      <c r="BJ37" s="218"/>
      <c r="BK37" s="218"/>
      <c r="BL37" s="218"/>
      <c r="BM37" s="218"/>
      <c r="BN37" s="218"/>
      <c r="BO37" s="227"/>
      <c r="BP37" s="227"/>
      <c r="BQ37" s="224">
        <v>31</v>
      </c>
      <c r="BR37" s="225"/>
      <c r="BS37" s="756"/>
      <c r="BT37" s="757"/>
      <c r="BU37" s="757"/>
      <c r="BV37" s="757"/>
      <c r="BW37" s="757"/>
      <c r="BX37" s="757"/>
      <c r="BY37" s="757"/>
      <c r="BZ37" s="757"/>
      <c r="CA37" s="757"/>
      <c r="CB37" s="757"/>
      <c r="CC37" s="757"/>
      <c r="CD37" s="757"/>
      <c r="CE37" s="757"/>
      <c r="CF37" s="757"/>
      <c r="CG37" s="758"/>
      <c r="CH37" s="759"/>
      <c r="CI37" s="760"/>
      <c r="CJ37" s="760"/>
      <c r="CK37" s="760"/>
      <c r="CL37" s="761"/>
      <c r="CM37" s="759"/>
      <c r="CN37" s="760"/>
      <c r="CO37" s="760"/>
      <c r="CP37" s="760"/>
      <c r="CQ37" s="761"/>
      <c r="CR37" s="759"/>
      <c r="CS37" s="760"/>
      <c r="CT37" s="760"/>
      <c r="CU37" s="760"/>
      <c r="CV37" s="761"/>
      <c r="CW37" s="759"/>
      <c r="CX37" s="760"/>
      <c r="CY37" s="760"/>
      <c r="CZ37" s="760"/>
      <c r="DA37" s="761"/>
      <c r="DB37" s="759"/>
      <c r="DC37" s="760"/>
      <c r="DD37" s="760"/>
      <c r="DE37" s="760"/>
      <c r="DF37" s="761"/>
      <c r="DG37" s="759"/>
      <c r="DH37" s="760"/>
      <c r="DI37" s="760"/>
      <c r="DJ37" s="760"/>
      <c r="DK37" s="761"/>
      <c r="DL37" s="759"/>
      <c r="DM37" s="760"/>
      <c r="DN37" s="760"/>
      <c r="DO37" s="760"/>
      <c r="DP37" s="761"/>
      <c r="DQ37" s="759"/>
      <c r="DR37" s="760"/>
      <c r="DS37" s="760"/>
      <c r="DT37" s="760"/>
      <c r="DU37" s="761"/>
      <c r="DV37" s="756"/>
      <c r="DW37" s="757"/>
      <c r="DX37" s="757"/>
      <c r="DY37" s="757"/>
      <c r="DZ37" s="762"/>
      <c r="EA37" s="216"/>
    </row>
    <row r="38" spans="1:131" ht="26.25" customHeight="1" x14ac:dyDescent="0.2">
      <c r="A38" s="228">
        <v>11</v>
      </c>
      <c r="B38" s="763"/>
      <c r="C38" s="764"/>
      <c r="D38" s="764"/>
      <c r="E38" s="764"/>
      <c r="F38" s="764"/>
      <c r="G38" s="764"/>
      <c r="H38" s="764"/>
      <c r="I38" s="764"/>
      <c r="J38" s="764"/>
      <c r="K38" s="764"/>
      <c r="L38" s="764"/>
      <c r="M38" s="764"/>
      <c r="N38" s="764"/>
      <c r="O38" s="764"/>
      <c r="P38" s="765"/>
      <c r="Q38" s="766"/>
      <c r="R38" s="767"/>
      <c r="S38" s="767"/>
      <c r="T38" s="767"/>
      <c r="U38" s="767"/>
      <c r="V38" s="767"/>
      <c r="W38" s="767"/>
      <c r="X38" s="767"/>
      <c r="Y38" s="767"/>
      <c r="Z38" s="767"/>
      <c r="AA38" s="767"/>
      <c r="AB38" s="767"/>
      <c r="AC38" s="767"/>
      <c r="AD38" s="767"/>
      <c r="AE38" s="768"/>
      <c r="AF38" s="769"/>
      <c r="AG38" s="770"/>
      <c r="AH38" s="770"/>
      <c r="AI38" s="770"/>
      <c r="AJ38" s="771"/>
      <c r="AK38" s="817"/>
      <c r="AL38" s="813"/>
      <c r="AM38" s="813"/>
      <c r="AN38" s="813"/>
      <c r="AO38" s="813"/>
      <c r="AP38" s="813"/>
      <c r="AQ38" s="813"/>
      <c r="AR38" s="813"/>
      <c r="AS38" s="813"/>
      <c r="AT38" s="813"/>
      <c r="AU38" s="813"/>
      <c r="AV38" s="813"/>
      <c r="AW38" s="813"/>
      <c r="AX38" s="813"/>
      <c r="AY38" s="813"/>
      <c r="AZ38" s="814"/>
      <c r="BA38" s="814"/>
      <c r="BB38" s="814"/>
      <c r="BC38" s="814"/>
      <c r="BD38" s="814"/>
      <c r="BE38" s="815"/>
      <c r="BF38" s="815"/>
      <c r="BG38" s="815"/>
      <c r="BH38" s="815"/>
      <c r="BI38" s="816"/>
      <c r="BJ38" s="218"/>
      <c r="BK38" s="218"/>
      <c r="BL38" s="218"/>
      <c r="BM38" s="218"/>
      <c r="BN38" s="218"/>
      <c r="BO38" s="227"/>
      <c r="BP38" s="227"/>
      <c r="BQ38" s="224">
        <v>32</v>
      </c>
      <c r="BR38" s="225"/>
      <c r="BS38" s="756"/>
      <c r="BT38" s="757"/>
      <c r="BU38" s="757"/>
      <c r="BV38" s="757"/>
      <c r="BW38" s="757"/>
      <c r="BX38" s="757"/>
      <c r="BY38" s="757"/>
      <c r="BZ38" s="757"/>
      <c r="CA38" s="757"/>
      <c r="CB38" s="757"/>
      <c r="CC38" s="757"/>
      <c r="CD38" s="757"/>
      <c r="CE38" s="757"/>
      <c r="CF38" s="757"/>
      <c r="CG38" s="758"/>
      <c r="CH38" s="759"/>
      <c r="CI38" s="760"/>
      <c r="CJ38" s="760"/>
      <c r="CK38" s="760"/>
      <c r="CL38" s="761"/>
      <c r="CM38" s="759"/>
      <c r="CN38" s="760"/>
      <c r="CO38" s="760"/>
      <c r="CP38" s="760"/>
      <c r="CQ38" s="761"/>
      <c r="CR38" s="759"/>
      <c r="CS38" s="760"/>
      <c r="CT38" s="760"/>
      <c r="CU38" s="760"/>
      <c r="CV38" s="761"/>
      <c r="CW38" s="759"/>
      <c r="CX38" s="760"/>
      <c r="CY38" s="760"/>
      <c r="CZ38" s="760"/>
      <c r="DA38" s="761"/>
      <c r="DB38" s="759"/>
      <c r="DC38" s="760"/>
      <c r="DD38" s="760"/>
      <c r="DE38" s="760"/>
      <c r="DF38" s="761"/>
      <c r="DG38" s="759"/>
      <c r="DH38" s="760"/>
      <c r="DI38" s="760"/>
      <c r="DJ38" s="760"/>
      <c r="DK38" s="761"/>
      <c r="DL38" s="759"/>
      <c r="DM38" s="760"/>
      <c r="DN38" s="760"/>
      <c r="DO38" s="760"/>
      <c r="DP38" s="761"/>
      <c r="DQ38" s="759"/>
      <c r="DR38" s="760"/>
      <c r="DS38" s="760"/>
      <c r="DT38" s="760"/>
      <c r="DU38" s="761"/>
      <c r="DV38" s="756"/>
      <c r="DW38" s="757"/>
      <c r="DX38" s="757"/>
      <c r="DY38" s="757"/>
      <c r="DZ38" s="762"/>
      <c r="EA38" s="216"/>
    </row>
    <row r="39" spans="1:131" ht="26.25" customHeight="1" x14ac:dyDescent="0.2">
      <c r="A39" s="228">
        <v>12</v>
      </c>
      <c r="B39" s="763"/>
      <c r="C39" s="764"/>
      <c r="D39" s="764"/>
      <c r="E39" s="764"/>
      <c r="F39" s="764"/>
      <c r="G39" s="764"/>
      <c r="H39" s="764"/>
      <c r="I39" s="764"/>
      <c r="J39" s="764"/>
      <c r="K39" s="764"/>
      <c r="L39" s="764"/>
      <c r="M39" s="764"/>
      <c r="N39" s="764"/>
      <c r="O39" s="764"/>
      <c r="P39" s="765"/>
      <c r="Q39" s="766"/>
      <c r="R39" s="767"/>
      <c r="S39" s="767"/>
      <c r="T39" s="767"/>
      <c r="U39" s="767"/>
      <c r="V39" s="767"/>
      <c r="W39" s="767"/>
      <c r="X39" s="767"/>
      <c r="Y39" s="767"/>
      <c r="Z39" s="767"/>
      <c r="AA39" s="767"/>
      <c r="AB39" s="767"/>
      <c r="AC39" s="767"/>
      <c r="AD39" s="767"/>
      <c r="AE39" s="768"/>
      <c r="AF39" s="769"/>
      <c r="AG39" s="770"/>
      <c r="AH39" s="770"/>
      <c r="AI39" s="770"/>
      <c r="AJ39" s="771"/>
      <c r="AK39" s="817"/>
      <c r="AL39" s="813"/>
      <c r="AM39" s="813"/>
      <c r="AN39" s="813"/>
      <c r="AO39" s="813"/>
      <c r="AP39" s="813"/>
      <c r="AQ39" s="813"/>
      <c r="AR39" s="813"/>
      <c r="AS39" s="813"/>
      <c r="AT39" s="813"/>
      <c r="AU39" s="813"/>
      <c r="AV39" s="813"/>
      <c r="AW39" s="813"/>
      <c r="AX39" s="813"/>
      <c r="AY39" s="813"/>
      <c r="AZ39" s="814"/>
      <c r="BA39" s="814"/>
      <c r="BB39" s="814"/>
      <c r="BC39" s="814"/>
      <c r="BD39" s="814"/>
      <c r="BE39" s="815"/>
      <c r="BF39" s="815"/>
      <c r="BG39" s="815"/>
      <c r="BH39" s="815"/>
      <c r="BI39" s="816"/>
      <c r="BJ39" s="218"/>
      <c r="BK39" s="218"/>
      <c r="BL39" s="218"/>
      <c r="BM39" s="218"/>
      <c r="BN39" s="218"/>
      <c r="BO39" s="227"/>
      <c r="BP39" s="227"/>
      <c r="BQ39" s="224">
        <v>33</v>
      </c>
      <c r="BR39" s="225"/>
      <c r="BS39" s="756"/>
      <c r="BT39" s="757"/>
      <c r="BU39" s="757"/>
      <c r="BV39" s="757"/>
      <c r="BW39" s="757"/>
      <c r="BX39" s="757"/>
      <c r="BY39" s="757"/>
      <c r="BZ39" s="757"/>
      <c r="CA39" s="757"/>
      <c r="CB39" s="757"/>
      <c r="CC39" s="757"/>
      <c r="CD39" s="757"/>
      <c r="CE39" s="757"/>
      <c r="CF39" s="757"/>
      <c r="CG39" s="758"/>
      <c r="CH39" s="759"/>
      <c r="CI39" s="760"/>
      <c r="CJ39" s="760"/>
      <c r="CK39" s="760"/>
      <c r="CL39" s="761"/>
      <c r="CM39" s="759"/>
      <c r="CN39" s="760"/>
      <c r="CO39" s="760"/>
      <c r="CP39" s="760"/>
      <c r="CQ39" s="761"/>
      <c r="CR39" s="759"/>
      <c r="CS39" s="760"/>
      <c r="CT39" s="760"/>
      <c r="CU39" s="760"/>
      <c r="CV39" s="761"/>
      <c r="CW39" s="759"/>
      <c r="CX39" s="760"/>
      <c r="CY39" s="760"/>
      <c r="CZ39" s="760"/>
      <c r="DA39" s="761"/>
      <c r="DB39" s="759"/>
      <c r="DC39" s="760"/>
      <c r="DD39" s="760"/>
      <c r="DE39" s="760"/>
      <c r="DF39" s="761"/>
      <c r="DG39" s="759"/>
      <c r="DH39" s="760"/>
      <c r="DI39" s="760"/>
      <c r="DJ39" s="760"/>
      <c r="DK39" s="761"/>
      <c r="DL39" s="759"/>
      <c r="DM39" s="760"/>
      <c r="DN39" s="760"/>
      <c r="DO39" s="760"/>
      <c r="DP39" s="761"/>
      <c r="DQ39" s="759"/>
      <c r="DR39" s="760"/>
      <c r="DS39" s="760"/>
      <c r="DT39" s="760"/>
      <c r="DU39" s="761"/>
      <c r="DV39" s="756"/>
      <c r="DW39" s="757"/>
      <c r="DX39" s="757"/>
      <c r="DY39" s="757"/>
      <c r="DZ39" s="762"/>
      <c r="EA39" s="216"/>
    </row>
    <row r="40" spans="1:131" ht="26.25" customHeight="1" x14ac:dyDescent="0.2">
      <c r="A40" s="224">
        <v>13</v>
      </c>
      <c r="B40" s="763"/>
      <c r="C40" s="764"/>
      <c r="D40" s="764"/>
      <c r="E40" s="764"/>
      <c r="F40" s="764"/>
      <c r="G40" s="764"/>
      <c r="H40" s="764"/>
      <c r="I40" s="764"/>
      <c r="J40" s="764"/>
      <c r="K40" s="764"/>
      <c r="L40" s="764"/>
      <c r="M40" s="764"/>
      <c r="N40" s="764"/>
      <c r="O40" s="764"/>
      <c r="P40" s="765"/>
      <c r="Q40" s="766"/>
      <c r="R40" s="767"/>
      <c r="S40" s="767"/>
      <c r="T40" s="767"/>
      <c r="U40" s="767"/>
      <c r="V40" s="767"/>
      <c r="W40" s="767"/>
      <c r="X40" s="767"/>
      <c r="Y40" s="767"/>
      <c r="Z40" s="767"/>
      <c r="AA40" s="767"/>
      <c r="AB40" s="767"/>
      <c r="AC40" s="767"/>
      <c r="AD40" s="767"/>
      <c r="AE40" s="768"/>
      <c r="AF40" s="769"/>
      <c r="AG40" s="770"/>
      <c r="AH40" s="770"/>
      <c r="AI40" s="770"/>
      <c r="AJ40" s="771"/>
      <c r="AK40" s="817"/>
      <c r="AL40" s="813"/>
      <c r="AM40" s="813"/>
      <c r="AN40" s="813"/>
      <c r="AO40" s="813"/>
      <c r="AP40" s="813"/>
      <c r="AQ40" s="813"/>
      <c r="AR40" s="813"/>
      <c r="AS40" s="813"/>
      <c r="AT40" s="813"/>
      <c r="AU40" s="813"/>
      <c r="AV40" s="813"/>
      <c r="AW40" s="813"/>
      <c r="AX40" s="813"/>
      <c r="AY40" s="813"/>
      <c r="AZ40" s="814"/>
      <c r="BA40" s="814"/>
      <c r="BB40" s="814"/>
      <c r="BC40" s="814"/>
      <c r="BD40" s="814"/>
      <c r="BE40" s="815"/>
      <c r="BF40" s="815"/>
      <c r="BG40" s="815"/>
      <c r="BH40" s="815"/>
      <c r="BI40" s="816"/>
      <c r="BJ40" s="218"/>
      <c r="BK40" s="218"/>
      <c r="BL40" s="218"/>
      <c r="BM40" s="218"/>
      <c r="BN40" s="218"/>
      <c r="BO40" s="227"/>
      <c r="BP40" s="227"/>
      <c r="BQ40" s="224">
        <v>34</v>
      </c>
      <c r="BR40" s="225"/>
      <c r="BS40" s="756"/>
      <c r="BT40" s="757"/>
      <c r="BU40" s="757"/>
      <c r="BV40" s="757"/>
      <c r="BW40" s="757"/>
      <c r="BX40" s="757"/>
      <c r="BY40" s="757"/>
      <c r="BZ40" s="757"/>
      <c r="CA40" s="757"/>
      <c r="CB40" s="757"/>
      <c r="CC40" s="757"/>
      <c r="CD40" s="757"/>
      <c r="CE40" s="757"/>
      <c r="CF40" s="757"/>
      <c r="CG40" s="758"/>
      <c r="CH40" s="759"/>
      <c r="CI40" s="760"/>
      <c r="CJ40" s="760"/>
      <c r="CK40" s="760"/>
      <c r="CL40" s="761"/>
      <c r="CM40" s="759"/>
      <c r="CN40" s="760"/>
      <c r="CO40" s="760"/>
      <c r="CP40" s="760"/>
      <c r="CQ40" s="761"/>
      <c r="CR40" s="759"/>
      <c r="CS40" s="760"/>
      <c r="CT40" s="760"/>
      <c r="CU40" s="760"/>
      <c r="CV40" s="761"/>
      <c r="CW40" s="759"/>
      <c r="CX40" s="760"/>
      <c r="CY40" s="760"/>
      <c r="CZ40" s="760"/>
      <c r="DA40" s="761"/>
      <c r="DB40" s="759"/>
      <c r="DC40" s="760"/>
      <c r="DD40" s="760"/>
      <c r="DE40" s="760"/>
      <c r="DF40" s="761"/>
      <c r="DG40" s="759"/>
      <c r="DH40" s="760"/>
      <c r="DI40" s="760"/>
      <c r="DJ40" s="760"/>
      <c r="DK40" s="761"/>
      <c r="DL40" s="759"/>
      <c r="DM40" s="760"/>
      <c r="DN40" s="760"/>
      <c r="DO40" s="760"/>
      <c r="DP40" s="761"/>
      <c r="DQ40" s="759"/>
      <c r="DR40" s="760"/>
      <c r="DS40" s="760"/>
      <c r="DT40" s="760"/>
      <c r="DU40" s="761"/>
      <c r="DV40" s="756"/>
      <c r="DW40" s="757"/>
      <c r="DX40" s="757"/>
      <c r="DY40" s="757"/>
      <c r="DZ40" s="762"/>
      <c r="EA40" s="216"/>
    </row>
    <row r="41" spans="1:131" ht="26.25" customHeight="1" x14ac:dyDescent="0.2">
      <c r="A41" s="224">
        <v>14</v>
      </c>
      <c r="B41" s="763"/>
      <c r="C41" s="764"/>
      <c r="D41" s="764"/>
      <c r="E41" s="764"/>
      <c r="F41" s="764"/>
      <c r="G41" s="764"/>
      <c r="H41" s="764"/>
      <c r="I41" s="764"/>
      <c r="J41" s="764"/>
      <c r="K41" s="764"/>
      <c r="L41" s="764"/>
      <c r="M41" s="764"/>
      <c r="N41" s="764"/>
      <c r="O41" s="764"/>
      <c r="P41" s="765"/>
      <c r="Q41" s="766"/>
      <c r="R41" s="767"/>
      <c r="S41" s="767"/>
      <c r="T41" s="767"/>
      <c r="U41" s="767"/>
      <c r="V41" s="767"/>
      <c r="W41" s="767"/>
      <c r="X41" s="767"/>
      <c r="Y41" s="767"/>
      <c r="Z41" s="767"/>
      <c r="AA41" s="767"/>
      <c r="AB41" s="767"/>
      <c r="AC41" s="767"/>
      <c r="AD41" s="767"/>
      <c r="AE41" s="768"/>
      <c r="AF41" s="769"/>
      <c r="AG41" s="770"/>
      <c r="AH41" s="770"/>
      <c r="AI41" s="770"/>
      <c r="AJ41" s="771"/>
      <c r="AK41" s="817"/>
      <c r="AL41" s="813"/>
      <c r="AM41" s="813"/>
      <c r="AN41" s="813"/>
      <c r="AO41" s="813"/>
      <c r="AP41" s="813"/>
      <c r="AQ41" s="813"/>
      <c r="AR41" s="813"/>
      <c r="AS41" s="813"/>
      <c r="AT41" s="813"/>
      <c r="AU41" s="813"/>
      <c r="AV41" s="813"/>
      <c r="AW41" s="813"/>
      <c r="AX41" s="813"/>
      <c r="AY41" s="813"/>
      <c r="AZ41" s="814"/>
      <c r="BA41" s="814"/>
      <c r="BB41" s="814"/>
      <c r="BC41" s="814"/>
      <c r="BD41" s="814"/>
      <c r="BE41" s="815"/>
      <c r="BF41" s="815"/>
      <c r="BG41" s="815"/>
      <c r="BH41" s="815"/>
      <c r="BI41" s="816"/>
      <c r="BJ41" s="218"/>
      <c r="BK41" s="218"/>
      <c r="BL41" s="218"/>
      <c r="BM41" s="218"/>
      <c r="BN41" s="218"/>
      <c r="BO41" s="227"/>
      <c r="BP41" s="227"/>
      <c r="BQ41" s="224">
        <v>35</v>
      </c>
      <c r="BR41" s="225"/>
      <c r="BS41" s="756"/>
      <c r="BT41" s="757"/>
      <c r="BU41" s="757"/>
      <c r="BV41" s="757"/>
      <c r="BW41" s="757"/>
      <c r="BX41" s="757"/>
      <c r="BY41" s="757"/>
      <c r="BZ41" s="757"/>
      <c r="CA41" s="757"/>
      <c r="CB41" s="757"/>
      <c r="CC41" s="757"/>
      <c r="CD41" s="757"/>
      <c r="CE41" s="757"/>
      <c r="CF41" s="757"/>
      <c r="CG41" s="758"/>
      <c r="CH41" s="759"/>
      <c r="CI41" s="760"/>
      <c r="CJ41" s="760"/>
      <c r="CK41" s="760"/>
      <c r="CL41" s="761"/>
      <c r="CM41" s="759"/>
      <c r="CN41" s="760"/>
      <c r="CO41" s="760"/>
      <c r="CP41" s="760"/>
      <c r="CQ41" s="761"/>
      <c r="CR41" s="759"/>
      <c r="CS41" s="760"/>
      <c r="CT41" s="760"/>
      <c r="CU41" s="760"/>
      <c r="CV41" s="761"/>
      <c r="CW41" s="759"/>
      <c r="CX41" s="760"/>
      <c r="CY41" s="760"/>
      <c r="CZ41" s="760"/>
      <c r="DA41" s="761"/>
      <c r="DB41" s="759"/>
      <c r="DC41" s="760"/>
      <c r="DD41" s="760"/>
      <c r="DE41" s="760"/>
      <c r="DF41" s="761"/>
      <c r="DG41" s="759"/>
      <c r="DH41" s="760"/>
      <c r="DI41" s="760"/>
      <c r="DJ41" s="760"/>
      <c r="DK41" s="761"/>
      <c r="DL41" s="759"/>
      <c r="DM41" s="760"/>
      <c r="DN41" s="760"/>
      <c r="DO41" s="760"/>
      <c r="DP41" s="761"/>
      <c r="DQ41" s="759"/>
      <c r="DR41" s="760"/>
      <c r="DS41" s="760"/>
      <c r="DT41" s="760"/>
      <c r="DU41" s="761"/>
      <c r="DV41" s="756"/>
      <c r="DW41" s="757"/>
      <c r="DX41" s="757"/>
      <c r="DY41" s="757"/>
      <c r="DZ41" s="762"/>
      <c r="EA41" s="216"/>
    </row>
    <row r="42" spans="1:131" ht="26.25" customHeight="1" x14ac:dyDescent="0.2">
      <c r="A42" s="224">
        <v>15</v>
      </c>
      <c r="B42" s="763"/>
      <c r="C42" s="764"/>
      <c r="D42" s="764"/>
      <c r="E42" s="764"/>
      <c r="F42" s="764"/>
      <c r="G42" s="764"/>
      <c r="H42" s="764"/>
      <c r="I42" s="764"/>
      <c r="J42" s="764"/>
      <c r="K42" s="764"/>
      <c r="L42" s="764"/>
      <c r="M42" s="764"/>
      <c r="N42" s="764"/>
      <c r="O42" s="764"/>
      <c r="P42" s="765"/>
      <c r="Q42" s="766"/>
      <c r="R42" s="767"/>
      <c r="S42" s="767"/>
      <c r="T42" s="767"/>
      <c r="U42" s="767"/>
      <c r="V42" s="767"/>
      <c r="W42" s="767"/>
      <c r="X42" s="767"/>
      <c r="Y42" s="767"/>
      <c r="Z42" s="767"/>
      <c r="AA42" s="767"/>
      <c r="AB42" s="767"/>
      <c r="AC42" s="767"/>
      <c r="AD42" s="767"/>
      <c r="AE42" s="768"/>
      <c r="AF42" s="769"/>
      <c r="AG42" s="770"/>
      <c r="AH42" s="770"/>
      <c r="AI42" s="770"/>
      <c r="AJ42" s="771"/>
      <c r="AK42" s="817"/>
      <c r="AL42" s="813"/>
      <c r="AM42" s="813"/>
      <c r="AN42" s="813"/>
      <c r="AO42" s="813"/>
      <c r="AP42" s="813"/>
      <c r="AQ42" s="813"/>
      <c r="AR42" s="813"/>
      <c r="AS42" s="813"/>
      <c r="AT42" s="813"/>
      <c r="AU42" s="813"/>
      <c r="AV42" s="813"/>
      <c r="AW42" s="813"/>
      <c r="AX42" s="813"/>
      <c r="AY42" s="813"/>
      <c r="AZ42" s="814"/>
      <c r="BA42" s="814"/>
      <c r="BB42" s="814"/>
      <c r="BC42" s="814"/>
      <c r="BD42" s="814"/>
      <c r="BE42" s="815"/>
      <c r="BF42" s="815"/>
      <c r="BG42" s="815"/>
      <c r="BH42" s="815"/>
      <c r="BI42" s="816"/>
      <c r="BJ42" s="218"/>
      <c r="BK42" s="218"/>
      <c r="BL42" s="218"/>
      <c r="BM42" s="218"/>
      <c r="BN42" s="218"/>
      <c r="BO42" s="227"/>
      <c r="BP42" s="227"/>
      <c r="BQ42" s="224">
        <v>36</v>
      </c>
      <c r="BR42" s="225"/>
      <c r="BS42" s="756"/>
      <c r="BT42" s="757"/>
      <c r="BU42" s="757"/>
      <c r="BV42" s="757"/>
      <c r="BW42" s="757"/>
      <c r="BX42" s="757"/>
      <c r="BY42" s="757"/>
      <c r="BZ42" s="757"/>
      <c r="CA42" s="757"/>
      <c r="CB42" s="757"/>
      <c r="CC42" s="757"/>
      <c r="CD42" s="757"/>
      <c r="CE42" s="757"/>
      <c r="CF42" s="757"/>
      <c r="CG42" s="758"/>
      <c r="CH42" s="759"/>
      <c r="CI42" s="760"/>
      <c r="CJ42" s="760"/>
      <c r="CK42" s="760"/>
      <c r="CL42" s="761"/>
      <c r="CM42" s="759"/>
      <c r="CN42" s="760"/>
      <c r="CO42" s="760"/>
      <c r="CP42" s="760"/>
      <c r="CQ42" s="761"/>
      <c r="CR42" s="759"/>
      <c r="CS42" s="760"/>
      <c r="CT42" s="760"/>
      <c r="CU42" s="760"/>
      <c r="CV42" s="761"/>
      <c r="CW42" s="759"/>
      <c r="CX42" s="760"/>
      <c r="CY42" s="760"/>
      <c r="CZ42" s="760"/>
      <c r="DA42" s="761"/>
      <c r="DB42" s="759"/>
      <c r="DC42" s="760"/>
      <c r="DD42" s="760"/>
      <c r="DE42" s="760"/>
      <c r="DF42" s="761"/>
      <c r="DG42" s="759"/>
      <c r="DH42" s="760"/>
      <c r="DI42" s="760"/>
      <c r="DJ42" s="760"/>
      <c r="DK42" s="761"/>
      <c r="DL42" s="759"/>
      <c r="DM42" s="760"/>
      <c r="DN42" s="760"/>
      <c r="DO42" s="760"/>
      <c r="DP42" s="761"/>
      <c r="DQ42" s="759"/>
      <c r="DR42" s="760"/>
      <c r="DS42" s="760"/>
      <c r="DT42" s="760"/>
      <c r="DU42" s="761"/>
      <c r="DV42" s="756"/>
      <c r="DW42" s="757"/>
      <c r="DX42" s="757"/>
      <c r="DY42" s="757"/>
      <c r="DZ42" s="762"/>
      <c r="EA42" s="216"/>
    </row>
    <row r="43" spans="1:131" ht="26.25" customHeight="1" x14ac:dyDescent="0.2">
      <c r="A43" s="224">
        <v>16</v>
      </c>
      <c r="B43" s="763"/>
      <c r="C43" s="764"/>
      <c r="D43" s="764"/>
      <c r="E43" s="764"/>
      <c r="F43" s="764"/>
      <c r="G43" s="764"/>
      <c r="H43" s="764"/>
      <c r="I43" s="764"/>
      <c r="J43" s="764"/>
      <c r="K43" s="764"/>
      <c r="L43" s="764"/>
      <c r="M43" s="764"/>
      <c r="N43" s="764"/>
      <c r="O43" s="764"/>
      <c r="P43" s="765"/>
      <c r="Q43" s="766"/>
      <c r="R43" s="767"/>
      <c r="S43" s="767"/>
      <c r="T43" s="767"/>
      <c r="U43" s="767"/>
      <c r="V43" s="767"/>
      <c r="W43" s="767"/>
      <c r="X43" s="767"/>
      <c r="Y43" s="767"/>
      <c r="Z43" s="767"/>
      <c r="AA43" s="767"/>
      <c r="AB43" s="767"/>
      <c r="AC43" s="767"/>
      <c r="AD43" s="767"/>
      <c r="AE43" s="768"/>
      <c r="AF43" s="769"/>
      <c r="AG43" s="770"/>
      <c r="AH43" s="770"/>
      <c r="AI43" s="770"/>
      <c r="AJ43" s="771"/>
      <c r="AK43" s="817"/>
      <c r="AL43" s="813"/>
      <c r="AM43" s="813"/>
      <c r="AN43" s="813"/>
      <c r="AO43" s="813"/>
      <c r="AP43" s="813"/>
      <c r="AQ43" s="813"/>
      <c r="AR43" s="813"/>
      <c r="AS43" s="813"/>
      <c r="AT43" s="813"/>
      <c r="AU43" s="813"/>
      <c r="AV43" s="813"/>
      <c r="AW43" s="813"/>
      <c r="AX43" s="813"/>
      <c r="AY43" s="813"/>
      <c r="AZ43" s="814"/>
      <c r="BA43" s="814"/>
      <c r="BB43" s="814"/>
      <c r="BC43" s="814"/>
      <c r="BD43" s="814"/>
      <c r="BE43" s="815"/>
      <c r="BF43" s="815"/>
      <c r="BG43" s="815"/>
      <c r="BH43" s="815"/>
      <c r="BI43" s="816"/>
      <c r="BJ43" s="218"/>
      <c r="BK43" s="218"/>
      <c r="BL43" s="218"/>
      <c r="BM43" s="218"/>
      <c r="BN43" s="218"/>
      <c r="BO43" s="227"/>
      <c r="BP43" s="227"/>
      <c r="BQ43" s="224">
        <v>37</v>
      </c>
      <c r="BR43" s="225"/>
      <c r="BS43" s="756"/>
      <c r="BT43" s="757"/>
      <c r="BU43" s="757"/>
      <c r="BV43" s="757"/>
      <c r="BW43" s="757"/>
      <c r="BX43" s="757"/>
      <c r="BY43" s="757"/>
      <c r="BZ43" s="757"/>
      <c r="CA43" s="757"/>
      <c r="CB43" s="757"/>
      <c r="CC43" s="757"/>
      <c r="CD43" s="757"/>
      <c r="CE43" s="757"/>
      <c r="CF43" s="757"/>
      <c r="CG43" s="758"/>
      <c r="CH43" s="759"/>
      <c r="CI43" s="760"/>
      <c r="CJ43" s="760"/>
      <c r="CK43" s="760"/>
      <c r="CL43" s="761"/>
      <c r="CM43" s="759"/>
      <c r="CN43" s="760"/>
      <c r="CO43" s="760"/>
      <c r="CP43" s="760"/>
      <c r="CQ43" s="761"/>
      <c r="CR43" s="759"/>
      <c r="CS43" s="760"/>
      <c r="CT43" s="760"/>
      <c r="CU43" s="760"/>
      <c r="CV43" s="761"/>
      <c r="CW43" s="759"/>
      <c r="CX43" s="760"/>
      <c r="CY43" s="760"/>
      <c r="CZ43" s="760"/>
      <c r="DA43" s="761"/>
      <c r="DB43" s="759"/>
      <c r="DC43" s="760"/>
      <c r="DD43" s="760"/>
      <c r="DE43" s="760"/>
      <c r="DF43" s="761"/>
      <c r="DG43" s="759"/>
      <c r="DH43" s="760"/>
      <c r="DI43" s="760"/>
      <c r="DJ43" s="760"/>
      <c r="DK43" s="761"/>
      <c r="DL43" s="759"/>
      <c r="DM43" s="760"/>
      <c r="DN43" s="760"/>
      <c r="DO43" s="760"/>
      <c r="DP43" s="761"/>
      <c r="DQ43" s="759"/>
      <c r="DR43" s="760"/>
      <c r="DS43" s="760"/>
      <c r="DT43" s="760"/>
      <c r="DU43" s="761"/>
      <c r="DV43" s="756"/>
      <c r="DW43" s="757"/>
      <c r="DX43" s="757"/>
      <c r="DY43" s="757"/>
      <c r="DZ43" s="762"/>
      <c r="EA43" s="216"/>
    </row>
    <row r="44" spans="1:131" ht="26.25" customHeight="1" x14ac:dyDescent="0.2">
      <c r="A44" s="224">
        <v>17</v>
      </c>
      <c r="B44" s="763"/>
      <c r="C44" s="764"/>
      <c r="D44" s="764"/>
      <c r="E44" s="764"/>
      <c r="F44" s="764"/>
      <c r="G44" s="764"/>
      <c r="H44" s="764"/>
      <c r="I44" s="764"/>
      <c r="J44" s="764"/>
      <c r="K44" s="764"/>
      <c r="L44" s="764"/>
      <c r="M44" s="764"/>
      <c r="N44" s="764"/>
      <c r="O44" s="764"/>
      <c r="P44" s="765"/>
      <c r="Q44" s="766"/>
      <c r="R44" s="767"/>
      <c r="S44" s="767"/>
      <c r="T44" s="767"/>
      <c r="U44" s="767"/>
      <c r="V44" s="767"/>
      <c r="W44" s="767"/>
      <c r="X44" s="767"/>
      <c r="Y44" s="767"/>
      <c r="Z44" s="767"/>
      <c r="AA44" s="767"/>
      <c r="AB44" s="767"/>
      <c r="AC44" s="767"/>
      <c r="AD44" s="767"/>
      <c r="AE44" s="768"/>
      <c r="AF44" s="769"/>
      <c r="AG44" s="770"/>
      <c r="AH44" s="770"/>
      <c r="AI44" s="770"/>
      <c r="AJ44" s="771"/>
      <c r="AK44" s="817"/>
      <c r="AL44" s="813"/>
      <c r="AM44" s="813"/>
      <c r="AN44" s="813"/>
      <c r="AO44" s="813"/>
      <c r="AP44" s="813"/>
      <c r="AQ44" s="813"/>
      <c r="AR44" s="813"/>
      <c r="AS44" s="813"/>
      <c r="AT44" s="813"/>
      <c r="AU44" s="813"/>
      <c r="AV44" s="813"/>
      <c r="AW44" s="813"/>
      <c r="AX44" s="813"/>
      <c r="AY44" s="813"/>
      <c r="AZ44" s="814"/>
      <c r="BA44" s="814"/>
      <c r="BB44" s="814"/>
      <c r="BC44" s="814"/>
      <c r="BD44" s="814"/>
      <c r="BE44" s="815"/>
      <c r="BF44" s="815"/>
      <c r="BG44" s="815"/>
      <c r="BH44" s="815"/>
      <c r="BI44" s="816"/>
      <c r="BJ44" s="218"/>
      <c r="BK44" s="218"/>
      <c r="BL44" s="218"/>
      <c r="BM44" s="218"/>
      <c r="BN44" s="218"/>
      <c r="BO44" s="227"/>
      <c r="BP44" s="227"/>
      <c r="BQ44" s="224">
        <v>38</v>
      </c>
      <c r="BR44" s="225"/>
      <c r="BS44" s="756"/>
      <c r="BT44" s="757"/>
      <c r="BU44" s="757"/>
      <c r="BV44" s="757"/>
      <c r="BW44" s="757"/>
      <c r="BX44" s="757"/>
      <c r="BY44" s="757"/>
      <c r="BZ44" s="757"/>
      <c r="CA44" s="757"/>
      <c r="CB44" s="757"/>
      <c r="CC44" s="757"/>
      <c r="CD44" s="757"/>
      <c r="CE44" s="757"/>
      <c r="CF44" s="757"/>
      <c r="CG44" s="758"/>
      <c r="CH44" s="759"/>
      <c r="CI44" s="760"/>
      <c r="CJ44" s="760"/>
      <c r="CK44" s="760"/>
      <c r="CL44" s="761"/>
      <c r="CM44" s="759"/>
      <c r="CN44" s="760"/>
      <c r="CO44" s="760"/>
      <c r="CP44" s="760"/>
      <c r="CQ44" s="761"/>
      <c r="CR44" s="759"/>
      <c r="CS44" s="760"/>
      <c r="CT44" s="760"/>
      <c r="CU44" s="760"/>
      <c r="CV44" s="761"/>
      <c r="CW44" s="759"/>
      <c r="CX44" s="760"/>
      <c r="CY44" s="760"/>
      <c r="CZ44" s="760"/>
      <c r="DA44" s="761"/>
      <c r="DB44" s="759"/>
      <c r="DC44" s="760"/>
      <c r="DD44" s="760"/>
      <c r="DE44" s="760"/>
      <c r="DF44" s="761"/>
      <c r="DG44" s="759"/>
      <c r="DH44" s="760"/>
      <c r="DI44" s="760"/>
      <c r="DJ44" s="760"/>
      <c r="DK44" s="761"/>
      <c r="DL44" s="759"/>
      <c r="DM44" s="760"/>
      <c r="DN44" s="760"/>
      <c r="DO44" s="760"/>
      <c r="DP44" s="761"/>
      <c r="DQ44" s="759"/>
      <c r="DR44" s="760"/>
      <c r="DS44" s="760"/>
      <c r="DT44" s="760"/>
      <c r="DU44" s="761"/>
      <c r="DV44" s="756"/>
      <c r="DW44" s="757"/>
      <c r="DX44" s="757"/>
      <c r="DY44" s="757"/>
      <c r="DZ44" s="762"/>
      <c r="EA44" s="216"/>
    </row>
    <row r="45" spans="1:131" ht="26.25" customHeight="1" x14ac:dyDescent="0.2">
      <c r="A45" s="224">
        <v>18</v>
      </c>
      <c r="B45" s="763"/>
      <c r="C45" s="764"/>
      <c r="D45" s="764"/>
      <c r="E45" s="764"/>
      <c r="F45" s="764"/>
      <c r="G45" s="764"/>
      <c r="H45" s="764"/>
      <c r="I45" s="764"/>
      <c r="J45" s="764"/>
      <c r="K45" s="764"/>
      <c r="L45" s="764"/>
      <c r="M45" s="764"/>
      <c r="N45" s="764"/>
      <c r="O45" s="764"/>
      <c r="P45" s="765"/>
      <c r="Q45" s="766"/>
      <c r="R45" s="767"/>
      <c r="S45" s="767"/>
      <c r="T45" s="767"/>
      <c r="U45" s="767"/>
      <c r="V45" s="767"/>
      <c r="W45" s="767"/>
      <c r="X45" s="767"/>
      <c r="Y45" s="767"/>
      <c r="Z45" s="767"/>
      <c r="AA45" s="767"/>
      <c r="AB45" s="767"/>
      <c r="AC45" s="767"/>
      <c r="AD45" s="767"/>
      <c r="AE45" s="768"/>
      <c r="AF45" s="769"/>
      <c r="AG45" s="770"/>
      <c r="AH45" s="770"/>
      <c r="AI45" s="770"/>
      <c r="AJ45" s="771"/>
      <c r="AK45" s="817"/>
      <c r="AL45" s="813"/>
      <c r="AM45" s="813"/>
      <c r="AN45" s="813"/>
      <c r="AO45" s="813"/>
      <c r="AP45" s="813"/>
      <c r="AQ45" s="813"/>
      <c r="AR45" s="813"/>
      <c r="AS45" s="813"/>
      <c r="AT45" s="813"/>
      <c r="AU45" s="813"/>
      <c r="AV45" s="813"/>
      <c r="AW45" s="813"/>
      <c r="AX45" s="813"/>
      <c r="AY45" s="813"/>
      <c r="AZ45" s="814"/>
      <c r="BA45" s="814"/>
      <c r="BB45" s="814"/>
      <c r="BC45" s="814"/>
      <c r="BD45" s="814"/>
      <c r="BE45" s="815"/>
      <c r="BF45" s="815"/>
      <c r="BG45" s="815"/>
      <c r="BH45" s="815"/>
      <c r="BI45" s="816"/>
      <c r="BJ45" s="218"/>
      <c r="BK45" s="218"/>
      <c r="BL45" s="218"/>
      <c r="BM45" s="218"/>
      <c r="BN45" s="218"/>
      <c r="BO45" s="227"/>
      <c r="BP45" s="227"/>
      <c r="BQ45" s="224">
        <v>39</v>
      </c>
      <c r="BR45" s="225"/>
      <c r="BS45" s="756"/>
      <c r="BT45" s="757"/>
      <c r="BU45" s="757"/>
      <c r="BV45" s="757"/>
      <c r="BW45" s="757"/>
      <c r="BX45" s="757"/>
      <c r="BY45" s="757"/>
      <c r="BZ45" s="757"/>
      <c r="CA45" s="757"/>
      <c r="CB45" s="757"/>
      <c r="CC45" s="757"/>
      <c r="CD45" s="757"/>
      <c r="CE45" s="757"/>
      <c r="CF45" s="757"/>
      <c r="CG45" s="758"/>
      <c r="CH45" s="759"/>
      <c r="CI45" s="760"/>
      <c r="CJ45" s="760"/>
      <c r="CK45" s="760"/>
      <c r="CL45" s="761"/>
      <c r="CM45" s="759"/>
      <c r="CN45" s="760"/>
      <c r="CO45" s="760"/>
      <c r="CP45" s="760"/>
      <c r="CQ45" s="761"/>
      <c r="CR45" s="759"/>
      <c r="CS45" s="760"/>
      <c r="CT45" s="760"/>
      <c r="CU45" s="760"/>
      <c r="CV45" s="761"/>
      <c r="CW45" s="759"/>
      <c r="CX45" s="760"/>
      <c r="CY45" s="760"/>
      <c r="CZ45" s="760"/>
      <c r="DA45" s="761"/>
      <c r="DB45" s="759"/>
      <c r="DC45" s="760"/>
      <c r="DD45" s="760"/>
      <c r="DE45" s="760"/>
      <c r="DF45" s="761"/>
      <c r="DG45" s="759"/>
      <c r="DH45" s="760"/>
      <c r="DI45" s="760"/>
      <c r="DJ45" s="760"/>
      <c r="DK45" s="761"/>
      <c r="DL45" s="759"/>
      <c r="DM45" s="760"/>
      <c r="DN45" s="760"/>
      <c r="DO45" s="760"/>
      <c r="DP45" s="761"/>
      <c r="DQ45" s="759"/>
      <c r="DR45" s="760"/>
      <c r="DS45" s="760"/>
      <c r="DT45" s="760"/>
      <c r="DU45" s="761"/>
      <c r="DV45" s="756"/>
      <c r="DW45" s="757"/>
      <c r="DX45" s="757"/>
      <c r="DY45" s="757"/>
      <c r="DZ45" s="762"/>
      <c r="EA45" s="216"/>
    </row>
    <row r="46" spans="1:131" ht="26.25" customHeight="1" x14ac:dyDescent="0.2">
      <c r="A46" s="224">
        <v>19</v>
      </c>
      <c r="B46" s="763"/>
      <c r="C46" s="764"/>
      <c r="D46" s="764"/>
      <c r="E46" s="764"/>
      <c r="F46" s="764"/>
      <c r="G46" s="764"/>
      <c r="H46" s="764"/>
      <c r="I46" s="764"/>
      <c r="J46" s="764"/>
      <c r="K46" s="764"/>
      <c r="L46" s="764"/>
      <c r="M46" s="764"/>
      <c r="N46" s="764"/>
      <c r="O46" s="764"/>
      <c r="P46" s="765"/>
      <c r="Q46" s="766"/>
      <c r="R46" s="767"/>
      <c r="S46" s="767"/>
      <c r="T46" s="767"/>
      <c r="U46" s="767"/>
      <c r="V46" s="767"/>
      <c r="W46" s="767"/>
      <c r="X46" s="767"/>
      <c r="Y46" s="767"/>
      <c r="Z46" s="767"/>
      <c r="AA46" s="767"/>
      <c r="AB46" s="767"/>
      <c r="AC46" s="767"/>
      <c r="AD46" s="767"/>
      <c r="AE46" s="768"/>
      <c r="AF46" s="769"/>
      <c r="AG46" s="770"/>
      <c r="AH46" s="770"/>
      <c r="AI46" s="770"/>
      <c r="AJ46" s="771"/>
      <c r="AK46" s="817"/>
      <c r="AL46" s="813"/>
      <c r="AM46" s="813"/>
      <c r="AN46" s="813"/>
      <c r="AO46" s="813"/>
      <c r="AP46" s="813"/>
      <c r="AQ46" s="813"/>
      <c r="AR46" s="813"/>
      <c r="AS46" s="813"/>
      <c r="AT46" s="813"/>
      <c r="AU46" s="813"/>
      <c r="AV46" s="813"/>
      <c r="AW46" s="813"/>
      <c r="AX46" s="813"/>
      <c r="AY46" s="813"/>
      <c r="AZ46" s="814"/>
      <c r="BA46" s="814"/>
      <c r="BB46" s="814"/>
      <c r="BC46" s="814"/>
      <c r="BD46" s="814"/>
      <c r="BE46" s="815"/>
      <c r="BF46" s="815"/>
      <c r="BG46" s="815"/>
      <c r="BH46" s="815"/>
      <c r="BI46" s="816"/>
      <c r="BJ46" s="218"/>
      <c r="BK46" s="218"/>
      <c r="BL46" s="218"/>
      <c r="BM46" s="218"/>
      <c r="BN46" s="218"/>
      <c r="BO46" s="227"/>
      <c r="BP46" s="227"/>
      <c r="BQ46" s="224">
        <v>40</v>
      </c>
      <c r="BR46" s="225"/>
      <c r="BS46" s="756"/>
      <c r="BT46" s="757"/>
      <c r="BU46" s="757"/>
      <c r="BV46" s="757"/>
      <c r="BW46" s="757"/>
      <c r="BX46" s="757"/>
      <c r="BY46" s="757"/>
      <c r="BZ46" s="757"/>
      <c r="CA46" s="757"/>
      <c r="CB46" s="757"/>
      <c r="CC46" s="757"/>
      <c r="CD46" s="757"/>
      <c r="CE46" s="757"/>
      <c r="CF46" s="757"/>
      <c r="CG46" s="758"/>
      <c r="CH46" s="759"/>
      <c r="CI46" s="760"/>
      <c r="CJ46" s="760"/>
      <c r="CK46" s="760"/>
      <c r="CL46" s="761"/>
      <c r="CM46" s="759"/>
      <c r="CN46" s="760"/>
      <c r="CO46" s="760"/>
      <c r="CP46" s="760"/>
      <c r="CQ46" s="761"/>
      <c r="CR46" s="759"/>
      <c r="CS46" s="760"/>
      <c r="CT46" s="760"/>
      <c r="CU46" s="760"/>
      <c r="CV46" s="761"/>
      <c r="CW46" s="759"/>
      <c r="CX46" s="760"/>
      <c r="CY46" s="760"/>
      <c r="CZ46" s="760"/>
      <c r="DA46" s="761"/>
      <c r="DB46" s="759"/>
      <c r="DC46" s="760"/>
      <c r="DD46" s="760"/>
      <c r="DE46" s="760"/>
      <c r="DF46" s="761"/>
      <c r="DG46" s="759"/>
      <c r="DH46" s="760"/>
      <c r="DI46" s="760"/>
      <c r="DJ46" s="760"/>
      <c r="DK46" s="761"/>
      <c r="DL46" s="759"/>
      <c r="DM46" s="760"/>
      <c r="DN46" s="760"/>
      <c r="DO46" s="760"/>
      <c r="DP46" s="761"/>
      <c r="DQ46" s="759"/>
      <c r="DR46" s="760"/>
      <c r="DS46" s="760"/>
      <c r="DT46" s="760"/>
      <c r="DU46" s="761"/>
      <c r="DV46" s="756"/>
      <c r="DW46" s="757"/>
      <c r="DX46" s="757"/>
      <c r="DY46" s="757"/>
      <c r="DZ46" s="762"/>
      <c r="EA46" s="216"/>
    </row>
    <row r="47" spans="1:131" ht="26.25" customHeight="1" x14ac:dyDescent="0.2">
      <c r="A47" s="224">
        <v>20</v>
      </c>
      <c r="B47" s="763"/>
      <c r="C47" s="764"/>
      <c r="D47" s="764"/>
      <c r="E47" s="764"/>
      <c r="F47" s="764"/>
      <c r="G47" s="764"/>
      <c r="H47" s="764"/>
      <c r="I47" s="764"/>
      <c r="J47" s="764"/>
      <c r="K47" s="764"/>
      <c r="L47" s="764"/>
      <c r="M47" s="764"/>
      <c r="N47" s="764"/>
      <c r="O47" s="764"/>
      <c r="P47" s="765"/>
      <c r="Q47" s="766"/>
      <c r="R47" s="767"/>
      <c r="S47" s="767"/>
      <c r="T47" s="767"/>
      <c r="U47" s="767"/>
      <c r="V47" s="767"/>
      <c r="W47" s="767"/>
      <c r="X47" s="767"/>
      <c r="Y47" s="767"/>
      <c r="Z47" s="767"/>
      <c r="AA47" s="767"/>
      <c r="AB47" s="767"/>
      <c r="AC47" s="767"/>
      <c r="AD47" s="767"/>
      <c r="AE47" s="768"/>
      <c r="AF47" s="769"/>
      <c r="AG47" s="770"/>
      <c r="AH47" s="770"/>
      <c r="AI47" s="770"/>
      <c r="AJ47" s="771"/>
      <c r="AK47" s="817"/>
      <c r="AL47" s="813"/>
      <c r="AM47" s="813"/>
      <c r="AN47" s="813"/>
      <c r="AO47" s="813"/>
      <c r="AP47" s="813"/>
      <c r="AQ47" s="813"/>
      <c r="AR47" s="813"/>
      <c r="AS47" s="813"/>
      <c r="AT47" s="813"/>
      <c r="AU47" s="813"/>
      <c r="AV47" s="813"/>
      <c r="AW47" s="813"/>
      <c r="AX47" s="813"/>
      <c r="AY47" s="813"/>
      <c r="AZ47" s="814"/>
      <c r="BA47" s="814"/>
      <c r="BB47" s="814"/>
      <c r="BC47" s="814"/>
      <c r="BD47" s="814"/>
      <c r="BE47" s="815"/>
      <c r="BF47" s="815"/>
      <c r="BG47" s="815"/>
      <c r="BH47" s="815"/>
      <c r="BI47" s="816"/>
      <c r="BJ47" s="218"/>
      <c r="BK47" s="218"/>
      <c r="BL47" s="218"/>
      <c r="BM47" s="218"/>
      <c r="BN47" s="218"/>
      <c r="BO47" s="227"/>
      <c r="BP47" s="227"/>
      <c r="BQ47" s="224">
        <v>41</v>
      </c>
      <c r="BR47" s="225"/>
      <c r="BS47" s="756"/>
      <c r="BT47" s="757"/>
      <c r="BU47" s="757"/>
      <c r="BV47" s="757"/>
      <c r="BW47" s="757"/>
      <c r="BX47" s="757"/>
      <c r="BY47" s="757"/>
      <c r="BZ47" s="757"/>
      <c r="CA47" s="757"/>
      <c r="CB47" s="757"/>
      <c r="CC47" s="757"/>
      <c r="CD47" s="757"/>
      <c r="CE47" s="757"/>
      <c r="CF47" s="757"/>
      <c r="CG47" s="758"/>
      <c r="CH47" s="759"/>
      <c r="CI47" s="760"/>
      <c r="CJ47" s="760"/>
      <c r="CK47" s="760"/>
      <c r="CL47" s="761"/>
      <c r="CM47" s="759"/>
      <c r="CN47" s="760"/>
      <c r="CO47" s="760"/>
      <c r="CP47" s="760"/>
      <c r="CQ47" s="761"/>
      <c r="CR47" s="759"/>
      <c r="CS47" s="760"/>
      <c r="CT47" s="760"/>
      <c r="CU47" s="760"/>
      <c r="CV47" s="761"/>
      <c r="CW47" s="759"/>
      <c r="CX47" s="760"/>
      <c r="CY47" s="760"/>
      <c r="CZ47" s="760"/>
      <c r="DA47" s="761"/>
      <c r="DB47" s="759"/>
      <c r="DC47" s="760"/>
      <c r="DD47" s="760"/>
      <c r="DE47" s="760"/>
      <c r="DF47" s="761"/>
      <c r="DG47" s="759"/>
      <c r="DH47" s="760"/>
      <c r="DI47" s="760"/>
      <c r="DJ47" s="760"/>
      <c r="DK47" s="761"/>
      <c r="DL47" s="759"/>
      <c r="DM47" s="760"/>
      <c r="DN47" s="760"/>
      <c r="DO47" s="760"/>
      <c r="DP47" s="761"/>
      <c r="DQ47" s="759"/>
      <c r="DR47" s="760"/>
      <c r="DS47" s="760"/>
      <c r="DT47" s="760"/>
      <c r="DU47" s="761"/>
      <c r="DV47" s="756"/>
      <c r="DW47" s="757"/>
      <c r="DX47" s="757"/>
      <c r="DY47" s="757"/>
      <c r="DZ47" s="762"/>
      <c r="EA47" s="216"/>
    </row>
    <row r="48" spans="1:131" ht="26.25" customHeight="1" x14ac:dyDescent="0.2">
      <c r="A48" s="224">
        <v>21</v>
      </c>
      <c r="B48" s="763"/>
      <c r="C48" s="764"/>
      <c r="D48" s="764"/>
      <c r="E48" s="764"/>
      <c r="F48" s="764"/>
      <c r="G48" s="764"/>
      <c r="H48" s="764"/>
      <c r="I48" s="764"/>
      <c r="J48" s="764"/>
      <c r="K48" s="764"/>
      <c r="L48" s="764"/>
      <c r="M48" s="764"/>
      <c r="N48" s="764"/>
      <c r="O48" s="764"/>
      <c r="P48" s="765"/>
      <c r="Q48" s="766"/>
      <c r="R48" s="767"/>
      <c r="S48" s="767"/>
      <c r="T48" s="767"/>
      <c r="U48" s="767"/>
      <c r="V48" s="767"/>
      <c r="W48" s="767"/>
      <c r="X48" s="767"/>
      <c r="Y48" s="767"/>
      <c r="Z48" s="767"/>
      <c r="AA48" s="767"/>
      <c r="AB48" s="767"/>
      <c r="AC48" s="767"/>
      <c r="AD48" s="767"/>
      <c r="AE48" s="768"/>
      <c r="AF48" s="769"/>
      <c r="AG48" s="770"/>
      <c r="AH48" s="770"/>
      <c r="AI48" s="770"/>
      <c r="AJ48" s="771"/>
      <c r="AK48" s="817"/>
      <c r="AL48" s="813"/>
      <c r="AM48" s="813"/>
      <c r="AN48" s="813"/>
      <c r="AO48" s="813"/>
      <c r="AP48" s="813"/>
      <c r="AQ48" s="813"/>
      <c r="AR48" s="813"/>
      <c r="AS48" s="813"/>
      <c r="AT48" s="813"/>
      <c r="AU48" s="813"/>
      <c r="AV48" s="813"/>
      <c r="AW48" s="813"/>
      <c r="AX48" s="813"/>
      <c r="AY48" s="813"/>
      <c r="AZ48" s="814"/>
      <c r="BA48" s="814"/>
      <c r="BB48" s="814"/>
      <c r="BC48" s="814"/>
      <c r="BD48" s="814"/>
      <c r="BE48" s="815"/>
      <c r="BF48" s="815"/>
      <c r="BG48" s="815"/>
      <c r="BH48" s="815"/>
      <c r="BI48" s="816"/>
      <c r="BJ48" s="218"/>
      <c r="BK48" s="218"/>
      <c r="BL48" s="218"/>
      <c r="BM48" s="218"/>
      <c r="BN48" s="218"/>
      <c r="BO48" s="227"/>
      <c r="BP48" s="227"/>
      <c r="BQ48" s="224">
        <v>42</v>
      </c>
      <c r="BR48" s="225"/>
      <c r="BS48" s="756"/>
      <c r="BT48" s="757"/>
      <c r="BU48" s="757"/>
      <c r="BV48" s="757"/>
      <c r="BW48" s="757"/>
      <c r="BX48" s="757"/>
      <c r="BY48" s="757"/>
      <c r="BZ48" s="757"/>
      <c r="CA48" s="757"/>
      <c r="CB48" s="757"/>
      <c r="CC48" s="757"/>
      <c r="CD48" s="757"/>
      <c r="CE48" s="757"/>
      <c r="CF48" s="757"/>
      <c r="CG48" s="758"/>
      <c r="CH48" s="759"/>
      <c r="CI48" s="760"/>
      <c r="CJ48" s="760"/>
      <c r="CK48" s="760"/>
      <c r="CL48" s="761"/>
      <c r="CM48" s="759"/>
      <c r="CN48" s="760"/>
      <c r="CO48" s="760"/>
      <c r="CP48" s="760"/>
      <c r="CQ48" s="761"/>
      <c r="CR48" s="759"/>
      <c r="CS48" s="760"/>
      <c r="CT48" s="760"/>
      <c r="CU48" s="760"/>
      <c r="CV48" s="761"/>
      <c r="CW48" s="759"/>
      <c r="CX48" s="760"/>
      <c r="CY48" s="760"/>
      <c r="CZ48" s="760"/>
      <c r="DA48" s="761"/>
      <c r="DB48" s="759"/>
      <c r="DC48" s="760"/>
      <c r="DD48" s="760"/>
      <c r="DE48" s="760"/>
      <c r="DF48" s="761"/>
      <c r="DG48" s="759"/>
      <c r="DH48" s="760"/>
      <c r="DI48" s="760"/>
      <c r="DJ48" s="760"/>
      <c r="DK48" s="761"/>
      <c r="DL48" s="759"/>
      <c r="DM48" s="760"/>
      <c r="DN48" s="760"/>
      <c r="DO48" s="760"/>
      <c r="DP48" s="761"/>
      <c r="DQ48" s="759"/>
      <c r="DR48" s="760"/>
      <c r="DS48" s="760"/>
      <c r="DT48" s="760"/>
      <c r="DU48" s="761"/>
      <c r="DV48" s="756"/>
      <c r="DW48" s="757"/>
      <c r="DX48" s="757"/>
      <c r="DY48" s="757"/>
      <c r="DZ48" s="762"/>
      <c r="EA48" s="216"/>
    </row>
    <row r="49" spans="1:131" ht="26.25" customHeight="1" x14ac:dyDescent="0.2">
      <c r="A49" s="224">
        <v>22</v>
      </c>
      <c r="B49" s="763"/>
      <c r="C49" s="764"/>
      <c r="D49" s="764"/>
      <c r="E49" s="764"/>
      <c r="F49" s="764"/>
      <c r="G49" s="764"/>
      <c r="H49" s="764"/>
      <c r="I49" s="764"/>
      <c r="J49" s="764"/>
      <c r="K49" s="764"/>
      <c r="L49" s="764"/>
      <c r="M49" s="764"/>
      <c r="N49" s="764"/>
      <c r="O49" s="764"/>
      <c r="P49" s="765"/>
      <c r="Q49" s="766"/>
      <c r="R49" s="767"/>
      <c r="S49" s="767"/>
      <c r="T49" s="767"/>
      <c r="U49" s="767"/>
      <c r="V49" s="767"/>
      <c r="W49" s="767"/>
      <c r="X49" s="767"/>
      <c r="Y49" s="767"/>
      <c r="Z49" s="767"/>
      <c r="AA49" s="767"/>
      <c r="AB49" s="767"/>
      <c r="AC49" s="767"/>
      <c r="AD49" s="767"/>
      <c r="AE49" s="768"/>
      <c r="AF49" s="769"/>
      <c r="AG49" s="770"/>
      <c r="AH49" s="770"/>
      <c r="AI49" s="770"/>
      <c r="AJ49" s="771"/>
      <c r="AK49" s="817"/>
      <c r="AL49" s="813"/>
      <c r="AM49" s="813"/>
      <c r="AN49" s="813"/>
      <c r="AO49" s="813"/>
      <c r="AP49" s="813"/>
      <c r="AQ49" s="813"/>
      <c r="AR49" s="813"/>
      <c r="AS49" s="813"/>
      <c r="AT49" s="813"/>
      <c r="AU49" s="813"/>
      <c r="AV49" s="813"/>
      <c r="AW49" s="813"/>
      <c r="AX49" s="813"/>
      <c r="AY49" s="813"/>
      <c r="AZ49" s="814"/>
      <c r="BA49" s="814"/>
      <c r="BB49" s="814"/>
      <c r="BC49" s="814"/>
      <c r="BD49" s="814"/>
      <c r="BE49" s="815"/>
      <c r="BF49" s="815"/>
      <c r="BG49" s="815"/>
      <c r="BH49" s="815"/>
      <c r="BI49" s="816"/>
      <c r="BJ49" s="218"/>
      <c r="BK49" s="218"/>
      <c r="BL49" s="218"/>
      <c r="BM49" s="218"/>
      <c r="BN49" s="218"/>
      <c r="BO49" s="227"/>
      <c r="BP49" s="227"/>
      <c r="BQ49" s="224">
        <v>43</v>
      </c>
      <c r="BR49" s="225"/>
      <c r="BS49" s="756"/>
      <c r="BT49" s="757"/>
      <c r="BU49" s="757"/>
      <c r="BV49" s="757"/>
      <c r="BW49" s="757"/>
      <c r="BX49" s="757"/>
      <c r="BY49" s="757"/>
      <c r="BZ49" s="757"/>
      <c r="CA49" s="757"/>
      <c r="CB49" s="757"/>
      <c r="CC49" s="757"/>
      <c r="CD49" s="757"/>
      <c r="CE49" s="757"/>
      <c r="CF49" s="757"/>
      <c r="CG49" s="758"/>
      <c r="CH49" s="759"/>
      <c r="CI49" s="760"/>
      <c r="CJ49" s="760"/>
      <c r="CK49" s="760"/>
      <c r="CL49" s="761"/>
      <c r="CM49" s="759"/>
      <c r="CN49" s="760"/>
      <c r="CO49" s="760"/>
      <c r="CP49" s="760"/>
      <c r="CQ49" s="761"/>
      <c r="CR49" s="759"/>
      <c r="CS49" s="760"/>
      <c r="CT49" s="760"/>
      <c r="CU49" s="760"/>
      <c r="CV49" s="761"/>
      <c r="CW49" s="759"/>
      <c r="CX49" s="760"/>
      <c r="CY49" s="760"/>
      <c r="CZ49" s="760"/>
      <c r="DA49" s="761"/>
      <c r="DB49" s="759"/>
      <c r="DC49" s="760"/>
      <c r="DD49" s="760"/>
      <c r="DE49" s="760"/>
      <c r="DF49" s="761"/>
      <c r="DG49" s="759"/>
      <c r="DH49" s="760"/>
      <c r="DI49" s="760"/>
      <c r="DJ49" s="760"/>
      <c r="DK49" s="761"/>
      <c r="DL49" s="759"/>
      <c r="DM49" s="760"/>
      <c r="DN49" s="760"/>
      <c r="DO49" s="760"/>
      <c r="DP49" s="761"/>
      <c r="DQ49" s="759"/>
      <c r="DR49" s="760"/>
      <c r="DS49" s="760"/>
      <c r="DT49" s="760"/>
      <c r="DU49" s="761"/>
      <c r="DV49" s="756"/>
      <c r="DW49" s="757"/>
      <c r="DX49" s="757"/>
      <c r="DY49" s="757"/>
      <c r="DZ49" s="762"/>
      <c r="EA49" s="216"/>
    </row>
    <row r="50" spans="1:131" ht="26.25" customHeight="1" x14ac:dyDescent="0.2">
      <c r="A50" s="224">
        <v>23</v>
      </c>
      <c r="B50" s="763"/>
      <c r="C50" s="764"/>
      <c r="D50" s="764"/>
      <c r="E50" s="764"/>
      <c r="F50" s="764"/>
      <c r="G50" s="764"/>
      <c r="H50" s="764"/>
      <c r="I50" s="764"/>
      <c r="J50" s="764"/>
      <c r="K50" s="764"/>
      <c r="L50" s="764"/>
      <c r="M50" s="764"/>
      <c r="N50" s="764"/>
      <c r="O50" s="764"/>
      <c r="P50" s="765"/>
      <c r="Q50" s="818"/>
      <c r="R50" s="819"/>
      <c r="S50" s="819"/>
      <c r="T50" s="819"/>
      <c r="U50" s="819"/>
      <c r="V50" s="819"/>
      <c r="W50" s="819"/>
      <c r="X50" s="819"/>
      <c r="Y50" s="819"/>
      <c r="Z50" s="819"/>
      <c r="AA50" s="819"/>
      <c r="AB50" s="819"/>
      <c r="AC50" s="819"/>
      <c r="AD50" s="819"/>
      <c r="AE50" s="820"/>
      <c r="AF50" s="769"/>
      <c r="AG50" s="770"/>
      <c r="AH50" s="770"/>
      <c r="AI50" s="770"/>
      <c r="AJ50" s="771"/>
      <c r="AK50" s="822"/>
      <c r="AL50" s="819"/>
      <c r="AM50" s="819"/>
      <c r="AN50" s="819"/>
      <c r="AO50" s="819"/>
      <c r="AP50" s="819"/>
      <c r="AQ50" s="819"/>
      <c r="AR50" s="819"/>
      <c r="AS50" s="819"/>
      <c r="AT50" s="819"/>
      <c r="AU50" s="819"/>
      <c r="AV50" s="819"/>
      <c r="AW50" s="819"/>
      <c r="AX50" s="819"/>
      <c r="AY50" s="819"/>
      <c r="AZ50" s="821"/>
      <c r="BA50" s="821"/>
      <c r="BB50" s="821"/>
      <c r="BC50" s="821"/>
      <c r="BD50" s="821"/>
      <c r="BE50" s="815"/>
      <c r="BF50" s="815"/>
      <c r="BG50" s="815"/>
      <c r="BH50" s="815"/>
      <c r="BI50" s="816"/>
      <c r="BJ50" s="218"/>
      <c r="BK50" s="218"/>
      <c r="BL50" s="218"/>
      <c r="BM50" s="218"/>
      <c r="BN50" s="218"/>
      <c r="BO50" s="227"/>
      <c r="BP50" s="227"/>
      <c r="BQ50" s="224">
        <v>44</v>
      </c>
      <c r="BR50" s="225"/>
      <c r="BS50" s="756"/>
      <c r="BT50" s="757"/>
      <c r="BU50" s="757"/>
      <c r="BV50" s="757"/>
      <c r="BW50" s="757"/>
      <c r="BX50" s="757"/>
      <c r="BY50" s="757"/>
      <c r="BZ50" s="757"/>
      <c r="CA50" s="757"/>
      <c r="CB50" s="757"/>
      <c r="CC50" s="757"/>
      <c r="CD50" s="757"/>
      <c r="CE50" s="757"/>
      <c r="CF50" s="757"/>
      <c r="CG50" s="758"/>
      <c r="CH50" s="759"/>
      <c r="CI50" s="760"/>
      <c r="CJ50" s="760"/>
      <c r="CK50" s="760"/>
      <c r="CL50" s="761"/>
      <c r="CM50" s="759"/>
      <c r="CN50" s="760"/>
      <c r="CO50" s="760"/>
      <c r="CP50" s="760"/>
      <c r="CQ50" s="761"/>
      <c r="CR50" s="759"/>
      <c r="CS50" s="760"/>
      <c r="CT50" s="760"/>
      <c r="CU50" s="760"/>
      <c r="CV50" s="761"/>
      <c r="CW50" s="759"/>
      <c r="CX50" s="760"/>
      <c r="CY50" s="760"/>
      <c r="CZ50" s="760"/>
      <c r="DA50" s="761"/>
      <c r="DB50" s="759"/>
      <c r="DC50" s="760"/>
      <c r="DD50" s="760"/>
      <c r="DE50" s="760"/>
      <c r="DF50" s="761"/>
      <c r="DG50" s="759"/>
      <c r="DH50" s="760"/>
      <c r="DI50" s="760"/>
      <c r="DJ50" s="760"/>
      <c r="DK50" s="761"/>
      <c r="DL50" s="759"/>
      <c r="DM50" s="760"/>
      <c r="DN50" s="760"/>
      <c r="DO50" s="760"/>
      <c r="DP50" s="761"/>
      <c r="DQ50" s="759"/>
      <c r="DR50" s="760"/>
      <c r="DS50" s="760"/>
      <c r="DT50" s="760"/>
      <c r="DU50" s="761"/>
      <c r="DV50" s="756"/>
      <c r="DW50" s="757"/>
      <c r="DX50" s="757"/>
      <c r="DY50" s="757"/>
      <c r="DZ50" s="762"/>
      <c r="EA50" s="216"/>
    </row>
    <row r="51" spans="1:131" ht="26.25" customHeight="1" x14ac:dyDescent="0.2">
      <c r="A51" s="224">
        <v>24</v>
      </c>
      <c r="B51" s="763"/>
      <c r="C51" s="764"/>
      <c r="D51" s="764"/>
      <c r="E51" s="764"/>
      <c r="F51" s="764"/>
      <c r="G51" s="764"/>
      <c r="H51" s="764"/>
      <c r="I51" s="764"/>
      <c r="J51" s="764"/>
      <c r="K51" s="764"/>
      <c r="L51" s="764"/>
      <c r="M51" s="764"/>
      <c r="N51" s="764"/>
      <c r="O51" s="764"/>
      <c r="P51" s="765"/>
      <c r="Q51" s="818"/>
      <c r="R51" s="819"/>
      <c r="S51" s="819"/>
      <c r="T51" s="819"/>
      <c r="U51" s="819"/>
      <c r="V51" s="819"/>
      <c r="W51" s="819"/>
      <c r="X51" s="819"/>
      <c r="Y51" s="819"/>
      <c r="Z51" s="819"/>
      <c r="AA51" s="819"/>
      <c r="AB51" s="819"/>
      <c r="AC51" s="819"/>
      <c r="AD51" s="819"/>
      <c r="AE51" s="820"/>
      <c r="AF51" s="769"/>
      <c r="AG51" s="770"/>
      <c r="AH51" s="770"/>
      <c r="AI51" s="770"/>
      <c r="AJ51" s="771"/>
      <c r="AK51" s="822"/>
      <c r="AL51" s="819"/>
      <c r="AM51" s="819"/>
      <c r="AN51" s="819"/>
      <c r="AO51" s="819"/>
      <c r="AP51" s="819"/>
      <c r="AQ51" s="819"/>
      <c r="AR51" s="819"/>
      <c r="AS51" s="819"/>
      <c r="AT51" s="819"/>
      <c r="AU51" s="819"/>
      <c r="AV51" s="819"/>
      <c r="AW51" s="819"/>
      <c r="AX51" s="819"/>
      <c r="AY51" s="819"/>
      <c r="AZ51" s="821"/>
      <c r="BA51" s="821"/>
      <c r="BB51" s="821"/>
      <c r="BC51" s="821"/>
      <c r="BD51" s="821"/>
      <c r="BE51" s="815"/>
      <c r="BF51" s="815"/>
      <c r="BG51" s="815"/>
      <c r="BH51" s="815"/>
      <c r="BI51" s="816"/>
      <c r="BJ51" s="218"/>
      <c r="BK51" s="218"/>
      <c r="BL51" s="218"/>
      <c r="BM51" s="218"/>
      <c r="BN51" s="218"/>
      <c r="BO51" s="227"/>
      <c r="BP51" s="227"/>
      <c r="BQ51" s="224">
        <v>45</v>
      </c>
      <c r="BR51" s="225"/>
      <c r="BS51" s="756"/>
      <c r="BT51" s="757"/>
      <c r="BU51" s="757"/>
      <c r="BV51" s="757"/>
      <c r="BW51" s="757"/>
      <c r="BX51" s="757"/>
      <c r="BY51" s="757"/>
      <c r="BZ51" s="757"/>
      <c r="CA51" s="757"/>
      <c r="CB51" s="757"/>
      <c r="CC51" s="757"/>
      <c r="CD51" s="757"/>
      <c r="CE51" s="757"/>
      <c r="CF51" s="757"/>
      <c r="CG51" s="758"/>
      <c r="CH51" s="759"/>
      <c r="CI51" s="760"/>
      <c r="CJ51" s="760"/>
      <c r="CK51" s="760"/>
      <c r="CL51" s="761"/>
      <c r="CM51" s="759"/>
      <c r="CN51" s="760"/>
      <c r="CO51" s="760"/>
      <c r="CP51" s="760"/>
      <c r="CQ51" s="761"/>
      <c r="CR51" s="759"/>
      <c r="CS51" s="760"/>
      <c r="CT51" s="760"/>
      <c r="CU51" s="760"/>
      <c r="CV51" s="761"/>
      <c r="CW51" s="759"/>
      <c r="CX51" s="760"/>
      <c r="CY51" s="760"/>
      <c r="CZ51" s="760"/>
      <c r="DA51" s="761"/>
      <c r="DB51" s="759"/>
      <c r="DC51" s="760"/>
      <c r="DD51" s="760"/>
      <c r="DE51" s="760"/>
      <c r="DF51" s="761"/>
      <c r="DG51" s="759"/>
      <c r="DH51" s="760"/>
      <c r="DI51" s="760"/>
      <c r="DJ51" s="760"/>
      <c r="DK51" s="761"/>
      <c r="DL51" s="759"/>
      <c r="DM51" s="760"/>
      <c r="DN51" s="760"/>
      <c r="DO51" s="760"/>
      <c r="DP51" s="761"/>
      <c r="DQ51" s="759"/>
      <c r="DR51" s="760"/>
      <c r="DS51" s="760"/>
      <c r="DT51" s="760"/>
      <c r="DU51" s="761"/>
      <c r="DV51" s="756"/>
      <c r="DW51" s="757"/>
      <c r="DX51" s="757"/>
      <c r="DY51" s="757"/>
      <c r="DZ51" s="762"/>
      <c r="EA51" s="216"/>
    </row>
    <row r="52" spans="1:131" ht="26.25" customHeight="1" x14ac:dyDescent="0.2">
      <c r="A52" s="224">
        <v>25</v>
      </c>
      <c r="B52" s="763"/>
      <c r="C52" s="764"/>
      <c r="D52" s="764"/>
      <c r="E52" s="764"/>
      <c r="F52" s="764"/>
      <c r="G52" s="764"/>
      <c r="H52" s="764"/>
      <c r="I52" s="764"/>
      <c r="J52" s="764"/>
      <c r="K52" s="764"/>
      <c r="L52" s="764"/>
      <c r="M52" s="764"/>
      <c r="N52" s="764"/>
      <c r="O52" s="764"/>
      <c r="P52" s="765"/>
      <c r="Q52" s="818"/>
      <c r="R52" s="819"/>
      <c r="S52" s="819"/>
      <c r="T52" s="819"/>
      <c r="U52" s="819"/>
      <c r="V52" s="819"/>
      <c r="W52" s="819"/>
      <c r="X52" s="819"/>
      <c r="Y52" s="819"/>
      <c r="Z52" s="819"/>
      <c r="AA52" s="819"/>
      <c r="AB52" s="819"/>
      <c r="AC52" s="819"/>
      <c r="AD52" s="819"/>
      <c r="AE52" s="820"/>
      <c r="AF52" s="769"/>
      <c r="AG52" s="770"/>
      <c r="AH52" s="770"/>
      <c r="AI52" s="770"/>
      <c r="AJ52" s="771"/>
      <c r="AK52" s="822"/>
      <c r="AL52" s="819"/>
      <c r="AM52" s="819"/>
      <c r="AN52" s="819"/>
      <c r="AO52" s="819"/>
      <c r="AP52" s="819"/>
      <c r="AQ52" s="819"/>
      <c r="AR52" s="819"/>
      <c r="AS52" s="819"/>
      <c r="AT52" s="819"/>
      <c r="AU52" s="819"/>
      <c r="AV52" s="819"/>
      <c r="AW52" s="819"/>
      <c r="AX52" s="819"/>
      <c r="AY52" s="819"/>
      <c r="AZ52" s="821"/>
      <c r="BA52" s="821"/>
      <c r="BB52" s="821"/>
      <c r="BC52" s="821"/>
      <c r="BD52" s="821"/>
      <c r="BE52" s="815"/>
      <c r="BF52" s="815"/>
      <c r="BG52" s="815"/>
      <c r="BH52" s="815"/>
      <c r="BI52" s="816"/>
      <c r="BJ52" s="218"/>
      <c r="BK52" s="218"/>
      <c r="BL52" s="218"/>
      <c r="BM52" s="218"/>
      <c r="BN52" s="218"/>
      <c r="BO52" s="227"/>
      <c r="BP52" s="227"/>
      <c r="BQ52" s="224">
        <v>46</v>
      </c>
      <c r="BR52" s="225"/>
      <c r="BS52" s="756"/>
      <c r="BT52" s="757"/>
      <c r="BU52" s="757"/>
      <c r="BV52" s="757"/>
      <c r="BW52" s="757"/>
      <c r="BX52" s="757"/>
      <c r="BY52" s="757"/>
      <c r="BZ52" s="757"/>
      <c r="CA52" s="757"/>
      <c r="CB52" s="757"/>
      <c r="CC52" s="757"/>
      <c r="CD52" s="757"/>
      <c r="CE52" s="757"/>
      <c r="CF52" s="757"/>
      <c r="CG52" s="758"/>
      <c r="CH52" s="759"/>
      <c r="CI52" s="760"/>
      <c r="CJ52" s="760"/>
      <c r="CK52" s="760"/>
      <c r="CL52" s="761"/>
      <c r="CM52" s="759"/>
      <c r="CN52" s="760"/>
      <c r="CO52" s="760"/>
      <c r="CP52" s="760"/>
      <c r="CQ52" s="761"/>
      <c r="CR52" s="759"/>
      <c r="CS52" s="760"/>
      <c r="CT52" s="760"/>
      <c r="CU52" s="760"/>
      <c r="CV52" s="761"/>
      <c r="CW52" s="759"/>
      <c r="CX52" s="760"/>
      <c r="CY52" s="760"/>
      <c r="CZ52" s="760"/>
      <c r="DA52" s="761"/>
      <c r="DB52" s="759"/>
      <c r="DC52" s="760"/>
      <c r="DD52" s="760"/>
      <c r="DE52" s="760"/>
      <c r="DF52" s="761"/>
      <c r="DG52" s="759"/>
      <c r="DH52" s="760"/>
      <c r="DI52" s="760"/>
      <c r="DJ52" s="760"/>
      <c r="DK52" s="761"/>
      <c r="DL52" s="759"/>
      <c r="DM52" s="760"/>
      <c r="DN52" s="760"/>
      <c r="DO52" s="760"/>
      <c r="DP52" s="761"/>
      <c r="DQ52" s="759"/>
      <c r="DR52" s="760"/>
      <c r="DS52" s="760"/>
      <c r="DT52" s="760"/>
      <c r="DU52" s="761"/>
      <c r="DV52" s="756"/>
      <c r="DW52" s="757"/>
      <c r="DX52" s="757"/>
      <c r="DY52" s="757"/>
      <c r="DZ52" s="762"/>
      <c r="EA52" s="216"/>
    </row>
    <row r="53" spans="1:131" ht="26.25" customHeight="1" x14ac:dyDescent="0.2">
      <c r="A53" s="224">
        <v>26</v>
      </c>
      <c r="B53" s="763"/>
      <c r="C53" s="764"/>
      <c r="D53" s="764"/>
      <c r="E53" s="764"/>
      <c r="F53" s="764"/>
      <c r="G53" s="764"/>
      <c r="H53" s="764"/>
      <c r="I53" s="764"/>
      <c r="J53" s="764"/>
      <c r="K53" s="764"/>
      <c r="L53" s="764"/>
      <c r="M53" s="764"/>
      <c r="N53" s="764"/>
      <c r="O53" s="764"/>
      <c r="P53" s="765"/>
      <c r="Q53" s="818"/>
      <c r="R53" s="819"/>
      <c r="S53" s="819"/>
      <c r="T53" s="819"/>
      <c r="U53" s="819"/>
      <c r="V53" s="819"/>
      <c r="W53" s="819"/>
      <c r="X53" s="819"/>
      <c r="Y53" s="819"/>
      <c r="Z53" s="819"/>
      <c r="AA53" s="819"/>
      <c r="AB53" s="819"/>
      <c r="AC53" s="819"/>
      <c r="AD53" s="819"/>
      <c r="AE53" s="820"/>
      <c r="AF53" s="769"/>
      <c r="AG53" s="770"/>
      <c r="AH53" s="770"/>
      <c r="AI53" s="770"/>
      <c r="AJ53" s="771"/>
      <c r="AK53" s="822"/>
      <c r="AL53" s="819"/>
      <c r="AM53" s="819"/>
      <c r="AN53" s="819"/>
      <c r="AO53" s="819"/>
      <c r="AP53" s="819"/>
      <c r="AQ53" s="819"/>
      <c r="AR53" s="819"/>
      <c r="AS53" s="819"/>
      <c r="AT53" s="819"/>
      <c r="AU53" s="819"/>
      <c r="AV53" s="819"/>
      <c r="AW53" s="819"/>
      <c r="AX53" s="819"/>
      <c r="AY53" s="819"/>
      <c r="AZ53" s="821"/>
      <c r="BA53" s="821"/>
      <c r="BB53" s="821"/>
      <c r="BC53" s="821"/>
      <c r="BD53" s="821"/>
      <c r="BE53" s="815"/>
      <c r="BF53" s="815"/>
      <c r="BG53" s="815"/>
      <c r="BH53" s="815"/>
      <c r="BI53" s="816"/>
      <c r="BJ53" s="218"/>
      <c r="BK53" s="218"/>
      <c r="BL53" s="218"/>
      <c r="BM53" s="218"/>
      <c r="BN53" s="218"/>
      <c r="BO53" s="227"/>
      <c r="BP53" s="227"/>
      <c r="BQ53" s="224">
        <v>47</v>
      </c>
      <c r="BR53" s="225"/>
      <c r="BS53" s="756"/>
      <c r="BT53" s="757"/>
      <c r="BU53" s="757"/>
      <c r="BV53" s="757"/>
      <c r="BW53" s="757"/>
      <c r="BX53" s="757"/>
      <c r="BY53" s="757"/>
      <c r="BZ53" s="757"/>
      <c r="CA53" s="757"/>
      <c r="CB53" s="757"/>
      <c r="CC53" s="757"/>
      <c r="CD53" s="757"/>
      <c r="CE53" s="757"/>
      <c r="CF53" s="757"/>
      <c r="CG53" s="758"/>
      <c r="CH53" s="759"/>
      <c r="CI53" s="760"/>
      <c r="CJ53" s="760"/>
      <c r="CK53" s="760"/>
      <c r="CL53" s="761"/>
      <c r="CM53" s="759"/>
      <c r="CN53" s="760"/>
      <c r="CO53" s="760"/>
      <c r="CP53" s="760"/>
      <c r="CQ53" s="761"/>
      <c r="CR53" s="759"/>
      <c r="CS53" s="760"/>
      <c r="CT53" s="760"/>
      <c r="CU53" s="760"/>
      <c r="CV53" s="761"/>
      <c r="CW53" s="759"/>
      <c r="CX53" s="760"/>
      <c r="CY53" s="760"/>
      <c r="CZ53" s="760"/>
      <c r="DA53" s="761"/>
      <c r="DB53" s="759"/>
      <c r="DC53" s="760"/>
      <c r="DD53" s="760"/>
      <c r="DE53" s="760"/>
      <c r="DF53" s="761"/>
      <c r="DG53" s="759"/>
      <c r="DH53" s="760"/>
      <c r="DI53" s="760"/>
      <c r="DJ53" s="760"/>
      <c r="DK53" s="761"/>
      <c r="DL53" s="759"/>
      <c r="DM53" s="760"/>
      <c r="DN53" s="760"/>
      <c r="DO53" s="760"/>
      <c r="DP53" s="761"/>
      <c r="DQ53" s="759"/>
      <c r="DR53" s="760"/>
      <c r="DS53" s="760"/>
      <c r="DT53" s="760"/>
      <c r="DU53" s="761"/>
      <c r="DV53" s="756"/>
      <c r="DW53" s="757"/>
      <c r="DX53" s="757"/>
      <c r="DY53" s="757"/>
      <c r="DZ53" s="762"/>
      <c r="EA53" s="216"/>
    </row>
    <row r="54" spans="1:131" ht="26.25" customHeight="1" x14ac:dyDescent="0.2">
      <c r="A54" s="224">
        <v>27</v>
      </c>
      <c r="B54" s="763"/>
      <c r="C54" s="764"/>
      <c r="D54" s="764"/>
      <c r="E54" s="764"/>
      <c r="F54" s="764"/>
      <c r="G54" s="764"/>
      <c r="H54" s="764"/>
      <c r="I54" s="764"/>
      <c r="J54" s="764"/>
      <c r="K54" s="764"/>
      <c r="L54" s="764"/>
      <c r="M54" s="764"/>
      <c r="N54" s="764"/>
      <c r="O54" s="764"/>
      <c r="P54" s="765"/>
      <c r="Q54" s="818"/>
      <c r="R54" s="819"/>
      <c r="S54" s="819"/>
      <c r="T54" s="819"/>
      <c r="U54" s="819"/>
      <c r="V54" s="819"/>
      <c r="W54" s="819"/>
      <c r="X54" s="819"/>
      <c r="Y54" s="819"/>
      <c r="Z54" s="819"/>
      <c r="AA54" s="819"/>
      <c r="AB54" s="819"/>
      <c r="AC54" s="819"/>
      <c r="AD54" s="819"/>
      <c r="AE54" s="820"/>
      <c r="AF54" s="769"/>
      <c r="AG54" s="770"/>
      <c r="AH54" s="770"/>
      <c r="AI54" s="770"/>
      <c r="AJ54" s="771"/>
      <c r="AK54" s="822"/>
      <c r="AL54" s="819"/>
      <c r="AM54" s="819"/>
      <c r="AN54" s="819"/>
      <c r="AO54" s="819"/>
      <c r="AP54" s="819"/>
      <c r="AQ54" s="819"/>
      <c r="AR54" s="819"/>
      <c r="AS54" s="819"/>
      <c r="AT54" s="819"/>
      <c r="AU54" s="819"/>
      <c r="AV54" s="819"/>
      <c r="AW54" s="819"/>
      <c r="AX54" s="819"/>
      <c r="AY54" s="819"/>
      <c r="AZ54" s="821"/>
      <c r="BA54" s="821"/>
      <c r="BB54" s="821"/>
      <c r="BC54" s="821"/>
      <c r="BD54" s="821"/>
      <c r="BE54" s="815"/>
      <c r="BF54" s="815"/>
      <c r="BG54" s="815"/>
      <c r="BH54" s="815"/>
      <c r="BI54" s="816"/>
      <c r="BJ54" s="218"/>
      <c r="BK54" s="218"/>
      <c r="BL54" s="218"/>
      <c r="BM54" s="218"/>
      <c r="BN54" s="218"/>
      <c r="BO54" s="227"/>
      <c r="BP54" s="227"/>
      <c r="BQ54" s="224">
        <v>48</v>
      </c>
      <c r="BR54" s="225"/>
      <c r="BS54" s="756"/>
      <c r="BT54" s="757"/>
      <c r="BU54" s="757"/>
      <c r="BV54" s="757"/>
      <c r="BW54" s="757"/>
      <c r="BX54" s="757"/>
      <c r="BY54" s="757"/>
      <c r="BZ54" s="757"/>
      <c r="CA54" s="757"/>
      <c r="CB54" s="757"/>
      <c r="CC54" s="757"/>
      <c r="CD54" s="757"/>
      <c r="CE54" s="757"/>
      <c r="CF54" s="757"/>
      <c r="CG54" s="758"/>
      <c r="CH54" s="759"/>
      <c r="CI54" s="760"/>
      <c r="CJ54" s="760"/>
      <c r="CK54" s="760"/>
      <c r="CL54" s="761"/>
      <c r="CM54" s="759"/>
      <c r="CN54" s="760"/>
      <c r="CO54" s="760"/>
      <c r="CP54" s="760"/>
      <c r="CQ54" s="761"/>
      <c r="CR54" s="759"/>
      <c r="CS54" s="760"/>
      <c r="CT54" s="760"/>
      <c r="CU54" s="760"/>
      <c r="CV54" s="761"/>
      <c r="CW54" s="759"/>
      <c r="CX54" s="760"/>
      <c r="CY54" s="760"/>
      <c r="CZ54" s="760"/>
      <c r="DA54" s="761"/>
      <c r="DB54" s="759"/>
      <c r="DC54" s="760"/>
      <c r="DD54" s="760"/>
      <c r="DE54" s="760"/>
      <c r="DF54" s="761"/>
      <c r="DG54" s="759"/>
      <c r="DH54" s="760"/>
      <c r="DI54" s="760"/>
      <c r="DJ54" s="760"/>
      <c r="DK54" s="761"/>
      <c r="DL54" s="759"/>
      <c r="DM54" s="760"/>
      <c r="DN54" s="760"/>
      <c r="DO54" s="760"/>
      <c r="DP54" s="761"/>
      <c r="DQ54" s="759"/>
      <c r="DR54" s="760"/>
      <c r="DS54" s="760"/>
      <c r="DT54" s="760"/>
      <c r="DU54" s="761"/>
      <c r="DV54" s="756"/>
      <c r="DW54" s="757"/>
      <c r="DX54" s="757"/>
      <c r="DY54" s="757"/>
      <c r="DZ54" s="762"/>
      <c r="EA54" s="216"/>
    </row>
    <row r="55" spans="1:131" ht="26.25" customHeight="1" x14ac:dyDescent="0.2">
      <c r="A55" s="224">
        <v>28</v>
      </c>
      <c r="B55" s="763"/>
      <c r="C55" s="764"/>
      <c r="D55" s="764"/>
      <c r="E55" s="764"/>
      <c r="F55" s="764"/>
      <c r="G55" s="764"/>
      <c r="H55" s="764"/>
      <c r="I55" s="764"/>
      <c r="J55" s="764"/>
      <c r="K55" s="764"/>
      <c r="L55" s="764"/>
      <c r="M55" s="764"/>
      <c r="N55" s="764"/>
      <c r="O55" s="764"/>
      <c r="P55" s="765"/>
      <c r="Q55" s="818"/>
      <c r="R55" s="819"/>
      <c r="S55" s="819"/>
      <c r="T55" s="819"/>
      <c r="U55" s="819"/>
      <c r="V55" s="819"/>
      <c r="W55" s="819"/>
      <c r="X55" s="819"/>
      <c r="Y55" s="819"/>
      <c r="Z55" s="819"/>
      <c r="AA55" s="819"/>
      <c r="AB55" s="819"/>
      <c r="AC55" s="819"/>
      <c r="AD55" s="819"/>
      <c r="AE55" s="820"/>
      <c r="AF55" s="769"/>
      <c r="AG55" s="770"/>
      <c r="AH55" s="770"/>
      <c r="AI55" s="770"/>
      <c r="AJ55" s="771"/>
      <c r="AK55" s="822"/>
      <c r="AL55" s="819"/>
      <c r="AM55" s="819"/>
      <c r="AN55" s="819"/>
      <c r="AO55" s="819"/>
      <c r="AP55" s="819"/>
      <c r="AQ55" s="819"/>
      <c r="AR55" s="819"/>
      <c r="AS55" s="819"/>
      <c r="AT55" s="819"/>
      <c r="AU55" s="819"/>
      <c r="AV55" s="819"/>
      <c r="AW55" s="819"/>
      <c r="AX55" s="819"/>
      <c r="AY55" s="819"/>
      <c r="AZ55" s="821"/>
      <c r="BA55" s="821"/>
      <c r="BB55" s="821"/>
      <c r="BC55" s="821"/>
      <c r="BD55" s="821"/>
      <c r="BE55" s="815"/>
      <c r="BF55" s="815"/>
      <c r="BG55" s="815"/>
      <c r="BH55" s="815"/>
      <c r="BI55" s="816"/>
      <c r="BJ55" s="218"/>
      <c r="BK55" s="218"/>
      <c r="BL55" s="218"/>
      <c r="BM55" s="218"/>
      <c r="BN55" s="218"/>
      <c r="BO55" s="227"/>
      <c r="BP55" s="227"/>
      <c r="BQ55" s="224">
        <v>49</v>
      </c>
      <c r="BR55" s="225"/>
      <c r="BS55" s="756"/>
      <c r="BT55" s="757"/>
      <c r="BU55" s="757"/>
      <c r="BV55" s="757"/>
      <c r="BW55" s="757"/>
      <c r="BX55" s="757"/>
      <c r="BY55" s="757"/>
      <c r="BZ55" s="757"/>
      <c r="CA55" s="757"/>
      <c r="CB55" s="757"/>
      <c r="CC55" s="757"/>
      <c r="CD55" s="757"/>
      <c r="CE55" s="757"/>
      <c r="CF55" s="757"/>
      <c r="CG55" s="758"/>
      <c r="CH55" s="759"/>
      <c r="CI55" s="760"/>
      <c r="CJ55" s="760"/>
      <c r="CK55" s="760"/>
      <c r="CL55" s="761"/>
      <c r="CM55" s="759"/>
      <c r="CN55" s="760"/>
      <c r="CO55" s="760"/>
      <c r="CP55" s="760"/>
      <c r="CQ55" s="761"/>
      <c r="CR55" s="759"/>
      <c r="CS55" s="760"/>
      <c r="CT55" s="760"/>
      <c r="CU55" s="760"/>
      <c r="CV55" s="761"/>
      <c r="CW55" s="759"/>
      <c r="CX55" s="760"/>
      <c r="CY55" s="760"/>
      <c r="CZ55" s="760"/>
      <c r="DA55" s="761"/>
      <c r="DB55" s="759"/>
      <c r="DC55" s="760"/>
      <c r="DD55" s="760"/>
      <c r="DE55" s="760"/>
      <c r="DF55" s="761"/>
      <c r="DG55" s="759"/>
      <c r="DH55" s="760"/>
      <c r="DI55" s="760"/>
      <c r="DJ55" s="760"/>
      <c r="DK55" s="761"/>
      <c r="DL55" s="759"/>
      <c r="DM55" s="760"/>
      <c r="DN55" s="760"/>
      <c r="DO55" s="760"/>
      <c r="DP55" s="761"/>
      <c r="DQ55" s="759"/>
      <c r="DR55" s="760"/>
      <c r="DS55" s="760"/>
      <c r="DT55" s="760"/>
      <c r="DU55" s="761"/>
      <c r="DV55" s="756"/>
      <c r="DW55" s="757"/>
      <c r="DX55" s="757"/>
      <c r="DY55" s="757"/>
      <c r="DZ55" s="762"/>
      <c r="EA55" s="216"/>
    </row>
    <row r="56" spans="1:131" ht="26.25" customHeight="1" x14ac:dyDescent="0.2">
      <c r="A56" s="224">
        <v>29</v>
      </c>
      <c r="B56" s="763"/>
      <c r="C56" s="764"/>
      <c r="D56" s="764"/>
      <c r="E56" s="764"/>
      <c r="F56" s="764"/>
      <c r="G56" s="764"/>
      <c r="H56" s="764"/>
      <c r="I56" s="764"/>
      <c r="J56" s="764"/>
      <c r="K56" s="764"/>
      <c r="L56" s="764"/>
      <c r="M56" s="764"/>
      <c r="N56" s="764"/>
      <c r="O56" s="764"/>
      <c r="P56" s="765"/>
      <c r="Q56" s="818"/>
      <c r="R56" s="819"/>
      <c r="S56" s="819"/>
      <c r="T56" s="819"/>
      <c r="U56" s="819"/>
      <c r="V56" s="819"/>
      <c r="W56" s="819"/>
      <c r="X56" s="819"/>
      <c r="Y56" s="819"/>
      <c r="Z56" s="819"/>
      <c r="AA56" s="819"/>
      <c r="AB56" s="819"/>
      <c r="AC56" s="819"/>
      <c r="AD56" s="819"/>
      <c r="AE56" s="820"/>
      <c r="AF56" s="769"/>
      <c r="AG56" s="770"/>
      <c r="AH56" s="770"/>
      <c r="AI56" s="770"/>
      <c r="AJ56" s="771"/>
      <c r="AK56" s="822"/>
      <c r="AL56" s="819"/>
      <c r="AM56" s="819"/>
      <c r="AN56" s="819"/>
      <c r="AO56" s="819"/>
      <c r="AP56" s="819"/>
      <c r="AQ56" s="819"/>
      <c r="AR56" s="819"/>
      <c r="AS56" s="819"/>
      <c r="AT56" s="819"/>
      <c r="AU56" s="819"/>
      <c r="AV56" s="819"/>
      <c r="AW56" s="819"/>
      <c r="AX56" s="819"/>
      <c r="AY56" s="819"/>
      <c r="AZ56" s="821"/>
      <c r="BA56" s="821"/>
      <c r="BB56" s="821"/>
      <c r="BC56" s="821"/>
      <c r="BD56" s="821"/>
      <c r="BE56" s="815"/>
      <c r="BF56" s="815"/>
      <c r="BG56" s="815"/>
      <c r="BH56" s="815"/>
      <c r="BI56" s="816"/>
      <c r="BJ56" s="218"/>
      <c r="BK56" s="218"/>
      <c r="BL56" s="218"/>
      <c r="BM56" s="218"/>
      <c r="BN56" s="218"/>
      <c r="BO56" s="227"/>
      <c r="BP56" s="227"/>
      <c r="BQ56" s="224">
        <v>50</v>
      </c>
      <c r="BR56" s="225"/>
      <c r="BS56" s="756"/>
      <c r="BT56" s="757"/>
      <c r="BU56" s="757"/>
      <c r="BV56" s="757"/>
      <c r="BW56" s="757"/>
      <c r="BX56" s="757"/>
      <c r="BY56" s="757"/>
      <c r="BZ56" s="757"/>
      <c r="CA56" s="757"/>
      <c r="CB56" s="757"/>
      <c r="CC56" s="757"/>
      <c r="CD56" s="757"/>
      <c r="CE56" s="757"/>
      <c r="CF56" s="757"/>
      <c r="CG56" s="758"/>
      <c r="CH56" s="759"/>
      <c r="CI56" s="760"/>
      <c r="CJ56" s="760"/>
      <c r="CK56" s="760"/>
      <c r="CL56" s="761"/>
      <c r="CM56" s="759"/>
      <c r="CN56" s="760"/>
      <c r="CO56" s="760"/>
      <c r="CP56" s="760"/>
      <c r="CQ56" s="761"/>
      <c r="CR56" s="759"/>
      <c r="CS56" s="760"/>
      <c r="CT56" s="760"/>
      <c r="CU56" s="760"/>
      <c r="CV56" s="761"/>
      <c r="CW56" s="759"/>
      <c r="CX56" s="760"/>
      <c r="CY56" s="760"/>
      <c r="CZ56" s="760"/>
      <c r="DA56" s="761"/>
      <c r="DB56" s="759"/>
      <c r="DC56" s="760"/>
      <c r="DD56" s="760"/>
      <c r="DE56" s="760"/>
      <c r="DF56" s="761"/>
      <c r="DG56" s="759"/>
      <c r="DH56" s="760"/>
      <c r="DI56" s="760"/>
      <c r="DJ56" s="760"/>
      <c r="DK56" s="761"/>
      <c r="DL56" s="759"/>
      <c r="DM56" s="760"/>
      <c r="DN56" s="760"/>
      <c r="DO56" s="760"/>
      <c r="DP56" s="761"/>
      <c r="DQ56" s="759"/>
      <c r="DR56" s="760"/>
      <c r="DS56" s="760"/>
      <c r="DT56" s="760"/>
      <c r="DU56" s="761"/>
      <c r="DV56" s="756"/>
      <c r="DW56" s="757"/>
      <c r="DX56" s="757"/>
      <c r="DY56" s="757"/>
      <c r="DZ56" s="762"/>
      <c r="EA56" s="216"/>
    </row>
    <row r="57" spans="1:131" ht="26.25" customHeight="1" x14ac:dyDescent="0.2">
      <c r="A57" s="224">
        <v>30</v>
      </c>
      <c r="B57" s="763"/>
      <c r="C57" s="764"/>
      <c r="D57" s="764"/>
      <c r="E57" s="764"/>
      <c r="F57" s="764"/>
      <c r="G57" s="764"/>
      <c r="H57" s="764"/>
      <c r="I57" s="764"/>
      <c r="J57" s="764"/>
      <c r="K57" s="764"/>
      <c r="L57" s="764"/>
      <c r="M57" s="764"/>
      <c r="N57" s="764"/>
      <c r="O57" s="764"/>
      <c r="P57" s="765"/>
      <c r="Q57" s="818"/>
      <c r="R57" s="819"/>
      <c r="S57" s="819"/>
      <c r="T57" s="819"/>
      <c r="U57" s="819"/>
      <c r="V57" s="819"/>
      <c r="W57" s="819"/>
      <c r="X57" s="819"/>
      <c r="Y57" s="819"/>
      <c r="Z57" s="819"/>
      <c r="AA57" s="819"/>
      <c r="AB57" s="819"/>
      <c r="AC57" s="819"/>
      <c r="AD57" s="819"/>
      <c r="AE57" s="820"/>
      <c r="AF57" s="769"/>
      <c r="AG57" s="770"/>
      <c r="AH57" s="770"/>
      <c r="AI57" s="770"/>
      <c r="AJ57" s="771"/>
      <c r="AK57" s="822"/>
      <c r="AL57" s="819"/>
      <c r="AM57" s="819"/>
      <c r="AN57" s="819"/>
      <c r="AO57" s="819"/>
      <c r="AP57" s="819"/>
      <c r="AQ57" s="819"/>
      <c r="AR57" s="819"/>
      <c r="AS57" s="819"/>
      <c r="AT57" s="819"/>
      <c r="AU57" s="819"/>
      <c r="AV57" s="819"/>
      <c r="AW57" s="819"/>
      <c r="AX57" s="819"/>
      <c r="AY57" s="819"/>
      <c r="AZ57" s="821"/>
      <c r="BA57" s="821"/>
      <c r="BB57" s="821"/>
      <c r="BC57" s="821"/>
      <c r="BD57" s="821"/>
      <c r="BE57" s="815"/>
      <c r="BF57" s="815"/>
      <c r="BG57" s="815"/>
      <c r="BH57" s="815"/>
      <c r="BI57" s="816"/>
      <c r="BJ57" s="218"/>
      <c r="BK57" s="218"/>
      <c r="BL57" s="218"/>
      <c r="BM57" s="218"/>
      <c r="BN57" s="218"/>
      <c r="BO57" s="227"/>
      <c r="BP57" s="227"/>
      <c r="BQ57" s="224">
        <v>51</v>
      </c>
      <c r="BR57" s="225"/>
      <c r="BS57" s="756"/>
      <c r="BT57" s="757"/>
      <c r="BU57" s="757"/>
      <c r="BV57" s="757"/>
      <c r="BW57" s="757"/>
      <c r="BX57" s="757"/>
      <c r="BY57" s="757"/>
      <c r="BZ57" s="757"/>
      <c r="CA57" s="757"/>
      <c r="CB57" s="757"/>
      <c r="CC57" s="757"/>
      <c r="CD57" s="757"/>
      <c r="CE57" s="757"/>
      <c r="CF57" s="757"/>
      <c r="CG57" s="758"/>
      <c r="CH57" s="759"/>
      <c r="CI57" s="760"/>
      <c r="CJ57" s="760"/>
      <c r="CK57" s="760"/>
      <c r="CL57" s="761"/>
      <c r="CM57" s="759"/>
      <c r="CN57" s="760"/>
      <c r="CO57" s="760"/>
      <c r="CP57" s="760"/>
      <c r="CQ57" s="761"/>
      <c r="CR57" s="759"/>
      <c r="CS57" s="760"/>
      <c r="CT57" s="760"/>
      <c r="CU57" s="760"/>
      <c r="CV57" s="761"/>
      <c r="CW57" s="759"/>
      <c r="CX57" s="760"/>
      <c r="CY57" s="760"/>
      <c r="CZ57" s="760"/>
      <c r="DA57" s="761"/>
      <c r="DB57" s="759"/>
      <c r="DC57" s="760"/>
      <c r="DD57" s="760"/>
      <c r="DE57" s="760"/>
      <c r="DF57" s="761"/>
      <c r="DG57" s="759"/>
      <c r="DH57" s="760"/>
      <c r="DI57" s="760"/>
      <c r="DJ57" s="760"/>
      <c r="DK57" s="761"/>
      <c r="DL57" s="759"/>
      <c r="DM57" s="760"/>
      <c r="DN57" s="760"/>
      <c r="DO57" s="760"/>
      <c r="DP57" s="761"/>
      <c r="DQ57" s="759"/>
      <c r="DR57" s="760"/>
      <c r="DS57" s="760"/>
      <c r="DT57" s="760"/>
      <c r="DU57" s="761"/>
      <c r="DV57" s="756"/>
      <c r="DW57" s="757"/>
      <c r="DX57" s="757"/>
      <c r="DY57" s="757"/>
      <c r="DZ57" s="762"/>
      <c r="EA57" s="216"/>
    </row>
    <row r="58" spans="1:131" ht="26.25" customHeight="1" x14ac:dyDescent="0.2">
      <c r="A58" s="224">
        <v>31</v>
      </c>
      <c r="B58" s="763"/>
      <c r="C58" s="764"/>
      <c r="D58" s="764"/>
      <c r="E58" s="764"/>
      <c r="F58" s="764"/>
      <c r="G58" s="764"/>
      <c r="H58" s="764"/>
      <c r="I58" s="764"/>
      <c r="J58" s="764"/>
      <c r="K58" s="764"/>
      <c r="L58" s="764"/>
      <c r="M58" s="764"/>
      <c r="N58" s="764"/>
      <c r="O58" s="764"/>
      <c r="P58" s="765"/>
      <c r="Q58" s="818"/>
      <c r="R58" s="819"/>
      <c r="S58" s="819"/>
      <c r="T58" s="819"/>
      <c r="U58" s="819"/>
      <c r="V58" s="819"/>
      <c r="W58" s="819"/>
      <c r="X58" s="819"/>
      <c r="Y58" s="819"/>
      <c r="Z58" s="819"/>
      <c r="AA58" s="819"/>
      <c r="AB58" s="819"/>
      <c r="AC58" s="819"/>
      <c r="AD58" s="819"/>
      <c r="AE58" s="820"/>
      <c r="AF58" s="769"/>
      <c r="AG58" s="770"/>
      <c r="AH58" s="770"/>
      <c r="AI58" s="770"/>
      <c r="AJ58" s="771"/>
      <c r="AK58" s="822"/>
      <c r="AL58" s="819"/>
      <c r="AM58" s="819"/>
      <c r="AN58" s="819"/>
      <c r="AO58" s="819"/>
      <c r="AP58" s="819"/>
      <c r="AQ58" s="819"/>
      <c r="AR58" s="819"/>
      <c r="AS58" s="819"/>
      <c r="AT58" s="819"/>
      <c r="AU58" s="819"/>
      <c r="AV58" s="819"/>
      <c r="AW58" s="819"/>
      <c r="AX58" s="819"/>
      <c r="AY58" s="819"/>
      <c r="AZ58" s="821"/>
      <c r="BA58" s="821"/>
      <c r="BB58" s="821"/>
      <c r="BC58" s="821"/>
      <c r="BD58" s="821"/>
      <c r="BE58" s="815"/>
      <c r="BF58" s="815"/>
      <c r="BG58" s="815"/>
      <c r="BH58" s="815"/>
      <c r="BI58" s="816"/>
      <c r="BJ58" s="218"/>
      <c r="BK58" s="218"/>
      <c r="BL58" s="218"/>
      <c r="BM58" s="218"/>
      <c r="BN58" s="218"/>
      <c r="BO58" s="227"/>
      <c r="BP58" s="227"/>
      <c r="BQ58" s="224">
        <v>52</v>
      </c>
      <c r="BR58" s="225"/>
      <c r="BS58" s="756"/>
      <c r="BT58" s="757"/>
      <c r="BU58" s="757"/>
      <c r="BV58" s="757"/>
      <c r="BW58" s="757"/>
      <c r="BX58" s="757"/>
      <c r="BY58" s="757"/>
      <c r="BZ58" s="757"/>
      <c r="CA58" s="757"/>
      <c r="CB58" s="757"/>
      <c r="CC58" s="757"/>
      <c r="CD58" s="757"/>
      <c r="CE58" s="757"/>
      <c r="CF58" s="757"/>
      <c r="CG58" s="758"/>
      <c r="CH58" s="759"/>
      <c r="CI58" s="760"/>
      <c r="CJ58" s="760"/>
      <c r="CK58" s="760"/>
      <c r="CL58" s="761"/>
      <c r="CM58" s="759"/>
      <c r="CN58" s="760"/>
      <c r="CO58" s="760"/>
      <c r="CP58" s="760"/>
      <c r="CQ58" s="761"/>
      <c r="CR58" s="759"/>
      <c r="CS58" s="760"/>
      <c r="CT58" s="760"/>
      <c r="CU58" s="760"/>
      <c r="CV58" s="761"/>
      <c r="CW58" s="759"/>
      <c r="CX58" s="760"/>
      <c r="CY58" s="760"/>
      <c r="CZ58" s="760"/>
      <c r="DA58" s="761"/>
      <c r="DB58" s="759"/>
      <c r="DC58" s="760"/>
      <c r="DD58" s="760"/>
      <c r="DE58" s="760"/>
      <c r="DF58" s="761"/>
      <c r="DG58" s="759"/>
      <c r="DH58" s="760"/>
      <c r="DI58" s="760"/>
      <c r="DJ58" s="760"/>
      <c r="DK58" s="761"/>
      <c r="DL58" s="759"/>
      <c r="DM58" s="760"/>
      <c r="DN58" s="760"/>
      <c r="DO58" s="760"/>
      <c r="DP58" s="761"/>
      <c r="DQ58" s="759"/>
      <c r="DR58" s="760"/>
      <c r="DS58" s="760"/>
      <c r="DT58" s="760"/>
      <c r="DU58" s="761"/>
      <c r="DV58" s="756"/>
      <c r="DW58" s="757"/>
      <c r="DX58" s="757"/>
      <c r="DY58" s="757"/>
      <c r="DZ58" s="762"/>
      <c r="EA58" s="216"/>
    </row>
    <row r="59" spans="1:131" ht="26.25" customHeight="1" x14ac:dyDescent="0.2">
      <c r="A59" s="224">
        <v>32</v>
      </c>
      <c r="B59" s="763"/>
      <c r="C59" s="764"/>
      <c r="D59" s="764"/>
      <c r="E59" s="764"/>
      <c r="F59" s="764"/>
      <c r="G59" s="764"/>
      <c r="H59" s="764"/>
      <c r="I59" s="764"/>
      <c r="J59" s="764"/>
      <c r="K59" s="764"/>
      <c r="L59" s="764"/>
      <c r="M59" s="764"/>
      <c r="N59" s="764"/>
      <c r="O59" s="764"/>
      <c r="P59" s="765"/>
      <c r="Q59" s="818"/>
      <c r="R59" s="819"/>
      <c r="S59" s="819"/>
      <c r="T59" s="819"/>
      <c r="U59" s="819"/>
      <c r="V59" s="819"/>
      <c r="W59" s="819"/>
      <c r="X59" s="819"/>
      <c r="Y59" s="819"/>
      <c r="Z59" s="819"/>
      <c r="AA59" s="819"/>
      <c r="AB59" s="819"/>
      <c r="AC59" s="819"/>
      <c r="AD59" s="819"/>
      <c r="AE59" s="820"/>
      <c r="AF59" s="769"/>
      <c r="AG59" s="770"/>
      <c r="AH59" s="770"/>
      <c r="AI59" s="770"/>
      <c r="AJ59" s="771"/>
      <c r="AK59" s="822"/>
      <c r="AL59" s="819"/>
      <c r="AM59" s="819"/>
      <c r="AN59" s="819"/>
      <c r="AO59" s="819"/>
      <c r="AP59" s="819"/>
      <c r="AQ59" s="819"/>
      <c r="AR59" s="819"/>
      <c r="AS59" s="819"/>
      <c r="AT59" s="819"/>
      <c r="AU59" s="819"/>
      <c r="AV59" s="819"/>
      <c r="AW59" s="819"/>
      <c r="AX59" s="819"/>
      <c r="AY59" s="819"/>
      <c r="AZ59" s="821"/>
      <c r="BA59" s="821"/>
      <c r="BB59" s="821"/>
      <c r="BC59" s="821"/>
      <c r="BD59" s="821"/>
      <c r="BE59" s="815"/>
      <c r="BF59" s="815"/>
      <c r="BG59" s="815"/>
      <c r="BH59" s="815"/>
      <c r="BI59" s="816"/>
      <c r="BJ59" s="218"/>
      <c r="BK59" s="218"/>
      <c r="BL59" s="218"/>
      <c r="BM59" s="218"/>
      <c r="BN59" s="218"/>
      <c r="BO59" s="227"/>
      <c r="BP59" s="227"/>
      <c r="BQ59" s="224">
        <v>53</v>
      </c>
      <c r="BR59" s="225"/>
      <c r="BS59" s="756"/>
      <c r="BT59" s="757"/>
      <c r="BU59" s="757"/>
      <c r="BV59" s="757"/>
      <c r="BW59" s="757"/>
      <c r="BX59" s="757"/>
      <c r="BY59" s="757"/>
      <c r="BZ59" s="757"/>
      <c r="CA59" s="757"/>
      <c r="CB59" s="757"/>
      <c r="CC59" s="757"/>
      <c r="CD59" s="757"/>
      <c r="CE59" s="757"/>
      <c r="CF59" s="757"/>
      <c r="CG59" s="758"/>
      <c r="CH59" s="759"/>
      <c r="CI59" s="760"/>
      <c r="CJ59" s="760"/>
      <c r="CK59" s="760"/>
      <c r="CL59" s="761"/>
      <c r="CM59" s="759"/>
      <c r="CN59" s="760"/>
      <c r="CO59" s="760"/>
      <c r="CP59" s="760"/>
      <c r="CQ59" s="761"/>
      <c r="CR59" s="759"/>
      <c r="CS59" s="760"/>
      <c r="CT59" s="760"/>
      <c r="CU59" s="760"/>
      <c r="CV59" s="761"/>
      <c r="CW59" s="759"/>
      <c r="CX59" s="760"/>
      <c r="CY59" s="760"/>
      <c r="CZ59" s="760"/>
      <c r="DA59" s="761"/>
      <c r="DB59" s="759"/>
      <c r="DC59" s="760"/>
      <c r="DD59" s="760"/>
      <c r="DE59" s="760"/>
      <c r="DF59" s="761"/>
      <c r="DG59" s="759"/>
      <c r="DH59" s="760"/>
      <c r="DI59" s="760"/>
      <c r="DJ59" s="760"/>
      <c r="DK59" s="761"/>
      <c r="DL59" s="759"/>
      <c r="DM59" s="760"/>
      <c r="DN59" s="760"/>
      <c r="DO59" s="760"/>
      <c r="DP59" s="761"/>
      <c r="DQ59" s="759"/>
      <c r="DR59" s="760"/>
      <c r="DS59" s="760"/>
      <c r="DT59" s="760"/>
      <c r="DU59" s="761"/>
      <c r="DV59" s="756"/>
      <c r="DW59" s="757"/>
      <c r="DX59" s="757"/>
      <c r="DY59" s="757"/>
      <c r="DZ59" s="762"/>
      <c r="EA59" s="216"/>
    </row>
    <row r="60" spans="1:131" ht="26.25" customHeight="1" x14ac:dyDescent="0.2">
      <c r="A60" s="224">
        <v>33</v>
      </c>
      <c r="B60" s="763"/>
      <c r="C60" s="764"/>
      <c r="D60" s="764"/>
      <c r="E60" s="764"/>
      <c r="F60" s="764"/>
      <c r="G60" s="764"/>
      <c r="H60" s="764"/>
      <c r="I60" s="764"/>
      <c r="J60" s="764"/>
      <c r="K60" s="764"/>
      <c r="L60" s="764"/>
      <c r="M60" s="764"/>
      <c r="N60" s="764"/>
      <c r="O60" s="764"/>
      <c r="P60" s="765"/>
      <c r="Q60" s="818"/>
      <c r="R60" s="819"/>
      <c r="S60" s="819"/>
      <c r="T60" s="819"/>
      <c r="U60" s="819"/>
      <c r="V60" s="819"/>
      <c r="W60" s="819"/>
      <c r="X60" s="819"/>
      <c r="Y60" s="819"/>
      <c r="Z60" s="819"/>
      <c r="AA60" s="819"/>
      <c r="AB60" s="819"/>
      <c r="AC60" s="819"/>
      <c r="AD60" s="819"/>
      <c r="AE60" s="820"/>
      <c r="AF60" s="769"/>
      <c r="AG60" s="770"/>
      <c r="AH60" s="770"/>
      <c r="AI60" s="770"/>
      <c r="AJ60" s="771"/>
      <c r="AK60" s="822"/>
      <c r="AL60" s="819"/>
      <c r="AM60" s="819"/>
      <c r="AN60" s="819"/>
      <c r="AO60" s="819"/>
      <c r="AP60" s="819"/>
      <c r="AQ60" s="819"/>
      <c r="AR60" s="819"/>
      <c r="AS60" s="819"/>
      <c r="AT60" s="819"/>
      <c r="AU60" s="819"/>
      <c r="AV60" s="819"/>
      <c r="AW60" s="819"/>
      <c r="AX60" s="819"/>
      <c r="AY60" s="819"/>
      <c r="AZ60" s="821"/>
      <c r="BA60" s="821"/>
      <c r="BB60" s="821"/>
      <c r="BC60" s="821"/>
      <c r="BD60" s="821"/>
      <c r="BE60" s="815"/>
      <c r="BF60" s="815"/>
      <c r="BG60" s="815"/>
      <c r="BH60" s="815"/>
      <c r="BI60" s="816"/>
      <c r="BJ60" s="218"/>
      <c r="BK60" s="218"/>
      <c r="BL60" s="218"/>
      <c r="BM60" s="218"/>
      <c r="BN60" s="218"/>
      <c r="BO60" s="227"/>
      <c r="BP60" s="227"/>
      <c r="BQ60" s="224">
        <v>54</v>
      </c>
      <c r="BR60" s="225"/>
      <c r="BS60" s="756"/>
      <c r="BT60" s="757"/>
      <c r="BU60" s="757"/>
      <c r="BV60" s="757"/>
      <c r="BW60" s="757"/>
      <c r="BX60" s="757"/>
      <c r="BY60" s="757"/>
      <c r="BZ60" s="757"/>
      <c r="CA60" s="757"/>
      <c r="CB60" s="757"/>
      <c r="CC60" s="757"/>
      <c r="CD60" s="757"/>
      <c r="CE60" s="757"/>
      <c r="CF60" s="757"/>
      <c r="CG60" s="758"/>
      <c r="CH60" s="759"/>
      <c r="CI60" s="760"/>
      <c r="CJ60" s="760"/>
      <c r="CK60" s="760"/>
      <c r="CL60" s="761"/>
      <c r="CM60" s="759"/>
      <c r="CN60" s="760"/>
      <c r="CO60" s="760"/>
      <c r="CP60" s="760"/>
      <c r="CQ60" s="761"/>
      <c r="CR60" s="759"/>
      <c r="CS60" s="760"/>
      <c r="CT60" s="760"/>
      <c r="CU60" s="760"/>
      <c r="CV60" s="761"/>
      <c r="CW60" s="759"/>
      <c r="CX60" s="760"/>
      <c r="CY60" s="760"/>
      <c r="CZ60" s="760"/>
      <c r="DA60" s="761"/>
      <c r="DB60" s="759"/>
      <c r="DC60" s="760"/>
      <c r="DD60" s="760"/>
      <c r="DE60" s="760"/>
      <c r="DF60" s="761"/>
      <c r="DG60" s="759"/>
      <c r="DH60" s="760"/>
      <c r="DI60" s="760"/>
      <c r="DJ60" s="760"/>
      <c r="DK60" s="761"/>
      <c r="DL60" s="759"/>
      <c r="DM60" s="760"/>
      <c r="DN60" s="760"/>
      <c r="DO60" s="760"/>
      <c r="DP60" s="761"/>
      <c r="DQ60" s="759"/>
      <c r="DR60" s="760"/>
      <c r="DS60" s="760"/>
      <c r="DT60" s="760"/>
      <c r="DU60" s="761"/>
      <c r="DV60" s="756"/>
      <c r="DW60" s="757"/>
      <c r="DX60" s="757"/>
      <c r="DY60" s="757"/>
      <c r="DZ60" s="762"/>
      <c r="EA60" s="216"/>
    </row>
    <row r="61" spans="1:131" ht="26.25" customHeight="1" thickBot="1" x14ac:dyDescent="0.25">
      <c r="A61" s="224">
        <v>34</v>
      </c>
      <c r="B61" s="763"/>
      <c r="C61" s="764"/>
      <c r="D61" s="764"/>
      <c r="E61" s="764"/>
      <c r="F61" s="764"/>
      <c r="G61" s="764"/>
      <c r="H61" s="764"/>
      <c r="I61" s="764"/>
      <c r="J61" s="764"/>
      <c r="K61" s="764"/>
      <c r="L61" s="764"/>
      <c r="M61" s="764"/>
      <c r="N61" s="764"/>
      <c r="O61" s="764"/>
      <c r="P61" s="765"/>
      <c r="Q61" s="818"/>
      <c r="R61" s="819"/>
      <c r="S61" s="819"/>
      <c r="T61" s="819"/>
      <c r="U61" s="819"/>
      <c r="V61" s="819"/>
      <c r="W61" s="819"/>
      <c r="X61" s="819"/>
      <c r="Y61" s="819"/>
      <c r="Z61" s="819"/>
      <c r="AA61" s="819"/>
      <c r="AB61" s="819"/>
      <c r="AC61" s="819"/>
      <c r="AD61" s="819"/>
      <c r="AE61" s="820"/>
      <c r="AF61" s="769"/>
      <c r="AG61" s="770"/>
      <c r="AH61" s="770"/>
      <c r="AI61" s="770"/>
      <c r="AJ61" s="771"/>
      <c r="AK61" s="822"/>
      <c r="AL61" s="819"/>
      <c r="AM61" s="819"/>
      <c r="AN61" s="819"/>
      <c r="AO61" s="819"/>
      <c r="AP61" s="819"/>
      <c r="AQ61" s="819"/>
      <c r="AR61" s="819"/>
      <c r="AS61" s="819"/>
      <c r="AT61" s="819"/>
      <c r="AU61" s="819"/>
      <c r="AV61" s="819"/>
      <c r="AW61" s="819"/>
      <c r="AX61" s="819"/>
      <c r="AY61" s="819"/>
      <c r="AZ61" s="821"/>
      <c r="BA61" s="821"/>
      <c r="BB61" s="821"/>
      <c r="BC61" s="821"/>
      <c r="BD61" s="821"/>
      <c r="BE61" s="815"/>
      <c r="BF61" s="815"/>
      <c r="BG61" s="815"/>
      <c r="BH61" s="815"/>
      <c r="BI61" s="816"/>
      <c r="BJ61" s="218"/>
      <c r="BK61" s="218"/>
      <c r="BL61" s="218"/>
      <c r="BM61" s="218"/>
      <c r="BN61" s="218"/>
      <c r="BO61" s="227"/>
      <c r="BP61" s="227"/>
      <c r="BQ61" s="224">
        <v>55</v>
      </c>
      <c r="BR61" s="225"/>
      <c r="BS61" s="756"/>
      <c r="BT61" s="757"/>
      <c r="BU61" s="757"/>
      <c r="BV61" s="757"/>
      <c r="BW61" s="757"/>
      <c r="BX61" s="757"/>
      <c r="BY61" s="757"/>
      <c r="BZ61" s="757"/>
      <c r="CA61" s="757"/>
      <c r="CB61" s="757"/>
      <c r="CC61" s="757"/>
      <c r="CD61" s="757"/>
      <c r="CE61" s="757"/>
      <c r="CF61" s="757"/>
      <c r="CG61" s="758"/>
      <c r="CH61" s="759"/>
      <c r="CI61" s="760"/>
      <c r="CJ61" s="760"/>
      <c r="CK61" s="760"/>
      <c r="CL61" s="761"/>
      <c r="CM61" s="759"/>
      <c r="CN61" s="760"/>
      <c r="CO61" s="760"/>
      <c r="CP61" s="760"/>
      <c r="CQ61" s="761"/>
      <c r="CR61" s="759"/>
      <c r="CS61" s="760"/>
      <c r="CT61" s="760"/>
      <c r="CU61" s="760"/>
      <c r="CV61" s="761"/>
      <c r="CW61" s="759"/>
      <c r="CX61" s="760"/>
      <c r="CY61" s="760"/>
      <c r="CZ61" s="760"/>
      <c r="DA61" s="761"/>
      <c r="DB61" s="759"/>
      <c r="DC61" s="760"/>
      <c r="DD61" s="760"/>
      <c r="DE61" s="760"/>
      <c r="DF61" s="761"/>
      <c r="DG61" s="759"/>
      <c r="DH61" s="760"/>
      <c r="DI61" s="760"/>
      <c r="DJ61" s="760"/>
      <c r="DK61" s="761"/>
      <c r="DL61" s="759"/>
      <c r="DM61" s="760"/>
      <c r="DN61" s="760"/>
      <c r="DO61" s="760"/>
      <c r="DP61" s="761"/>
      <c r="DQ61" s="759"/>
      <c r="DR61" s="760"/>
      <c r="DS61" s="760"/>
      <c r="DT61" s="760"/>
      <c r="DU61" s="761"/>
      <c r="DV61" s="756"/>
      <c r="DW61" s="757"/>
      <c r="DX61" s="757"/>
      <c r="DY61" s="757"/>
      <c r="DZ61" s="762"/>
      <c r="EA61" s="216"/>
    </row>
    <row r="62" spans="1:131" ht="26.25" customHeight="1" x14ac:dyDescent="0.2">
      <c r="A62" s="224">
        <v>35</v>
      </c>
      <c r="B62" s="763"/>
      <c r="C62" s="764"/>
      <c r="D62" s="764"/>
      <c r="E62" s="764"/>
      <c r="F62" s="764"/>
      <c r="G62" s="764"/>
      <c r="H62" s="764"/>
      <c r="I62" s="764"/>
      <c r="J62" s="764"/>
      <c r="K62" s="764"/>
      <c r="L62" s="764"/>
      <c r="M62" s="764"/>
      <c r="N62" s="764"/>
      <c r="O62" s="764"/>
      <c r="P62" s="765"/>
      <c r="Q62" s="818"/>
      <c r="R62" s="819"/>
      <c r="S62" s="819"/>
      <c r="T62" s="819"/>
      <c r="U62" s="819"/>
      <c r="V62" s="819"/>
      <c r="W62" s="819"/>
      <c r="X62" s="819"/>
      <c r="Y62" s="819"/>
      <c r="Z62" s="819"/>
      <c r="AA62" s="819"/>
      <c r="AB62" s="819"/>
      <c r="AC62" s="819"/>
      <c r="AD62" s="819"/>
      <c r="AE62" s="820"/>
      <c r="AF62" s="769"/>
      <c r="AG62" s="770"/>
      <c r="AH62" s="770"/>
      <c r="AI62" s="770"/>
      <c r="AJ62" s="771"/>
      <c r="AK62" s="822"/>
      <c r="AL62" s="819"/>
      <c r="AM62" s="819"/>
      <c r="AN62" s="819"/>
      <c r="AO62" s="819"/>
      <c r="AP62" s="819"/>
      <c r="AQ62" s="819"/>
      <c r="AR62" s="819"/>
      <c r="AS62" s="819"/>
      <c r="AT62" s="819"/>
      <c r="AU62" s="819"/>
      <c r="AV62" s="819"/>
      <c r="AW62" s="819"/>
      <c r="AX62" s="819"/>
      <c r="AY62" s="819"/>
      <c r="AZ62" s="821"/>
      <c r="BA62" s="821"/>
      <c r="BB62" s="821"/>
      <c r="BC62" s="821"/>
      <c r="BD62" s="821"/>
      <c r="BE62" s="815"/>
      <c r="BF62" s="815"/>
      <c r="BG62" s="815"/>
      <c r="BH62" s="815"/>
      <c r="BI62" s="816"/>
      <c r="BJ62" s="830" t="s">
        <v>409</v>
      </c>
      <c r="BK62" s="789"/>
      <c r="BL62" s="789"/>
      <c r="BM62" s="789"/>
      <c r="BN62" s="790"/>
      <c r="BO62" s="227"/>
      <c r="BP62" s="227"/>
      <c r="BQ62" s="224">
        <v>56</v>
      </c>
      <c r="BR62" s="225"/>
      <c r="BS62" s="756"/>
      <c r="BT62" s="757"/>
      <c r="BU62" s="757"/>
      <c r="BV62" s="757"/>
      <c r="BW62" s="757"/>
      <c r="BX62" s="757"/>
      <c r="BY62" s="757"/>
      <c r="BZ62" s="757"/>
      <c r="CA62" s="757"/>
      <c r="CB62" s="757"/>
      <c r="CC62" s="757"/>
      <c r="CD62" s="757"/>
      <c r="CE62" s="757"/>
      <c r="CF62" s="757"/>
      <c r="CG62" s="758"/>
      <c r="CH62" s="759"/>
      <c r="CI62" s="760"/>
      <c r="CJ62" s="760"/>
      <c r="CK62" s="760"/>
      <c r="CL62" s="761"/>
      <c r="CM62" s="759"/>
      <c r="CN62" s="760"/>
      <c r="CO62" s="760"/>
      <c r="CP62" s="760"/>
      <c r="CQ62" s="761"/>
      <c r="CR62" s="759"/>
      <c r="CS62" s="760"/>
      <c r="CT62" s="760"/>
      <c r="CU62" s="760"/>
      <c r="CV62" s="761"/>
      <c r="CW62" s="759"/>
      <c r="CX62" s="760"/>
      <c r="CY62" s="760"/>
      <c r="CZ62" s="760"/>
      <c r="DA62" s="761"/>
      <c r="DB62" s="759"/>
      <c r="DC62" s="760"/>
      <c r="DD62" s="760"/>
      <c r="DE62" s="760"/>
      <c r="DF62" s="761"/>
      <c r="DG62" s="759"/>
      <c r="DH62" s="760"/>
      <c r="DI62" s="760"/>
      <c r="DJ62" s="760"/>
      <c r="DK62" s="761"/>
      <c r="DL62" s="759"/>
      <c r="DM62" s="760"/>
      <c r="DN62" s="760"/>
      <c r="DO62" s="760"/>
      <c r="DP62" s="761"/>
      <c r="DQ62" s="759"/>
      <c r="DR62" s="760"/>
      <c r="DS62" s="760"/>
      <c r="DT62" s="760"/>
      <c r="DU62" s="761"/>
      <c r="DV62" s="756"/>
      <c r="DW62" s="757"/>
      <c r="DX62" s="757"/>
      <c r="DY62" s="757"/>
      <c r="DZ62" s="762"/>
      <c r="EA62" s="216"/>
    </row>
    <row r="63" spans="1:131" ht="26.25" customHeight="1" thickBot="1" x14ac:dyDescent="0.25">
      <c r="A63" s="226" t="s">
        <v>391</v>
      </c>
      <c r="B63" s="772" t="s">
        <v>410</v>
      </c>
      <c r="C63" s="773"/>
      <c r="D63" s="773"/>
      <c r="E63" s="773"/>
      <c r="F63" s="773"/>
      <c r="G63" s="773"/>
      <c r="H63" s="773"/>
      <c r="I63" s="773"/>
      <c r="J63" s="773"/>
      <c r="K63" s="773"/>
      <c r="L63" s="773"/>
      <c r="M63" s="773"/>
      <c r="N63" s="773"/>
      <c r="O63" s="773"/>
      <c r="P63" s="774"/>
      <c r="Q63" s="823"/>
      <c r="R63" s="824"/>
      <c r="S63" s="824"/>
      <c r="T63" s="824"/>
      <c r="U63" s="824"/>
      <c r="V63" s="824"/>
      <c r="W63" s="824"/>
      <c r="X63" s="824"/>
      <c r="Y63" s="824"/>
      <c r="Z63" s="824"/>
      <c r="AA63" s="824"/>
      <c r="AB63" s="824"/>
      <c r="AC63" s="824"/>
      <c r="AD63" s="824"/>
      <c r="AE63" s="825"/>
      <c r="AF63" s="826">
        <v>1031</v>
      </c>
      <c r="AG63" s="827"/>
      <c r="AH63" s="827"/>
      <c r="AI63" s="827"/>
      <c r="AJ63" s="828"/>
      <c r="AK63" s="829"/>
      <c r="AL63" s="824"/>
      <c r="AM63" s="824"/>
      <c r="AN63" s="824"/>
      <c r="AO63" s="824"/>
      <c r="AP63" s="827">
        <v>106</v>
      </c>
      <c r="AQ63" s="827"/>
      <c r="AR63" s="827"/>
      <c r="AS63" s="827"/>
      <c r="AT63" s="827"/>
      <c r="AU63" s="827">
        <v>105</v>
      </c>
      <c r="AV63" s="827"/>
      <c r="AW63" s="827"/>
      <c r="AX63" s="827"/>
      <c r="AY63" s="827"/>
      <c r="AZ63" s="831"/>
      <c r="BA63" s="831"/>
      <c r="BB63" s="831"/>
      <c r="BC63" s="831"/>
      <c r="BD63" s="831"/>
      <c r="BE63" s="832"/>
      <c r="BF63" s="832"/>
      <c r="BG63" s="832"/>
      <c r="BH63" s="832"/>
      <c r="BI63" s="833"/>
      <c r="BJ63" s="834" t="s">
        <v>136</v>
      </c>
      <c r="BK63" s="835"/>
      <c r="BL63" s="835"/>
      <c r="BM63" s="835"/>
      <c r="BN63" s="836"/>
      <c r="BO63" s="227"/>
      <c r="BP63" s="227"/>
      <c r="BQ63" s="224">
        <v>57</v>
      </c>
      <c r="BR63" s="225"/>
      <c r="BS63" s="756"/>
      <c r="BT63" s="757"/>
      <c r="BU63" s="757"/>
      <c r="BV63" s="757"/>
      <c r="BW63" s="757"/>
      <c r="BX63" s="757"/>
      <c r="BY63" s="757"/>
      <c r="BZ63" s="757"/>
      <c r="CA63" s="757"/>
      <c r="CB63" s="757"/>
      <c r="CC63" s="757"/>
      <c r="CD63" s="757"/>
      <c r="CE63" s="757"/>
      <c r="CF63" s="757"/>
      <c r="CG63" s="758"/>
      <c r="CH63" s="759"/>
      <c r="CI63" s="760"/>
      <c r="CJ63" s="760"/>
      <c r="CK63" s="760"/>
      <c r="CL63" s="761"/>
      <c r="CM63" s="759"/>
      <c r="CN63" s="760"/>
      <c r="CO63" s="760"/>
      <c r="CP63" s="760"/>
      <c r="CQ63" s="761"/>
      <c r="CR63" s="759"/>
      <c r="CS63" s="760"/>
      <c r="CT63" s="760"/>
      <c r="CU63" s="760"/>
      <c r="CV63" s="761"/>
      <c r="CW63" s="759"/>
      <c r="CX63" s="760"/>
      <c r="CY63" s="760"/>
      <c r="CZ63" s="760"/>
      <c r="DA63" s="761"/>
      <c r="DB63" s="759"/>
      <c r="DC63" s="760"/>
      <c r="DD63" s="760"/>
      <c r="DE63" s="760"/>
      <c r="DF63" s="761"/>
      <c r="DG63" s="759"/>
      <c r="DH63" s="760"/>
      <c r="DI63" s="760"/>
      <c r="DJ63" s="760"/>
      <c r="DK63" s="761"/>
      <c r="DL63" s="759"/>
      <c r="DM63" s="760"/>
      <c r="DN63" s="760"/>
      <c r="DO63" s="760"/>
      <c r="DP63" s="761"/>
      <c r="DQ63" s="759"/>
      <c r="DR63" s="760"/>
      <c r="DS63" s="760"/>
      <c r="DT63" s="760"/>
      <c r="DU63" s="761"/>
      <c r="DV63" s="756"/>
      <c r="DW63" s="757"/>
      <c r="DX63" s="757"/>
      <c r="DY63" s="757"/>
      <c r="DZ63" s="762"/>
      <c r="EA63" s="216"/>
    </row>
    <row r="64" spans="1:131" ht="26.25" customHeight="1" x14ac:dyDescent="0.2">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756"/>
      <c r="BT64" s="757"/>
      <c r="BU64" s="757"/>
      <c r="BV64" s="757"/>
      <c r="BW64" s="757"/>
      <c r="BX64" s="757"/>
      <c r="BY64" s="757"/>
      <c r="BZ64" s="757"/>
      <c r="CA64" s="757"/>
      <c r="CB64" s="757"/>
      <c r="CC64" s="757"/>
      <c r="CD64" s="757"/>
      <c r="CE64" s="757"/>
      <c r="CF64" s="757"/>
      <c r="CG64" s="758"/>
      <c r="CH64" s="759"/>
      <c r="CI64" s="760"/>
      <c r="CJ64" s="760"/>
      <c r="CK64" s="760"/>
      <c r="CL64" s="761"/>
      <c r="CM64" s="759"/>
      <c r="CN64" s="760"/>
      <c r="CO64" s="760"/>
      <c r="CP64" s="760"/>
      <c r="CQ64" s="761"/>
      <c r="CR64" s="759"/>
      <c r="CS64" s="760"/>
      <c r="CT64" s="760"/>
      <c r="CU64" s="760"/>
      <c r="CV64" s="761"/>
      <c r="CW64" s="759"/>
      <c r="CX64" s="760"/>
      <c r="CY64" s="760"/>
      <c r="CZ64" s="760"/>
      <c r="DA64" s="761"/>
      <c r="DB64" s="759"/>
      <c r="DC64" s="760"/>
      <c r="DD64" s="760"/>
      <c r="DE64" s="760"/>
      <c r="DF64" s="761"/>
      <c r="DG64" s="759"/>
      <c r="DH64" s="760"/>
      <c r="DI64" s="760"/>
      <c r="DJ64" s="760"/>
      <c r="DK64" s="761"/>
      <c r="DL64" s="759"/>
      <c r="DM64" s="760"/>
      <c r="DN64" s="760"/>
      <c r="DO64" s="760"/>
      <c r="DP64" s="761"/>
      <c r="DQ64" s="759"/>
      <c r="DR64" s="760"/>
      <c r="DS64" s="760"/>
      <c r="DT64" s="760"/>
      <c r="DU64" s="761"/>
      <c r="DV64" s="756"/>
      <c r="DW64" s="757"/>
      <c r="DX64" s="757"/>
      <c r="DY64" s="757"/>
      <c r="DZ64" s="762"/>
      <c r="EA64" s="216"/>
    </row>
    <row r="65" spans="1:131" ht="26.25" customHeight="1" thickBot="1" x14ac:dyDescent="0.25">
      <c r="A65" s="218" t="s">
        <v>411</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756"/>
      <c r="BT65" s="757"/>
      <c r="BU65" s="757"/>
      <c r="BV65" s="757"/>
      <c r="BW65" s="757"/>
      <c r="BX65" s="757"/>
      <c r="BY65" s="757"/>
      <c r="BZ65" s="757"/>
      <c r="CA65" s="757"/>
      <c r="CB65" s="757"/>
      <c r="CC65" s="757"/>
      <c r="CD65" s="757"/>
      <c r="CE65" s="757"/>
      <c r="CF65" s="757"/>
      <c r="CG65" s="758"/>
      <c r="CH65" s="759"/>
      <c r="CI65" s="760"/>
      <c r="CJ65" s="760"/>
      <c r="CK65" s="760"/>
      <c r="CL65" s="761"/>
      <c r="CM65" s="759"/>
      <c r="CN65" s="760"/>
      <c r="CO65" s="760"/>
      <c r="CP65" s="760"/>
      <c r="CQ65" s="761"/>
      <c r="CR65" s="759"/>
      <c r="CS65" s="760"/>
      <c r="CT65" s="760"/>
      <c r="CU65" s="760"/>
      <c r="CV65" s="761"/>
      <c r="CW65" s="759"/>
      <c r="CX65" s="760"/>
      <c r="CY65" s="760"/>
      <c r="CZ65" s="760"/>
      <c r="DA65" s="761"/>
      <c r="DB65" s="759"/>
      <c r="DC65" s="760"/>
      <c r="DD65" s="760"/>
      <c r="DE65" s="760"/>
      <c r="DF65" s="761"/>
      <c r="DG65" s="759"/>
      <c r="DH65" s="760"/>
      <c r="DI65" s="760"/>
      <c r="DJ65" s="760"/>
      <c r="DK65" s="761"/>
      <c r="DL65" s="759"/>
      <c r="DM65" s="760"/>
      <c r="DN65" s="760"/>
      <c r="DO65" s="760"/>
      <c r="DP65" s="761"/>
      <c r="DQ65" s="759"/>
      <c r="DR65" s="760"/>
      <c r="DS65" s="760"/>
      <c r="DT65" s="760"/>
      <c r="DU65" s="761"/>
      <c r="DV65" s="756"/>
      <c r="DW65" s="757"/>
      <c r="DX65" s="757"/>
      <c r="DY65" s="757"/>
      <c r="DZ65" s="762"/>
      <c r="EA65" s="216"/>
    </row>
    <row r="66" spans="1:131" ht="26.25" customHeight="1" x14ac:dyDescent="0.2">
      <c r="A66" s="710" t="s">
        <v>412</v>
      </c>
      <c r="B66" s="711"/>
      <c r="C66" s="711"/>
      <c r="D66" s="711"/>
      <c r="E66" s="711"/>
      <c r="F66" s="711"/>
      <c r="G66" s="711"/>
      <c r="H66" s="711"/>
      <c r="I66" s="711"/>
      <c r="J66" s="711"/>
      <c r="K66" s="711"/>
      <c r="L66" s="711"/>
      <c r="M66" s="711"/>
      <c r="N66" s="711"/>
      <c r="O66" s="711"/>
      <c r="P66" s="712"/>
      <c r="Q66" s="716" t="s">
        <v>395</v>
      </c>
      <c r="R66" s="717"/>
      <c r="S66" s="717"/>
      <c r="T66" s="717"/>
      <c r="U66" s="718"/>
      <c r="V66" s="716" t="s">
        <v>396</v>
      </c>
      <c r="W66" s="717"/>
      <c r="X66" s="717"/>
      <c r="Y66" s="717"/>
      <c r="Z66" s="718"/>
      <c r="AA66" s="716" t="s">
        <v>413</v>
      </c>
      <c r="AB66" s="717"/>
      <c r="AC66" s="717"/>
      <c r="AD66" s="717"/>
      <c r="AE66" s="718"/>
      <c r="AF66" s="837" t="s">
        <v>398</v>
      </c>
      <c r="AG66" s="798"/>
      <c r="AH66" s="798"/>
      <c r="AI66" s="798"/>
      <c r="AJ66" s="838"/>
      <c r="AK66" s="716" t="s">
        <v>414</v>
      </c>
      <c r="AL66" s="711"/>
      <c r="AM66" s="711"/>
      <c r="AN66" s="711"/>
      <c r="AO66" s="712"/>
      <c r="AP66" s="716" t="s">
        <v>400</v>
      </c>
      <c r="AQ66" s="717"/>
      <c r="AR66" s="717"/>
      <c r="AS66" s="717"/>
      <c r="AT66" s="718"/>
      <c r="AU66" s="716" t="s">
        <v>415</v>
      </c>
      <c r="AV66" s="717"/>
      <c r="AW66" s="717"/>
      <c r="AX66" s="717"/>
      <c r="AY66" s="718"/>
      <c r="AZ66" s="716" t="s">
        <v>378</v>
      </c>
      <c r="BA66" s="717"/>
      <c r="BB66" s="717"/>
      <c r="BC66" s="717"/>
      <c r="BD66" s="723"/>
      <c r="BE66" s="227"/>
      <c r="BF66" s="227"/>
      <c r="BG66" s="227"/>
      <c r="BH66" s="227"/>
      <c r="BI66" s="227"/>
      <c r="BJ66" s="227"/>
      <c r="BK66" s="227"/>
      <c r="BL66" s="227"/>
      <c r="BM66" s="227"/>
      <c r="BN66" s="227"/>
      <c r="BO66" s="227"/>
      <c r="BP66" s="227"/>
      <c r="BQ66" s="224">
        <v>60</v>
      </c>
      <c r="BR66" s="229"/>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16"/>
    </row>
    <row r="67" spans="1:131" ht="26.25" customHeight="1" thickBot="1" x14ac:dyDescent="0.25">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39"/>
      <c r="AG67" s="801"/>
      <c r="AH67" s="801"/>
      <c r="AI67" s="801"/>
      <c r="AJ67" s="840"/>
      <c r="AK67" s="841"/>
      <c r="AL67" s="714"/>
      <c r="AM67" s="714"/>
      <c r="AN67" s="714"/>
      <c r="AO67" s="715"/>
      <c r="AP67" s="719"/>
      <c r="AQ67" s="720"/>
      <c r="AR67" s="720"/>
      <c r="AS67" s="720"/>
      <c r="AT67" s="721"/>
      <c r="AU67" s="719"/>
      <c r="AV67" s="720"/>
      <c r="AW67" s="720"/>
      <c r="AX67" s="720"/>
      <c r="AY67" s="721"/>
      <c r="AZ67" s="719"/>
      <c r="BA67" s="720"/>
      <c r="BB67" s="720"/>
      <c r="BC67" s="720"/>
      <c r="BD67" s="725"/>
      <c r="BE67" s="227"/>
      <c r="BF67" s="227"/>
      <c r="BG67" s="227"/>
      <c r="BH67" s="227"/>
      <c r="BI67" s="227"/>
      <c r="BJ67" s="227"/>
      <c r="BK67" s="227"/>
      <c r="BL67" s="227"/>
      <c r="BM67" s="227"/>
      <c r="BN67" s="227"/>
      <c r="BO67" s="227"/>
      <c r="BP67" s="227"/>
      <c r="BQ67" s="224">
        <v>61</v>
      </c>
      <c r="BR67" s="229"/>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16"/>
    </row>
    <row r="68" spans="1:131" ht="26.25" customHeight="1" thickTop="1" x14ac:dyDescent="0.2">
      <c r="A68" s="222">
        <v>1</v>
      </c>
      <c r="B68" s="852" t="s">
        <v>571</v>
      </c>
      <c r="C68" s="853"/>
      <c r="D68" s="853"/>
      <c r="E68" s="853"/>
      <c r="F68" s="853"/>
      <c r="G68" s="853"/>
      <c r="H68" s="853"/>
      <c r="I68" s="853"/>
      <c r="J68" s="853"/>
      <c r="K68" s="853"/>
      <c r="L68" s="853"/>
      <c r="M68" s="853"/>
      <c r="N68" s="853"/>
      <c r="O68" s="853"/>
      <c r="P68" s="854"/>
      <c r="Q68" s="855">
        <v>21139</v>
      </c>
      <c r="R68" s="849"/>
      <c r="S68" s="849"/>
      <c r="T68" s="849"/>
      <c r="U68" s="849"/>
      <c r="V68" s="849">
        <v>20676</v>
      </c>
      <c r="W68" s="849"/>
      <c r="X68" s="849"/>
      <c r="Y68" s="849"/>
      <c r="Z68" s="849"/>
      <c r="AA68" s="849">
        <v>463</v>
      </c>
      <c r="AB68" s="849"/>
      <c r="AC68" s="849"/>
      <c r="AD68" s="849"/>
      <c r="AE68" s="849"/>
      <c r="AF68" s="849">
        <v>463</v>
      </c>
      <c r="AG68" s="849"/>
      <c r="AH68" s="849"/>
      <c r="AI68" s="849"/>
      <c r="AJ68" s="849"/>
      <c r="AK68" s="849">
        <v>132</v>
      </c>
      <c r="AL68" s="849"/>
      <c r="AM68" s="849"/>
      <c r="AN68" s="849"/>
      <c r="AO68" s="849"/>
      <c r="AP68" s="849" t="s">
        <v>582</v>
      </c>
      <c r="AQ68" s="849"/>
      <c r="AR68" s="849"/>
      <c r="AS68" s="849"/>
      <c r="AT68" s="849"/>
      <c r="AU68" s="849" t="s">
        <v>582</v>
      </c>
      <c r="AV68" s="849"/>
      <c r="AW68" s="849"/>
      <c r="AX68" s="849"/>
      <c r="AY68" s="849"/>
      <c r="AZ68" s="850"/>
      <c r="BA68" s="850"/>
      <c r="BB68" s="850"/>
      <c r="BC68" s="850"/>
      <c r="BD68" s="851"/>
      <c r="BE68" s="227"/>
      <c r="BF68" s="227"/>
      <c r="BG68" s="227"/>
      <c r="BH68" s="227"/>
      <c r="BI68" s="227"/>
      <c r="BJ68" s="227"/>
      <c r="BK68" s="227"/>
      <c r="BL68" s="227"/>
      <c r="BM68" s="227"/>
      <c r="BN68" s="227"/>
      <c r="BO68" s="227"/>
      <c r="BP68" s="227"/>
      <c r="BQ68" s="224">
        <v>62</v>
      </c>
      <c r="BR68" s="229"/>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16"/>
    </row>
    <row r="69" spans="1:131" ht="26.25" customHeight="1" x14ac:dyDescent="0.2">
      <c r="A69" s="224">
        <v>2</v>
      </c>
      <c r="B69" s="856" t="s">
        <v>572</v>
      </c>
      <c r="C69" s="857"/>
      <c r="D69" s="857"/>
      <c r="E69" s="857"/>
      <c r="F69" s="857"/>
      <c r="G69" s="857"/>
      <c r="H69" s="857"/>
      <c r="I69" s="857"/>
      <c r="J69" s="857"/>
      <c r="K69" s="857"/>
      <c r="L69" s="857"/>
      <c r="M69" s="857"/>
      <c r="N69" s="857"/>
      <c r="O69" s="857"/>
      <c r="P69" s="858"/>
      <c r="Q69" s="859">
        <v>194</v>
      </c>
      <c r="R69" s="813"/>
      <c r="S69" s="813"/>
      <c r="T69" s="813"/>
      <c r="U69" s="813"/>
      <c r="V69" s="813">
        <v>153</v>
      </c>
      <c r="W69" s="813"/>
      <c r="X69" s="813"/>
      <c r="Y69" s="813"/>
      <c r="Z69" s="813"/>
      <c r="AA69" s="813">
        <v>40</v>
      </c>
      <c r="AB69" s="813"/>
      <c r="AC69" s="813"/>
      <c r="AD69" s="813"/>
      <c r="AE69" s="813"/>
      <c r="AF69" s="813">
        <v>40</v>
      </c>
      <c r="AG69" s="813"/>
      <c r="AH69" s="813"/>
      <c r="AI69" s="813"/>
      <c r="AJ69" s="813"/>
      <c r="AK69" s="813" t="s">
        <v>582</v>
      </c>
      <c r="AL69" s="813"/>
      <c r="AM69" s="813"/>
      <c r="AN69" s="813"/>
      <c r="AO69" s="813"/>
      <c r="AP69" s="813" t="s">
        <v>582</v>
      </c>
      <c r="AQ69" s="813"/>
      <c r="AR69" s="813"/>
      <c r="AS69" s="813"/>
      <c r="AT69" s="813"/>
      <c r="AU69" s="813" t="s">
        <v>582</v>
      </c>
      <c r="AV69" s="813"/>
      <c r="AW69" s="813"/>
      <c r="AX69" s="813"/>
      <c r="AY69" s="813"/>
      <c r="AZ69" s="815"/>
      <c r="BA69" s="815"/>
      <c r="BB69" s="815"/>
      <c r="BC69" s="815"/>
      <c r="BD69" s="816"/>
      <c r="BE69" s="227"/>
      <c r="BF69" s="227"/>
      <c r="BG69" s="227"/>
      <c r="BH69" s="227"/>
      <c r="BI69" s="227"/>
      <c r="BJ69" s="227"/>
      <c r="BK69" s="227"/>
      <c r="BL69" s="227"/>
      <c r="BM69" s="227"/>
      <c r="BN69" s="227"/>
      <c r="BO69" s="227"/>
      <c r="BP69" s="227"/>
      <c r="BQ69" s="224">
        <v>63</v>
      </c>
      <c r="BR69" s="229"/>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16"/>
    </row>
    <row r="70" spans="1:131" ht="26.25" customHeight="1" x14ac:dyDescent="0.2">
      <c r="A70" s="224">
        <v>3</v>
      </c>
      <c r="B70" s="856" t="s">
        <v>573</v>
      </c>
      <c r="C70" s="857"/>
      <c r="D70" s="857"/>
      <c r="E70" s="857"/>
      <c r="F70" s="857"/>
      <c r="G70" s="857"/>
      <c r="H70" s="857"/>
      <c r="I70" s="857"/>
      <c r="J70" s="857"/>
      <c r="K70" s="857"/>
      <c r="L70" s="857"/>
      <c r="M70" s="857"/>
      <c r="N70" s="857"/>
      <c r="O70" s="857"/>
      <c r="P70" s="858"/>
      <c r="Q70" s="859">
        <v>111</v>
      </c>
      <c r="R70" s="813"/>
      <c r="S70" s="813"/>
      <c r="T70" s="813"/>
      <c r="U70" s="813"/>
      <c r="V70" s="813">
        <v>109</v>
      </c>
      <c r="W70" s="813"/>
      <c r="X70" s="813"/>
      <c r="Y70" s="813"/>
      <c r="Z70" s="813"/>
      <c r="AA70" s="813">
        <v>2</v>
      </c>
      <c r="AB70" s="813"/>
      <c r="AC70" s="813"/>
      <c r="AD70" s="813"/>
      <c r="AE70" s="813"/>
      <c r="AF70" s="813">
        <v>2</v>
      </c>
      <c r="AG70" s="813"/>
      <c r="AH70" s="813"/>
      <c r="AI70" s="813"/>
      <c r="AJ70" s="813"/>
      <c r="AK70" s="813">
        <v>15</v>
      </c>
      <c r="AL70" s="813"/>
      <c r="AM70" s="813"/>
      <c r="AN70" s="813"/>
      <c r="AO70" s="813"/>
      <c r="AP70" s="813" t="s">
        <v>582</v>
      </c>
      <c r="AQ70" s="813"/>
      <c r="AR70" s="813"/>
      <c r="AS70" s="813"/>
      <c r="AT70" s="813"/>
      <c r="AU70" s="813" t="s">
        <v>582</v>
      </c>
      <c r="AV70" s="813"/>
      <c r="AW70" s="813"/>
      <c r="AX70" s="813"/>
      <c r="AY70" s="813"/>
      <c r="AZ70" s="815"/>
      <c r="BA70" s="815"/>
      <c r="BB70" s="815"/>
      <c r="BC70" s="815"/>
      <c r="BD70" s="816"/>
      <c r="BE70" s="227"/>
      <c r="BF70" s="227"/>
      <c r="BG70" s="227"/>
      <c r="BH70" s="227"/>
      <c r="BI70" s="227"/>
      <c r="BJ70" s="227"/>
      <c r="BK70" s="227"/>
      <c r="BL70" s="227"/>
      <c r="BM70" s="227"/>
      <c r="BN70" s="227"/>
      <c r="BO70" s="227"/>
      <c r="BP70" s="227"/>
      <c r="BQ70" s="224">
        <v>64</v>
      </c>
      <c r="BR70" s="229"/>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16"/>
    </row>
    <row r="71" spans="1:131" ht="26.25" customHeight="1" x14ac:dyDescent="0.2">
      <c r="A71" s="224">
        <v>4</v>
      </c>
      <c r="B71" s="856" t="s">
        <v>574</v>
      </c>
      <c r="C71" s="857"/>
      <c r="D71" s="857"/>
      <c r="E71" s="857"/>
      <c r="F71" s="857"/>
      <c r="G71" s="857"/>
      <c r="H71" s="857"/>
      <c r="I71" s="857"/>
      <c r="J71" s="857"/>
      <c r="K71" s="857"/>
      <c r="L71" s="857"/>
      <c r="M71" s="857"/>
      <c r="N71" s="857"/>
      <c r="O71" s="857"/>
      <c r="P71" s="858"/>
      <c r="Q71" s="859">
        <v>110</v>
      </c>
      <c r="R71" s="813"/>
      <c r="S71" s="813"/>
      <c r="T71" s="813"/>
      <c r="U71" s="813"/>
      <c r="V71" s="813">
        <v>77</v>
      </c>
      <c r="W71" s="813"/>
      <c r="X71" s="813"/>
      <c r="Y71" s="813"/>
      <c r="Z71" s="813"/>
      <c r="AA71" s="813">
        <v>34</v>
      </c>
      <c r="AB71" s="813"/>
      <c r="AC71" s="813"/>
      <c r="AD71" s="813"/>
      <c r="AE71" s="813"/>
      <c r="AF71" s="813">
        <v>34</v>
      </c>
      <c r="AG71" s="813"/>
      <c r="AH71" s="813"/>
      <c r="AI71" s="813"/>
      <c r="AJ71" s="813"/>
      <c r="AK71" s="813" t="s">
        <v>582</v>
      </c>
      <c r="AL71" s="813"/>
      <c r="AM71" s="813"/>
      <c r="AN71" s="813"/>
      <c r="AO71" s="813"/>
      <c r="AP71" s="813" t="s">
        <v>582</v>
      </c>
      <c r="AQ71" s="813"/>
      <c r="AR71" s="813"/>
      <c r="AS71" s="813"/>
      <c r="AT71" s="813"/>
      <c r="AU71" s="813" t="s">
        <v>582</v>
      </c>
      <c r="AV71" s="813"/>
      <c r="AW71" s="813"/>
      <c r="AX71" s="813"/>
      <c r="AY71" s="813"/>
      <c r="AZ71" s="815"/>
      <c r="BA71" s="815"/>
      <c r="BB71" s="815"/>
      <c r="BC71" s="815"/>
      <c r="BD71" s="816"/>
      <c r="BE71" s="227"/>
      <c r="BF71" s="227"/>
      <c r="BG71" s="227"/>
      <c r="BH71" s="227"/>
      <c r="BI71" s="227"/>
      <c r="BJ71" s="227"/>
      <c r="BK71" s="227"/>
      <c r="BL71" s="227"/>
      <c r="BM71" s="227"/>
      <c r="BN71" s="227"/>
      <c r="BO71" s="227"/>
      <c r="BP71" s="227"/>
      <c r="BQ71" s="224">
        <v>65</v>
      </c>
      <c r="BR71" s="229"/>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16"/>
    </row>
    <row r="72" spans="1:131" ht="26.25" customHeight="1" x14ac:dyDescent="0.2">
      <c r="A72" s="224">
        <v>5</v>
      </c>
      <c r="B72" s="856" t="s">
        <v>575</v>
      </c>
      <c r="C72" s="857"/>
      <c r="D72" s="857"/>
      <c r="E72" s="857"/>
      <c r="F72" s="857"/>
      <c r="G72" s="857"/>
      <c r="H72" s="857"/>
      <c r="I72" s="857"/>
      <c r="J72" s="857"/>
      <c r="K72" s="857"/>
      <c r="L72" s="857"/>
      <c r="M72" s="857"/>
      <c r="N72" s="857"/>
      <c r="O72" s="857"/>
      <c r="P72" s="858"/>
      <c r="Q72" s="859">
        <v>9980</v>
      </c>
      <c r="R72" s="813"/>
      <c r="S72" s="813"/>
      <c r="T72" s="813"/>
      <c r="U72" s="813"/>
      <c r="V72" s="813">
        <v>9394</v>
      </c>
      <c r="W72" s="813"/>
      <c r="X72" s="813"/>
      <c r="Y72" s="813"/>
      <c r="Z72" s="813"/>
      <c r="AA72" s="813">
        <v>586</v>
      </c>
      <c r="AB72" s="813"/>
      <c r="AC72" s="813"/>
      <c r="AD72" s="813"/>
      <c r="AE72" s="813"/>
      <c r="AF72" s="813">
        <v>5143</v>
      </c>
      <c r="AG72" s="813"/>
      <c r="AH72" s="813"/>
      <c r="AI72" s="813"/>
      <c r="AJ72" s="813"/>
      <c r="AK72" s="813" t="s">
        <v>582</v>
      </c>
      <c r="AL72" s="813"/>
      <c r="AM72" s="813"/>
      <c r="AN72" s="813"/>
      <c r="AO72" s="813"/>
      <c r="AP72" s="813">
        <v>25788</v>
      </c>
      <c r="AQ72" s="813"/>
      <c r="AR72" s="813"/>
      <c r="AS72" s="813"/>
      <c r="AT72" s="813"/>
      <c r="AU72" s="813">
        <v>311</v>
      </c>
      <c r="AV72" s="813"/>
      <c r="AW72" s="813"/>
      <c r="AX72" s="813"/>
      <c r="AY72" s="813"/>
      <c r="AZ72" s="815"/>
      <c r="BA72" s="815"/>
      <c r="BB72" s="815"/>
      <c r="BC72" s="815"/>
      <c r="BD72" s="816"/>
      <c r="BE72" s="227"/>
      <c r="BF72" s="227"/>
      <c r="BG72" s="227"/>
      <c r="BH72" s="227"/>
      <c r="BI72" s="227"/>
      <c r="BJ72" s="227"/>
      <c r="BK72" s="227"/>
      <c r="BL72" s="227"/>
      <c r="BM72" s="227"/>
      <c r="BN72" s="227"/>
      <c r="BO72" s="227"/>
      <c r="BP72" s="227"/>
      <c r="BQ72" s="224">
        <v>66</v>
      </c>
      <c r="BR72" s="229"/>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16"/>
    </row>
    <row r="73" spans="1:131" ht="26.25" customHeight="1" x14ac:dyDescent="0.2">
      <c r="A73" s="224">
        <v>6</v>
      </c>
      <c r="B73" s="856" t="s">
        <v>576</v>
      </c>
      <c r="C73" s="857"/>
      <c r="D73" s="857"/>
      <c r="E73" s="857"/>
      <c r="F73" s="857"/>
      <c r="G73" s="857"/>
      <c r="H73" s="857"/>
      <c r="I73" s="857"/>
      <c r="J73" s="857"/>
      <c r="K73" s="857"/>
      <c r="L73" s="857"/>
      <c r="M73" s="857"/>
      <c r="N73" s="857"/>
      <c r="O73" s="857"/>
      <c r="P73" s="858"/>
      <c r="Q73" s="859">
        <v>6126</v>
      </c>
      <c r="R73" s="813"/>
      <c r="S73" s="813"/>
      <c r="T73" s="813"/>
      <c r="U73" s="813"/>
      <c r="V73" s="813">
        <v>5522</v>
      </c>
      <c r="W73" s="813"/>
      <c r="X73" s="813"/>
      <c r="Y73" s="813"/>
      <c r="Z73" s="813"/>
      <c r="AA73" s="813">
        <v>604</v>
      </c>
      <c r="AB73" s="813"/>
      <c r="AC73" s="813"/>
      <c r="AD73" s="813"/>
      <c r="AE73" s="813"/>
      <c r="AF73" s="813">
        <v>6431</v>
      </c>
      <c r="AG73" s="813"/>
      <c r="AH73" s="813"/>
      <c r="AI73" s="813"/>
      <c r="AJ73" s="813"/>
      <c r="AK73" s="813" t="s">
        <v>582</v>
      </c>
      <c r="AL73" s="813"/>
      <c r="AM73" s="813"/>
      <c r="AN73" s="813"/>
      <c r="AO73" s="813"/>
      <c r="AP73" s="813">
        <v>5734</v>
      </c>
      <c r="AQ73" s="813"/>
      <c r="AR73" s="813"/>
      <c r="AS73" s="813"/>
      <c r="AT73" s="813"/>
      <c r="AU73" s="813" t="s">
        <v>582</v>
      </c>
      <c r="AV73" s="813"/>
      <c r="AW73" s="813"/>
      <c r="AX73" s="813"/>
      <c r="AY73" s="813"/>
      <c r="AZ73" s="815"/>
      <c r="BA73" s="815"/>
      <c r="BB73" s="815"/>
      <c r="BC73" s="815"/>
      <c r="BD73" s="816"/>
      <c r="BE73" s="227"/>
      <c r="BF73" s="227"/>
      <c r="BG73" s="227"/>
      <c r="BH73" s="227"/>
      <c r="BI73" s="227"/>
      <c r="BJ73" s="227"/>
      <c r="BK73" s="227"/>
      <c r="BL73" s="227"/>
      <c r="BM73" s="227"/>
      <c r="BN73" s="227"/>
      <c r="BO73" s="227"/>
      <c r="BP73" s="227"/>
      <c r="BQ73" s="224">
        <v>67</v>
      </c>
      <c r="BR73" s="229"/>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16"/>
    </row>
    <row r="74" spans="1:131" ht="26.25" customHeight="1" x14ac:dyDescent="0.2">
      <c r="A74" s="224">
        <v>7</v>
      </c>
      <c r="B74" s="856" t="s">
        <v>577</v>
      </c>
      <c r="C74" s="857"/>
      <c r="D74" s="857"/>
      <c r="E74" s="857"/>
      <c r="F74" s="857"/>
      <c r="G74" s="857"/>
      <c r="H74" s="857"/>
      <c r="I74" s="857"/>
      <c r="J74" s="857"/>
      <c r="K74" s="857"/>
      <c r="L74" s="857"/>
      <c r="M74" s="857"/>
      <c r="N74" s="857"/>
      <c r="O74" s="857"/>
      <c r="P74" s="858"/>
      <c r="Q74" s="859">
        <v>24440</v>
      </c>
      <c r="R74" s="813"/>
      <c r="S74" s="813"/>
      <c r="T74" s="813"/>
      <c r="U74" s="813"/>
      <c r="V74" s="813">
        <v>23174</v>
      </c>
      <c r="W74" s="813"/>
      <c r="X74" s="813"/>
      <c r="Y74" s="813"/>
      <c r="Z74" s="813"/>
      <c r="AA74" s="813">
        <v>1266</v>
      </c>
      <c r="AB74" s="813"/>
      <c r="AC74" s="813"/>
      <c r="AD74" s="813"/>
      <c r="AE74" s="813"/>
      <c r="AF74" s="813">
        <v>5853</v>
      </c>
      <c r="AG74" s="813"/>
      <c r="AH74" s="813"/>
      <c r="AI74" s="813"/>
      <c r="AJ74" s="813"/>
      <c r="AK74" s="813" t="s">
        <v>582</v>
      </c>
      <c r="AL74" s="813"/>
      <c r="AM74" s="813"/>
      <c r="AN74" s="813"/>
      <c r="AO74" s="813"/>
      <c r="AP74" s="813">
        <v>13639</v>
      </c>
      <c r="AQ74" s="813"/>
      <c r="AR74" s="813"/>
      <c r="AS74" s="813"/>
      <c r="AT74" s="813"/>
      <c r="AU74" s="813">
        <v>2223</v>
      </c>
      <c r="AV74" s="813"/>
      <c r="AW74" s="813"/>
      <c r="AX74" s="813"/>
      <c r="AY74" s="813"/>
      <c r="AZ74" s="815"/>
      <c r="BA74" s="815"/>
      <c r="BB74" s="815"/>
      <c r="BC74" s="815"/>
      <c r="BD74" s="816"/>
      <c r="BE74" s="227"/>
      <c r="BF74" s="227"/>
      <c r="BG74" s="227"/>
      <c r="BH74" s="227"/>
      <c r="BI74" s="227"/>
      <c r="BJ74" s="227"/>
      <c r="BK74" s="227"/>
      <c r="BL74" s="227"/>
      <c r="BM74" s="227"/>
      <c r="BN74" s="227"/>
      <c r="BO74" s="227"/>
      <c r="BP74" s="227"/>
      <c r="BQ74" s="224">
        <v>68</v>
      </c>
      <c r="BR74" s="229"/>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16"/>
    </row>
    <row r="75" spans="1:131" ht="26.25" customHeight="1" x14ac:dyDescent="0.2">
      <c r="A75" s="224">
        <v>8</v>
      </c>
      <c r="B75" s="856" t="s">
        <v>578</v>
      </c>
      <c r="C75" s="857"/>
      <c r="D75" s="857"/>
      <c r="E75" s="857"/>
      <c r="F75" s="857"/>
      <c r="G75" s="857"/>
      <c r="H75" s="857"/>
      <c r="I75" s="857"/>
      <c r="J75" s="857"/>
      <c r="K75" s="857"/>
      <c r="L75" s="857"/>
      <c r="M75" s="857"/>
      <c r="N75" s="857"/>
      <c r="O75" s="857"/>
      <c r="P75" s="858"/>
      <c r="Q75" s="860">
        <v>3003</v>
      </c>
      <c r="R75" s="861"/>
      <c r="S75" s="861"/>
      <c r="T75" s="861"/>
      <c r="U75" s="817"/>
      <c r="V75" s="862">
        <v>2785</v>
      </c>
      <c r="W75" s="861"/>
      <c r="X75" s="861"/>
      <c r="Y75" s="861"/>
      <c r="Z75" s="817"/>
      <c r="AA75" s="862">
        <v>218</v>
      </c>
      <c r="AB75" s="861"/>
      <c r="AC75" s="861"/>
      <c r="AD75" s="861"/>
      <c r="AE75" s="817"/>
      <c r="AF75" s="862">
        <v>446</v>
      </c>
      <c r="AG75" s="861"/>
      <c r="AH75" s="861"/>
      <c r="AI75" s="861"/>
      <c r="AJ75" s="817"/>
      <c r="AK75" s="862" t="s">
        <v>582</v>
      </c>
      <c r="AL75" s="861"/>
      <c r="AM75" s="861"/>
      <c r="AN75" s="861"/>
      <c r="AO75" s="817"/>
      <c r="AP75" s="862">
        <v>6584</v>
      </c>
      <c r="AQ75" s="861"/>
      <c r="AR75" s="861"/>
      <c r="AS75" s="861"/>
      <c r="AT75" s="817"/>
      <c r="AU75" s="862">
        <v>6584</v>
      </c>
      <c r="AV75" s="861"/>
      <c r="AW75" s="861"/>
      <c r="AX75" s="861"/>
      <c r="AY75" s="817"/>
      <c r="AZ75" s="815"/>
      <c r="BA75" s="815"/>
      <c r="BB75" s="815"/>
      <c r="BC75" s="815"/>
      <c r="BD75" s="816"/>
      <c r="BE75" s="227"/>
      <c r="BF75" s="227"/>
      <c r="BG75" s="227"/>
      <c r="BH75" s="227"/>
      <c r="BI75" s="227"/>
      <c r="BJ75" s="227"/>
      <c r="BK75" s="227"/>
      <c r="BL75" s="227"/>
      <c r="BM75" s="227"/>
      <c r="BN75" s="227"/>
      <c r="BO75" s="227"/>
      <c r="BP75" s="227"/>
      <c r="BQ75" s="224">
        <v>69</v>
      </c>
      <c r="BR75" s="229"/>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16"/>
    </row>
    <row r="76" spans="1:131" ht="26.25" customHeight="1" x14ac:dyDescent="0.2">
      <c r="A76" s="224">
        <v>9</v>
      </c>
      <c r="B76" s="856" t="s">
        <v>579</v>
      </c>
      <c r="C76" s="857"/>
      <c r="D76" s="857"/>
      <c r="E76" s="857"/>
      <c r="F76" s="857"/>
      <c r="G76" s="857"/>
      <c r="H76" s="857"/>
      <c r="I76" s="857"/>
      <c r="J76" s="857"/>
      <c r="K76" s="857"/>
      <c r="L76" s="857"/>
      <c r="M76" s="857"/>
      <c r="N76" s="857"/>
      <c r="O76" s="857"/>
      <c r="P76" s="858"/>
      <c r="Q76" s="860">
        <v>885</v>
      </c>
      <c r="R76" s="861"/>
      <c r="S76" s="861"/>
      <c r="T76" s="861"/>
      <c r="U76" s="817"/>
      <c r="V76" s="862">
        <v>827</v>
      </c>
      <c r="W76" s="861"/>
      <c r="X76" s="861"/>
      <c r="Y76" s="861"/>
      <c r="Z76" s="817"/>
      <c r="AA76" s="862">
        <v>58</v>
      </c>
      <c r="AB76" s="861"/>
      <c r="AC76" s="861"/>
      <c r="AD76" s="861"/>
      <c r="AE76" s="817"/>
      <c r="AF76" s="862">
        <v>58</v>
      </c>
      <c r="AG76" s="861"/>
      <c r="AH76" s="861"/>
      <c r="AI76" s="861"/>
      <c r="AJ76" s="817"/>
      <c r="AK76" s="862" t="s">
        <v>582</v>
      </c>
      <c r="AL76" s="861"/>
      <c r="AM76" s="861"/>
      <c r="AN76" s="861"/>
      <c r="AO76" s="817"/>
      <c r="AP76" s="862" t="s">
        <v>582</v>
      </c>
      <c r="AQ76" s="861"/>
      <c r="AR76" s="861"/>
      <c r="AS76" s="861"/>
      <c r="AT76" s="817"/>
      <c r="AU76" s="862" t="s">
        <v>582</v>
      </c>
      <c r="AV76" s="861"/>
      <c r="AW76" s="861"/>
      <c r="AX76" s="861"/>
      <c r="AY76" s="817"/>
      <c r="AZ76" s="815"/>
      <c r="BA76" s="815"/>
      <c r="BB76" s="815"/>
      <c r="BC76" s="815"/>
      <c r="BD76" s="816"/>
      <c r="BE76" s="227"/>
      <c r="BF76" s="227"/>
      <c r="BG76" s="227"/>
      <c r="BH76" s="227"/>
      <c r="BI76" s="227"/>
      <c r="BJ76" s="227"/>
      <c r="BK76" s="227"/>
      <c r="BL76" s="227"/>
      <c r="BM76" s="227"/>
      <c r="BN76" s="227"/>
      <c r="BO76" s="227"/>
      <c r="BP76" s="227"/>
      <c r="BQ76" s="224">
        <v>70</v>
      </c>
      <c r="BR76" s="229"/>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16"/>
    </row>
    <row r="77" spans="1:131" ht="26.25" customHeight="1" x14ac:dyDescent="0.2">
      <c r="A77" s="224">
        <v>10</v>
      </c>
      <c r="B77" s="856" t="s">
        <v>580</v>
      </c>
      <c r="C77" s="857"/>
      <c r="D77" s="857"/>
      <c r="E77" s="857"/>
      <c r="F77" s="857"/>
      <c r="G77" s="857"/>
      <c r="H77" s="857"/>
      <c r="I77" s="857"/>
      <c r="J77" s="857"/>
      <c r="K77" s="857"/>
      <c r="L77" s="857"/>
      <c r="M77" s="857"/>
      <c r="N77" s="857"/>
      <c r="O77" s="857"/>
      <c r="P77" s="858"/>
      <c r="Q77" s="860">
        <v>2584</v>
      </c>
      <c r="R77" s="861"/>
      <c r="S77" s="861"/>
      <c r="T77" s="861"/>
      <c r="U77" s="817"/>
      <c r="V77" s="862">
        <v>2324</v>
      </c>
      <c r="W77" s="861"/>
      <c r="X77" s="861"/>
      <c r="Y77" s="861"/>
      <c r="Z77" s="817"/>
      <c r="AA77" s="862">
        <v>261</v>
      </c>
      <c r="AB77" s="861"/>
      <c r="AC77" s="861"/>
      <c r="AD77" s="861"/>
      <c r="AE77" s="817"/>
      <c r="AF77" s="862">
        <v>261</v>
      </c>
      <c r="AG77" s="861"/>
      <c r="AH77" s="861"/>
      <c r="AI77" s="861"/>
      <c r="AJ77" s="817"/>
      <c r="AK77" s="862">
        <v>168</v>
      </c>
      <c r="AL77" s="861"/>
      <c r="AM77" s="861"/>
      <c r="AN77" s="861"/>
      <c r="AO77" s="817"/>
      <c r="AP77" s="862" t="s">
        <v>582</v>
      </c>
      <c r="AQ77" s="861"/>
      <c r="AR77" s="861"/>
      <c r="AS77" s="861"/>
      <c r="AT77" s="817"/>
      <c r="AU77" s="862" t="s">
        <v>582</v>
      </c>
      <c r="AV77" s="861"/>
      <c r="AW77" s="861"/>
      <c r="AX77" s="861"/>
      <c r="AY77" s="817"/>
      <c r="AZ77" s="815"/>
      <c r="BA77" s="815"/>
      <c r="BB77" s="815"/>
      <c r="BC77" s="815"/>
      <c r="BD77" s="816"/>
      <c r="BE77" s="227"/>
      <c r="BF77" s="227"/>
      <c r="BG77" s="227"/>
      <c r="BH77" s="227"/>
      <c r="BI77" s="227"/>
      <c r="BJ77" s="227"/>
      <c r="BK77" s="227"/>
      <c r="BL77" s="227"/>
      <c r="BM77" s="227"/>
      <c r="BN77" s="227"/>
      <c r="BO77" s="227"/>
      <c r="BP77" s="227"/>
      <c r="BQ77" s="224">
        <v>71</v>
      </c>
      <c r="BR77" s="229"/>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16"/>
    </row>
    <row r="78" spans="1:131" ht="26.25" customHeight="1" x14ac:dyDescent="0.2">
      <c r="A78" s="224">
        <v>11</v>
      </c>
      <c r="B78" s="856" t="s">
        <v>581</v>
      </c>
      <c r="C78" s="857"/>
      <c r="D78" s="857"/>
      <c r="E78" s="857"/>
      <c r="F78" s="857"/>
      <c r="G78" s="857"/>
      <c r="H78" s="857"/>
      <c r="I78" s="857"/>
      <c r="J78" s="857"/>
      <c r="K78" s="857"/>
      <c r="L78" s="857"/>
      <c r="M78" s="857"/>
      <c r="N78" s="857"/>
      <c r="O78" s="857"/>
      <c r="P78" s="858"/>
      <c r="Q78" s="859">
        <v>698021</v>
      </c>
      <c r="R78" s="813"/>
      <c r="S78" s="813"/>
      <c r="T78" s="813"/>
      <c r="U78" s="813"/>
      <c r="V78" s="813">
        <v>682226</v>
      </c>
      <c r="W78" s="813"/>
      <c r="X78" s="813"/>
      <c r="Y78" s="813"/>
      <c r="Z78" s="813"/>
      <c r="AA78" s="813">
        <v>15795</v>
      </c>
      <c r="AB78" s="813"/>
      <c r="AC78" s="813"/>
      <c r="AD78" s="813"/>
      <c r="AE78" s="813"/>
      <c r="AF78" s="813">
        <v>15795</v>
      </c>
      <c r="AG78" s="813"/>
      <c r="AH78" s="813"/>
      <c r="AI78" s="813"/>
      <c r="AJ78" s="813"/>
      <c r="AK78" s="813">
        <v>3838</v>
      </c>
      <c r="AL78" s="813"/>
      <c r="AM78" s="813"/>
      <c r="AN78" s="813"/>
      <c r="AO78" s="813"/>
      <c r="AP78" s="813" t="s">
        <v>582</v>
      </c>
      <c r="AQ78" s="813"/>
      <c r="AR78" s="813"/>
      <c r="AS78" s="813"/>
      <c r="AT78" s="813"/>
      <c r="AU78" s="813" t="s">
        <v>582</v>
      </c>
      <c r="AV78" s="813"/>
      <c r="AW78" s="813"/>
      <c r="AX78" s="813"/>
      <c r="AY78" s="813"/>
      <c r="AZ78" s="815"/>
      <c r="BA78" s="815"/>
      <c r="BB78" s="815"/>
      <c r="BC78" s="815"/>
      <c r="BD78" s="816"/>
      <c r="BE78" s="227"/>
      <c r="BF78" s="227"/>
      <c r="BG78" s="227"/>
      <c r="BH78" s="227"/>
      <c r="BI78" s="227"/>
      <c r="BJ78" s="216"/>
      <c r="BK78" s="216"/>
      <c r="BL78" s="216"/>
      <c r="BM78" s="216"/>
      <c r="BN78" s="216"/>
      <c r="BO78" s="227"/>
      <c r="BP78" s="227"/>
      <c r="BQ78" s="224">
        <v>72</v>
      </c>
      <c r="BR78" s="229"/>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16"/>
    </row>
    <row r="79" spans="1:131" ht="26.25" customHeight="1" x14ac:dyDescent="0.2">
      <c r="A79" s="224">
        <v>12</v>
      </c>
      <c r="B79" s="856"/>
      <c r="C79" s="857"/>
      <c r="D79" s="857"/>
      <c r="E79" s="857"/>
      <c r="F79" s="857"/>
      <c r="G79" s="857"/>
      <c r="H79" s="857"/>
      <c r="I79" s="857"/>
      <c r="J79" s="857"/>
      <c r="K79" s="857"/>
      <c r="L79" s="857"/>
      <c r="M79" s="857"/>
      <c r="N79" s="857"/>
      <c r="O79" s="857"/>
      <c r="P79" s="858"/>
      <c r="Q79" s="859"/>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813"/>
      <c r="AP79" s="813"/>
      <c r="AQ79" s="813"/>
      <c r="AR79" s="813"/>
      <c r="AS79" s="813"/>
      <c r="AT79" s="813"/>
      <c r="AU79" s="813"/>
      <c r="AV79" s="813"/>
      <c r="AW79" s="813"/>
      <c r="AX79" s="813"/>
      <c r="AY79" s="813"/>
      <c r="AZ79" s="815"/>
      <c r="BA79" s="815"/>
      <c r="BB79" s="815"/>
      <c r="BC79" s="815"/>
      <c r="BD79" s="816"/>
      <c r="BE79" s="227"/>
      <c r="BF79" s="227"/>
      <c r="BG79" s="227"/>
      <c r="BH79" s="227"/>
      <c r="BI79" s="227"/>
      <c r="BJ79" s="216"/>
      <c r="BK79" s="216"/>
      <c r="BL79" s="216"/>
      <c r="BM79" s="216"/>
      <c r="BN79" s="216"/>
      <c r="BO79" s="227"/>
      <c r="BP79" s="227"/>
      <c r="BQ79" s="224">
        <v>73</v>
      </c>
      <c r="BR79" s="229"/>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16"/>
    </row>
    <row r="80" spans="1:131" ht="26.25" customHeight="1" x14ac:dyDescent="0.2">
      <c r="A80" s="224">
        <v>13</v>
      </c>
      <c r="B80" s="856"/>
      <c r="C80" s="857"/>
      <c r="D80" s="857"/>
      <c r="E80" s="857"/>
      <c r="F80" s="857"/>
      <c r="G80" s="857"/>
      <c r="H80" s="857"/>
      <c r="I80" s="857"/>
      <c r="J80" s="857"/>
      <c r="K80" s="857"/>
      <c r="L80" s="857"/>
      <c r="M80" s="857"/>
      <c r="N80" s="857"/>
      <c r="O80" s="857"/>
      <c r="P80" s="858"/>
      <c r="Q80" s="859"/>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3"/>
      <c r="AY80" s="813"/>
      <c r="AZ80" s="815"/>
      <c r="BA80" s="815"/>
      <c r="BB80" s="815"/>
      <c r="BC80" s="815"/>
      <c r="BD80" s="816"/>
      <c r="BE80" s="227"/>
      <c r="BF80" s="227"/>
      <c r="BG80" s="227"/>
      <c r="BH80" s="227"/>
      <c r="BI80" s="227"/>
      <c r="BJ80" s="227"/>
      <c r="BK80" s="227"/>
      <c r="BL80" s="227"/>
      <c r="BM80" s="227"/>
      <c r="BN80" s="227"/>
      <c r="BO80" s="227"/>
      <c r="BP80" s="227"/>
      <c r="BQ80" s="224">
        <v>74</v>
      </c>
      <c r="BR80" s="229"/>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16"/>
    </row>
    <row r="81" spans="1:131" ht="26.25" customHeight="1" x14ac:dyDescent="0.2">
      <c r="A81" s="224">
        <v>14</v>
      </c>
      <c r="B81" s="856"/>
      <c r="C81" s="857"/>
      <c r="D81" s="857"/>
      <c r="E81" s="857"/>
      <c r="F81" s="857"/>
      <c r="G81" s="857"/>
      <c r="H81" s="857"/>
      <c r="I81" s="857"/>
      <c r="J81" s="857"/>
      <c r="K81" s="857"/>
      <c r="L81" s="857"/>
      <c r="M81" s="857"/>
      <c r="N81" s="857"/>
      <c r="O81" s="857"/>
      <c r="P81" s="858"/>
      <c r="Q81" s="859"/>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813"/>
      <c r="AR81" s="813"/>
      <c r="AS81" s="813"/>
      <c r="AT81" s="813"/>
      <c r="AU81" s="813"/>
      <c r="AV81" s="813"/>
      <c r="AW81" s="813"/>
      <c r="AX81" s="813"/>
      <c r="AY81" s="813"/>
      <c r="AZ81" s="815"/>
      <c r="BA81" s="815"/>
      <c r="BB81" s="815"/>
      <c r="BC81" s="815"/>
      <c r="BD81" s="816"/>
      <c r="BE81" s="227"/>
      <c r="BF81" s="227"/>
      <c r="BG81" s="227"/>
      <c r="BH81" s="227"/>
      <c r="BI81" s="227"/>
      <c r="BJ81" s="227"/>
      <c r="BK81" s="227"/>
      <c r="BL81" s="227"/>
      <c r="BM81" s="227"/>
      <c r="BN81" s="227"/>
      <c r="BO81" s="227"/>
      <c r="BP81" s="227"/>
      <c r="BQ81" s="224">
        <v>75</v>
      </c>
      <c r="BR81" s="229"/>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16"/>
    </row>
    <row r="82" spans="1:131" ht="26.25" customHeight="1" x14ac:dyDescent="0.2">
      <c r="A82" s="224">
        <v>15</v>
      </c>
      <c r="B82" s="856"/>
      <c r="C82" s="857"/>
      <c r="D82" s="857"/>
      <c r="E82" s="857"/>
      <c r="F82" s="857"/>
      <c r="G82" s="857"/>
      <c r="H82" s="857"/>
      <c r="I82" s="857"/>
      <c r="J82" s="857"/>
      <c r="K82" s="857"/>
      <c r="L82" s="857"/>
      <c r="M82" s="857"/>
      <c r="N82" s="857"/>
      <c r="O82" s="857"/>
      <c r="P82" s="858"/>
      <c r="Q82" s="859"/>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c r="AT82" s="813"/>
      <c r="AU82" s="813"/>
      <c r="AV82" s="813"/>
      <c r="AW82" s="813"/>
      <c r="AX82" s="813"/>
      <c r="AY82" s="813"/>
      <c r="AZ82" s="815"/>
      <c r="BA82" s="815"/>
      <c r="BB82" s="815"/>
      <c r="BC82" s="815"/>
      <c r="BD82" s="816"/>
      <c r="BE82" s="227"/>
      <c r="BF82" s="227"/>
      <c r="BG82" s="227"/>
      <c r="BH82" s="227"/>
      <c r="BI82" s="227"/>
      <c r="BJ82" s="227"/>
      <c r="BK82" s="227"/>
      <c r="BL82" s="227"/>
      <c r="BM82" s="227"/>
      <c r="BN82" s="227"/>
      <c r="BO82" s="227"/>
      <c r="BP82" s="227"/>
      <c r="BQ82" s="224">
        <v>76</v>
      </c>
      <c r="BR82" s="229"/>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16"/>
    </row>
    <row r="83" spans="1:131" ht="26.25" customHeight="1" x14ac:dyDescent="0.2">
      <c r="A83" s="224">
        <v>16</v>
      </c>
      <c r="B83" s="856"/>
      <c r="C83" s="857"/>
      <c r="D83" s="857"/>
      <c r="E83" s="857"/>
      <c r="F83" s="857"/>
      <c r="G83" s="857"/>
      <c r="H83" s="857"/>
      <c r="I83" s="857"/>
      <c r="J83" s="857"/>
      <c r="K83" s="857"/>
      <c r="L83" s="857"/>
      <c r="M83" s="857"/>
      <c r="N83" s="857"/>
      <c r="O83" s="857"/>
      <c r="P83" s="858"/>
      <c r="Q83" s="859"/>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c r="AT83" s="813"/>
      <c r="AU83" s="813"/>
      <c r="AV83" s="813"/>
      <c r="AW83" s="813"/>
      <c r="AX83" s="813"/>
      <c r="AY83" s="813"/>
      <c r="AZ83" s="815"/>
      <c r="BA83" s="815"/>
      <c r="BB83" s="815"/>
      <c r="BC83" s="815"/>
      <c r="BD83" s="816"/>
      <c r="BE83" s="227"/>
      <c r="BF83" s="227"/>
      <c r="BG83" s="227"/>
      <c r="BH83" s="227"/>
      <c r="BI83" s="227"/>
      <c r="BJ83" s="227"/>
      <c r="BK83" s="227"/>
      <c r="BL83" s="227"/>
      <c r="BM83" s="227"/>
      <c r="BN83" s="227"/>
      <c r="BO83" s="227"/>
      <c r="BP83" s="227"/>
      <c r="BQ83" s="224">
        <v>77</v>
      </c>
      <c r="BR83" s="229"/>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16"/>
    </row>
    <row r="84" spans="1:131" ht="26.25" customHeight="1" x14ac:dyDescent="0.2">
      <c r="A84" s="224">
        <v>17</v>
      </c>
      <c r="B84" s="856"/>
      <c r="C84" s="857"/>
      <c r="D84" s="857"/>
      <c r="E84" s="857"/>
      <c r="F84" s="857"/>
      <c r="G84" s="857"/>
      <c r="H84" s="857"/>
      <c r="I84" s="857"/>
      <c r="J84" s="857"/>
      <c r="K84" s="857"/>
      <c r="L84" s="857"/>
      <c r="M84" s="857"/>
      <c r="N84" s="857"/>
      <c r="O84" s="857"/>
      <c r="P84" s="858"/>
      <c r="Q84" s="859"/>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3"/>
      <c r="AW84" s="813"/>
      <c r="AX84" s="813"/>
      <c r="AY84" s="813"/>
      <c r="AZ84" s="815"/>
      <c r="BA84" s="815"/>
      <c r="BB84" s="815"/>
      <c r="BC84" s="815"/>
      <c r="BD84" s="816"/>
      <c r="BE84" s="227"/>
      <c r="BF84" s="227"/>
      <c r="BG84" s="227"/>
      <c r="BH84" s="227"/>
      <c r="BI84" s="227"/>
      <c r="BJ84" s="227"/>
      <c r="BK84" s="227"/>
      <c r="BL84" s="227"/>
      <c r="BM84" s="227"/>
      <c r="BN84" s="227"/>
      <c r="BO84" s="227"/>
      <c r="BP84" s="227"/>
      <c r="BQ84" s="224">
        <v>78</v>
      </c>
      <c r="BR84" s="229"/>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16"/>
    </row>
    <row r="85" spans="1:131" ht="26.25" customHeight="1" x14ac:dyDescent="0.2">
      <c r="A85" s="224">
        <v>18</v>
      </c>
      <c r="B85" s="856"/>
      <c r="C85" s="857"/>
      <c r="D85" s="857"/>
      <c r="E85" s="857"/>
      <c r="F85" s="857"/>
      <c r="G85" s="857"/>
      <c r="H85" s="857"/>
      <c r="I85" s="857"/>
      <c r="J85" s="857"/>
      <c r="K85" s="857"/>
      <c r="L85" s="857"/>
      <c r="M85" s="857"/>
      <c r="N85" s="857"/>
      <c r="O85" s="857"/>
      <c r="P85" s="858"/>
      <c r="Q85" s="859"/>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c r="AU85" s="813"/>
      <c r="AV85" s="813"/>
      <c r="AW85" s="813"/>
      <c r="AX85" s="813"/>
      <c r="AY85" s="813"/>
      <c r="AZ85" s="815"/>
      <c r="BA85" s="815"/>
      <c r="BB85" s="815"/>
      <c r="BC85" s="815"/>
      <c r="BD85" s="816"/>
      <c r="BE85" s="227"/>
      <c r="BF85" s="227"/>
      <c r="BG85" s="227"/>
      <c r="BH85" s="227"/>
      <c r="BI85" s="227"/>
      <c r="BJ85" s="227"/>
      <c r="BK85" s="227"/>
      <c r="BL85" s="227"/>
      <c r="BM85" s="227"/>
      <c r="BN85" s="227"/>
      <c r="BO85" s="227"/>
      <c r="BP85" s="227"/>
      <c r="BQ85" s="224">
        <v>79</v>
      </c>
      <c r="BR85" s="229"/>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16"/>
    </row>
    <row r="86" spans="1:131" ht="26.25" customHeight="1" x14ac:dyDescent="0.2">
      <c r="A86" s="224">
        <v>19</v>
      </c>
      <c r="B86" s="856"/>
      <c r="C86" s="857"/>
      <c r="D86" s="857"/>
      <c r="E86" s="857"/>
      <c r="F86" s="857"/>
      <c r="G86" s="857"/>
      <c r="H86" s="857"/>
      <c r="I86" s="857"/>
      <c r="J86" s="857"/>
      <c r="K86" s="857"/>
      <c r="L86" s="857"/>
      <c r="M86" s="857"/>
      <c r="N86" s="857"/>
      <c r="O86" s="857"/>
      <c r="P86" s="858"/>
      <c r="Q86" s="859"/>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3"/>
      <c r="AZ86" s="815"/>
      <c r="BA86" s="815"/>
      <c r="BB86" s="815"/>
      <c r="BC86" s="815"/>
      <c r="BD86" s="816"/>
      <c r="BE86" s="227"/>
      <c r="BF86" s="227"/>
      <c r="BG86" s="227"/>
      <c r="BH86" s="227"/>
      <c r="BI86" s="227"/>
      <c r="BJ86" s="227"/>
      <c r="BK86" s="227"/>
      <c r="BL86" s="227"/>
      <c r="BM86" s="227"/>
      <c r="BN86" s="227"/>
      <c r="BO86" s="227"/>
      <c r="BP86" s="227"/>
      <c r="BQ86" s="224">
        <v>80</v>
      </c>
      <c r="BR86" s="229"/>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16"/>
    </row>
    <row r="87" spans="1:131" ht="26.25" customHeight="1" x14ac:dyDescent="0.2">
      <c r="A87" s="230">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27"/>
      <c r="BF87" s="227"/>
      <c r="BG87" s="227"/>
      <c r="BH87" s="227"/>
      <c r="BI87" s="227"/>
      <c r="BJ87" s="227"/>
      <c r="BK87" s="227"/>
      <c r="BL87" s="227"/>
      <c r="BM87" s="227"/>
      <c r="BN87" s="227"/>
      <c r="BO87" s="227"/>
      <c r="BP87" s="227"/>
      <c r="BQ87" s="224">
        <v>81</v>
      </c>
      <c r="BR87" s="229"/>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16"/>
    </row>
    <row r="88" spans="1:131" ht="26.25" customHeight="1" thickBot="1" x14ac:dyDescent="0.25">
      <c r="A88" s="226" t="s">
        <v>391</v>
      </c>
      <c r="B88" s="772" t="s">
        <v>416</v>
      </c>
      <c r="C88" s="773"/>
      <c r="D88" s="773"/>
      <c r="E88" s="773"/>
      <c r="F88" s="773"/>
      <c r="G88" s="773"/>
      <c r="H88" s="773"/>
      <c r="I88" s="773"/>
      <c r="J88" s="773"/>
      <c r="K88" s="773"/>
      <c r="L88" s="773"/>
      <c r="M88" s="773"/>
      <c r="N88" s="773"/>
      <c r="O88" s="773"/>
      <c r="P88" s="774"/>
      <c r="Q88" s="823"/>
      <c r="R88" s="824"/>
      <c r="S88" s="824"/>
      <c r="T88" s="824"/>
      <c r="U88" s="824"/>
      <c r="V88" s="824"/>
      <c r="W88" s="824"/>
      <c r="X88" s="824"/>
      <c r="Y88" s="824"/>
      <c r="Z88" s="824"/>
      <c r="AA88" s="824"/>
      <c r="AB88" s="824"/>
      <c r="AC88" s="824"/>
      <c r="AD88" s="824"/>
      <c r="AE88" s="824"/>
      <c r="AF88" s="827">
        <v>34526</v>
      </c>
      <c r="AG88" s="827"/>
      <c r="AH88" s="827"/>
      <c r="AI88" s="827"/>
      <c r="AJ88" s="827"/>
      <c r="AK88" s="824"/>
      <c r="AL88" s="824"/>
      <c r="AM88" s="824"/>
      <c r="AN88" s="824"/>
      <c r="AO88" s="824"/>
      <c r="AP88" s="827">
        <v>51744</v>
      </c>
      <c r="AQ88" s="827"/>
      <c r="AR88" s="827"/>
      <c r="AS88" s="827"/>
      <c r="AT88" s="827"/>
      <c r="AU88" s="827">
        <v>9118</v>
      </c>
      <c r="AV88" s="827"/>
      <c r="AW88" s="827"/>
      <c r="AX88" s="827"/>
      <c r="AY88" s="827"/>
      <c r="AZ88" s="832"/>
      <c r="BA88" s="832"/>
      <c r="BB88" s="832"/>
      <c r="BC88" s="832"/>
      <c r="BD88" s="833"/>
      <c r="BE88" s="227"/>
      <c r="BF88" s="227"/>
      <c r="BG88" s="227"/>
      <c r="BH88" s="227"/>
      <c r="BI88" s="227"/>
      <c r="BJ88" s="227"/>
      <c r="BK88" s="227"/>
      <c r="BL88" s="227"/>
      <c r="BM88" s="227"/>
      <c r="BN88" s="227"/>
      <c r="BO88" s="227"/>
      <c r="BP88" s="227"/>
      <c r="BQ88" s="224">
        <v>82</v>
      </c>
      <c r="BR88" s="229"/>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16"/>
    </row>
    <row r="89" spans="1:131" ht="26.25" hidden="1" customHeight="1" x14ac:dyDescent="0.2">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16"/>
    </row>
    <row r="90" spans="1:131" ht="26.25" hidden="1" customHeight="1" x14ac:dyDescent="0.2">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16"/>
    </row>
    <row r="91" spans="1:131" ht="26.25" hidden="1" customHeight="1" x14ac:dyDescent="0.2">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16"/>
    </row>
    <row r="92" spans="1:131" ht="26.25" hidden="1" customHeight="1" x14ac:dyDescent="0.2">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16"/>
    </row>
    <row r="93" spans="1:131" ht="26.25" hidden="1" customHeight="1" x14ac:dyDescent="0.2">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16"/>
    </row>
    <row r="94" spans="1:131" ht="26.25" hidden="1" customHeight="1" x14ac:dyDescent="0.2">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16"/>
    </row>
    <row r="95" spans="1:131" ht="26.25" hidden="1" customHeight="1" x14ac:dyDescent="0.2">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16"/>
    </row>
    <row r="96" spans="1:131" ht="26.25" hidden="1" customHeight="1" x14ac:dyDescent="0.2">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16"/>
    </row>
    <row r="97" spans="1:131" ht="26.25" hidden="1" customHeight="1" x14ac:dyDescent="0.2">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16"/>
    </row>
    <row r="98" spans="1:131" ht="26.25" hidden="1" customHeight="1" x14ac:dyDescent="0.2">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16"/>
    </row>
    <row r="99" spans="1:131" ht="26.25" hidden="1" customHeight="1" x14ac:dyDescent="0.2">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16"/>
    </row>
    <row r="100" spans="1:131" ht="26.25" hidden="1" customHeight="1" x14ac:dyDescent="0.2">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16"/>
    </row>
    <row r="101" spans="1:131" ht="26.25" hidden="1" customHeight="1" x14ac:dyDescent="0.2">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16"/>
    </row>
    <row r="102" spans="1:131" ht="26.25" customHeight="1" thickBot="1" x14ac:dyDescent="0.25">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391</v>
      </c>
      <c r="BR102" s="772" t="s">
        <v>417</v>
      </c>
      <c r="BS102" s="773"/>
      <c r="BT102" s="773"/>
      <c r="BU102" s="773"/>
      <c r="BV102" s="773"/>
      <c r="BW102" s="773"/>
      <c r="BX102" s="773"/>
      <c r="BY102" s="773"/>
      <c r="BZ102" s="773"/>
      <c r="CA102" s="773"/>
      <c r="CB102" s="773"/>
      <c r="CC102" s="773"/>
      <c r="CD102" s="773"/>
      <c r="CE102" s="773"/>
      <c r="CF102" s="773"/>
      <c r="CG102" s="774"/>
      <c r="CH102" s="870"/>
      <c r="CI102" s="871"/>
      <c r="CJ102" s="871"/>
      <c r="CK102" s="871"/>
      <c r="CL102" s="872"/>
      <c r="CM102" s="870"/>
      <c r="CN102" s="871"/>
      <c r="CO102" s="871"/>
      <c r="CP102" s="871"/>
      <c r="CQ102" s="872"/>
      <c r="CR102" s="873">
        <v>19</v>
      </c>
      <c r="CS102" s="835"/>
      <c r="CT102" s="835"/>
      <c r="CU102" s="835"/>
      <c r="CV102" s="874"/>
      <c r="CW102" s="873">
        <v>4</v>
      </c>
      <c r="CX102" s="835"/>
      <c r="CY102" s="835"/>
      <c r="CZ102" s="835"/>
      <c r="DA102" s="874"/>
      <c r="DB102" s="873"/>
      <c r="DC102" s="835"/>
      <c r="DD102" s="835"/>
      <c r="DE102" s="835"/>
      <c r="DF102" s="874"/>
      <c r="DG102" s="873"/>
      <c r="DH102" s="835"/>
      <c r="DI102" s="835"/>
      <c r="DJ102" s="835"/>
      <c r="DK102" s="874"/>
      <c r="DL102" s="873"/>
      <c r="DM102" s="835"/>
      <c r="DN102" s="835"/>
      <c r="DO102" s="835"/>
      <c r="DP102" s="874"/>
      <c r="DQ102" s="873"/>
      <c r="DR102" s="835"/>
      <c r="DS102" s="835"/>
      <c r="DT102" s="835"/>
      <c r="DU102" s="874"/>
      <c r="DV102" s="772"/>
      <c r="DW102" s="773"/>
      <c r="DX102" s="773"/>
      <c r="DY102" s="773"/>
      <c r="DZ102" s="897"/>
      <c r="EA102" s="216"/>
    </row>
    <row r="103" spans="1:131" ht="26.25" customHeight="1" x14ac:dyDescent="0.2">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898" t="s">
        <v>418</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16"/>
    </row>
    <row r="104" spans="1:131" ht="26.25" customHeight="1" x14ac:dyDescent="0.2">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899" t="s">
        <v>419</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16"/>
    </row>
    <row r="105" spans="1:131" ht="11.25" customHeight="1" x14ac:dyDescent="0.2">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5">
      <c r="A107" s="235" t="s">
        <v>420</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421</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2">
      <c r="A108" s="900" t="s">
        <v>422</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423</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16" customFormat="1" ht="26.25" customHeight="1" x14ac:dyDescent="0.2">
      <c r="A109" s="895" t="s">
        <v>424</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425</v>
      </c>
      <c r="AB109" s="876"/>
      <c r="AC109" s="876"/>
      <c r="AD109" s="876"/>
      <c r="AE109" s="877"/>
      <c r="AF109" s="875" t="s">
        <v>426</v>
      </c>
      <c r="AG109" s="876"/>
      <c r="AH109" s="876"/>
      <c r="AI109" s="876"/>
      <c r="AJ109" s="877"/>
      <c r="AK109" s="875" t="s">
        <v>305</v>
      </c>
      <c r="AL109" s="876"/>
      <c r="AM109" s="876"/>
      <c r="AN109" s="876"/>
      <c r="AO109" s="877"/>
      <c r="AP109" s="875" t="s">
        <v>427</v>
      </c>
      <c r="AQ109" s="876"/>
      <c r="AR109" s="876"/>
      <c r="AS109" s="876"/>
      <c r="AT109" s="878"/>
      <c r="AU109" s="895" t="s">
        <v>424</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425</v>
      </c>
      <c r="BR109" s="876"/>
      <c r="BS109" s="876"/>
      <c r="BT109" s="876"/>
      <c r="BU109" s="877"/>
      <c r="BV109" s="875" t="s">
        <v>426</v>
      </c>
      <c r="BW109" s="876"/>
      <c r="BX109" s="876"/>
      <c r="BY109" s="876"/>
      <c r="BZ109" s="877"/>
      <c r="CA109" s="875" t="s">
        <v>305</v>
      </c>
      <c r="CB109" s="876"/>
      <c r="CC109" s="876"/>
      <c r="CD109" s="876"/>
      <c r="CE109" s="877"/>
      <c r="CF109" s="896" t="s">
        <v>427</v>
      </c>
      <c r="CG109" s="896"/>
      <c r="CH109" s="896"/>
      <c r="CI109" s="896"/>
      <c r="CJ109" s="896"/>
      <c r="CK109" s="875" t="s">
        <v>428</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425</v>
      </c>
      <c r="DH109" s="876"/>
      <c r="DI109" s="876"/>
      <c r="DJ109" s="876"/>
      <c r="DK109" s="877"/>
      <c r="DL109" s="875" t="s">
        <v>426</v>
      </c>
      <c r="DM109" s="876"/>
      <c r="DN109" s="876"/>
      <c r="DO109" s="876"/>
      <c r="DP109" s="877"/>
      <c r="DQ109" s="875" t="s">
        <v>305</v>
      </c>
      <c r="DR109" s="876"/>
      <c r="DS109" s="876"/>
      <c r="DT109" s="876"/>
      <c r="DU109" s="877"/>
      <c r="DV109" s="875" t="s">
        <v>427</v>
      </c>
      <c r="DW109" s="876"/>
      <c r="DX109" s="876"/>
      <c r="DY109" s="876"/>
      <c r="DZ109" s="878"/>
    </row>
    <row r="110" spans="1:131" s="216" customFormat="1" ht="26.25" customHeight="1" x14ac:dyDescent="0.2">
      <c r="A110" s="879" t="s">
        <v>429</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1808860</v>
      </c>
      <c r="AB110" s="883"/>
      <c r="AC110" s="883"/>
      <c r="AD110" s="883"/>
      <c r="AE110" s="884"/>
      <c r="AF110" s="885">
        <v>1639583</v>
      </c>
      <c r="AG110" s="883"/>
      <c r="AH110" s="883"/>
      <c r="AI110" s="883"/>
      <c r="AJ110" s="884"/>
      <c r="AK110" s="885">
        <v>1616820</v>
      </c>
      <c r="AL110" s="883"/>
      <c r="AM110" s="883"/>
      <c r="AN110" s="883"/>
      <c r="AO110" s="884"/>
      <c r="AP110" s="886">
        <v>8.8000000000000007</v>
      </c>
      <c r="AQ110" s="887"/>
      <c r="AR110" s="887"/>
      <c r="AS110" s="887"/>
      <c r="AT110" s="888"/>
      <c r="AU110" s="889" t="s">
        <v>73</v>
      </c>
      <c r="AV110" s="890"/>
      <c r="AW110" s="890"/>
      <c r="AX110" s="890"/>
      <c r="AY110" s="890"/>
      <c r="AZ110" s="912" t="s">
        <v>430</v>
      </c>
      <c r="BA110" s="880"/>
      <c r="BB110" s="880"/>
      <c r="BC110" s="880"/>
      <c r="BD110" s="880"/>
      <c r="BE110" s="880"/>
      <c r="BF110" s="880"/>
      <c r="BG110" s="880"/>
      <c r="BH110" s="880"/>
      <c r="BI110" s="880"/>
      <c r="BJ110" s="880"/>
      <c r="BK110" s="880"/>
      <c r="BL110" s="880"/>
      <c r="BM110" s="880"/>
      <c r="BN110" s="880"/>
      <c r="BO110" s="880"/>
      <c r="BP110" s="881"/>
      <c r="BQ110" s="913">
        <v>13888100</v>
      </c>
      <c r="BR110" s="914"/>
      <c r="BS110" s="914"/>
      <c r="BT110" s="914"/>
      <c r="BU110" s="914"/>
      <c r="BV110" s="914">
        <v>14751517</v>
      </c>
      <c r="BW110" s="914"/>
      <c r="BX110" s="914"/>
      <c r="BY110" s="914"/>
      <c r="BZ110" s="914"/>
      <c r="CA110" s="914">
        <v>16819271</v>
      </c>
      <c r="CB110" s="914"/>
      <c r="CC110" s="914"/>
      <c r="CD110" s="914"/>
      <c r="CE110" s="914"/>
      <c r="CF110" s="927">
        <v>91.2</v>
      </c>
      <c r="CG110" s="928"/>
      <c r="CH110" s="928"/>
      <c r="CI110" s="928"/>
      <c r="CJ110" s="928"/>
      <c r="CK110" s="929" t="s">
        <v>431</v>
      </c>
      <c r="CL110" s="930"/>
      <c r="CM110" s="912" t="s">
        <v>432</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t="s">
        <v>136</v>
      </c>
      <c r="DH110" s="914"/>
      <c r="DI110" s="914"/>
      <c r="DJ110" s="914"/>
      <c r="DK110" s="914"/>
      <c r="DL110" s="914" t="s">
        <v>136</v>
      </c>
      <c r="DM110" s="914"/>
      <c r="DN110" s="914"/>
      <c r="DO110" s="914"/>
      <c r="DP110" s="914"/>
      <c r="DQ110" s="914" t="s">
        <v>136</v>
      </c>
      <c r="DR110" s="914"/>
      <c r="DS110" s="914"/>
      <c r="DT110" s="914"/>
      <c r="DU110" s="914"/>
      <c r="DV110" s="915" t="s">
        <v>136</v>
      </c>
      <c r="DW110" s="915"/>
      <c r="DX110" s="915"/>
      <c r="DY110" s="915"/>
      <c r="DZ110" s="916"/>
    </row>
    <row r="111" spans="1:131" s="216" customFormat="1" ht="26.25" customHeight="1" x14ac:dyDescent="0.2">
      <c r="A111" s="917" t="s">
        <v>433</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136</v>
      </c>
      <c r="AB111" s="921"/>
      <c r="AC111" s="921"/>
      <c r="AD111" s="921"/>
      <c r="AE111" s="922"/>
      <c r="AF111" s="923" t="s">
        <v>136</v>
      </c>
      <c r="AG111" s="921"/>
      <c r="AH111" s="921"/>
      <c r="AI111" s="921"/>
      <c r="AJ111" s="922"/>
      <c r="AK111" s="923" t="s">
        <v>136</v>
      </c>
      <c r="AL111" s="921"/>
      <c r="AM111" s="921"/>
      <c r="AN111" s="921"/>
      <c r="AO111" s="922"/>
      <c r="AP111" s="924" t="s">
        <v>136</v>
      </c>
      <c r="AQ111" s="925"/>
      <c r="AR111" s="925"/>
      <c r="AS111" s="925"/>
      <c r="AT111" s="926"/>
      <c r="AU111" s="891"/>
      <c r="AV111" s="892"/>
      <c r="AW111" s="892"/>
      <c r="AX111" s="892"/>
      <c r="AY111" s="892"/>
      <c r="AZ111" s="905" t="s">
        <v>434</v>
      </c>
      <c r="BA111" s="906"/>
      <c r="BB111" s="906"/>
      <c r="BC111" s="906"/>
      <c r="BD111" s="906"/>
      <c r="BE111" s="906"/>
      <c r="BF111" s="906"/>
      <c r="BG111" s="906"/>
      <c r="BH111" s="906"/>
      <c r="BI111" s="906"/>
      <c r="BJ111" s="906"/>
      <c r="BK111" s="906"/>
      <c r="BL111" s="906"/>
      <c r="BM111" s="906"/>
      <c r="BN111" s="906"/>
      <c r="BO111" s="906"/>
      <c r="BP111" s="907"/>
      <c r="BQ111" s="908">
        <v>1623023</v>
      </c>
      <c r="BR111" s="909"/>
      <c r="BS111" s="909"/>
      <c r="BT111" s="909"/>
      <c r="BU111" s="909"/>
      <c r="BV111" s="909">
        <v>1528218</v>
      </c>
      <c r="BW111" s="909"/>
      <c r="BX111" s="909"/>
      <c r="BY111" s="909"/>
      <c r="BZ111" s="909"/>
      <c r="CA111" s="909">
        <v>1418914</v>
      </c>
      <c r="CB111" s="909"/>
      <c r="CC111" s="909"/>
      <c r="CD111" s="909"/>
      <c r="CE111" s="909"/>
      <c r="CF111" s="903">
        <v>7.7</v>
      </c>
      <c r="CG111" s="904"/>
      <c r="CH111" s="904"/>
      <c r="CI111" s="904"/>
      <c r="CJ111" s="904"/>
      <c r="CK111" s="931"/>
      <c r="CL111" s="932"/>
      <c r="CM111" s="905" t="s">
        <v>435</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136</v>
      </c>
      <c r="DH111" s="909"/>
      <c r="DI111" s="909"/>
      <c r="DJ111" s="909"/>
      <c r="DK111" s="909"/>
      <c r="DL111" s="909" t="s">
        <v>136</v>
      </c>
      <c r="DM111" s="909"/>
      <c r="DN111" s="909"/>
      <c r="DO111" s="909"/>
      <c r="DP111" s="909"/>
      <c r="DQ111" s="909" t="s">
        <v>136</v>
      </c>
      <c r="DR111" s="909"/>
      <c r="DS111" s="909"/>
      <c r="DT111" s="909"/>
      <c r="DU111" s="909"/>
      <c r="DV111" s="910" t="s">
        <v>136</v>
      </c>
      <c r="DW111" s="910"/>
      <c r="DX111" s="910"/>
      <c r="DY111" s="910"/>
      <c r="DZ111" s="911"/>
    </row>
    <row r="112" spans="1:131" s="216" customFormat="1" ht="26.25" customHeight="1" x14ac:dyDescent="0.2">
      <c r="A112" s="935" t="s">
        <v>436</v>
      </c>
      <c r="B112" s="936"/>
      <c r="C112" s="906" t="s">
        <v>437</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41" t="s">
        <v>136</v>
      </c>
      <c r="AB112" s="942"/>
      <c r="AC112" s="942"/>
      <c r="AD112" s="942"/>
      <c r="AE112" s="943"/>
      <c r="AF112" s="944" t="s">
        <v>136</v>
      </c>
      <c r="AG112" s="942"/>
      <c r="AH112" s="942"/>
      <c r="AI112" s="942"/>
      <c r="AJ112" s="943"/>
      <c r="AK112" s="944" t="s">
        <v>136</v>
      </c>
      <c r="AL112" s="942"/>
      <c r="AM112" s="942"/>
      <c r="AN112" s="942"/>
      <c r="AO112" s="943"/>
      <c r="AP112" s="945" t="s">
        <v>136</v>
      </c>
      <c r="AQ112" s="946"/>
      <c r="AR112" s="946"/>
      <c r="AS112" s="946"/>
      <c r="AT112" s="947"/>
      <c r="AU112" s="891"/>
      <c r="AV112" s="892"/>
      <c r="AW112" s="892"/>
      <c r="AX112" s="892"/>
      <c r="AY112" s="892"/>
      <c r="AZ112" s="905" t="s">
        <v>438</v>
      </c>
      <c r="BA112" s="906"/>
      <c r="BB112" s="906"/>
      <c r="BC112" s="906"/>
      <c r="BD112" s="906"/>
      <c r="BE112" s="906"/>
      <c r="BF112" s="906"/>
      <c r="BG112" s="906"/>
      <c r="BH112" s="906"/>
      <c r="BI112" s="906"/>
      <c r="BJ112" s="906"/>
      <c r="BK112" s="906"/>
      <c r="BL112" s="906"/>
      <c r="BM112" s="906"/>
      <c r="BN112" s="906"/>
      <c r="BO112" s="906"/>
      <c r="BP112" s="907"/>
      <c r="BQ112" s="908">
        <v>124887</v>
      </c>
      <c r="BR112" s="909"/>
      <c r="BS112" s="909"/>
      <c r="BT112" s="909"/>
      <c r="BU112" s="909"/>
      <c r="BV112" s="909">
        <v>115033</v>
      </c>
      <c r="BW112" s="909"/>
      <c r="BX112" s="909"/>
      <c r="BY112" s="909"/>
      <c r="BZ112" s="909"/>
      <c r="CA112" s="909">
        <v>104704</v>
      </c>
      <c r="CB112" s="909"/>
      <c r="CC112" s="909"/>
      <c r="CD112" s="909"/>
      <c r="CE112" s="909"/>
      <c r="CF112" s="903">
        <v>0.6</v>
      </c>
      <c r="CG112" s="904"/>
      <c r="CH112" s="904"/>
      <c r="CI112" s="904"/>
      <c r="CJ112" s="904"/>
      <c r="CK112" s="931"/>
      <c r="CL112" s="932"/>
      <c r="CM112" s="905" t="s">
        <v>439</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136</v>
      </c>
      <c r="DH112" s="909"/>
      <c r="DI112" s="909"/>
      <c r="DJ112" s="909"/>
      <c r="DK112" s="909"/>
      <c r="DL112" s="909" t="s">
        <v>136</v>
      </c>
      <c r="DM112" s="909"/>
      <c r="DN112" s="909"/>
      <c r="DO112" s="909"/>
      <c r="DP112" s="909"/>
      <c r="DQ112" s="909" t="s">
        <v>136</v>
      </c>
      <c r="DR112" s="909"/>
      <c r="DS112" s="909"/>
      <c r="DT112" s="909"/>
      <c r="DU112" s="909"/>
      <c r="DV112" s="910" t="s">
        <v>136</v>
      </c>
      <c r="DW112" s="910"/>
      <c r="DX112" s="910"/>
      <c r="DY112" s="910"/>
      <c r="DZ112" s="911"/>
    </row>
    <row r="113" spans="1:130" s="216" customFormat="1" ht="26.25" customHeight="1" x14ac:dyDescent="0.2">
      <c r="A113" s="937"/>
      <c r="B113" s="938"/>
      <c r="C113" s="906" t="s">
        <v>440</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20">
        <v>12710</v>
      </c>
      <c r="AB113" s="921"/>
      <c r="AC113" s="921"/>
      <c r="AD113" s="921"/>
      <c r="AE113" s="922"/>
      <c r="AF113" s="923">
        <v>12882</v>
      </c>
      <c r="AG113" s="921"/>
      <c r="AH113" s="921"/>
      <c r="AI113" s="921"/>
      <c r="AJ113" s="922"/>
      <c r="AK113" s="923">
        <v>12852</v>
      </c>
      <c r="AL113" s="921"/>
      <c r="AM113" s="921"/>
      <c r="AN113" s="921"/>
      <c r="AO113" s="922"/>
      <c r="AP113" s="924">
        <v>0.1</v>
      </c>
      <c r="AQ113" s="925"/>
      <c r="AR113" s="925"/>
      <c r="AS113" s="925"/>
      <c r="AT113" s="926"/>
      <c r="AU113" s="891"/>
      <c r="AV113" s="892"/>
      <c r="AW113" s="892"/>
      <c r="AX113" s="892"/>
      <c r="AY113" s="892"/>
      <c r="AZ113" s="905" t="s">
        <v>441</v>
      </c>
      <c r="BA113" s="906"/>
      <c r="BB113" s="906"/>
      <c r="BC113" s="906"/>
      <c r="BD113" s="906"/>
      <c r="BE113" s="906"/>
      <c r="BF113" s="906"/>
      <c r="BG113" s="906"/>
      <c r="BH113" s="906"/>
      <c r="BI113" s="906"/>
      <c r="BJ113" s="906"/>
      <c r="BK113" s="906"/>
      <c r="BL113" s="906"/>
      <c r="BM113" s="906"/>
      <c r="BN113" s="906"/>
      <c r="BO113" s="906"/>
      <c r="BP113" s="907"/>
      <c r="BQ113" s="908">
        <v>9753320</v>
      </c>
      <c r="BR113" s="909"/>
      <c r="BS113" s="909"/>
      <c r="BT113" s="909"/>
      <c r="BU113" s="909"/>
      <c r="BV113" s="909">
        <v>9442097</v>
      </c>
      <c r="BW113" s="909"/>
      <c r="BX113" s="909"/>
      <c r="BY113" s="909"/>
      <c r="BZ113" s="909"/>
      <c r="CA113" s="909">
        <v>9118125</v>
      </c>
      <c r="CB113" s="909"/>
      <c r="CC113" s="909"/>
      <c r="CD113" s="909"/>
      <c r="CE113" s="909"/>
      <c r="CF113" s="903">
        <v>49.4</v>
      </c>
      <c r="CG113" s="904"/>
      <c r="CH113" s="904"/>
      <c r="CI113" s="904"/>
      <c r="CJ113" s="904"/>
      <c r="CK113" s="931"/>
      <c r="CL113" s="932"/>
      <c r="CM113" s="905" t="s">
        <v>442</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41" t="s">
        <v>136</v>
      </c>
      <c r="DH113" s="942"/>
      <c r="DI113" s="942"/>
      <c r="DJ113" s="942"/>
      <c r="DK113" s="943"/>
      <c r="DL113" s="944" t="s">
        <v>136</v>
      </c>
      <c r="DM113" s="942"/>
      <c r="DN113" s="942"/>
      <c r="DO113" s="942"/>
      <c r="DP113" s="943"/>
      <c r="DQ113" s="944" t="s">
        <v>136</v>
      </c>
      <c r="DR113" s="942"/>
      <c r="DS113" s="942"/>
      <c r="DT113" s="942"/>
      <c r="DU113" s="943"/>
      <c r="DV113" s="945" t="s">
        <v>136</v>
      </c>
      <c r="DW113" s="946"/>
      <c r="DX113" s="946"/>
      <c r="DY113" s="946"/>
      <c r="DZ113" s="947"/>
    </row>
    <row r="114" spans="1:130" s="216" customFormat="1" ht="26.25" customHeight="1" x14ac:dyDescent="0.2">
      <c r="A114" s="937"/>
      <c r="B114" s="938"/>
      <c r="C114" s="906" t="s">
        <v>443</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41">
        <v>541131</v>
      </c>
      <c r="AB114" s="942"/>
      <c r="AC114" s="942"/>
      <c r="AD114" s="942"/>
      <c r="AE114" s="943"/>
      <c r="AF114" s="944">
        <v>403795</v>
      </c>
      <c r="AG114" s="942"/>
      <c r="AH114" s="942"/>
      <c r="AI114" s="942"/>
      <c r="AJ114" s="943"/>
      <c r="AK114" s="944">
        <v>413498</v>
      </c>
      <c r="AL114" s="942"/>
      <c r="AM114" s="942"/>
      <c r="AN114" s="942"/>
      <c r="AO114" s="943"/>
      <c r="AP114" s="945">
        <v>2.2000000000000002</v>
      </c>
      <c r="AQ114" s="946"/>
      <c r="AR114" s="946"/>
      <c r="AS114" s="946"/>
      <c r="AT114" s="947"/>
      <c r="AU114" s="891"/>
      <c r="AV114" s="892"/>
      <c r="AW114" s="892"/>
      <c r="AX114" s="892"/>
      <c r="AY114" s="892"/>
      <c r="AZ114" s="905" t="s">
        <v>444</v>
      </c>
      <c r="BA114" s="906"/>
      <c r="BB114" s="906"/>
      <c r="BC114" s="906"/>
      <c r="BD114" s="906"/>
      <c r="BE114" s="906"/>
      <c r="BF114" s="906"/>
      <c r="BG114" s="906"/>
      <c r="BH114" s="906"/>
      <c r="BI114" s="906"/>
      <c r="BJ114" s="906"/>
      <c r="BK114" s="906"/>
      <c r="BL114" s="906"/>
      <c r="BM114" s="906"/>
      <c r="BN114" s="906"/>
      <c r="BO114" s="906"/>
      <c r="BP114" s="907"/>
      <c r="BQ114" s="908">
        <v>7715677</v>
      </c>
      <c r="BR114" s="909"/>
      <c r="BS114" s="909"/>
      <c r="BT114" s="909"/>
      <c r="BU114" s="909"/>
      <c r="BV114" s="909">
        <v>7191847</v>
      </c>
      <c r="BW114" s="909"/>
      <c r="BX114" s="909"/>
      <c r="BY114" s="909"/>
      <c r="BZ114" s="909"/>
      <c r="CA114" s="909">
        <v>6765476</v>
      </c>
      <c r="CB114" s="909"/>
      <c r="CC114" s="909"/>
      <c r="CD114" s="909"/>
      <c r="CE114" s="909"/>
      <c r="CF114" s="903">
        <v>36.700000000000003</v>
      </c>
      <c r="CG114" s="904"/>
      <c r="CH114" s="904"/>
      <c r="CI114" s="904"/>
      <c r="CJ114" s="904"/>
      <c r="CK114" s="931"/>
      <c r="CL114" s="932"/>
      <c r="CM114" s="905" t="s">
        <v>445</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41" t="s">
        <v>136</v>
      </c>
      <c r="DH114" s="942"/>
      <c r="DI114" s="942"/>
      <c r="DJ114" s="942"/>
      <c r="DK114" s="943"/>
      <c r="DL114" s="944" t="s">
        <v>136</v>
      </c>
      <c r="DM114" s="942"/>
      <c r="DN114" s="942"/>
      <c r="DO114" s="942"/>
      <c r="DP114" s="943"/>
      <c r="DQ114" s="944" t="s">
        <v>136</v>
      </c>
      <c r="DR114" s="942"/>
      <c r="DS114" s="942"/>
      <c r="DT114" s="942"/>
      <c r="DU114" s="943"/>
      <c r="DV114" s="945" t="s">
        <v>136</v>
      </c>
      <c r="DW114" s="946"/>
      <c r="DX114" s="946"/>
      <c r="DY114" s="946"/>
      <c r="DZ114" s="947"/>
    </row>
    <row r="115" spans="1:130" s="216" customFormat="1" ht="26.25" customHeight="1" x14ac:dyDescent="0.2">
      <c r="A115" s="937"/>
      <c r="B115" s="938"/>
      <c r="C115" s="906" t="s">
        <v>446</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20">
        <v>75792</v>
      </c>
      <c r="AB115" s="921"/>
      <c r="AC115" s="921"/>
      <c r="AD115" s="921"/>
      <c r="AE115" s="922"/>
      <c r="AF115" s="923">
        <v>76733</v>
      </c>
      <c r="AG115" s="921"/>
      <c r="AH115" s="921"/>
      <c r="AI115" s="921"/>
      <c r="AJ115" s="922"/>
      <c r="AK115" s="923">
        <v>79247</v>
      </c>
      <c r="AL115" s="921"/>
      <c r="AM115" s="921"/>
      <c r="AN115" s="921"/>
      <c r="AO115" s="922"/>
      <c r="AP115" s="924">
        <v>0.4</v>
      </c>
      <c r="AQ115" s="925"/>
      <c r="AR115" s="925"/>
      <c r="AS115" s="925"/>
      <c r="AT115" s="926"/>
      <c r="AU115" s="891"/>
      <c r="AV115" s="892"/>
      <c r="AW115" s="892"/>
      <c r="AX115" s="892"/>
      <c r="AY115" s="892"/>
      <c r="AZ115" s="905" t="s">
        <v>447</v>
      </c>
      <c r="BA115" s="906"/>
      <c r="BB115" s="906"/>
      <c r="BC115" s="906"/>
      <c r="BD115" s="906"/>
      <c r="BE115" s="906"/>
      <c r="BF115" s="906"/>
      <c r="BG115" s="906"/>
      <c r="BH115" s="906"/>
      <c r="BI115" s="906"/>
      <c r="BJ115" s="906"/>
      <c r="BK115" s="906"/>
      <c r="BL115" s="906"/>
      <c r="BM115" s="906"/>
      <c r="BN115" s="906"/>
      <c r="BO115" s="906"/>
      <c r="BP115" s="907"/>
      <c r="BQ115" s="908" t="s">
        <v>136</v>
      </c>
      <c r="BR115" s="909"/>
      <c r="BS115" s="909"/>
      <c r="BT115" s="909"/>
      <c r="BU115" s="909"/>
      <c r="BV115" s="909" t="s">
        <v>136</v>
      </c>
      <c r="BW115" s="909"/>
      <c r="BX115" s="909"/>
      <c r="BY115" s="909"/>
      <c r="BZ115" s="909"/>
      <c r="CA115" s="909" t="s">
        <v>136</v>
      </c>
      <c r="CB115" s="909"/>
      <c r="CC115" s="909"/>
      <c r="CD115" s="909"/>
      <c r="CE115" s="909"/>
      <c r="CF115" s="903" t="s">
        <v>136</v>
      </c>
      <c r="CG115" s="904"/>
      <c r="CH115" s="904"/>
      <c r="CI115" s="904"/>
      <c r="CJ115" s="904"/>
      <c r="CK115" s="931"/>
      <c r="CL115" s="932"/>
      <c r="CM115" s="905" t="s">
        <v>448</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41" t="s">
        <v>136</v>
      </c>
      <c r="DH115" s="942"/>
      <c r="DI115" s="942"/>
      <c r="DJ115" s="942"/>
      <c r="DK115" s="943"/>
      <c r="DL115" s="944" t="s">
        <v>136</v>
      </c>
      <c r="DM115" s="942"/>
      <c r="DN115" s="942"/>
      <c r="DO115" s="942"/>
      <c r="DP115" s="943"/>
      <c r="DQ115" s="944" t="s">
        <v>136</v>
      </c>
      <c r="DR115" s="942"/>
      <c r="DS115" s="942"/>
      <c r="DT115" s="942"/>
      <c r="DU115" s="943"/>
      <c r="DV115" s="945" t="s">
        <v>136</v>
      </c>
      <c r="DW115" s="946"/>
      <c r="DX115" s="946"/>
      <c r="DY115" s="946"/>
      <c r="DZ115" s="947"/>
    </row>
    <row r="116" spans="1:130" s="216" customFormat="1" ht="26.25" customHeight="1" x14ac:dyDescent="0.2">
      <c r="A116" s="939"/>
      <c r="B116" s="940"/>
      <c r="C116" s="948" t="s">
        <v>449</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41" t="s">
        <v>136</v>
      </c>
      <c r="AB116" s="942"/>
      <c r="AC116" s="942"/>
      <c r="AD116" s="942"/>
      <c r="AE116" s="943"/>
      <c r="AF116" s="944" t="s">
        <v>136</v>
      </c>
      <c r="AG116" s="942"/>
      <c r="AH116" s="942"/>
      <c r="AI116" s="942"/>
      <c r="AJ116" s="943"/>
      <c r="AK116" s="944" t="s">
        <v>136</v>
      </c>
      <c r="AL116" s="942"/>
      <c r="AM116" s="942"/>
      <c r="AN116" s="942"/>
      <c r="AO116" s="943"/>
      <c r="AP116" s="945" t="s">
        <v>136</v>
      </c>
      <c r="AQ116" s="946"/>
      <c r="AR116" s="946"/>
      <c r="AS116" s="946"/>
      <c r="AT116" s="947"/>
      <c r="AU116" s="891"/>
      <c r="AV116" s="892"/>
      <c r="AW116" s="892"/>
      <c r="AX116" s="892"/>
      <c r="AY116" s="892"/>
      <c r="AZ116" s="950" t="s">
        <v>450</v>
      </c>
      <c r="BA116" s="951"/>
      <c r="BB116" s="951"/>
      <c r="BC116" s="951"/>
      <c r="BD116" s="951"/>
      <c r="BE116" s="951"/>
      <c r="BF116" s="951"/>
      <c r="BG116" s="951"/>
      <c r="BH116" s="951"/>
      <c r="BI116" s="951"/>
      <c r="BJ116" s="951"/>
      <c r="BK116" s="951"/>
      <c r="BL116" s="951"/>
      <c r="BM116" s="951"/>
      <c r="BN116" s="951"/>
      <c r="BO116" s="951"/>
      <c r="BP116" s="952"/>
      <c r="BQ116" s="908" t="s">
        <v>136</v>
      </c>
      <c r="BR116" s="909"/>
      <c r="BS116" s="909"/>
      <c r="BT116" s="909"/>
      <c r="BU116" s="909"/>
      <c r="BV116" s="909" t="s">
        <v>136</v>
      </c>
      <c r="BW116" s="909"/>
      <c r="BX116" s="909"/>
      <c r="BY116" s="909"/>
      <c r="BZ116" s="909"/>
      <c r="CA116" s="909" t="s">
        <v>136</v>
      </c>
      <c r="CB116" s="909"/>
      <c r="CC116" s="909"/>
      <c r="CD116" s="909"/>
      <c r="CE116" s="909"/>
      <c r="CF116" s="903" t="s">
        <v>136</v>
      </c>
      <c r="CG116" s="904"/>
      <c r="CH116" s="904"/>
      <c r="CI116" s="904"/>
      <c r="CJ116" s="904"/>
      <c r="CK116" s="931"/>
      <c r="CL116" s="932"/>
      <c r="CM116" s="905" t="s">
        <v>451</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41" t="s">
        <v>136</v>
      </c>
      <c r="DH116" s="942"/>
      <c r="DI116" s="942"/>
      <c r="DJ116" s="942"/>
      <c r="DK116" s="943"/>
      <c r="DL116" s="944" t="s">
        <v>136</v>
      </c>
      <c r="DM116" s="942"/>
      <c r="DN116" s="942"/>
      <c r="DO116" s="942"/>
      <c r="DP116" s="943"/>
      <c r="DQ116" s="944" t="s">
        <v>136</v>
      </c>
      <c r="DR116" s="942"/>
      <c r="DS116" s="942"/>
      <c r="DT116" s="942"/>
      <c r="DU116" s="943"/>
      <c r="DV116" s="945" t="s">
        <v>136</v>
      </c>
      <c r="DW116" s="946"/>
      <c r="DX116" s="946"/>
      <c r="DY116" s="946"/>
      <c r="DZ116" s="947"/>
    </row>
    <row r="117" spans="1:130" s="216" customFormat="1" ht="26.25" customHeight="1" x14ac:dyDescent="0.2">
      <c r="A117" s="895" t="s">
        <v>186</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0" t="s">
        <v>452</v>
      </c>
      <c r="Z117" s="877"/>
      <c r="AA117" s="961">
        <v>2438493</v>
      </c>
      <c r="AB117" s="962"/>
      <c r="AC117" s="962"/>
      <c r="AD117" s="962"/>
      <c r="AE117" s="963"/>
      <c r="AF117" s="964">
        <v>2132993</v>
      </c>
      <c r="AG117" s="962"/>
      <c r="AH117" s="962"/>
      <c r="AI117" s="962"/>
      <c r="AJ117" s="963"/>
      <c r="AK117" s="964">
        <v>2122417</v>
      </c>
      <c r="AL117" s="962"/>
      <c r="AM117" s="962"/>
      <c r="AN117" s="962"/>
      <c r="AO117" s="963"/>
      <c r="AP117" s="965"/>
      <c r="AQ117" s="966"/>
      <c r="AR117" s="966"/>
      <c r="AS117" s="966"/>
      <c r="AT117" s="967"/>
      <c r="AU117" s="891"/>
      <c r="AV117" s="892"/>
      <c r="AW117" s="892"/>
      <c r="AX117" s="892"/>
      <c r="AY117" s="892"/>
      <c r="AZ117" s="957" t="s">
        <v>453</v>
      </c>
      <c r="BA117" s="958"/>
      <c r="BB117" s="958"/>
      <c r="BC117" s="958"/>
      <c r="BD117" s="958"/>
      <c r="BE117" s="958"/>
      <c r="BF117" s="958"/>
      <c r="BG117" s="958"/>
      <c r="BH117" s="958"/>
      <c r="BI117" s="958"/>
      <c r="BJ117" s="958"/>
      <c r="BK117" s="958"/>
      <c r="BL117" s="958"/>
      <c r="BM117" s="958"/>
      <c r="BN117" s="958"/>
      <c r="BO117" s="958"/>
      <c r="BP117" s="959"/>
      <c r="BQ117" s="908" t="s">
        <v>136</v>
      </c>
      <c r="BR117" s="909"/>
      <c r="BS117" s="909"/>
      <c r="BT117" s="909"/>
      <c r="BU117" s="909"/>
      <c r="BV117" s="909" t="s">
        <v>136</v>
      </c>
      <c r="BW117" s="909"/>
      <c r="BX117" s="909"/>
      <c r="BY117" s="909"/>
      <c r="BZ117" s="909"/>
      <c r="CA117" s="909" t="s">
        <v>136</v>
      </c>
      <c r="CB117" s="909"/>
      <c r="CC117" s="909"/>
      <c r="CD117" s="909"/>
      <c r="CE117" s="909"/>
      <c r="CF117" s="903" t="s">
        <v>136</v>
      </c>
      <c r="CG117" s="904"/>
      <c r="CH117" s="904"/>
      <c r="CI117" s="904"/>
      <c r="CJ117" s="904"/>
      <c r="CK117" s="931"/>
      <c r="CL117" s="932"/>
      <c r="CM117" s="905" t="s">
        <v>454</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41" t="s">
        <v>136</v>
      </c>
      <c r="DH117" s="942"/>
      <c r="DI117" s="942"/>
      <c r="DJ117" s="942"/>
      <c r="DK117" s="943"/>
      <c r="DL117" s="944" t="s">
        <v>136</v>
      </c>
      <c r="DM117" s="942"/>
      <c r="DN117" s="942"/>
      <c r="DO117" s="942"/>
      <c r="DP117" s="943"/>
      <c r="DQ117" s="944" t="s">
        <v>136</v>
      </c>
      <c r="DR117" s="942"/>
      <c r="DS117" s="942"/>
      <c r="DT117" s="942"/>
      <c r="DU117" s="943"/>
      <c r="DV117" s="945" t="s">
        <v>136</v>
      </c>
      <c r="DW117" s="946"/>
      <c r="DX117" s="946"/>
      <c r="DY117" s="946"/>
      <c r="DZ117" s="947"/>
    </row>
    <row r="118" spans="1:130" s="216" customFormat="1" ht="26.25" customHeight="1" x14ac:dyDescent="0.2">
      <c r="A118" s="895" t="s">
        <v>428</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425</v>
      </c>
      <c r="AB118" s="876"/>
      <c r="AC118" s="876"/>
      <c r="AD118" s="876"/>
      <c r="AE118" s="877"/>
      <c r="AF118" s="875" t="s">
        <v>426</v>
      </c>
      <c r="AG118" s="876"/>
      <c r="AH118" s="876"/>
      <c r="AI118" s="876"/>
      <c r="AJ118" s="877"/>
      <c r="AK118" s="875" t="s">
        <v>305</v>
      </c>
      <c r="AL118" s="876"/>
      <c r="AM118" s="876"/>
      <c r="AN118" s="876"/>
      <c r="AO118" s="877"/>
      <c r="AP118" s="953" t="s">
        <v>427</v>
      </c>
      <c r="AQ118" s="954"/>
      <c r="AR118" s="954"/>
      <c r="AS118" s="954"/>
      <c r="AT118" s="955"/>
      <c r="AU118" s="891"/>
      <c r="AV118" s="892"/>
      <c r="AW118" s="892"/>
      <c r="AX118" s="892"/>
      <c r="AY118" s="892"/>
      <c r="AZ118" s="956" t="s">
        <v>455</v>
      </c>
      <c r="BA118" s="948"/>
      <c r="BB118" s="948"/>
      <c r="BC118" s="948"/>
      <c r="BD118" s="948"/>
      <c r="BE118" s="948"/>
      <c r="BF118" s="948"/>
      <c r="BG118" s="948"/>
      <c r="BH118" s="948"/>
      <c r="BI118" s="948"/>
      <c r="BJ118" s="948"/>
      <c r="BK118" s="948"/>
      <c r="BL118" s="948"/>
      <c r="BM118" s="948"/>
      <c r="BN118" s="948"/>
      <c r="BO118" s="948"/>
      <c r="BP118" s="949"/>
      <c r="BQ118" s="982" t="s">
        <v>136</v>
      </c>
      <c r="BR118" s="983"/>
      <c r="BS118" s="983"/>
      <c r="BT118" s="983"/>
      <c r="BU118" s="983"/>
      <c r="BV118" s="983" t="s">
        <v>136</v>
      </c>
      <c r="BW118" s="983"/>
      <c r="BX118" s="983"/>
      <c r="BY118" s="983"/>
      <c r="BZ118" s="983"/>
      <c r="CA118" s="983" t="s">
        <v>136</v>
      </c>
      <c r="CB118" s="983"/>
      <c r="CC118" s="983"/>
      <c r="CD118" s="983"/>
      <c r="CE118" s="983"/>
      <c r="CF118" s="903" t="s">
        <v>136</v>
      </c>
      <c r="CG118" s="904"/>
      <c r="CH118" s="904"/>
      <c r="CI118" s="904"/>
      <c r="CJ118" s="904"/>
      <c r="CK118" s="931"/>
      <c r="CL118" s="932"/>
      <c r="CM118" s="905" t="s">
        <v>456</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41" t="s">
        <v>136</v>
      </c>
      <c r="DH118" s="942"/>
      <c r="DI118" s="942"/>
      <c r="DJ118" s="942"/>
      <c r="DK118" s="943"/>
      <c r="DL118" s="944" t="s">
        <v>136</v>
      </c>
      <c r="DM118" s="942"/>
      <c r="DN118" s="942"/>
      <c r="DO118" s="942"/>
      <c r="DP118" s="943"/>
      <c r="DQ118" s="944" t="s">
        <v>136</v>
      </c>
      <c r="DR118" s="942"/>
      <c r="DS118" s="942"/>
      <c r="DT118" s="942"/>
      <c r="DU118" s="943"/>
      <c r="DV118" s="945" t="s">
        <v>136</v>
      </c>
      <c r="DW118" s="946"/>
      <c r="DX118" s="946"/>
      <c r="DY118" s="946"/>
      <c r="DZ118" s="947"/>
    </row>
    <row r="119" spans="1:130" s="216" customFormat="1" ht="26.25" customHeight="1" x14ac:dyDescent="0.2">
      <c r="A119" s="1039" t="s">
        <v>431</v>
      </c>
      <c r="B119" s="930"/>
      <c r="C119" s="912" t="s">
        <v>432</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t="s">
        <v>136</v>
      </c>
      <c r="AB119" s="883"/>
      <c r="AC119" s="883"/>
      <c r="AD119" s="883"/>
      <c r="AE119" s="884"/>
      <c r="AF119" s="885" t="s">
        <v>136</v>
      </c>
      <c r="AG119" s="883"/>
      <c r="AH119" s="883"/>
      <c r="AI119" s="883"/>
      <c r="AJ119" s="884"/>
      <c r="AK119" s="885" t="s">
        <v>136</v>
      </c>
      <c r="AL119" s="883"/>
      <c r="AM119" s="883"/>
      <c r="AN119" s="883"/>
      <c r="AO119" s="884"/>
      <c r="AP119" s="886" t="s">
        <v>136</v>
      </c>
      <c r="AQ119" s="887"/>
      <c r="AR119" s="887"/>
      <c r="AS119" s="887"/>
      <c r="AT119" s="888"/>
      <c r="AU119" s="893"/>
      <c r="AV119" s="894"/>
      <c r="AW119" s="894"/>
      <c r="AX119" s="894"/>
      <c r="AY119" s="894"/>
      <c r="AZ119" s="237" t="s">
        <v>186</v>
      </c>
      <c r="BA119" s="237"/>
      <c r="BB119" s="237"/>
      <c r="BC119" s="237"/>
      <c r="BD119" s="237"/>
      <c r="BE119" s="237"/>
      <c r="BF119" s="237"/>
      <c r="BG119" s="237"/>
      <c r="BH119" s="237"/>
      <c r="BI119" s="237"/>
      <c r="BJ119" s="237"/>
      <c r="BK119" s="237"/>
      <c r="BL119" s="237"/>
      <c r="BM119" s="237"/>
      <c r="BN119" s="237"/>
      <c r="BO119" s="960" t="s">
        <v>457</v>
      </c>
      <c r="BP119" s="988"/>
      <c r="BQ119" s="982">
        <v>33105007</v>
      </c>
      <c r="BR119" s="983"/>
      <c r="BS119" s="983"/>
      <c r="BT119" s="983"/>
      <c r="BU119" s="983"/>
      <c r="BV119" s="983">
        <v>33028712</v>
      </c>
      <c r="BW119" s="983"/>
      <c r="BX119" s="983"/>
      <c r="BY119" s="983"/>
      <c r="BZ119" s="983"/>
      <c r="CA119" s="983">
        <v>34226490</v>
      </c>
      <c r="CB119" s="983"/>
      <c r="CC119" s="983"/>
      <c r="CD119" s="983"/>
      <c r="CE119" s="983"/>
      <c r="CF119" s="984"/>
      <c r="CG119" s="985"/>
      <c r="CH119" s="985"/>
      <c r="CI119" s="985"/>
      <c r="CJ119" s="986"/>
      <c r="CK119" s="933"/>
      <c r="CL119" s="934"/>
      <c r="CM119" s="956" t="s">
        <v>458</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87">
        <v>1623023</v>
      </c>
      <c r="DH119" s="969"/>
      <c r="DI119" s="969"/>
      <c r="DJ119" s="969"/>
      <c r="DK119" s="970"/>
      <c r="DL119" s="968">
        <v>1528218</v>
      </c>
      <c r="DM119" s="969"/>
      <c r="DN119" s="969"/>
      <c r="DO119" s="969"/>
      <c r="DP119" s="970"/>
      <c r="DQ119" s="968">
        <v>1418914</v>
      </c>
      <c r="DR119" s="969"/>
      <c r="DS119" s="969"/>
      <c r="DT119" s="969"/>
      <c r="DU119" s="970"/>
      <c r="DV119" s="971">
        <v>7.7</v>
      </c>
      <c r="DW119" s="972"/>
      <c r="DX119" s="972"/>
      <c r="DY119" s="972"/>
      <c r="DZ119" s="973"/>
    </row>
    <row r="120" spans="1:130" s="216" customFormat="1" ht="26.25" customHeight="1" x14ac:dyDescent="0.2">
      <c r="A120" s="1040"/>
      <c r="B120" s="932"/>
      <c r="C120" s="905" t="s">
        <v>435</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41" t="s">
        <v>136</v>
      </c>
      <c r="AB120" s="942"/>
      <c r="AC120" s="942"/>
      <c r="AD120" s="942"/>
      <c r="AE120" s="943"/>
      <c r="AF120" s="944" t="s">
        <v>136</v>
      </c>
      <c r="AG120" s="942"/>
      <c r="AH120" s="942"/>
      <c r="AI120" s="942"/>
      <c r="AJ120" s="943"/>
      <c r="AK120" s="944" t="s">
        <v>136</v>
      </c>
      <c r="AL120" s="942"/>
      <c r="AM120" s="942"/>
      <c r="AN120" s="942"/>
      <c r="AO120" s="943"/>
      <c r="AP120" s="945" t="s">
        <v>136</v>
      </c>
      <c r="AQ120" s="946"/>
      <c r="AR120" s="946"/>
      <c r="AS120" s="946"/>
      <c r="AT120" s="947"/>
      <c r="AU120" s="974" t="s">
        <v>459</v>
      </c>
      <c r="AV120" s="975"/>
      <c r="AW120" s="975"/>
      <c r="AX120" s="975"/>
      <c r="AY120" s="976"/>
      <c r="AZ120" s="912" t="s">
        <v>460</v>
      </c>
      <c r="BA120" s="880"/>
      <c r="BB120" s="880"/>
      <c r="BC120" s="880"/>
      <c r="BD120" s="880"/>
      <c r="BE120" s="880"/>
      <c r="BF120" s="880"/>
      <c r="BG120" s="880"/>
      <c r="BH120" s="880"/>
      <c r="BI120" s="880"/>
      <c r="BJ120" s="880"/>
      <c r="BK120" s="880"/>
      <c r="BL120" s="880"/>
      <c r="BM120" s="880"/>
      <c r="BN120" s="880"/>
      <c r="BO120" s="880"/>
      <c r="BP120" s="881"/>
      <c r="BQ120" s="913">
        <v>5813451</v>
      </c>
      <c r="BR120" s="914"/>
      <c r="BS120" s="914"/>
      <c r="BT120" s="914"/>
      <c r="BU120" s="914"/>
      <c r="BV120" s="914">
        <v>6864248</v>
      </c>
      <c r="BW120" s="914"/>
      <c r="BX120" s="914"/>
      <c r="BY120" s="914"/>
      <c r="BZ120" s="914"/>
      <c r="CA120" s="914">
        <v>7756038</v>
      </c>
      <c r="CB120" s="914"/>
      <c r="CC120" s="914"/>
      <c r="CD120" s="914"/>
      <c r="CE120" s="914"/>
      <c r="CF120" s="927">
        <v>42.1</v>
      </c>
      <c r="CG120" s="928"/>
      <c r="CH120" s="928"/>
      <c r="CI120" s="928"/>
      <c r="CJ120" s="928"/>
      <c r="CK120" s="989" t="s">
        <v>461</v>
      </c>
      <c r="CL120" s="990"/>
      <c r="CM120" s="990"/>
      <c r="CN120" s="990"/>
      <c r="CO120" s="991"/>
      <c r="CP120" s="997" t="s">
        <v>407</v>
      </c>
      <c r="CQ120" s="998"/>
      <c r="CR120" s="998"/>
      <c r="CS120" s="998"/>
      <c r="CT120" s="998"/>
      <c r="CU120" s="998"/>
      <c r="CV120" s="998"/>
      <c r="CW120" s="998"/>
      <c r="CX120" s="998"/>
      <c r="CY120" s="998"/>
      <c r="CZ120" s="998"/>
      <c r="DA120" s="998"/>
      <c r="DB120" s="998"/>
      <c r="DC120" s="998"/>
      <c r="DD120" s="998"/>
      <c r="DE120" s="998"/>
      <c r="DF120" s="999"/>
      <c r="DG120" s="913">
        <v>123787</v>
      </c>
      <c r="DH120" s="914"/>
      <c r="DI120" s="914"/>
      <c r="DJ120" s="914"/>
      <c r="DK120" s="914"/>
      <c r="DL120" s="914">
        <v>113689</v>
      </c>
      <c r="DM120" s="914"/>
      <c r="DN120" s="914"/>
      <c r="DO120" s="914"/>
      <c r="DP120" s="914"/>
      <c r="DQ120" s="914">
        <v>103395</v>
      </c>
      <c r="DR120" s="914"/>
      <c r="DS120" s="914"/>
      <c r="DT120" s="914"/>
      <c r="DU120" s="914"/>
      <c r="DV120" s="915">
        <v>0.6</v>
      </c>
      <c r="DW120" s="915"/>
      <c r="DX120" s="915"/>
      <c r="DY120" s="915"/>
      <c r="DZ120" s="916"/>
    </row>
    <row r="121" spans="1:130" s="216" customFormat="1" ht="26.25" customHeight="1" x14ac:dyDescent="0.2">
      <c r="A121" s="1040"/>
      <c r="B121" s="932"/>
      <c r="C121" s="957" t="s">
        <v>462</v>
      </c>
      <c r="D121" s="958"/>
      <c r="E121" s="958"/>
      <c r="F121" s="958"/>
      <c r="G121" s="958"/>
      <c r="H121" s="958"/>
      <c r="I121" s="958"/>
      <c r="J121" s="958"/>
      <c r="K121" s="958"/>
      <c r="L121" s="958"/>
      <c r="M121" s="958"/>
      <c r="N121" s="958"/>
      <c r="O121" s="958"/>
      <c r="P121" s="958"/>
      <c r="Q121" s="958"/>
      <c r="R121" s="958"/>
      <c r="S121" s="958"/>
      <c r="T121" s="958"/>
      <c r="U121" s="958"/>
      <c r="V121" s="958"/>
      <c r="W121" s="958"/>
      <c r="X121" s="958"/>
      <c r="Y121" s="958"/>
      <c r="Z121" s="959"/>
      <c r="AA121" s="941" t="s">
        <v>136</v>
      </c>
      <c r="AB121" s="942"/>
      <c r="AC121" s="942"/>
      <c r="AD121" s="942"/>
      <c r="AE121" s="943"/>
      <c r="AF121" s="944" t="s">
        <v>136</v>
      </c>
      <c r="AG121" s="942"/>
      <c r="AH121" s="942"/>
      <c r="AI121" s="942"/>
      <c r="AJ121" s="943"/>
      <c r="AK121" s="944" t="s">
        <v>136</v>
      </c>
      <c r="AL121" s="942"/>
      <c r="AM121" s="942"/>
      <c r="AN121" s="942"/>
      <c r="AO121" s="943"/>
      <c r="AP121" s="945" t="s">
        <v>136</v>
      </c>
      <c r="AQ121" s="946"/>
      <c r="AR121" s="946"/>
      <c r="AS121" s="946"/>
      <c r="AT121" s="947"/>
      <c r="AU121" s="977"/>
      <c r="AV121" s="978"/>
      <c r="AW121" s="978"/>
      <c r="AX121" s="978"/>
      <c r="AY121" s="979"/>
      <c r="AZ121" s="905" t="s">
        <v>463</v>
      </c>
      <c r="BA121" s="906"/>
      <c r="BB121" s="906"/>
      <c r="BC121" s="906"/>
      <c r="BD121" s="906"/>
      <c r="BE121" s="906"/>
      <c r="BF121" s="906"/>
      <c r="BG121" s="906"/>
      <c r="BH121" s="906"/>
      <c r="BI121" s="906"/>
      <c r="BJ121" s="906"/>
      <c r="BK121" s="906"/>
      <c r="BL121" s="906"/>
      <c r="BM121" s="906"/>
      <c r="BN121" s="906"/>
      <c r="BO121" s="906"/>
      <c r="BP121" s="907"/>
      <c r="BQ121" s="908">
        <v>6993574</v>
      </c>
      <c r="BR121" s="909"/>
      <c r="BS121" s="909"/>
      <c r="BT121" s="909"/>
      <c r="BU121" s="909"/>
      <c r="BV121" s="909">
        <v>6873820</v>
      </c>
      <c r="BW121" s="909"/>
      <c r="BX121" s="909"/>
      <c r="BY121" s="909"/>
      <c r="BZ121" s="909"/>
      <c r="CA121" s="909">
        <v>6931533</v>
      </c>
      <c r="CB121" s="909"/>
      <c r="CC121" s="909"/>
      <c r="CD121" s="909"/>
      <c r="CE121" s="909"/>
      <c r="CF121" s="903">
        <v>37.6</v>
      </c>
      <c r="CG121" s="904"/>
      <c r="CH121" s="904"/>
      <c r="CI121" s="904"/>
      <c r="CJ121" s="904"/>
      <c r="CK121" s="992"/>
      <c r="CL121" s="993"/>
      <c r="CM121" s="993"/>
      <c r="CN121" s="993"/>
      <c r="CO121" s="994"/>
      <c r="CP121" s="1002" t="s">
        <v>404</v>
      </c>
      <c r="CQ121" s="1003"/>
      <c r="CR121" s="1003"/>
      <c r="CS121" s="1003"/>
      <c r="CT121" s="1003"/>
      <c r="CU121" s="1003"/>
      <c r="CV121" s="1003"/>
      <c r="CW121" s="1003"/>
      <c r="CX121" s="1003"/>
      <c r="CY121" s="1003"/>
      <c r="CZ121" s="1003"/>
      <c r="DA121" s="1003"/>
      <c r="DB121" s="1003"/>
      <c r="DC121" s="1003"/>
      <c r="DD121" s="1003"/>
      <c r="DE121" s="1003"/>
      <c r="DF121" s="1004"/>
      <c r="DG121" s="908">
        <v>1100</v>
      </c>
      <c r="DH121" s="909"/>
      <c r="DI121" s="909"/>
      <c r="DJ121" s="909"/>
      <c r="DK121" s="909"/>
      <c r="DL121" s="909">
        <v>1344</v>
      </c>
      <c r="DM121" s="909"/>
      <c r="DN121" s="909"/>
      <c r="DO121" s="909"/>
      <c r="DP121" s="909"/>
      <c r="DQ121" s="909">
        <v>1309</v>
      </c>
      <c r="DR121" s="909"/>
      <c r="DS121" s="909"/>
      <c r="DT121" s="909"/>
      <c r="DU121" s="909"/>
      <c r="DV121" s="910">
        <v>0</v>
      </c>
      <c r="DW121" s="910"/>
      <c r="DX121" s="910"/>
      <c r="DY121" s="910"/>
      <c r="DZ121" s="911"/>
    </row>
    <row r="122" spans="1:130" s="216" customFormat="1" ht="26.25" customHeight="1" x14ac:dyDescent="0.2">
      <c r="A122" s="1040"/>
      <c r="B122" s="932"/>
      <c r="C122" s="905" t="s">
        <v>445</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41" t="s">
        <v>136</v>
      </c>
      <c r="AB122" s="942"/>
      <c r="AC122" s="942"/>
      <c r="AD122" s="942"/>
      <c r="AE122" s="943"/>
      <c r="AF122" s="944" t="s">
        <v>136</v>
      </c>
      <c r="AG122" s="942"/>
      <c r="AH122" s="942"/>
      <c r="AI122" s="942"/>
      <c r="AJ122" s="943"/>
      <c r="AK122" s="944" t="s">
        <v>136</v>
      </c>
      <c r="AL122" s="942"/>
      <c r="AM122" s="942"/>
      <c r="AN122" s="942"/>
      <c r="AO122" s="943"/>
      <c r="AP122" s="945" t="s">
        <v>136</v>
      </c>
      <c r="AQ122" s="946"/>
      <c r="AR122" s="946"/>
      <c r="AS122" s="946"/>
      <c r="AT122" s="947"/>
      <c r="AU122" s="977"/>
      <c r="AV122" s="978"/>
      <c r="AW122" s="978"/>
      <c r="AX122" s="978"/>
      <c r="AY122" s="979"/>
      <c r="AZ122" s="956" t="s">
        <v>464</v>
      </c>
      <c r="BA122" s="948"/>
      <c r="BB122" s="948"/>
      <c r="BC122" s="948"/>
      <c r="BD122" s="948"/>
      <c r="BE122" s="948"/>
      <c r="BF122" s="948"/>
      <c r="BG122" s="948"/>
      <c r="BH122" s="948"/>
      <c r="BI122" s="948"/>
      <c r="BJ122" s="948"/>
      <c r="BK122" s="948"/>
      <c r="BL122" s="948"/>
      <c r="BM122" s="948"/>
      <c r="BN122" s="948"/>
      <c r="BO122" s="948"/>
      <c r="BP122" s="949"/>
      <c r="BQ122" s="982">
        <v>14763777</v>
      </c>
      <c r="BR122" s="983"/>
      <c r="BS122" s="983"/>
      <c r="BT122" s="983"/>
      <c r="BU122" s="983"/>
      <c r="BV122" s="983">
        <v>14437176</v>
      </c>
      <c r="BW122" s="983"/>
      <c r="BX122" s="983"/>
      <c r="BY122" s="983"/>
      <c r="BZ122" s="983"/>
      <c r="CA122" s="983">
        <v>14418297</v>
      </c>
      <c r="CB122" s="983"/>
      <c r="CC122" s="983"/>
      <c r="CD122" s="983"/>
      <c r="CE122" s="983"/>
      <c r="CF122" s="1000">
        <v>78.2</v>
      </c>
      <c r="CG122" s="1001"/>
      <c r="CH122" s="1001"/>
      <c r="CI122" s="1001"/>
      <c r="CJ122" s="1001"/>
      <c r="CK122" s="992"/>
      <c r="CL122" s="993"/>
      <c r="CM122" s="993"/>
      <c r="CN122" s="993"/>
      <c r="CO122" s="994"/>
      <c r="CP122" s="1002" t="s">
        <v>405</v>
      </c>
      <c r="CQ122" s="1003"/>
      <c r="CR122" s="1003"/>
      <c r="CS122" s="1003"/>
      <c r="CT122" s="1003"/>
      <c r="CU122" s="1003"/>
      <c r="CV122" s="1003"/>
      <c r="CW122" s="1003"/>
      <c r="CX122" s="1003"/>
      <c r="CY122" s="1003"/>
      <c r="CZ122" s="1003"/>
      <c r="DA122" s="1003"/>
      <c r="DB122" s="1003"/>
      <c r="DC122" s="1003"/>
      <c r="DD122" s="1003"/>
      <c r="DE122" s="1003"/>
      <c r="DF122" s="1004"/>
      <c r="DG122" s="908" t="s">
        <v>136</v>
      </c>
      <c r="DH122" s="909"/>
      <c r="DI122" s="909"/>
      <c r="DJ122" s="909"/>
      <c r="DK122" s="909"/>
      <c r="DL122" s="909" t="s">
        <v>136</v>
      </c>
      <c r="DM122" s="909"/>
      <c r="DN122" s="909"/>
      <c r="DO122" s="909"/>
      <c r="DP122" s="909"/>
      <c r="DQ122" s="909" t="s">
        <v>136</v>
      </c>
      <c r="DR122" s="909"/>
      <c r="DS122" s="909"/>
      <c r="DT122" s="909"/>
      <c r="DU122" s="909"/>
      <c r="DV122" s="910" t="s">
        <v>136</v>
      </c>
      <c r="DW122" s="910"/>
      <c r="DX122" s="910"/>
      <c r="DY122" s="910"/>
      <c r="DZ122" s="911"/>
    </row>
    <row r="123" spans="1:130" s="216" customFormat="1" ht="26.25" customHeight="1" x14ac:dyDescent="0.2">
      <c r="A123" s="1040"/>
      <c r="B123" s="932"/>
      <c r="C123" s="905" t="s">
        <v>451</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41" t="s">
        <v>136</v>
      </c>
      <c r="AB123" s="942"/>
      <c r="AC123" s="942"/>
      <c r="AD123" s="942"/>
      <c r="AE123" s="943"/>
      <c r="AF123" s="944" t="s">
        <v>136</v>
      </c>
      <c r="AG123" s="942"/>
      <c r="AH123" s="942"/>
      <c r="AI123" s="942"/>
      <c r="AJ123" s="943"/>
      <c r="AK123" s="944" t="s">
        <v>136</v>
      </c>
      <c r="AL123" s="942"/>
      <c r="AM123" s="942"/>
      <c r="AN123" s="942"/>
      <c r="AO123" s="943"/>
      <c r="AP123" s="945" t="s">
        <v>136</v>
      </c>
      <c r="AQ123" s="946"/>
      <c r="AR123" s="946"/>
      <c r="AS123" s="946"/>
      <c r="AT123" s="947"/>
      <c r="AU123" s="980"/>
      <c r="AV123" s="981"/>
      <c r="AW123" s="981"/>
      <c r="AX123" s="981"/>
      <c r="AY123" s="981"/>
      <c r="AZ123" s="237" t="s">
        <v>186</v>
      </c>
      <c r="BA123" s="237"/>
      <c r="BB123" s="237"/>
      <c r="BC123" s="237"/>
      <c r="BD123" s="237"/>
      <c r="BE123" s="237"/>
      <c r="BF123" s="237"/>
      <c r="BG123" s="237"/>
      <c r="BH123" s="237"/>
      <c r="BI123" s="237"/>
      <c r="BJ123" s="237"/>
      <c r="BK123" s="237"/>
      <c r="BL123" s="237"/>
      <c r="BM123" s="237"/>
      <c r="BN123" s="237"/>
      <c r="BO123" s="960" t="s">
        <v>465</v>
      </c>
      <c r="BP123" s="988"/>
      <c r="BQ123" s="1046">
        <v>27570802</v>
      </c>
      <c r="BR123" s="1047"/>
      <c r="BS123" s="1047"/>
      <c r="BT123" s="1047"/>
      <c r="BU123" s="1047"/>
      <c r="BV123" s="1047">
        <v>28175244</v>
      </c>
      <c r="BW123" s="1047"/>
      <c r="BX123" s="1047"/>
      <c r="BY123" s="1047"/>
      <c r="BZ123" s="1047"/>
      <c r="CA123" s="1047">
        <v>29105868</v>
      </c>
      <c r="CB123" s="1047"/>
      <c r="CC123" s="1047"/>
      <c r="CD123" s="1047"/>
      <c r="CE123" s="1047"/>
      <c r="CF123" s="984"/>
      <c r="CG123" s="985"/>
      <c r="CH123" s="985"/>
      <c r="CI123" s="985"/>
      <c r="CJ123" s="986"/>
      <c r="CK123" s="992"/>
      <c r="CL123" s="993"/>
      <c r="CM123" s="993"/>
      <c r="CN123" s="993"/>
      <c r="CO123" s="994"/>
      <c r="CP123" s="1002" t="s">
        <v>406</v>
      </c>
      <c r="CQ123" s="1003"/>
      <c r="CR123" s="1003"/>
      <c r="CS123" s="1003"/>
      <c r="CT123" s="1003"/>
      <c r="CU123" s="1003"/>
      <c r="CV123" s="1003"/>
      <c r="CW123" s="1003"/>
      <c r="CX123" s="1003"/>
      <c r="CY123" s="1003"/>
      <c r="CZ123" s="1003"/>
      <c r="DA123" s="1003"/>
      <c r="DB123" s="1003"/>
      <c r="DC123" s="1003"/>
      <c r="DD123" s="1003"/>
      <c r="DE123" s="1003"/>
      <c r="DF123" s="1004"/>
      <c r="DG123" s="941" t="s">
        <v>136</v>
      </c>
      <c r="DH123" s="942"/>
      <c r="DI123" s="942"/>
      <c r="DJ123" s="942"/>
      <c r="DK123" s="943"/>
      <c r="DL123" s="944" t="s">
        <v>136</v>
      </c>
      <c r="DM123" s="942"/>
      <c r="DN123" s="942"/>
      <c r="DO123" s="942"/>
      <c r="DP123" s="943"/>
      <c r="DQ123" s="944" t="s">
        <v>136</v>
      </c>
      <c r="DR123" s="942"/>
      <c r="DS123" s="942"/>
      <c r="DT123" s="942"/>
      <c r="DU123" s="943"/>
      <c r="DV123" s="945" t="s">
        <v>136</v>
      </c>
      <c r="DW123" s="946"/>
      <c r="DX123" s="946"/>
      <c r="DY123" s="946"/>
      <c r="DZ123" s="947"/>
    </row>
    <row r="124" spans="1:130" s="216" customFormat="1" ht="26.25" customHeight="1" thickBot="1" x14ac:dyDescent="0.25">
      <c r="A124" s="1040"/>
      <c r="B124" s="932"/>
      <c r="C124" s="905" t="s">
        <v>454</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41" t="s">
        <v>136</v>
      </c>
      <c r="AB124" s="942"/>
      <c r="AC124" s="942"/>
      <c r="AD124" s="942"/>
      <c r="AE124" s="943"/>
      <c r="AF124" s="944" t="s">
        <v>136</v>
      </c>
      <c r="AG124" s="942"/>
      <c r="AH124" s="942"/>
      <c r="AI124" s="942"/>
      <c r="AJ124" s="943"/>
      <c r="AK124" s="944" t="s">
        <v>136</v>
      </c>
      <c r="AL124" s="942"/>
      <c r="AM124" s="942"/>
      <c r="AN124" s="942"/>
      <c r="AO124" s="943"/>
      <c r="AP124" s="945" t="s">
        <v>136</v>
      </c>
      <c r="AQ124" s="946"/>
      <c r="AR124" s="946"/>
      <c r="AS124" s="946"/>
      <c r="AT124" s="947"/>
      <c r="AU124" s="1042" t="s">
        <v>466</v>
      </c>
      <c r="AV124" s="1043"/>
      <c r="AW124" s="1043"/>
      <c r="AX124" s="1043"/>
      <c r="AY124" s="1043"/>
      <c r="AZ124" s="1043"/>
      <c r="BA124" s="1043"/>
      <c r="BB124" s="1043"/>
      <c r="BC124" s="1043"/>
      <c r="BD124" s="1043"/>
      <c r="BE124" s="1043"/>
      <c r="BF124" s="1043"/>
      <c r="BG124" s="1043"/>
      <c r="BH124" s="1043"/>
      <c r="BI124" s="1043"/>
      <c r="BJ124" s="1043"/>
      <c r="BK124" s="1043"/>
      <c r="BL124" s="1043"/>
      <c r="BM124" s="1043"/>
      <c r="BN124" s="1043"/>
      <c r="BO124" s="1043"/>
      <c r="BP124" s="1044"/>
      <c r="BQ124" s="1045">
        <v>31.1</v>
      </c>
      <c r="BR124" s="1010"/>
      <c r="BS124" s="1010"/>
      <c r="BT124" s="1010"/>
      <c r="BU124" s="1010"/>
      <c r="BV124" s="1010">
        <v>25.8</v>
      </c>
      <c r="BW124" s="1010"/>
      <c r="BX124" s="1010"/>
      <c r="BY124" s="1010"/>
      <c r="BZ124" s="1010"/>
      <c r="CA124" s="1010">
        <v>27.7</v>
      </c>
      <c r="CB124" s="1010"/>
      <c r="CC124" s="1010"/>
      <c r="CD124" s="1010"/>
      <c r="CE124" s="1010"/>
      <c r="CF124" s="1011"/>
      <c r="CG124" s="1012"/>
      <c r="CH124" s="1012"/>
      <c r="CI124" s="1012"/>
      <c r="CJ124" s="1013"/>
      <c r="CK124" s="995"/>
      <c r="CL124" s="995"/>
      <c r="CM124" s="995"/>
      <c r="CN124" s="995"/>
      <c r="CO124" s="996"/>
      <c r="CP124" s="1002" t="s">
        <v>467</v>
      </c>
      <c r="CQ124" s="1003"/>
      <c r="CR124" s="1003"/>
      <c r="CS124" s="1003"/>
      <c r="CT124" s="1003"/>
      <c r="CU124" s="1003"/>
      <c r="CV124" s="1003"/>
      <c r="CW124" s="1003"/>
      <c r="CX124" s="1003"/>
      <c r="CY124" s="1003"/>
      <c r="CZ124" s="1003"/>
      <c r="DA124" s="1003"/>
      <c r="DB124" s="1003"/>
      <c r="DC124" s="1003"/>
      <c r="DD124" s="1003"/>
      <c r="DE124" s="1003"/>
      <c r="DF124" s="1004"/>
      <c r="DG124" s="987" t="s">
        <v>136</v>
      </c>
      <c r="DH124" s="969"/>
      <c r="DI124" s="969"/>
      <c r="DJ124" s="969"/>
      <c r="DK124" s="970"/>
      <c r="DL124" s="968" t="s">
        <v>136</v>
      </c>
      <c r="DM124" s="969"/>
      <c r="DN124" s="969"/>
      <c r="DO124" s="969"/>
      <c r="DP124" s="970"/>
      <c r="DQ124" s="968" t="s">
        <v>136</v>
      </c>
      <c r="DR124" s="969"/>
      <c r="DS124" s="969"/>
      <c r="DT124" s="969"/>
      <c r="DU124" s="970"/>
      <c r="DV124" s="971" t="s">
        <v>136</v>
      </c>
      <c r="DW124" s="972"/>
      <c r="DX124" s="972"/>
      <c r="DY124" s="972"/>
      <c r="DZ124" s="973"/>
    </row>
    <row r="125" spans="1:130" s="216" customFormat="1" ht="26.25" customHeight="1" x14ac:dyDescent="0.2">
      <c r="A125" s="1040"/>
      <c r="B125" s="932"/>
      <c r="C125" s="905" t="s">
        <v>456</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41" t="s">
        <v>136</v>
      </c>
      <c r="AB125" s="942"/>
      <c r="AC125" s="942"/>
      <c r="AD125" s="942"/>
      <c r="AE125" s="943"/>
      <c r="AF125" s="944" t="s">
        <v>136</v>
      </c>
      <c r="AG125" s="942"/>
      <c r="AH125" s="942"/>
      <c r="AI125" s="942"/>
      <c r="AJ125" s="943"/>
      <c r="AK125" s="944" t="s">
        <v>136</v>
      </c>
      <c r="AL125" s="942"/>
      <c r="AM125" s="942"/>
      <c r="AN125" s="942"/>
      <c r="AO125" s="943"/>
      <c r="AP125" s="945" t="s">
        <v>136</v>
      </c>
      <c r="AQ125" s="946"/>
      <c r="AR125" s="946"/>
      <c r="AS125" s="946"/>
      <c r="AT125" s="947"/>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1005" t="s">
        <v>468</v>
      </c>
      <c r="CL125" s="990"/>
      <c r="CM125" s="990"/>
      <c r="CN125" s="990"/>
      <c r="CO125" s="991"/>
      <c r="CP125" s="912" t="s">
        <v>469</v>
      </c>
      <c r="CQ125" s="880"/>
      <c r="CR125" s="880"/>
      <c r="CS125" s="880"/>
      <c r="CT125" s="880"/>
      <c r="CU125" s="880"/>
      <c r="CV125" s="880"/>
      <c r="CW125" s="880"/>
      <c r="CX125" s="880"/>
      <c r="CY125" s="880"/>
      <c r="CZ125" s="880"/>
      <c r="DA125" s="880"/>
      <c r="DB125" s="880"/>
      <c r="DC125" s="880"/>
      <c r="DD125" s="880"/>
      <c r="DE125" s="880"/>
      <c r="DF125" s="881"/>
      <c r="DG125" s="913" t="s">
        <v>136</v>
      </c>
      <c r="DH125" s="914"/>
      <c r="DI125" s="914"/>
      <c r="DJ125" s="914"/>
      <c r="DK125" s="914"/>
      <c r="DL125" s="914" t="s">
        <v>136</v>
      </c>
      <c r="DM125" s="914"/>
      <c r="DN125" s="914"/>
      <c r="DO125" s="914"/>
      <c r="DP125" s="914"/>
      <c r="DQ125" s="914" t="s">
        <v>136</v>
      </c>
      <c r="DR125" s="914"/>
      <c r="DS125" s="914"/>
      <c r="DT125" s="914"/>
      <c r="DU125" s="914"/>
      <c r="DV125" s="915" t="s">
        <v>136</v>
      </c>
      <c r="DW125" s="915"/>
      <c r="DX125" s="915"/>
      <c r="DY125" s="915"/>
      <c r="DZ125" s="916"/>
    </row>
    <row r="126" spans="1:130" s="216" customFormat="1" ht="26.25" customHeight="1" thickBot="1" x14ac:dyDescent="0.25">
      <c r="A126" s="1040"/>
      <c r="B126" s="932"/>
      <c r="C126" s="905" t="s">
        <v>458</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41">
        <v>75792</v>
      </c>
      <c r="AB126" s="942"/>
      <c r="AC126" s="942"/>
      <c r="AD126" s="942"/>
      <c r="AE126" s="943"/>
      <c r="AF126" s="944">
        <v>76733</v>
      </c>
      <c r="AG126" s="942"/>
      <c r="AH126" s="942"/>
      <c r="AI126" s="942"/>
      <c r="AJ126" s="943"/>
      <c r="AK126" s="944">
        <v>79247</v>
      </c>
      <c r="AL126" s="942"/>
      <c r="AM126" s="942"/>
      <c r="AN126" s="942"/>
      <c r="AO126" s="943"/>
      <c r="AP126" s="945">
        <v>0.4</v>
      </c>
      <c r="AQ126" s="946"/>
      <c r="AR126" s="946"/>
      <c r="AS126" s="946"/>
      <c r="AT126" s="947"/>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1006"/>
      <c r="CL126" s="993"/>
      <c r="CM126" s="993"/>
      <c r="CN126" s="993"/>
      <c r="CO126" s="994"/>
      <c r="CP126" s="905" t="s">
        <v>470</v>
      </c>
      <c r="CQ126" s="906"/>
      <c r="CR126" s="906"/>
      <c r="CS126" s="906"/>
      <c r="CT126" s="906"/>
      <c r="CU126" s="906"/>
      <c r="CV126" s="906"/>
      <c r="CW126" s="906"/>
      <c r="CX126" s="906"/>
      <c r="CY126" s="906"/>
      <c r="CZ126" s="906"/>
      <c r="DA126" s="906"/>
      <c r="DB126" s="906"/>
      <c r="DC126" s="906"/>
      <c r="DD126" s="906"/>
      <c r="DE126" s="906"/>
      <c r="DF126" s="907"/>
      <c r="DG126" s="908" t="s">
        <v>136</v>
      </c>
      <c r="DH126" s="909"/>
      <c r="DI126" s="909"/>
      <c r="DJ126" s="909"/>
      <c r="DK126" s="909"/>
      <c r="DL126" s="909" t="s">
        <v>136</v>
      </c>
      <c r="DM126" s="909"/>
      <c r="DN126" s="909"/>
      <c r="DO126" s="909"/>
      <c r="DP126" s="909"/>
      <c r="DQ126" s="909" t="s">
        <v>136</v>
      </c>
      <c r="DR126" s="909"/>
      <c r="DS126" s="909"/>
      <c r="DT126" s="909"/>
      <c r="DU126" s="909"/>
      <c r="DV126" s="910" t="s">
        <v>136</v>
      </c>
      <c r="DW126" s="910"/>
      <c r="DX126" s="910"/>
      <c r="DY126" s="910"/>
      <c r="DZ126" s="911"/>
    </row>
    <row r="127" spans="1:130" s="216" customFormat="1" ht="26.25" customHeight="1" x14ac:dyDescent="0.2">
      <c r="A127" s="1041"/>
      <c r="B127" s="934"/>
      <c r="C127" s="956" t="s">
        <v>471</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41" t="s">
        <v>136</v>
      </c>
      <c r="AB127" s="942"/>
      <c r="AC127" s="942"/>
      <c r="AD127" s="942"/>
      <c r="AE127" s="943"/>
      <c r="AF127" s="944" t="s">
        <v>136</v>
      </c>
      <c r="AG127" s="942"/>
      <c r="AH127" s="942"/>
      <c r="AI127" s="942"/>
      <c r="AJ127" s="943"/>
      <c r="AK127" s="944" t="s">
        <v>136</v>
      </c>
      <c r="AL127" s="942"/>
      <c r="AM127" s="942"/>
      <c r="AN127" s="942"/>
      <c r="AO127" s="943"/>
      <c r="AP127" s="945" t="s">
        <v>136</v>
      </c>
      <c r="AQ127" s="946"/>
      <c r="AR127" s="946"/>
      <c r="AS127" s="946"/>
      <c r="AT127" s="947"/>
      <c r="AU127" s="218"/>
      <c r="AV127" s="218"/>
      <c r="AW127" s="218"/>
      <c r="AX127" s="1014" t="s">
        <v>472</v>
      </c>
      <c r="AY127" s="1015"/>
      <c r="AZ127" s="1015"/>
      <c r="BA127" s="1015"/>
      <c r="BB127" s="1015"/>
      <c r="BC127" s="1015"/>
      <c r="BD127" s="1015"/>
      <c r="BE127" s="1016"/>
      <c r="BF127" s="1017" t="s">
        <v>473</v>
      </c>
      <c r="BG127" s="1015"/>
      <c r="BH127" s="1015"/>
      <c r="BI127" s="1015"/>
      <c r="BJ127" s="1015"/>
      <c r="BK127" s="1015"/>
      <c r="BL127" s="1016"/>
      <c r="BM127" s="1017" t="s">
        <v>474</v>
      </c>
      <c r="BN127" s="1015"/>
      <c r="BO127" s="1015"/>
      <c r="BP127" s="1015"/>
      <c r="BQ127" s="1015"/>
      <c r="BR127" s="1015"/>
      <c r="BS127" s="1016"/>
      <c r="BT127" s="1017" t="s">
        <v>475</v>
      </c>
      <c r="BU127" s="1015"/>
      <c r="BV127" s="1015"/>
      <c r="BW127" s="1015"/>
      <c r="BX127" s="1015"/>
      <c r="BY127" s="1015"/>
      <c r="BZ127" s="1038"/>
      <c r="CA127" s="218"/>
      <c r="CB127" s="218"/>
      <c r="CC127" s="218"/>
      <c r="CD127" s="241"/>
      <c r="CE127" s="241"/>
      <c r="CF127" s="241"/>
      <c r="CG127" s="218"/>
      <c r="CH127" s="218"/>
      <c r="CI127" s="218"/>
      <c r="CJ127" s="240"/>
      <c r="CK127" s="1006"/>
      <c r="CL127" s="993"/>
      <c r="CM127" s="993"/>
      <c r="CN127" s="993"/>
      <c r="CO127" s="994"/>
      <c r="CP127" s="905" t="s">
        <v>476</v>
      </c>
      <c r="CQ127" s="906"/>
      <c r="CR127" s="906"/>
      <c r="CS127" s="906"/>
      <c r="CT127" s="906"/>
      <c r="CU127" s="906"/>
      <c r="CV127" s="906"/>
      <c r="CW127" s="906"/>
      <c r="CX127" s="906"/>
      <c r="CY127" s="906"/>
      <c r="CZ127" s="906"/>
      <c r="DA127" s="906"/>
      <c r="DB127" s="906"/>
      <c r="DC127" s="906"/>
      <c r="DD127" s="906"/>
      <c r="DE127" s="906"/>
      <c r="DF127" s="907"/>
      <c r="DG127" s="908" t="s">
        <v>136</v>
      </c>
      <c r="DH127" s="909"/>
      <c r="DI127" s="909"/>
      <c r="DJ127" s="909"/>
      <c r="DK127" s="909"/>
      <c r="DL127" s="909" t="s">
        <v>136</v>
      </c>
      <c r="DM127" s="909"/>
      <c r="DN127" s="909"/>
      <c r="DO127" s="909"/>
      <c r="DP127" s="909"/>
      <c r="DQ127" s="909" t="s">
        <v>136</v>
      </c>
      <c r="DR127" s="909"/>
      <c r="DS127" s="909"/>
      <c r="DT127" s="909"/>
      <c r="DU127" s="909"/>
      <c r="DV127" s="910" t="s">
        <v>136</v>
      </c>
      <c r="DW127" s="910"/>
      <c r="DX127" s="910"/>
      <c r="DY127" s="910"/>
      <c r="DZ127" s="911"/>
    </row>
    <row r="128" spans="1:130" s="216" customFormat="1" ht="26.25" customHeight="1" thickBot="1" x14ac:dyDescent="0.25">
      <c r="A128" s="1024" t="s">
        <v>477</v>
      </c>
      <c r="B128" s="1025"/>
      <c r="C128" s="1025"/>
      <c r="D128" s="1025"/>
      <c r="E128" s="1025"/>
      <c r="F128" s="1025"/>
      <c r="G128" s="1025"/>
      <c r="H128" s="1025"/>
      <c r="I128" s="1025"/>
      <c r="J128" s="1025"/>
      <c r="K128" s="1025"/>
      <c r="L128" s="1025"/>
      <c r="M128" s="1025"/>
      <c r="N128" s="1025"/>
      <c r="O128" s="1025"/>
      <c r="P128" s="1025"/>
      <c r="Q128" s="1025"/>
      <c r="R128" s="1025"/>
      <c r="S128" s="1025"/>
      <c r="T128" s="1025"/>
      <c r="U128" s="1025"/>
      <c r="V128" s="1025"/>
      <c r="W128" s="1026" t="s">
        <v>478</v>
      </c>
      <c r="X128" s="1026"/>
      <c r="Y128" s="1026"/>
      <c r="Z128" s="1027"/>
      <c r="AA128" s="1028">
        <v>325518</v>
      </c>
      <c r="AB128" s="1029"/>
      <c r="AC128" s="1029"/>
      <c r="AD128" s="1029"/>
      <c r="AE128" s="1030"/>
      <c r="AF128" s="1031">
        <v>137526</v>
      </c>
      <c r="AG128" s="1029"/>
      <c r="AH128" s="1029"/>
      <c r="AI128" s="1029"/>
      <c r="AJ128" s="1030"/>
      <c r="AK128" s="1031">
        <v>133833</v>
      </c>
      <c r="AL128" s="1029"/>
      <c r="AM128" s="1029"/>
      <c r="AN128" s="1029"/>
      <c r="AO128" s="1030"/>
      <c r="AP128" s="1032"/>
      <c r="AQ128" s="1033"/>
      <c r="AR128" s="1033"/>
      <c r="AS128" s="1033"/>
      <c r="AT128" s="1034"/>
      <c r="AU128" s="218"/>
      <c r="AV128" s="218"/>
      <c r="AW128" s="218"/>
      <c r="AX128" s="879" t="s">
        <v>479</v>
      </c>
      <c r="AY128" s="880"/>
      <c r="AZ128" s="880"/>
      <c r="BA128" s="880"/>
      <c r="BB128" s="880"/>
      <c r="BC128" s="880"/>
      <c r="BD128" s="880"/>
      <c r="BE128" s="881"/>
      <c r="BF128" s="1035" t="s">
        <v>136</v>
      </c>
      <c r="BG128" s="1036"/>
      <c r="BH128" s="1036"/>
      <c r="BI128" s="1036"/>
      <c r="BJ128" s="1036"/>
      <c r="BK128" s="1036"/>
      <c r="BL128" s="1037"/>
      <c r="BM128" s="1035">
        <v>12.51</v>
      </c>
      <c r="BN128" s="1036"/>
      <c r="BO128" s="1036"/>
      <c r="BP128" s="1036"/>
      <c r="BQ128" s="1036"/>
      <c r="BR128" s="1036"/>
      <c r="BS128" s="1037"/>
      <c r="BT128" s="1035">
        <v>20</v>
      </c>
      <c r="BU128" s="1036"/>
      <c r="BV128" s="1036"/>
      <c r="BW128" s="1036"/>
      <c r="BX128" s="1036"/>
      <c r="BY128" s="1036"/>
      <c r="BZ128" s="1059"/>
      <c r="CA128" s="241"/>
      <c r="CB128" s="241"/>
      <c r="CC128" s="241"/>
      <c r="CD128" s="241"/>
      <c r="CE128" s="241"/>
      <c r="CF128" s="241"/>
      <c r="CG128" s="218"/>
      <c r="CH128" s="218"/>
      <c r="CI128" s="218"/>
      <c r="CJ128" s="240"/>
      <c r="CK128" s="1007"/>
      <c r="CL128" s="1008"/>
      <c r="CM128" s="1008"/>
      <c r="CN128" s="1008"/>
      <c r="CO128" s="1009"/>
      <c r="CP128" s="1018" t="s">
        <v>480</v>
      </c>
      <c r="CQ128" s="709"/>
      <c r="CR128" s="709"/>
      <c r="CS128" s="709"/>
      <c r="CT128" s="709"/>
      <c r="CU128" s="709"/>
      <c r="CV128" s="709"/>
      <c r="CW128" s="709"/>
      <c r="CX128" s="709"/>
      <c r="CY128" s="709"/>
      <c r="CZ128" s="709"/>
      <c r="DA128" s="709"/>
      <c r="DB128" s="709"/>
      <c r="DC128" s="709"/>
      <c r="DD128" s="709"/>
      <c r="DE128" s="709"/>
      <c r="DF128" s="1019"/>
      <c r="DG128" s="1020" t="s">
        <v>136</v>
      </c>
      <c r="DH128" s="1021"/>
      <c r="DI128" s="1021"/>
      <c r="DJ128" s="1021"/>
      <c r="DK128" s="1021"/>
      <c r="DL128" s="1021" t="s">
        <v>136</v>
      </c>
      <c r="DM128" s="1021"/>
      <c r="DN128" s="1021"/>
      <c r="DO128" s="1021"/>
      <c r="DP128" s="1021"/>
      <c r="DQ128" s="1021" t="s">
        <v>136</v>
      </c>
      <c r="DR128" s="1021"/>
      <c r="DS128" s="1021"/>
      <c r="DT128" s="1021"/>
      <c r="DU128" s="1021"/>
      <c r="DV128" s="1022" t="s">
        <v>136</v>
      </c>
      <c r="DW128" s="1022"/>
      <c r="DX128" s="1022"/>
      <c r="DY128" s="1022"/>
      <c r="DZ128" s="1023"/>
    </row>
    <row r="129" spans="1:131" s="216" customFormat="1" ht="26.25" customHeight="1" x14ac:dyDescent="0.2">
      <c r="A129" s="917" t="s">
        <v>107</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3" t="s">
        <v>481</v>
      </c>
      <c r="X129" s="1054"/>
      <c r="Y129" s="1054"/>
      <c r="Z129" s="1055"/>
      <c r="AA129" s="941">
        <v>19214726</v>
      </c>
      <c r="AB129" s="942"/>
      <c r="AC129" s="942"/>
      <c r="AD129" s="942"/>
      <c r="AE129" s="943"/>
      <c r="AF129" s="944">
        <v>20169461</v>
      </c>
      <c r="AG129" s="942"/>
      <c r="AH129" s="942"/>
      <c r="AI129" s="942"/>
      <c r="AJ129" s="943"/>
      <c r="AK129" s="944">
        <v>19825618</v>
      </c>
      <c r="AL129" s="942"/>
      <c r="AM129" s="942"/>
      <c r="AN129" s="942"/>
      <c r="AO129" s="943"/>
      <c r="AP129" s="1056"/>
      <c r="AQ129" s="1057"/>
      <c r="AR129" s="1057"/>
      <c r="AS129" s="1057"/>
      <c r="AT129" s="1058"/>
      <c r="AU129" s="219"/>
      <c r="AV129" s="219"/>
      <c r="AW129" s="219"/>
      <c r="AX129" s="1048" t="s">
        <v>482</v>
      </c>
      <c r="AY129" s="906"/>
      <c r="AZ129" s="906"/>
      <c r="BA129" s="906"/>
      <c r="BB129" s="906"/>
      <c r="BC129" s="906"/>
      <c r="BD129" s="906"/>
      <c r="BE129" s="907"/>
      <c r="BF129" s="1049" t="s">
        <v>136</v>
      </c>
      <c r="BG129" s="1050"/>
      <c r="BH129" s="1050"/>
      <c r="BI129" s="1050"/>
      <c r="BJ129" s="1050"/>
      <c r="BK129" s="1050"/>
      <c r="BL129" s="1051"/>
      <c r="BM129" s="1049">
        <v>17.510000000000002</v>
      </c>
      <c r="BN129" s="1050"/>
      <c r="BO129" s="1050"/>
      <c r="BP129" s="1050"/>
      <c r="BQ129" s="1050"/>
      <c r="BR129" s="1050"/>
      <c r="BS129" s="1051"/>
      <c r="BT129" s="1049">
        <v>30</v>
      </c>
      <c r="BU129" s="1050"/>
      <c r="BV129" s="1050"/>
      <c r="BW129" s="1050"/>
      <c r="BX129" s="1050"/>
      <c r="BY129" s="1050"/>
      <c r="BZ129" s="1052"/>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2">
      <c r="A130" s="917" t="s">
        <v>483</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3" t="s">
        <v>484</v>
      </c>
      <c r="X130" s="1054"/>
      <c r="Y130" s="1054"/>
      <c r="Z130" s="1055"/>
      <c r="AA130" s="941">
        <v>1454800</v>
      </c>
      <c r="AB130" s="942"/>
      <c r="AC130" s="942"/>
      <c r="AD130" s="942"/>
      <c r="AE130" s="943"/>
      <c r="AF130" s="944">
        <v>1415484</v>
      </c>
      <c r="AG130" s="942"/>
      <c r="AH130" s="942"/>
      <c r="AI130" s="942"/>
      <c r="AJ130" s="943"/>
      <c r="AK130" s="944">
        <v>1385145</v>
      </c>
      <c r="AL130" s="942"/>
      <c r="AM130" s="942"/>
      <c r="AN130" s="942"/>
      <c r="AO130" s="943"/>
      <c r="AP130" s="1056"/>
      <c r="AQ130" s="1057"/>
      <c r="AR130" s="1057"/>
      <c r="AS130" s="1057"/>
      <c r="AT130" s="1058"/>
      <c r="AU130" s="219"/>
      <c r="AV130" s="219"/>
      <c r="AW130" s="219"/>
      <c r="AX130" s="1048" t="s">
        <v>485</v>
      </c>
      <c r="AY130" s="906"/>
      <c r="AZ130" s="906"/>
      <c r="BA130" s="906"/>
      <c r="BB130" s="906"/>
      <c r="BC130" s="906"/>
      <c r="BD130" s="906"/>
      <c r="BE130" s="907"/>
      <c r="BF130" s="1084">
        <v>3.3</v>
      </c>
      <c r="BG130" s="1085"/>
      <c r="BH130" s="1085"/>
      <c r="BI130" s="1085"/>
      <c r="BJ130" s="1085"/>
      <c r="BK130" s="1085"/>
      <c r="BL130" s="1086"/>
      <c r="BM130" s="1084">
        <v>25</v>
      </c>
      <c r="BN130" s="1085"/>
      <c r="BO130" s="1085"/>
      <c r="BP130" s="1085"/>
      <c r="BQ130" s="1085"/>
      <c r="BR130" s="1085"/>
      <c r="BS130" s="1086"/>
      <c r="BT130" s="1084">
        <v>35</v>
      </c>
      <c r="BU130" s="1085"/>
      <c r="BV130" s="1085"/>
      <c r="BW130" s="1085"/>
      <c r="BX130" s="1085"/>
      <c r="BY130" s="1085"/>
      <c r="BZ130" s="1087"/>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5">
      <c r="A131" s="1088"/>
      <c r="B131" s="1089"/>
      <c r="C131" s="1089"/>
      <c r="D131" s="1089"/>
      <c r="E131" s="1089"/>
      <c r="F131" s="1089"/>
      <c r="G131" s="1089"/>
      <c r="H131" s="1089"/>
      <c r="I131" s="1089"/>
      <c r="J131" s="1089"/>
      <c r="K131" s="1089"/>
      <c r="L131" s="1089"/>
      <c r="M131" s="1089"/>
      <c r="N131" s="1089"/>
      <c r="O131" s="1089"/>
      <c r="P131" s="1089"/>
      <c r="Q131" s="1089"/>
      <c r="R131" s="1089"/>
      <c r="S131" s="1089"/>
      <c r="T131" s="1089"/>
      <c r="U131" s="1089"/>
      <c r="V131" s="1089"/>
      <c r="W131" s="1090" t="s">
        <v>486</v>
      </c>
      <c r="X131" s="1091"/>
      <c r="Y131" s="1091"/>
      <c r="Z131" s="1092"/>
      <c r="AA131" s="987">
        <v>17759926</v>
      </c>
      <c r="AB131" s="969"/>
      <c r="AC131" s="969"/>
      <c r="AD131" s="969"/>
      <c r="AE131" s="970"/>
      <c r="AF131" s="968">
        <v>18753977</v>
      </c>
      <c r="AG131" s="969"/>
      <c r="AH131" s="969"/>
      <c r="AI131" s="969"/>
      <c r="AJ131" s="970"/>
      <c r="AK131" s="968">
        <v>18440473</v>
      </c>
      <c r="AL131" s="969"/>
      <c r="AM131" s="969"/>
      <c r="AN131" s="969"/>
      <c r="AO131" s="970"/>
      <c r="AP131" s="1093"/>
      <c r="AQ131" s="1094"/>
      <c r="AR131" s="1094"/>
      <c r="AS131" s="1094"/>
      <c r="AT131" s="1095"/>
      <c r="AU131" s="219"/>
      <c r="AV131" s="219"/>
      <c r="AW131" s="219"/>
      <c r="AX131" s="1066" t="s">
        <v>487</v>
      </c>
      <c r="AY131" s="709"/>
      <c r="AZ131" s="709"/>
      <c r="BA131" s="709"/>
      <c r="BB131" s="709"/>
      <c r="BC131" s="709"/>
      <c r="BD131" s="709"/>
      <c r="BE131" s="1019"/>
      <c r="BF131" s="1067">
        <v>27.7</v>
      </c>
      <c r="BG131" s="1068"/>
      <c r="BH131" s="1068"/>
      <c r="BI131" s="1068"/>
      <c r="BJ131" s="1068"/>
      <c r="BK131" s="1068"/>
      <c r="BL131" s="1069"/>
      <c r="BM131" s="1067">
        <v>350</v>
      </c>
      <c r="BN131" s="1068"/>
      <c r="BO131" s="1068"/>
      <c r="BP131" s="1068"/>
      <c r="BQ131" s="1068"/>
      <c r="BR131" s="1068"/>
      <c r="BS131" s="1069"/>
      <c r="BT131" s="1070"/>
      <c r="BU131" s="1071"/>
      <c r="BV131" s="1071"/>
      <c r="BW131" s="1071"/>
      <c r="BX131" s="1071"/>
      <c r="BY131" s="1071"/>
      <c r="BZ131" s="1072"/>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2">
      <c r="A132" s="1073" t="s">
        <v>488</v>
      </c>
      <c r="B132" s="1074"/>
      <c r="C132" s="1074"/>
      <c r="D132" s="1074"/>
      <c r="E132" s="1074"/>
      <c r="F132" s="1074"/>
      <c r="G132" s="1074"/>
      <c r="H132" s="1074"/>
      <c r="I132" s="1074"/>
      <c r="J132" s="1074"/>
      <c r="K132" s="1074"/>
      <c r="L132" s="1074"/>
      <c r="M132" s="1074"/>
      <c r="N132" s="1074"/>
      <c r="O132" s="1074"/>
      <c r="P132" s="1074"/>
      <c r="Q132" s="1074"/>
      <c r="R132" s="1074"/>
      <c r="S132" s="1074"/>
      <c r="T132" s="1074"/>
      <c r="U132" s="1074"/>
      <c r="V132" s="1077" t="s">
        <v>489</v>
      </c>
      <c r="W132" s="1077"/>
      <c r="X132" s="1077"/>
      <c r="Y132" s="1077"/>
      <c r="Z132" s="1078"/>
      <c r="AA132" s="1079">
        <v>3.7059557569999999</v>
      </c>
      <c r="AB132" s="1080"/>
      <c r="AC132" s="1080"/>
      <c r="AD132" s="1080"/>
      <c r="AE132" s="1081"/>
      <c r="AF132" s="1082">
        <v>3.0925867079999998</v>
      </c>
      <c r="AG132" s="1080"/>
      <c r="AH132" s="1080"/>
      <c r="AI132" s="1080"/>
      <c r="AJ132" s="1081"/>
      <c r="AK132" s="1082">
        <v>3.272361831</v>
      </c>
      <c r="AL132" s="1080"/>
      <c r="AM132" s="1080"/>
      <c r="AN132" s="1080"/>
      <c r="AO132" s="1081"/>
      <c r="AP132" s="984"/>
      <c r="AQ132" s="985"/>
      <c r="AR132" s="985"/>
      <c r="AS132" s="985"/>
      <c r="AT132" s="1083"/>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5">
      <c r="A133" s="1075"/>
      <c r="B133" s="1076"/>
      <c r="C133" s="1076"/>
      <c r="D133" s="1076"/>
      <c r="E133" s="1076"/>
      <c r="F133" s="1076"/>
      <c r="G133" s="1076"/>
      <c r="H133" s="1076"/>
      <c r="I133" s="1076"/>
      <c r="J133" s="1076"/>
      <c r="K133" s="1076"/>
      <c r="L133" s="1076"/>
      <c r="M133" s="1076"/>
      <c r="N133" s="1076"/>
      <c r="O133" s="1076"/>
      <c r="P133" s="1076"/>
      <c r="Q133" s="1076"/>
      <c r="R133" s="1076"/>
      <c r="S133" s="1076"/>
      <c r="T133" s="1076"/>
      <c r="U133" s="1076"/>
      <c r="V133" s="1060" t="s">
        <v>490</v>
      </c>
      <c r="W133" s="1060"/>
      <c r="X133" s="1060"/>
      <c r="Y133" s="1060"/>
      <c r="Z133" s="1061"/>
      <c r="AA133" s="1062">
        <v>3.9</v>
      </c>
      <c r="AB133" s="1063"/>
      <c r="AC133" s="1063"/>
      <c r="AD133" s="1063"/>
      <c r="AE133" s="1064"/>
      <c r="AF133" s="1062">
        <v>3.5</v>
      </c>
      <c r="AG133" s="1063"/>
      <c r="AH133" s="1063"/>
      <c r="AI133" s="1063"/>
      <c r="AJ133" s="1064"/>
      <c r="AK133" s="1062">
        <v>3.3</v>
      </c>
      <c r="AL133" s="1063"/>
      <c r="AM133" s="1063"/>
      <c r="AN133" s="1063"/>
      <c r="AO133" s="1064"/>
      <c r="AP133" s="1011"/>
      <c r="AQ133" s="1012"/>
      <c r="AR133" s="1012"/>
      <c r="AS133" s="1012"/>
      <c r="AT133" s="1065"/>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2">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4" hidden="1" x14ac:dyDescent="0.2">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4D0Y7jclO1YKJ9t03Gn24+ZGwGrXFC4GBAxPTLhysPw9eKd3fUw4AIWOdNlUx0FG2295jH+M9gtUIo+O+dj/mQ==" saltValue="89Nqhl6r43b+dd3iG4pBP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46" customWidth="1"/>
    <col min="121" max="121" width="0" style="245" hidden="1" customWidth="1"/>
    <col min="122" max="16384" width="9" style="245" hidden="1"/>
  </cols>
  <sheetData>
    <row r="1" spans="1:120" ht="13.2"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5"/>
    </row>
    <row r="17" spans="119:120" ht="13.2" x14ac:dyDescent="0.2">
      <c r="DP17" s="245"/>
    </row>
    <row r="18" spans="119:120" ht="13.2" x14ac:dyDescent="0.2"/>
    <row r="19" spans="119:120" ht="13.2" x14ac:dyDescent="0.2"/>
    <row r="20" spans="119:120" ht="13.2" x14ac:dyDescent="0.2">
      <c r="DO20" s="245"/>
      <c r="DP20" s="245"/>
    </row>
    <row r="21" spans="119:120" ht="13.2" x14ac:dyDescent="0.2">
      <c r="DP21" s="245"/>
    </row>
    <row r="22" spans="119:120" ht="13.2" x14ac:dyDescent="0.2"/>
    <row r="23" spans="119:120" ht="13.2" x14ac:dyDescent="0.2">
      <c r="DO23" s="245"/>
      <c r="DP23" s="245"/>
    </row>
    <row r="24" spans="119:120" ht="13.2" x14ac:dyDescent="0.2">
      <c r="DP24" s="245"/>
    </row>
    <row r="25" spans="119:120" ht="13.2" x14ac:dyDescent="0.2">
      <c r="DP25" s="245"/>
    </row>
    <row r="26" spans="119:120" ht="13.2" x14ac:dyDescent="0.2">
      <c r="DO26" s="245"/>
      <c r="DP26" s="245"/>
    </row>
    <row r="27" spans="119:120" ht="13.2" x14ac:dyDescent="0.2"/>
    <row r="28" spans="119:120" ht="13.2" x14ac:dyDescent="0.2">
      <c r="DO28" s="245"/>
      <c r="DP28" s="245"/>
    </row>
    <row r="29" spans="119:120" ht="13.2" x14ac:dyDescent="0.2">
      <c r="DP29" s="245"/>
    </row>
    <row r="30" spans="119:120" ht="13.2" x14ac:dyDescent="0.2"/>
    <row r="31" spans="119:120" ht="13.2" x14ac:dyDescent="0.2">
      <c r="DO31" s="245"/>
      <c r="DP31" s="245"/>
    </row>
    <row r="32" spans="119:120" ht="13.2" x14ac:dyDescent="0.2"/>
    <row r="33" spans="98:120" ht="13.2" x14ac:dyDescent="0.2">
      <c r="DO33" s="245"/>
      <c r="DP33" s="245"/>
    </row>
    <row r="34" spans="98:120" ht="13.2" x14ac:dyDescent="0.2">
      <c r="DM34" s="245"/>
    </row>
    <row r="35" spans="98:120" ht="13.2" x14ac:dyDescent="0.2">
      <c r="CT35" s="245"/>
      <c r="CU35" s="245"/>
      <c r="CV35" s="245"/>
      <c r="CY35" s="245"/>
      <c r="CZ35" s="245"/>
      <c r="DA35" s="245"/>
      <c r="DD35" s="245"/>
      <c r="DE35" s="245"/>
      <c r="DF35" s="245"/>
      <c r="DI35" s="245"/>
      <c r="DJ35" s="245"/>
      <c r="DK35" s="245"/>
      <c r="DM35" s="245"/>
      <c r="DN35" s="245"/>
      <c r="DO35" s="245"/>
      <c r="DP35" s="245"/>
    </row>
    <row r="36" spans="98:120" ht="13.2" x14ac:dyDescent="0.2"/>
    <row r="37" spans="98:120" ht="13.2" x14ac:dyDescent="0.2">
      <c r="CW37" s="245"/>
      <c r="DB37" s="245"/>
      <c r="DG37" s="245"/>
      <c r="DL37" s="245"/>
      <c r="DP37" s="245"/>
    </row>
    <row r="38" spans="98:120" ht="13.2" x14ac:dyDescent="0.2">
      <c r="CT38" s="245"/>
      <c r="CU38" s="245"/>
      <c r="CV38" s="245"/>
      <c r="CW38" s="245"/>
      <c r="CY38" s="245"/>
      <c r="CZ38" s="245"/>
      <c r="DA38" s="245"/>
      <c r="DB38" s="245"/>
      <c r="DD38" s="245"/>
      <c r="DE38" s="245"/>
      <c r="DF38" s="245"/>
      <c r="DG38" s="245"/>
      <c r="DI38" s="245"/>
      <c r="DJ38" s="245"/>
      <c r="DK38" s="245"/>
      <c r="DL38" s="245"/>
      <c r="DN38" s="245"/>
      <c r="DO38" s="245"/>
      <c r="DP38" s="24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5"/>
      <c r="DO49" s="245"/>
      <c r="DP49" s="24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5"/>
      <c r="CS63" s="245"/>
      <c r="CX63" s="245"/>
      <c r="DC63" s="245"/>
      <c r="DH63" s="245"/>
    </row>
    <row r="64" spans="22:120" ht="13.2" x14ac:dyDescent="0.2">
      <c r="V64" s="245"/>
    </row>
    <row r="65" spans="15:120" ht="13.2" x14ac:dyDescent="0.2">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ht="13.2" x14ac:dyDescent="0.2">
      <c r="Q66" s="245"/>
      <c r="S66" s="245"/>
      <c r="U66" s="245"/>
      <c r="DM66" s="245"/>
    </row>
    <row r="67" spans="15:120" ht="13.2" x14ac:dyDescent="0.2">
      <c r="O67" s="245"/>
      <c r="P67" s="245"/>
      <c r="R67" s="245"/>
      <c r="T67" s="245"/>
      <c r="Y67" s="245"/>
      <c r="CT67" s="245"/>
      <c r="CV67" s="245"/>
      <c r="CW67" s="245"/>
      <c r="CY67" s="245"/>
      <c r="DA67" s="245"/>
      <c r="DB67" s="245"/>
      <c r="DD67" s="245"/>
      <c r="DF67" s="245"/>
      <c r="DG67" s="245"/>
      <c r="DI67" s="245"/>
      <c r="DK67" s="245"/>
      <c r="DL67" s="245"/>
      <c r="DN67" s="245"/>
      <c r="DO67" s="245"/>
      <c r="DP67" s="245"/>
    </row>
    <row r="68" spans="15:120" ht="13.2" x14ac:dyDescent="0.2"/>
    <row r="69" spans="15:120" ht="13.2" x14ac:dyDescent="0.2"/>
    <row r="70" spans="15:120" ht="13.2" x14ac:dyDescent="0.2"/>
    <row r="71" spans="15:120" ht="13.2" x14ac:dyDescent="0.2"/>
    <row r="72" spans="15:120" ht="13.2" x14ac:dyDescent="0.2">
      <c r="DP72" s="245"/>
    </row>
    <row r="73" spans="15:120" ht="13.2" x14ac:dyDescent="0.2">
      <c r="DP73" s="24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5"/>
      <c r="CX96" s="245"/>
      <c r="DC96" s="245"/>
      <c r="DH96" s="245"/>
    </row>
    <row r="97" spans="24:120" ht="13.2" x14ac:dyDescent="0.2">
      <c r="CS97" s="245"/>
      <c r="CX97" s="245"/>
      <c r="DC97" s="245"/>
      <c r="DH97" s="245"/>
      <c r="DP97" s="246" t="s">
        <v>491</v>
      </c>
    </row>
    <row r="98" spans="24:120" ht="13.2" hidden="1" x14ac:dyDescent="0.2">
      <c r="CS98" s="245"/>
      <c r="CX98" s="245"/>
      <c r="DC98" s="245"/>
      <c r="DH98" s="245"/>
    </row>
    <row r="99" spans="24:120" ht="13.2" hidden="1" x14ac:dyDescent="0.2">
      <c r="CS99" s="245"/>
      <c r="CX99" s="245"/>
      <c r="DC99" s="245"/>
      <c r="DH99" s="245"/>
    </row>
    <row r="101" spans="24:120" ht="12" hidden="1" customHeight="1" x14ac:dyDescent="0.2">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2">
      <c r="CU102" s="245"/>
      <c r="CZ102" s="245"/>
      <c r="DE102" s="245"/>
      <c r="DJ102" s="245"/>
      <c r="DM102" s="245"/>
    </row>
    <row r="103" spans="24:120" ht="13.2" hidden="1" x14ac:dyDescent="0.2">
      <c r="CT103" s="245"/>
      <c r="CV103" s="245"/>
      <c r="CW103" s="245"/>
      <c r="CY103" s="245"/>
      <c r="DA103" s="245"/>
      <c r="DB103" s="245"/>
      <c r="DD103" s="245"/>
      <c r="DF103" s="245"/>
      <c r="DG103" s="245"/>
      <c r="DI103" s="245"/>
      <c r="DK103" s="245"/>
      <c r="DL103" s="245"/>
      <c r="DM103" s="245"/>
      <c r="DN103" s="245"/>
      <c r="DO103" s="245"/>
      <c r="DP103" s="245"/>
    </row>
    <row r="104" spans="24:120" ht="13.2" hidden="1" x14ac:dyDescent="0.2">
      <c r="CV104" s="245"/>
      <c r="CW104" s="245"/>
      <c r="DA104" s="245"/>
      <c r="DB104" s="245"/>
      <c r="DF104" s="245"/>
      <c r="DG104" s="245"/>
      <c r="DK104" s="245"/>
      <c r="DL104" s="245"/>
      <c r="DN104" s="245"/>
      <c r="DO104" s="245"/>
      <c r="DP104" s="24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46" customWidth="1"/>
    <col min="117" max="16384" width="9" style="245" hidden="1"/>
  </cols>
  <sheetData>
    <row r="1" spans="2:116" ht="13.2"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ht="13.2" x14ac:dyDescent="0.2"/>
    <row r="3" spans="2:116" ht="13.2" x14ac:dyDescent="0.2"/>
    <row r="4" spans="2:116" ht="13.2" x14ac:dyDescent="0.2">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ht="13.2" x14ac:dyDescent="0.2">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ht="13.2" x14ac:dyDescent="0.2"/>
    <row r="20" spans="9:116" ht="13.2" x14ac:dyDescent="0.2"/>
    <row r="21" spans="9:116" ht="13.2" x14ac:dyDescent="0.2">
      <c r="DL21" s="245"/>
    </row>
    <row r="22" spans="9:116" ht="13.2" x14ac:dyDescent="0.2">
      <c r="DI22" s="245"/>
      <c r="DJ22" s="245"/>
      <c r="DK22" s="245"/>
      <c r="DL22" s="245"/>
    </row>
    <row r="23" spans="9:116" ht="13.2" x14ac:dyDescent="0.2">
      <c r="CY23" s="245"/>
      <c r="CZ23" s="245"/>
      <c r="DA23" s="245"/>
      <c r="DB23" s="245"/>
      <c r="DC23" s="245"/>
      <c r="DD23" s="245"/>
      <c r="DE23" s="245"/>
      <c r="DF23" s="245"/>
      <c r="DG23" s="245"/>
      <c r="DH23" s="245"/>
      <c r="DI23" s="245"/>
      <c r="DJ23" s="245"/>
      <c r="DK23" s="245"/>
      <c r="DL23" s="24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5"/>
      <c r="DA35" s="245"/>
      <c r="DB35" s="245"/>
      <c r="DC35" s="245"/>
      <c r="DD35" s="245"/>
      <c r="DE35" s="245"/>
      <c r="DF35" s="245"/>
      <c r="DG35" s="245"/>
      <c r="DH35" s="245"/>
      <c r="DI35" s="245"/>
      <c r="DJ35" s="245"/>
      <c r="DK35" s="245"/>
      <c r="DL35" s="245"/>
    </row>
    <row r="36" spans="15:116" ht="13.2" x14ac:dyDescent="0.2"/>
    <row r="37" spans="15:116" ht="13.2" x14ac:dyDescent="0.2">
      <c r="DL37" s="245"/>
    </row>
    <row r="38" spans="15:116" ht="13.2" x14ac:dyDescent="0.2">
      <c r="DI38" s="245"/>
      <c r="DJ38" s="245"/>
      <c r="DK38" s="245"/>
      <c r="DL38" s="245"/>
    </row>
    <row r="39" spans="15:116" ht="13.2" x14ac:dyDescent="0.2"/>
    <row r="40" spans="15:116" ht="13.2" x14ac:dyDescent="0.2"/>
    <row r="41" spans="15:116" ht="13.2" x14ac:dyDescent="0.2"/>
    <row r="42" spans="15:116" ht="13.2" x14ac:dyDescent="0.2"/>
    <row r="43" spans="15:116" ht="13.2" x14ac:dyDescent="0.2">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ht="13.2" x14ac:dyDescent="0.2">
      <c r="DL44" s="245"/>
    </row>
    <row r="45" spans="15:116" ht="13.2" x14ac:dyDescent="0.2"/>
    <row r="46" spans="15:116" ht="13.2" x14ac:dyDescent="0.2">
      <c r="DA46" s="245"/>
      <c r="DB46" s="245"/>
      <c r="DC46" s="245"/>
      <c r="DD46" s="245"/>
      <c r="DE46" s="245"/>
      <c r="DF46" s="245"/>
      <c r="DG46" s="245"/>
      <c r="DH46" s="245"/>
      <c r="DI46" s="245"/>
      <c r="DJ46" s="245"/>
      <c r="DK46" s="245"/>
      <c r="DL46" s="245"/>
    </row>
    <row r="47" spans="15:116" ht="13.2" x14ac:dyDescent="0.2"/>
    <row r="48" spans="15:116" ht="13.2" x14ac:dyDescent="0.2"/>
    <row r="49" spans="104:116" ht="13.2" x14ac:dyDescent="0.2"/>
    <row r="50" spans="104:116" ht="13.2" x14ac:dyDescent="0.2">
      <c r="CZ50" s="245"/>
      <c r="DA50" s="245"/>
      <c r="DB50" s="245"/>
      <c r="DC50" s="245"/>
      <c r="DD50" s="245"/>
      <c r="DE50" s="245"/>
      <c r="DF50" s="245"/>
      <c r="DG50" s="245"/>
      <c r="DH50" s="245"/>
      <c r="DI50" s="245"/>
      <c r="DJ50" s="245"/>
      <c r="DK50" s="245"/>
      <c r="DL50" s="245"/>
    </row>
    <row r="51" spans="104:116" ht="13.2" x14ac:dyDescent="0.2"/>
    <row r="52" spans="104:116" ht="13.2" x14ac:dyDescent="0.2"/>
    <row r="53" spans="104:116" ht="13.2" x14ac:dyDescent="0.2">
      <c r="DL53" s="24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5"/>
      <c r="DD67" s="245"/>
      <c r="DE67" s="245"/>
      <c r="DF67" s="245"/>
      <c r="DG67" s="245"/>
      <c r="DH67" s="245"/>
      <c r="DI67" s="245"/>
      <c r="DJ67" s="245"/>
      <c r="DK67" s="245"/>
      <c r="DL67" s="24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3MpWEphMxfq0DVLfWf3izJAQ11NOl11WeBKjv6aJXJ2ozBhXSnqXI+U2s7Ak1CalmLcR927XCvuTAHUBHEMEPg==" saltValue="3yAYUylJxhGD3bAk/kGWTg=="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47" customWidth="1"/>
    <col min="37" max="44" width="17" style="247" customWidth="1"/>
    <col min="45" max="45" width="6.109375" style="253" customWidth="1"/>
    <col min="46" max="46" width="3" style="251" customWidth="1"/>
    <col min="47" max="47" width="19.109375" style="247" hidden="1" customWidth="1"/>
    <col min="48" max="52" width="12.6640625" style="247" hidden="1" customWidth="1"/>
    <col min="53" max="16384" width="8.6640625" style="247" hidden="1"/>
  </cols>
  <sheetData>
    <row r="1" spans="1:46" ht="13.2" x14ac:dyDescent="0.2">
      <c r="AS1" s="247"/>
      <c r="AT1" s="247"/>
    </row>
    <row r="2" spans="1:46" ht="13.2" x14ac:dyDescent="0.2">
      <c r="AS2" s="247"/>
      <c r="AT2" s="247"/>
    </row>
    <row r="3" spans="1:46" ht="13.2" x14ac:dyDescent="0.2">
      <c r="AS3" s="247"/>
      <c r="AT3" s="247"/>
    </row>
    <row r="4" spans="1:46" ht="13.2" x14ac:dyDescent="0.2">
      <c r="AS4" s="247"/>
      <c r="AT4" s="247"/>
    </row>
    <row r="5" spans="1:46" ht="16.2" x14ac:dyDescent="0.2">
      <c r="A5" s="248" t="s">
        <v>492</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ht="13.2" x14ac:dyDescent="0.2">
      <c r="A6" s="251"/>
      <c r="AK6" s="252" t="s">
        <v>493</v>
      </c>
      <c r="AL6" s="252"/>
      <c r="AM6" s="252"/>
      <c r="AN6" s="252"/>
    </row>
    <row r="7" spans="1:46" ht="13.5" customHeight="1" x14ac:dyDescent="0.2">
      <c r="A7" s="251"/>
      <c r="AK7" s="254"/>
      <c r="AL7" s="255"/>
      <c r="AM7" s="255"/>
      <c r="AN7" s="256"/>
      <c r="AO7" s="1097" t="s">
        <v>494</v>
      </c>
      <c r="AP7" s="257"/>
      <c r="AQ7" s="258" t="s">
        <v>495</v>
      </c>
      <c r="AR7" s="259"/>
    </row>
    <row r="8" spans="1:46" ht="13.2" x14ac:dyDescent="0.2">
      <c r="A8" s="251"/>
      <c r="AK8" s="260"/>
      <c r="AL8" s="261"/>
      <c r="AM8" s="261"/>
      <c r="AN8" s="262"/>
      <c r="AO8" s="1098"/>
      <c r="AP8" s="263" t="s">
        <v>496</v>
      </c>
      <c r="AQ8" s="264" t="s">
        <v>497</v>
      </c>
      <c r="AR8" s="265" t="s">
        <v>498</v>
      </c>
    </row>
    <row r="9" spans="1:46" ht="13.2" x14ac:dyDescent="0.2">
      <c r="A9" s="251"/>
      <c r="AK9" s="1099" t="s">
        <v>499</v>
      </c>
      <c r="AL9" s="1100"/>
      <c r="AM9" s="1100"/>
      <c r="AN9" s="1101"/>
      <c r="AO9" s="266">
        <v>7854834</v>
      </c>
      <c r="AP9" s="266">
        <v>95670</v>
      </c>
      <c r="AQ9" s="267">
        <v>72345</v>
      </c>
      <c r="AR9" s="268">
        <v>32.200000000000003</v>
      </c>
    </row>
    <row r="10" spans="1:46" ht="13.5" customHeight="1" x14ac:dyDescent="0.2">
      <c r="A10" s="251"/>
      <c r="AK10" s="1099" t="s">
        <v>500</v>
      </c>
      <c r="AL10" s="1100"/>
      <c r="AM10" s="1100"/>
      <c r="AN10" s="1101"/>
      <c r="AO10" s="269">
        <v>38935</v>
      </c>
      <c r="AP10" s="269">
        <v>474</v>
      </c>
      <c r="AQ10" s="270">
        <v>6087</v>
      </c>
      <c r="AR10" s="271">
        <v>-92.2</v>
      </c>
    </row>
    <row r="11" spans="1:46" ht="13.5" customHeight="1" x14ac:dyDescent="0.2">
      <c r="A11" s="251"/>
      <c r="AK11" s="1099" t="s">
        <v>501</v>
      </c>
      <c r="AL11" s="1100"/>
      <c r="AM11" s="1100"/>
      <c r="AN11" s="1101"/>
      <c r="AO11" s="269">
        <v>222442</v>
      </c>
      <c r="AP11" s="269">
        <v>2709</v>
      </c>
      <c r="AQ11" s="270">
        <v>1128</v>
      </c>
      <c r="AR11" s="271">
        <v>140.19999999999999</v>
      </c>
    </row>
    <row r="12" spans="1:46" ht="13.5" customHeight="1" x14ac:dyDescent="0.2">
      <c r="A12" s="251"/>
      <c r="AK12" s="1099" t="s">
        <v>502</v>
      </c>
      <c r="AL12" s="1100"/>
      <c r="AM12" s="1100"/>
      <c r="AN12" s="1101"/>
      <c r="AO12" s="269">
        <v>41676</v>
      </c>
      <c r="AP12" s="269">
        <v>508</v>
      </c>
      <c r="AQ12" s="270">
        <v>9</v>
      </c>
      <c r="AR12" s="271">
        <v>5544.4</v>
      </c>
    </row>
    <row r="13" spans="1:46" ht="13.5" customHeight="1" x14ac:dyDescent="0.2">
      <c r="A13" s="251"/>
      <c r="AK13" s="1099" t="s">
        <v>503</v>
      </c>
      <c r="AL13" s="1100"/>
      <c r="AM13" s="1100"/>
      <c r="AN13" s="1101"/>
      <c r="AO13" s="269" t="s">
        <v>504</v>
      </c>
      <c r="AP13" s="269" t="s">
        <v>504</v>
      </c>
      <c r="AQ13" s="270">
        <v>2326</v>
      </c>
      <c r="AR13" s="271" t="s">
        <v>504</v>
      </c>
    </row>
    <row r="14" spans="1:46" ht="13.5" customHeight="1" x14ac:dyDescent="0.2">
      <c r="A14" s="251"/>
      <c r="AK14" s="1099" t="s">
        <v>505</v>
      </c>
      <c r="AL14" s="1100"/>
      <c r="AM14" s="1100"/>
      <c r="AN14" s="1101"/>
      <c r="AO14" s="269">
        <v>193160</v>
      </c>
      <c r="AP14" s="269">
        <v>2353</v>
      </c>
      <c r="AQ14" s="270">
        <v>1625</v>
      </c>
      <c r="AR14" s="271">
        <v>44.8</v>
      </c>
    </row>
    <row r="15" spans="1:46" ht="13.5" customHeight="1" x14ac:dyDescent="0.2">
      <c r="A15" s="251"/>
      <c r="AK15" s="1102" t="s">
        <v>506</v>
      </c>
      <c r="AL15" s="1103"/>
      <c r="AM15" s="1103"/>
      <c r="AN15" s="1104"/>
      <c r="AO15" s="269">
        <v>-850608</v>
      </c>
      <c r="AP15" s="269">
        <v>-10360</v>
      </c>
      <c r="AQ15" s="270">
        <v>-4515</v>
      </c>
      <c r="AR15" s="271">
        <v>129.5</v>
      </c>
    </row>
    <row r="16" spans="1:46" ht="13.2" x14ac:dyDescent="0.2">
      <c r="A16" s="251"/>
      <c r="AK16" s="1102" t="s">
        <v>186</v>
      </c>
      <c r="AL16" s="1103"/>
      <c r="AM16" s="1103"/>
      <c r="AN16" s="1104"/>
      <c r="AO16" s="269">
        <v>7500439</v>
      </c>
      <c r="AP16" s="269">
        <v>91354</v>
      </c>
      <c r="AQ16" s="270">
        <v>79005</v>
      </c>
      <c r="AR16" s="271">
        <v>15.6</v>
      </c>
    </row>
    <row r="17" spans="1:46" ht="13.2" x14ac:dyDescent="0.2">
      <c r="A17" s="251"/>
    </row>
    <row r="18" spans="1:46" ht="13.2" x14ac:dyDescent="0.2">
      <c r="A18" s="251"/>
      <c r="AQ18" s="272"/>
      <c r="AR18" s="272"/>
    </row>
    <row r="19" spans="1:46" ht="13.2" x14ac:dyDescent="0.2">
      <c r="A19" s="251"/>
      <c r="AK19" s="247" t="s">
        <v>507</v>
      </c>
    </row>
    <row r="20" spans="1:46" ht="13.2" x14ac:dyDescent="0.2">
      <c r="A20" s="251"/>
      <c r="AK20" s="273"/>
      <c r="AL20" s="274"/>
      <c r="AM20" s="274"/>
      <c r="AN20" s="275"/>
      <c r="AO20" s="276" t="s">
        <v>508</v>
      </c>
      <c r="AP20" s="277" t="s">
        <v>509</v>
      </c>
      <c r="AQ20" s="278" t="s">
        <v>510</v>
      </c>
      <c r="AR20" s="279"/>
    </row>
    <row r="21" spans="1:46" s="252" customFormat="1" ht="13.2" x14ac:dyDescent="0.2">
      <c r="A21" s="280"/>
      <c r="AK21" s="1105" t="s">
        <v>511</v>
      </c>
      <c r="AL21" s="1106"/>
      <c r="AM21" s="1106"/>
      <c r="AN21" s="1107"/>
      <c r="AO21" s="281">
        <v>10.61</v>
      </c>
      <c r="AP21" s="282">
        <v>7.5</v>
      </c>
      <c r="AQ21" s="283">
        <v>3.11</v>
      </c>
      <c r="AS21" s="284"/>
      <c r="AT21" s="280"/>
    </row>
    <row r="22" spans="1:46" s="252" customFormat="1" ht="13.2" x14ac:dyDescent="0.2">
      <c r="A22" s="280"/>
      <c r="AK22" s="1105" t="s">
        <v>512</v>
      </c>
      <c r="AL22" s="1106"/>
      <c r="AM22" s="1106"/>
      <c r="AN22" s="1107"/>
      <c r="AO22" s="285">
        <v>100.3</v>
      </c>
      <c r="AP22" s="286">
        <v>98.5</v>
      </c>
      <c r="AQ22" s="287">
        <v>1.8</v>
      </c>
      <c r="AR22" s="272"/>
      <c r="AS22" s="284"/>
      <c r="AT22" s="280"/>
    </row>
    <row r="23" spans="1:46" s="252" customFormat="1" ht="13.2" x14ac:dyDescent="0.2">
      <c r="A23" s="280"/>
      <c r="AP23" s="272"/>
      <c r="AQ23" s="272"/>
      <c r="AR23" s="272"/>
      <c r="AS23" s="284"/>
      <c r="AT23" s="280"/>
    </row>
    <row r="24" spans="1:46" s="252" customFormat="1" ht="13.2" x14ac:dyDescent="0.2">
      <c r="A24" s="280"/>
      <c r="AP24" s="272"/>
      <c r="AQ24" s="272"/>
      <c r="AR24" s="272"/>
      <c r="AS24" s="284"/>
      <c r="AT24" s="280"/>
    </row>
    <row r="25" spans="1:46" s="252" customFormat="1" ht="13.2" x14ac:dyDescent="0.2">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ht="13.2" x14ac:dyDescent="0.2">
      <c r="A26" s="1096" t="s">
        <v>513</v>
      </c>
      <c r="B26" s="1096"/>
      <c r="C26" s="1096"/>
      <c r="D26" s="1096"/>
      <c r="E26" s="1096"/>
      <c r="F26" s="1096"/>
      <c r="G26" s="1096"/>
      <c r="H26" s="1096"/>
      <c r="I26" s="1096"/>
      <c r="J26" s="1096"/>
      <c r="K26" s="1096"/>
      <c r="L26" s="1096"/>
      <c r="M26" s="1096"/>
      <c r="N26" s="1096"/>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6"/>
      <c r="AL26" s="1096"/>
      <c r="AM26" s="1096"/>
      <c r="AN26" s="1096"/>
      <c r="AO26" s="1096"/>
      <c r="AP26" s="1096"/>
      <c r="AQ26" s="1096"/>
      <c r="AR26" s="1096"/>
      <c r="AS26" s="1096"/>
    </row>
    <row r="27" spans="1:46" ht="13.2" x14ac:dyDescent="0.2">
      <c r="A27" s="292"/>
      <c r="AS27" s="247"/>
      <c r="AT27" s="247"/>
    </row>
    <row r="28" spans="1:46" ht="16.2" x14ac:dyDescent="0.2">
      <c r="A28" s="248" t="s">
        <v>514</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ht="13.2" x14ac:dyDescent="0.2">
      <c r="A29" s="251"/>
      <c r="AK29" s="252" t="s">
        <v>515</v>
      </c>
      <c r="AL29" s="252"/>
      <c r="AM29" s="252"/>
      <c r="AN29" s="252"/>
      <c r="AS29" s="294"/>
    </row>
    <row r="30" spans="1:46" ht="13.5" customHeight="1" x14ac:dyDescent="0.2">
      <c r="A30" s="251"/>
      <c r="AK30" s="254"/>
      <c r="AL30" s="255"/>
      <c r="AM30" s="255"/>
      <c r="AN30" s="256"/>
      <c r="AO30" s="1097" t="s">
        <v>494</v>
      </c>
      <c r="AP30" s="257"/>
      <c r="AQ30" s="258" t="s">
        <v>495</v>
      </c>
      <c r="AR30" s="259"/>
    </row>
    <row r="31" spans="1:46" ht="13.2" x14ac:dyDescent="0.2">
      <c r="A31" s="251"/>
      <c r="AK31" s="260"/>
      <c r="AL31" s="261"/>
      <c r="AM31" s="261"/>
      <c r="AN31" s="262"/>
      <c r="AO31" s="1098"/>
      <c r="AP31" s="263" t="s">
        <v>496</v>
      </c>
      <c r="AQ31" s="264" t="s">
        <v>497</v>
      </c>
      <c r="AR31" s="265" t="s">
        <v>498</v>
      </c>
    </row>
    <row r="32" spans="1:46" ht="27" customHeight="1" x14ac:dyDescent="0.2">
      <c r="A32" s="251"/>
      <c r="AK32" s="1113" t="s">
        <v>516</v>
      </c>
      <c r="AL32" s="1114"/>
      <c r="AM32" s="1114"/>
      <c r="AN32" s="1115"/>
      <c r="AO32" s="295">
        <v>1616820</v>
      </c>
      <c r="AP32" s="295">
        <v>19693</v>
      </c>
      <c r="AQ32" s="296">
        <v>42274</v>
      </c>
      <c r="AR32" s="297">
        <v>-53.4</v>
      </c>
    </row>
    <row r="33" spans="1:46" ht="13.5" customHeight="1" x14ac:dyDescent="0.2">
      <c r="A33" s="251"/>
      <c r="AK33" s="1113" t="s">
        <v>517</v>
      </c>
      <c r="AL33" s="1114"/>
      <c r="AM33" s="1114"/>
      <c r="AN33" s="1115"/>
      <c r="AO33" s="295" t="s">
        <v>504</v>
      </c>
      <c r="AP33" s="295" t="s">
        <v>504</v>
      </c>
      <c r="AQ33" s="296" t="s">
        <v>504</v>
      </c>
      <c r="AR33" s="297" t="s">
        <v>504</v>
      </c>
    </row>
    <row r="34" spans="1:46" ht="27" customHeight="1" x14ac:dyDescent="0.2">
      <c r="A34" s="251"/>
      <c r="AK34" s="1113" t="s">
        <v>518</v>
      </c>
      <c r="AL34" s="1114"/>
      <c r="AM34" s="1114"/>
      <c r="AN34" s="1115"/>
      <c r="AO34" s="295" t="s">
        <v>504</v>
      </c>
      <c r="AP34" s="295" t="s">
        <v>504</v>
      </c>
      <c r="AQ34" s="296">
        <v>53</v>
      </c>
      <c r="AR34" s="297" t="s">
        <v>504</v>
      </c>
    </row>
    <row r="35" spans="1:46" ht="27" customHeight="1" x14ac:dyDescent="0.2">
      <c r="A35" s="251"/>
      <c r="AK35" s="1113" t="s">
        <v>519</v>
      </c>
      <c r="AL35" s="1114"/>
      <c r="AM35" s="1114"/>
      <c r="AN35" s="1115"/>
      <c r="AO35" s="295">
        <v>12852</v>
      </c>
      <c r="AP35" s="295">
        <v>157</v>
      </c>
      <c r="AQ35" s="296">
        <v>12769</v>
      </c>
      <c r="AR35" s="297">
        <v>-98.8</v>
      </c>
    </row>
    <row r="36" spans="1:46" ht="27" customHeight="1" x14ac:dyDescent="0.2">
      <c r="A36" s="251"/>
      <c r="AK36" s="1113" t="s">
        <v>520</v>
      </c>
      <c r="AL36" s="1114"/>
      <c r="AM36" s="1114"/>
      <c r="AN36" s="1115"/>
      <c r="AO36" s="295">
        <v>413498</v>
      </c>
      <c r="AP36" s="295">
        <v>5036</v>
      </c>
      <c r="AQ36" s="296">
        <v>1973</v>
      </c>
      <c r="AR36" s="297">
        <v>155.19999999999999</v>
      </c>
    </row>
    <row r="37" spans="1:46" ht="13.5" customHeight="1" x14ac:dyDescent="0.2">
      <c r="A37" s="251"/>
      <c r="AK37" s="1113" t="s">
        <v>521</v>
      </c>
      <c r="AL37" s="1114"/>
      <c r="AM37" s="1114"/>
      <c r="AN37" s="1115"/>
      <c r="AO37" s="295">
        <v>79247</v>
      </c>
      <c r="AP37" s="295">
        <v>965</v>
      </c>
      <c r="AQ37" s="296">
        <v>635</v>
      </c>
      <c r="AR37" s="297">
        <v>52</v>
      </c>
    </row>
    <row r="38" spans="1:46" ht="27" customHeight="1" x14ac:dyDescent="0.2">
      <c r="A38" s="251"/>
      <c r="AK38" s="1116" t="s">
        <v>522</v>
      </c>
      <c r="AL38" s="1117"/>
      <c r="AM38" s="1117"/>
      <c r="AN38" s="1118"/>
      <c r="AO38" s="298" t="s">
        <v>504</v>
      </c>
      <c r="AP38" s="298" t="s">
        <v>504</v>
      </c>
      <c r="AQ38" s="299">
        <v>1</v>
      </c>
      <c r="AR38" s="287" t="s">
        <v>504</v>
      </c>
      <c r="AS38" s="294"/>
    </row>
    <row r="39" spans="1:46" ht="13.2" x14ac:dyDescent="0.2">
      <c r="A39" s="251"/>
      <c r="AK39" s="1116" t="s">
        <v>523</v>
      </c>
      <c r="AL39" s="1117"/>
      <c r="AM39" s="1117"/>
      <c r="AN39" s="1118"/>
      <c r="AO39" s="295">
        <v>-133833</v>
      </c>
      <c r="AP39" s="295">
        <v>-1630</v>
      </c>
      <c r="AQ39" s="296">
        <v>-5447</v>
      </c>
      <c r="AR39" s="297">
        <v>-70.099999999999994</v>
      </c>
      <c r="AS39" s="294"/>
    </row>
    <row r="40" spans="1:46" ht="27" customHeight="1" x14ac:dyDescent="0.2">
      <c r="A40" s="251"/>
      <c r="AK40" s="1113" t="s">
        <v>524</v>
      </c>
      <c r="AL40" s="1114"/>
      <c r="AM40" s="1114"/>
      <c r="AN40" s="1115"/>
      <c r="AO40" s="295">
        <v>-1385145</v>
      </c>
      <c r="AP40" s="295">
        <v>-16871</v>
      </c>
      <c r="AQ40" s="296">
        <v>-37418</v>
      </c>
      <c r="AR40" s="297">
        <v>-54.9</v>
      </c>
      <c r="AS40" s="294"/>
    </row>
    <row r="41" spans="1:46" ht="13.2" x14ac:dyDescent="0.2">
      <c r="A41" s="251"/>
      <c r="AK41" s="1119" t="s">
        <v>298</v>
      </c>
      <c r="AL41" s="1120"/>
      <c r="AM41" s="1120"/>
      <c r="AN41" s="1121"/>
      <c r="AO41" s="295">
        <v>603439</v>
      </c>
      <c r="AP41" s="295">
        <v>7350</v>
      </c>
      <c r="AQ41" s="296">
        <v>14840</v>
      </c>
      <c r="AR41" s="297">
        <v>-50.5</v>
      </c>
      <c r="AS41" s="294"/>
    </row>
    <row r="42" spans="1:46" ht="13.2" x14ac:dyDescent="0.2">
      <c r="A42" s="251"/>
      <c r="AK42" s="300" t="s">
        <v>525</v>
      </c>
      <c r="AQ42" s="272"/>
      <c r="AR42" s="272"/>
      <c r="AS42" s="294"/>
    </row>
    <row r="43" spans="1:46" ht="13.2" x14ac:dyDescent="0.2">
      <c r="A43" s="251"/>
      <c r="AP43" s="301"/>
      <c r="AQ43" s="272"/>
      <c r="AS43" s="294"/>
    </row>
    <row r="44" spans="1:46" ht="13.2" x14ac:dyDescent="0.2">
      <c r="A44" s="251"/>
      <c r="AQ44" s="272"/>
    </row>
    <row r="45" spans="1:46" ht="13.2" x14ac:dyDescent="0.2">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ht="13.2" x14ac:dyDescent="0.2">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2">
      <c r="A47" s="304" t="s">
        <v>526</v>
      </c>
    </row>
    <row r="48" spans="1:46" ht="13.2" x14ac:dyDescent="0.2">
      <c r="A48" s="251"/>
      <c r="AK48" s="305" t="s">
        <v>527</v>
      </c>
      <c r="AL48" s="305"/>
      <c r="AM48" s="305"/>
      <c r="AN48" s="305"/>
      <c r="AO48" s="305"/>
      <c r="AP48" s="305"/>
      <c r="AQ48" s="306"/>
      <c r="AR48" s="305"/>
    </row>
    <row r="49" spans="1:44" ht="13.5" customHeight="1" x14ac:dyDescent="0.2">
      <c r="A49" s="251"/>
      <c r="AK49" s="307"/>
      <c r="AL49" s="308"/>
      <c r="AM49" s="1108" t="s">
        <v>494</v>
      </c>
      <c r="AN49" s="1110" t="s">
        <v>528</v>
      </c>
      <c r="AO49" s="1111"/>
      <c r="AP49" s="1111"/>
      <c r="AQ49" s="1111"/>
      <c r="AR49" s="1112"/>
    </row>
    <row r="50" spans="1:44" ht="13.2" x14ac:dyDescent="0.2">
      <c r="A50" s="251"/>
      <c r="AK50" s="309"/>
      <c r="AL50" s="310"/>
      <c r="AM50" s="1109"/>
      <c r="AN50" s="311" t="s">
        <v>529</v>
      </c>
      <c r="AO50" s="312" t="s">
        <v>530</v>
      </c>
      <c r="AP50" s="313" t="s">
        <v>531</v>
      </c>
      <c r="AQ50" s="314" t="s">
        <v>532</v>
      </c>
      <c r="AR50" s="315" t="s">
        <v>533</v>
      </c>
    </row>
    <row r="51" spans="1:44" ht="13.2" x14ac:dyDescent="0.2">
      <c r="A51" s="251"/>
      <c r="AK51" s="307" t="s">
        <v>534</v>
      </c>
      <c r="AL51" s="308"/>
      <c r="AM51" s="316">
        <v>3702124</v>
      </c>
      <c r="AN51" s="317">
        <v>43247</v>
      </c>
      <c r="AO51" s="318">
        <v>75.3</v>
      </c>
      <c r="AP51" s="319">
        <v>54110</v>
      </c>
      <c r="AQ51" s="320">
        <v>-5.6</v>
      </c>
      <c r="AR51" s="321">
        <v>80.900000000000006</v>
      </c>
    </row>
    <row r="52" spans="1:44" ht="13.2" x14ac:dyDescent="0.2">
      <c r="A52" s="251"/>
      <c r="AK52" s="322"/>
      <c r="AL52" s="323" t="s">
        <v>535</v>
      </c>
      <c r="AM52" s="324">
        <v>1624100</v>
      </c>
      <c r="AN52" s="325">
        <v>18972</v>
      </c>
      <c r="AO52" s="326">
        <v>84.3</v>
      </c>
      <c r="AP52" s="327">
        <v>30620</v>
      </c>
      <c r="AQ52" s="328">
        <v>-6.6</v>
      </c>
      <c r="AR52" s="329">
        <v>90.9</v>
      </c>
    </row>
    <row r="53" spans="1:44" ht="13.2" x14ac:dyDescent="0.2">
      <c r="A53" s="251"/>
      <c r="AK53" s="307" t="s">
        <v>536</v>
      </c>
      <c r="AL53" s="308"/>
      <c r="AM53" s="316">
        <v>4976284</v>
      </c>
      <c r="AN53" s="317">
        <v>58675</v>
      </c>
      <c r="AO53" s="318">
        <v>35.700000000000003</v>
      </c>
      <c r="AP53" s="319">
        <v>54684</v>
      </c>
      <c r="AQ53" s="320">
        <v>1.1000000000000001</v>
      </c>
      <c r="AR53" s="321">
        <v>34.6</v>
      </c>
    </row>
    <row r="54" spans="1:44" ht="13.2" x14ac:dyDescent="0.2">
      <c r="A54" s="251"/>
      <c r="AK54" s="322"/>
      <c r="AL54" s="323" t="s">
        <v>535</v>
      </c>
      <c r="AM54" s="324">
        <v>2704475</v>
      </c>
      <c r="AN54" s="325">
        <v>31888</v>
      </c>
      <c r="AO54" s="326">
        <v>68.099999999999994</v>
      </c>
      <c r="AP54" s="327">
        <v>32829</v>
      </c>
      <c r="AQ54" s="328">
        <v>7.2</v>
      </c>
      <c r="AR54" s="329">
        <v>60.9</v>
      </c>
    </row>
    <row r="55" spans="1:44" ht="13.2" x14ac:dyDescent="0.2">
      <c r="A55" s="251"/>
      <c r="AK55" s="307" t="s">
        <v>537</v>
      </c>
      <c r="AL55" s="308"/>
      <c r="AM55" s="316">
        <v>5205801</v>
      </c>
      <c r="AN55" s="317">
        <v>62059</v>
      </c>
      <c r="AO55" s="318">
        <v>5.8</v>
      </c>
      <c r="AP55" s="319">
        <v>62383</v>
      </c>
      <c r="AQ55" s="320">
        <v>14.1</v>
      </c>
      <c r="AR55" s="321">
        <v>-8.3000000000000007</v>
      </c>
    </row>
    <row r="56" spans="1:44" ht="13.2" x14ac:dyDescent="0.2">
      <c r="A56" s="251"/>
      <c r="AK56" s="322"/>
      <c r="AL56" s="323" t="s">
        <v>535</v>
      </c>
      <c r="AM56" s="324">
        <v>2262445</v>
      </c>
      <c r="AN56" s="325">
        <v>26971</v>
      </c>
      <c r="AO56" s="326">
        <v>-15.4</v>
      </c>
      <c r="AP56" s="327">
        <v>35325</v>
      </c>
      <c r="AQ56" s="328">
        <v>7.6</v>
      </c>
      <c r="AR56" s="329">
        <v>-23</v>
      </c>
    </row>
    <row r="57" spans="1:44" ht="13.2" x14ac:dyDescent="0.2">
      <c r="A57" s="251"/>
      <c r="AK57" s="307" t="s">
        <v>538</v>
      </c>
      <c r="AL57" s="308"/>
      <c r="AM57" s="316">
        <v>5733914</v>
      </c>
      <c r="AN57" s="317">
        <v>69079</v>
      </c>
      <c r="AO57" s="318">
        <v>11.3</v>
      </c>
      <c r="AP57" s="319">
        <v>63812</v>
      </c>
      <c r="AQ57" s="320">
        <v>2.2999999999999998</v>
      </c>
      <c r="AR57" s="321">
        <v>9</v>
      </c>
    </row>
    <row r="58" spans="1:44" ht="13.2" x14ac:dyDescent="0.2">
      <c r="A58" s="251"/>
      <c r="AK58" s="322"/>
      <c r="AL58" s="323" t="s">
        <v>535</v>
      </c>
      <c r="AM58" s="324">
        <v>2199130</v>
      </c>
      <c r="AN58" s="325">
        <v>26494</v>
      </c>
      <c r="AO58" s="326">
        <v>-1.8</v>
      </c>
      <c r="AP58" s="327">
        <v>33848</v>
      </c>
      <c r="AQ58" s="328">
        <v>-4.2</v>
      </c>
      <c r="AR58" s="329">
        <v>2.4</v>
      </c>
    </row>
    <row r="59" spans="1:44" ht="13.2" x14ac:dyDescent="0.2">
      <c r="A59" s="251"/>
      <c r="AK59" s="307" t="s">
        <v>539</v>
      </c>
      <c r="AL59" s="308"/>
      <c r="AM59" s="316">
        <v>6685253</v>
      </c>
      <c r="AN59" s="317">
        <v>81425</v>
      </c>
      <c r="AO59" s="318">
        <v>17.899999999999999</v>
      </c>
      <c r="AP59" s="319">
        <v>54225</v>
      </c>
      <c r="AQ59" s="320">
        <v>-15</v>
      </c>
      <c r="AR59" s="321">
        <v>32.9</v>
      </c>
    </row>
    <row r="60" spans="1:44" ht="13.2" x14ac:dyDescent="0.2">
      <c r="A60" s="251"/>
      <c r="AK60" s="322"/>
      <c r="AL60" s="323" t="s">
        <v>535</v>
      </c>
      <c r="AM60" s="324">
        <v>2123516</v>
      </c>
      <c r="AN60" s="325">
        <v>25864</v>
      </c>
      <c r="AO60" s="326">
        <v>-2.4</v>
      </c>
      <c r="AP60" s="327">
        <v>27337</v>
      </c>
      <c r="AQ60" s="328">
        <v>-19.2</v>
      </c>
      <c r="AR60" s="329">
        <v>16.8</v>
      </c>
    </row>
    <row r="61" spans="1:44" ht="13.2" x14ac:dyDescent="0.2">
      <c r="A61" s="251"/>
      <c r="AK61" s="307" t="s">
        <v>540</v>
      </c>
      <c r="AL61" s="330"/>
      <c r="AM61" s="316">
        <v>5260675</v>
      </c>
      <c r="AN61" s="317">
        <v>62897</v>
      </c>
      <c r="AO61" s="318">
        <v>29.2</v>
      </c>
      <c r="AP61" s="319">
        <v>57843</v>
      </c>
      <c r="AQ61" s="331">
        <v>-0.6</v>
      </c>
      <c r="AR61" s="321">
        <v>29.8</v>
      </c>
    </row>
    <row r="62" spans="1:44" ht="13.2" x14ac:dyDescent="0.2">
      <c r="A62" s="251"/>
      <c r="AK62" s="322"/>
      <c r="AL62" s="323" t="s">
        <v>535</v>
      </c>
      <c r="AM62" s="324">
        <v>2182733</v>
      </c>
      <c r="AN62" s="325">
        <v>26038</v>
      </c>
      <c r="AO62" s="326">
        <v>26.6</v>
      </c>
      <c r="AP62" s="327">
        <v>31992</v>
      </c>
      <c r="AQ62" s="328">
        <v>-3</v>
      </c>
      <c r="AR62" s="329">
        <v>29.6</v>
      </c>
    </row>
    <row r="63" spans="1:44" ht="13.2" x14ac:dyDescent="0.2">
      <c r="A63" s="251"/>
    </row>
    <row r="64" spans="1:44" ht="13.2" x14ac:dyDescent="0.2">
      <c r="A64" s="251"/>
    </row>
    <row r="65" spans="1:46" ht="13.2" x14ac:dyDescent="0.2">
      <c r="A65" s="251"/>
    </row>
    <row r="66" spans="1:46" ht="13.2"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47"/>
      <c r="AT67" s="247"/>
    </row>
    <row r="70" spans="1:46" ht="13.2" hidden="1" x14ac:dyDescent="0.2"/>
    <row r="71" spans="1:46" ht="13.2" hidden="1" x14ac:dyDescent="0.2"/>
    <row r="72" spans="1:46" ht="13.2" hidden="1" x14ac:dyDescent="0.2"/>
    <row r="73" spans="1:46" ht="13.2" hidden="1" x14ac:dyDescent="0.2"/>
  </sheetData>
  <sheetProtection algorithmName="SHA-512" hashValue="Reu9auoti33QzTOnfOCyHdHBCgh93qWRIRTd5UsSDHUt3XzntLeXlg3L01ejbSw+UiTKr7uuJ08847hJqpaxtg==" saltValue="3fEWPuhrBmRk7+RifrauS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46" customWidth="1"/>
    <col min="126" max="16384" width="9" style="245" hidden="1"/>
  </cols>
  <sheetData>
    <row r="1" spans="2:125"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ht="13.2" x14ac:dyDescent="0.2">
      <c r="B2" s="245"/>
      <c r="DG2" s="245"/>
    </row>
    <row r="3" spans="2:125" ht="13.2" x14ac:dyDescent="0.2">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ht="13.2" x14ac:dyDescent="0.2"/>
    <row r="5" spans="2:125" ht="13.2" x14ac:dyDescent="0.2"/>
    <row r="6" spans="2:125" ht="13.2" x14ac:dyDescent="0.2"/>
    <row r="7" spans="2:125" ht="13.2" x14ac:dyDescent="0.2"/>
    <row r="8" spans="2:125" ht="13.2" x14ac:dyDescent="0.2"/>
    <row r="9" spans="2:125" ht="13.2" x14ac:dyDescent="0.2">
      <c r="DU9" s="24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5"/>
    </row>
    <row r="18" spans="125:125" ht="13.2" x14ac:dyDescent="0.2"/>
    <row r="19" spans="125:125" ht="13.2" x14ac:dyDescent="0.2"/>
    <row r="20" spans="125:125" ht="13.2" x14ac:dyDescent="0.2">
      <c r="DU20" s="245"/>
    </row>
    <row r="21" spans="125:125" ht="13.2" x14ac:dyDescent="0.2">
      <c r="DU21" s="24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5"/>
    </row>
    <row r="29" spans="125:125" ht="13.2" x14ac:dyDescent="0.2"/>
    <row r="30" spans="125:125" ht="13.2" x14ac:dyDescent="0.2"/>
    <row r="31" spans="125:125" ht="13.2" x14ac:dyDescent="0.2"/>
    <row r="32" spans="125:125" ht="13.2" x14ac:dyDescent="0.2"/>
    <row r="33" spans="2:125" ht="13.2" x14ac:dyDescent="0.2">
      <c r="B33" s="245"/>
      <c r="G33" s="245"/>
      <c r="I33" s="245"/>
    </row>
    <row r="34" spans="2:125" ht="13.2" x14ac:dyDescent="0.2">
      <c r="C34" s="245"/>
      <c r="P34" s="245"/>
      <c r="DE34" s="245"/>
      <c r="DH34" s="245"/>
    </row>
    <row r="35" spans="2:125" ht="13.2" x14ac:dyDescent="0.2">
      <c r="D35" s="245"/>
      <c r="E35" s="245"/>
      <c r="DG35" s="245"/>
      <c r="DJ35" s="245"/>
      <c r="DP35" s="245"/>
      <c r="DQ35" s="245"/>
      <c r="DR35" s="245"/>
      <c r="DS35" s="245"/>
      <c r="DT35" s="245"/>
      <c r="DU35" s="245"/>
    </row>
    <row r="36" spans="2:125" ht="13.2" x14ac:dyDescent="0.2">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ht="13.2" x14ac:dyDescent="0.2">
      <c r="DU37" s="245"/>
    </row>
    <row r="38" spans="2:125" ht="13.2" x14ac:dyDescent="0.2">
      <c r="DT38" s="245"/>
      <c r="DU38" s="245"/>
    </row>
    <row r="39" spans="2:125" ht="13.2" x14ac:dyDescent="0.2"/>
    <row r="40" spans="2:125" ht="13.2" x14ac:dyDescent="0.2">
      <c r="DH40" s="245"/>
    </row>
    <row r="41" spans="2:125" ht="13.2" x14ac:dyDescent="0.2">
      <c r="DE41" s="245"/>
    </row>
    <row r="42" spans="2:125" ht="13.2" x14ac:dyDescent="0.2">
      <c r="DG42" s="245"/>
      <c r="DJ42" s="245"/>
    </row>
    <row r="43" spans="2:125" ht="13.2" x14ac:dyDescent="0.2">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ht="13.2" x14ac:dyDescent="0.2">
      <c r="DU44" s="245"/>
    </row>
    <row r="45" spans="2:125" ht="13.2" x14ac:dyDescent="0.2"/>
    <row r="46" spans="2:125" ht="13.2" x14ac:dyDescent="0.2"/>
    <row r="47" spans="2:125" ht="13.2" x14ac:dyDescent="0.2"/>
    <row r="48" spans="2:125" ht="13.2" x14ac:dyDescent="0.2">
      <c r="DT48" s="245"/>
      <c r="DU48" s="245"/>
    </row>
    <row r="49" spans="120:125" ht="13.2" x14ac:dyDescent="0.2">
      <c r="DU49" s="245"/>
    </row>
    <row r="50" spans="120:125" ht="13.2" x14ac:dyDescent="0.2">
      <c r="DU50" s="245"/>
    </row>
    <row r="51" spans="120:125" ht="13.2" x14ac:dyDescent="0.2">
      <c r="DP51" s="245"/>
      <c r="DQ51" s="245"/>
      <c r="DR51" s="245"/>
      <c r="DS51" s="245"/>
      <c r="DT51" s="245"/>
      <c r="DU51" s="245"/>
    </row>
    <row r="52" spans="120:125" ht="13.2" x14ac:dyDescent="0.2"/>
    <row r="53" spans="120:125" ht="13.2" x14ac:dyDescent="0.2"/>
    <row r="54" spans="120:125" ht="13.2" x14ac:dyDescent="0.2">
      <c r="DU54" s="245"/>
    </row>
    <row r="55" spans="120:125" ht="13.2" x14ac:dyDescent="0.2"/>
    <row r="56" spans="120:125" ht="13.2" x14ac:dyDescent="0.2"/>
    <row r="57" spans="120:125" ht="13.2" x14ac:dyDescent="0.2"/>
    <row r="58" spans="120:125" ht="13.2" x14ac:dyDescent="0.2">
      <c r="DU58" s="245"/>
    </row>
    <row r="59" spans="120:125" ht="13.2" x14ac:dyDescent="0.2"/>
    <row r="60" spans="120:125" ht="13.2" x14ac:dyDescent="0.2"/>
    <row r="61" spans="120:125" ht="13.2" x14ac:dyDescent="0.2"/>
    <row r="62" spans="120:125" ht="13.2" x14ac:dyDescent="0.2"/>
    <row r="63" spans="120:125" ht="13.2" x14ac:dyDescent="0.2">
      <c r="DU63" s="245"/>
    </row>
    <row r="64" spans="120:125" ht="13.2" x14ac:dyDescent="0.2">
      <c r="DT64" s="245"/>
      <c r="DU64" s="245"/>
    </row>
    <row r="65" spans="123:125" ht="13.2" x14ac:dyDescent="0.2"/>
    <row r="66" spans="123:125" ht="13.2" x14ac:dyDescent="0.2"/>
    <row r="67" spans="123:125" ht="13.2" x14ac:dyDescent="0.2"/>
    <row r="68" spans="123:125" ht="13.2" x14ac:dyDescent="0.2"/>
    <row r="69" spans="123:125" ht="13.2" x14ac:dyDescent="0.2">
      <c r="DS69" s="245"/>
      <c r="DT69" s="245"/>
      <c r="DU69" s="24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5"/>
    </row>
    <row r="83" spans="116:125" ht="13.2" x14ac:dyDescent="0.2">
      <c r="DM83" s="245"/>
      <c r="DN83" s="245"/>
      <c r="DO83" s="245"/>
      <c r="DP83" s="245"/>
      <c r="DQ83" s="245"/>
      <c r="DR83" s="245"/>
      <c r="DS83" s="245"/>
      <c r="DT83" s="245"/>
      <c r="DU83" s="245"/>
    </row>
    <row r="84" spans="116:125" ht="13.2" x14ac:dyDescent="0.2"/>
    <row r="85" spans="116:125" ht="13.2" x14ac:dyDescent="0.2"/>
    <row r="86" spans="116:125" ht="13.2" x14ac:dyDescent="0.2"/>
    <row r="87" spans="116:125" ht="13.2" x14ac:dyDescent="0.2"/>
    <row r="88" spans="116:125" ht="13.2" x14ac:dyDescent="0.2">
      <c r="DU88" s="24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5"/>
      <c r="DT94" s="245"/>
      <c r="DU94" s="245"/>
    </row>
    <row r="95" spans="116:125" ht="13.5" customHeight="1" x14ac:dyDescent="0.2">
      <c r="DU95" s="24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5"/>
    </row>
    <row r="102" spans="124:125" ht="13.5" customHeight="1" x14ac:dyDescent="0.2"/>
    <row r="103" spans="124:125" ht="13.5" customHeight="1" x14ac:dyDescent="0.2"/>
    <row r="104" spans="124:125" ht="13.5" customHeight="1" x14ac:dyDescent="0.2">
      <c r="DT104" s="245"/>
      <c r="DU104" s="24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542</v>
      </c>
    </row>
    <row r="121" spans="125:125" ht="13.5" hidden="1" customHeight="1" x14ac:dyDescent="0.2">
      <c r="DU121" s="245"/>
    </row>
  </sheetData>
  <sheetProtection algorithmName="SHA-512" hashValue="evqu0ehq2XP19+64+a4EhXgv3vxPTaPghW+Dde4cQnL+xkLob5PFEzuaSndJIknIv2w7ppM5y6c89A+zgZlPLg==" saltValue="yCmrqdKuAdaBwCmILdnFUw=="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46" customWidth="1"/>
    <col min="126" max="142" width="0" style="245" hidden="1" customWidth="1"/>
    <col min="143" max="16384" width="9" style="245" hidden="1"/>
  </cols>
  <sheetData>
    <row r="1" spans="1:125"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ht="13.2" x14ac:dyDescent="0.2">
      <c r="B2" s="245"/>
      <c r="T2" s="245"/>
    </row>
    <row r="3" spans="1:125"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5"/>
      <c r="G33" s="245"/>
      <c r="I33" s="245"/>
    </row>
    <row r="34" spans="2:125" ht="13.2" x14ac:dyDescent="0.2">
      <c r="C34" s="245"/>
      <c r="P34" s="245"/>
      <c r="R34" s="245"/>
      <c r="U34" s="245"/>
    </row>
    <row r="35" spans="2:125" ht="13.2" x14ac:dyDescent="0.2">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ht="13.2" x14ac:dyDescent="0.2">
      <c r="F36" s="245"/>
      <c r="H36" s="245"/>
      <c r="J36" s="245"/>
      <c r="K36" s="245"/>
      <c r="L36" s="245"/>
      <c r="M36" s="245"/>
      <c r="N36" s="245"/>
      <c r="O36" s="245"/>
      <c r="Q36" s="245"/>
      <c r="S36" s="245"/>
      <c r="V36" s="245"/>
    </row>
    <row r="37" spans="2:125" ht="13.2" x14ac:dyDescent="0.2"/>
    <row r="38" spans="2:125" ht="13.2" x14ac:dyDescent="0.2"/>
    <row r="39" spans="2:125" ht="13.2" x14ac:dyDescent="0.2"/>
    <row r="40" spans="2:125" ht="13.2" x14ac:dyDescent="0.2">
      <c r="U40" s="245"/>
    </row>
    <row r="41" spans="2:125" ht="13.2" x14ac:dyDescent="0.2">
      <c r="R41" s="245"/>
    </row>
    <row r="42" spans="2:125" ht="13.2" x14ac:dyDescent="0.2">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ht="13.2" x14ac:dyDescent="0.2">
      <c r="Q43" s="245"/>
      <c r="S43" s="245"/>
      <c r="V43" s="24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6" t="s">
        <v>543</v>
      </c>
    </row>
  </sheetData>
  <sheetProtection algorithmName="SHA-512" hashValue="4tBXVJurtvNtbaaEfqFrxpb+lBfFkPXsNccf7N0EWcar7aMNU8E2Vld/G12GYYiXdxDCCJGm2ZqKYlYClomHDg==" saltValue="eY2buW0vhXKNxblst2NDYA=="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2">
      <c r="B47" s="10"/>
      <c r="C47" s="1122" t="s">
        <v>3</v>
      </c>
      <c r="D47" s="1122"/>
      <c r="E47" s="1123"/>
      <c r="F47" s="11">
        <v>16.55</v>
      </c>
      <c r="G47" s="12">
        <v>20.37</v>
      </c>
      <c r="H47" s="12">
        <v>15.19</v>
      </c>
      <c r="I47" s="12">
        <v>19.53</v>
      </c>
      <c r="J47" s="13">
        <v>24.38</v>
      </c>
    </row>
    <row r="48" spans="2:10" ht="57.75" customHeight="1" x14ac:dyDescent="0.2">
      <c r="B48" s="14"/>
      <c r="C48" s="1124" t="s">
        <v>4</v>
      </c>
      <c r="D48" s="1124"/>
      <c r="E48" s="1125"/>
      <c r="F48" s="15">
        <v>7.28</v>
      </c>
      <c r="G48" s="16">
        <v>8.4499999999999993</v>
      </c>
      <c r="H48" s="16">
        <v>9.65</v>
      </c>
      <c r="I48" s="16">
        <v>10.050000000000001</v>
      </c>
      <c r="J48" s="17">
        <v>11.92</v>
      </c>
    </row>
    <row r="49" spans="2:10" ht="57.75" customHeight="1" thickBot="1" x14ac:dyDescent="0.25">
      <c r="B49" s="18"/>
      <c r="C49" s="1126" t="s">
        <v>5</v>
      </c>
      <c r="D49" s="1126"/>
      <c r="E49" s="1127"/>
      <c r="F49" s="19">
        <v>1.67</v>
      </c>
      <c r="G49" s="20">
        <v>5.27</v>
      </c>
      <c r="H49" s="20" t="s">
        <v>549</v>
      </c>
      <c r="I49" s="20">
        <v>5.91</v>
      </c>
      <c r="J49" s="21">
        <v>6.22</v>
      </c>
    </row>
    <row r="50" spans="2:10" ht="13.2" x14ac:dyDescent="0.2"/>
  </sheetData>
  <sheetProtection algorithmName="SHA-512" hashValue="YpQd7Lck4RLDDRSolwTe1B8P+WqghJePBKBtlDYNVmZqCdmY+SxtvCZwqQyMlDUW+ZQaGpX5AWF2ixB7+bDOjA==" saltValue="+68ZaulwtS2992tuNXeZtg=="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2">
      <c r="A34" s="22"/>
      <c r="B34" s="31"/>
      <c r="C34" s="1132" t="s">
        <v>550</v>
      </c>
      <c r="D34" s="1132"/>
      <c r="E34" s="1133"/>
      <c r="F34" s="32">
        <v>7.27</v>
      </c>
      <c r="G34" s="33">
        <v>8.43</v>
      </c>
      <c r="H34" s="33">
        <v>9.6300000000000008</v>
      </c>
      <c r="I34" s="33">
        <v>10.029999999999999</v>
      </c>
      <c r="J34" s="34">
        <v>11.92</v>
      </c>
      <c r="K34" s="22"/>
      <c r="L34" s="22"/>
      <c r="M34" s="22"/>
      <c r="N34" s="22"/>
      <c r="O34" s="22"/>
      <c r="P34" s="22"/>
    </row>
    <row r="35" spans="1:16" ht="39" customHeight="1" x14ac:dyDescent="0.2">
      <c r="A35" s="22"/>
      <c r="B35" s="35"/>
      <c r="C35" s="1128" t="s">
        <v>551</v>
      </c>
      <c r="D35" s="1128"/>
      <c r="E35" s="1129"/>
      <c r="F35" s="36">
        <v>3.79</v>
      </c>
      <c r="G35" s="37">
        <v>3.59</v>
      </c>
      <c r="H35" s="37">
        <v>3.65</v>
      </c>
      <c r="I35" s="37">
        <v>4.07</v>
      </c>
      <c r="J35" s="38">
        <v>3.88</v>
      </c>
      <c r="K35" s="22"/>
      <c r="L35" s="22"/>
      <c r="M35" s="22"/>
      <c r="N35" s="22"/>
      <c r="O35" s="22"/>
      <c r="P35" s="22"/>
    </row>
    <row r="36" spans="1:16" ht="39" customHeight="1" x14ac:dyDescent="0.2">
      <c r="A36" s="22"/>
      <c r="B36" s="35"/>
      <c r="C36" s="1128" t="s">
        <v>552</v>
      </c>
      <c r="D36" s="1128"/>
      <c r="E36" s="1129"/>
      <c r="F36" s="36">
        <v>0.97</v>
      </c>
      <c r="G36" s="37">
        <v>0.81</v>
      </c>
      <c r="H36" s="37">
        <v>0.51</v>
      </c>
      <c r="I36" s="37">
        <v>1.1599999999999999</v>
      </c>
      <c r="J36" s="38">
        <v>1.24</v>
      </c>
      <c r="K36" s="22"/>
      <c r="L36" s="22"/>
      <c r="M36" s="22"/>
      <c r="N36" s="22"/>
      <c r="O36" s="22"/>
      <c r="P36" s="22"/>
    </row>
    <row r="37" spans="1:16" ht="39" customHeight="1" x14ac:dyDescent="0.2">
      <c r="A37" s="22"/>
      <c r="B37" s="35"/>
      <c r="C37" s="1128" t="s">
        <v>553</v>
      </c>
      <c r="D37" s="1128"/>
      <c r="E37" s="1129"/>
      <c r="F37" s="36">
        <v>0.04</v>
      </c>
      <c r="G37" s="37">
        <v>0.01</v>
      </c>
      <c r="H37" s="37">
        <v>0.02</v>
      </c>
      <c r="I37" s="37">
        <v>0.03</v>
      </c>
      <c r="J37" s="38">
        <v>0.03</v>
      </c>
      <c r="K37" s="22"/>
      <c r="L37" s="22"/>
      <c r="M37" s="22"/>
      <c r="N37" s="22"/>
      <c r="O37" s="22"/>
      <c r="P37" s="22"/>
    </row>
    <row r="38" spans="1:16" ht="39" customHeight="1" x14ac:dyDescent="0.2">
      <c r="A38" s="22"/>
      <c r="B38" s="35"/>
      <c r="C38" s="1128" t="s">
        <v>554</v>
      </c>
      <c r="D38" s="1128"/>
      <c r="E38" s="1129"/>
      <c r="F38" s="36">
        <v>0.01</v>
      </c>
      <c r="G38" s="37">
        <v>0.01</v>
      </c>
      <c r="H38" s="37">
        <v>0.06</v>
      </c>
      <c r="I38" s="37">
        <v>0</v>
      </c>
      <c r="J38" s="38">
        <v>0.02</v>
      </c>
      <c r="K38" s="22"/>
      <c r="L38" s="22"/>
      <c r="M38" s="22"/>
      <c r="N38" s="22"/>
      <c r="O38" s="22"/>
      <c r="P38" s="22"/>
    </row>
    <row r="39" spans="1:16" ht="39" customHeight="1" x14ac:dyDescent="0.2">
      <c r="A39" s="22"/>
      <c r="B39" s="35"/>
      <c r="C39" s="1128" t="s">
        <v>555</v>
      </c>
      <c r="D39" s="1128"/>
      <c r="E39" s="1129"/>
      <c r="F39" s="36">
        <v>0.02</v>
      </c>
      <c r="G39" s="37">
        <v>0.11</v>
      </c>
      <c r="H39" s="37">
        <v>0.01</v>
      </c>
      <c r="I39" s="37">
        <v>0.01</v>
      </c>
      <c r="J39" s="38">
        <v>0.01</v>
      </c>
      <c r="K39" s="22"/>
      <c r="L39" s="22"/>
      <c r="M39" s="22"/>
      <c r="N39" s="22"/>
      <c r="O39" s="22"/>
      <c r="P39" s="22"/>
    </row>
    <row r="40" spans="1:16" ht="39" customHeight="1" x14ac:dyDescent="0.2">
      <c r="A40" s="22"/>
      <c r="B40" s="35"/>
      <c r="C40" s="1128" t="s">
        <v>556</v>
      </c>
      <c r="D40" s="1128"/>
      <c r="E40" s="1129"/>
      <c r="F40" s="36">
        <v>0.01</v>
      </c>
      <c r="G40" s="37">
        <v>0</v>
      </c>
      <c r="H40" s="37">
        <v>0.01</v>
      </c>
      <c r="I40" s="37">
        <v>0.01</v>
      </c>
      <c r="J40" s="38">
        <v>0</v>
      </c>
      <c r="K40" s="22"/>
      <c r="L40" s="22"/>
      <c r="M40" s="22"/>
      <c r="N40" s="22"/>
      <c r="O40" s="22"/>
      <c r="P40" s="22"/>
    </row>
    <row r="41" spans="1:16" ht="39" customHeight="1" x14ac:dyDescent="0.2">
      <c r="A41" s="22"/>
      <c r="B41" s="35"/>
      <c r="C41" s="1128"/>
      <c r="D41" s="1128"/>
      <c r="E41" s="1129"/>
      <c r="F41" s="36"/>
      <c r="G41" s="37"/>
      <c r="H41" s="37"/>
      <c r="I41" s="37"/>
      <c r="J41" s="38"/>
      <c r="K41" s="22"/>
      <c r="L41" s="22"/>
      <c r="M41" s="22"/>
      <c r="N41" s="22"/>
      <c r="O41" s="22"/>
      <c r="P41" s="22"/>
    </row>
    <row r="42" spans="1:16" ht="39" customHeight="1" x14ac:dyDescent="0.2">
      <c r="A42" s="22"/>
      <c r="B42" s="39"/>
      <c r="C42" s="1128" t="s">
        <v>557</v>
      </c>
      <c r="D42" s="1128"/>
      <c r="E42" s="1129"/>
      <c r="F42" s="36" t="s">
        <v>504</v>
      </c>
      <c r="G42" s="37" t="s">
        <v>504</v>
      </c>
      <c r="H42" s="37" t="s">
        <v>504</v>
      </c>
      <c r="I42" s="37" t="s">
        <v>504</v>
      </c>
      <c r="J42" s="38" t="s">
        <v>504</v>
      </c>
      <c r="K42" s="22"/>
      <c r="L42" s="22"/>
      <c r="M42" s="22"/>
      <c r="N42" s="22"/>
      <c r="O42" s="22"/>
      <c r="P42" s="22"/>
    </row>
    <row r="43" spans="1:16" ht="39" customHeight="1" thickBot="1" x14ac:dyDescent="0.25">
      <c r="A43" s="22"/>
      <c r="B43" s="40"/>
      <c r="C43" s="1130" t="s">
        <v>558</v>
      </c>
      <c r="D43" s="1130"/>
      <c r="E43" s="1131"/>
      <c r="F43" s="41">
        <v>4.78</v>
      </c>
      <c r="G43" s="42">
        <v>4.95</v>
      </c>
      <c r="H43" s="42" t="s">
        <v>504</v>
      </c>
      <c r="I43" s="42" t="s">
        <v>504</v>
      </c>
      <c r="J43" s="43" t="s">
        <v>504</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abOqCZvBNP52VgJaxhG2Hx0P06PSa3tnLw6NCFiSdfpbmNfphx3Nspxitgr4xCXKwCT/5VqsVlDvyk55SHBGqA==" saltValue="k2YFBy/mlTfp91Tj5IEQ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544</v>
      </c>
      <c r="L44" s="54" t="s">
        <v>545</v>
      </c>
      <c r="M44" s="54" t="s">
        <v>546</v>
      </c>
      <c r="N44" s="54" t="s">
        <v>547</v>
      </c>
      <c r="O44" s="55" t="s">
        <v>548</v>
      </c>
      <c r="P44" s="46"/>
      <c r="Q44" s="46"/>
      <c r="R44" s="46"/>
      <c r="S44" s="46"/>
      <c r="T44" s="46"/>
      <c r="U44" s="46"/>
    </row>
    <row r="45" spans="1:21" ht="30.75" customHeight="1" x14ac:dyDescent="0.2">
      <c r="A45" s="46"/>
      <c r="B45" s="1134" t="s">
        <v>11</v>
      </c>
      <c r="C45" s="1135"/>
      <c r="D45" s="56"/>
      <c r="E45" s="1140" t="s">
        <v>12</v>
      </c>
      <c r="F45" s="1140"/>
      <c r="G45" s="1140"/>
      <c r="H45" s="1140"/>
      <c r="I45" s="1140"/>
      <c r="J45" s="1141"/>
      <c r="K45" s="57">
        <v>2087</v>
      </c>
      <c r="L45" s="58">
        <v>1935</v>
      </c>
      <c r="M45" s="58">
        <v>1809</v>
      </c>
      <c r="N45" s="58">
        <v>1640</v>
      </c>
      <c r="O45" s="59">
        <v>1617</v>
      </c>
      <c r="P45" s="46"/>
      <c r="Q45" s="46"/>
      <c r="R45" s="46"/>
      <c r="S45" s="46"/>
      <c r="T45" s="46"/>
      <c r="U45" s="46"/>
    </row>
    <row r="46" spans="1:21" ht="30.75" customHeight="1" x14ac:dyDescent="0.2">
      <c r="A46" s="46"/>
      <c r="B46" s="1136"/>
      <c r="C46" s="1137"/>
      <c r="D46" s="60"/>
      <c r="E46" s="1142" t="s">
        <v>13</v>
      </c>
      <c r="F46" s="1142"/>
      <c r="G46" s="1142"/>
      <c r="H46" s="1142"/>
      <c r="I46" s="1142"/>
      <c r="J46" s="1143"/>
      <c r="K46" s="61" t="s">
        <v>504</v>
      </c>
      <c r="L46" s="62" t="s">
        <v>504</v>
      </c>
      <c r="M46" s="62" t="s">
        <v>504</v>
      </c>
      <c r="N46" s="62" t="s">
        <v>504</v>
      </c>
      <c r="O46" s="63" t="s">
        <v>504</v>
      </c>
      <c r="P46" s="46"/>
      <c r="Q46" s="46"/>
      <c r="R46" s="46"/>
      <c r="S46" s="46"/>
      <c r="T46" s="46"/>
      <c r="U46" s="46"/>
    </row>
    <row r="47" spans="1:21" ht="30.75" customHeight="1" x14ac:dyDescent="0.2">
      <c r="A47" s="46"/>
      <c r="B47" s="1136"/>
      <c r="C47" s="1137"/>
      <c r="D47" s="60"/>
      <c r="E47" s="1142" t="s">
        <v>14</v>
      </c>
      <c r="F47" s="1142"/>
      <c r="G47" s="1142"/>
      <c r="H47" s="1142"/>
      <c r="I47" s="1142"/>
      <c r="J47" s="1143"/>
      <c r="K47" s="61" t="s">
        <v>504</v>
      </c>
      <c r="L47" s="62" t="s">
        <v>504</v>
      </c>
      <c r="M47" s="62" t="s">
        <v>504</v>
      </c>
      <c r="N47" s="62" t="s">
        <v>504</v>
      </c>
      <c r="O47" s="63" t="s">
        <v>504</v>
      </c>
      <c r="P47" s="46"/>
      <c r="Q47" s="46"/>
      <c r="R47" s="46"/>
      <c r="S47" s="46"/>
      <c r="T47" s="46"/>
      <c r="U47" s="46"/>
    </row>
    <row r="48" spans="1:21" ht="30.75" customHeight="1" x14ac:dyDescent="0.2">
      <c r="A48" s="46"/>
      <c r="B48" s="1136"/>
      <c r="C48" s="1137"/>
      <c r="D48" s="60"/>
      <c r="E48" s="1142" t="s">
        <v>15</v>
      </c>
      <c r="F48" s="1142"/>
      <c r="G48" s="1142"/>
      <c r="H48" s="1142"/>
      <c r="I48" s="1142"/>
      <c r="J48" s="1143"/>
      <c r="K48" s="61">
        <v>67</v>
      </c>
      <c r="L48" s="62">
        <v>85</v>
      </c>
      <c r="M48" s="62">
        <v>13</v>
      </c>
      <c r="N48" s="62">
        <v>13</v>
      </c>
      <c r="O48" s="63">
        <v>13</v>
      </c>
      <c r="P48" s="46"/>
      <c r="Q48" s="46"/>
      <c r="R48" s="46"/>
      <c r="S48" s="46"/>
      <c r="T48" s="46"/>
      <c r="U48" s="46"/>
    </row>
    <row r="49" spans="1:21" ht="30.75" customHeight="1" x14ac:dyDescent="0.2">
      <c r="A49" s="46"/>
      <c r="B49" s="1136"/>
      <c r="C49" s="1137"/>
      <c r="D49" s="60"/>
      <c r="E49" s="1142" t="s">
        <v>16</v>
      </c>
      <c r="F49" s="1142"/>
      <c r="G49" s="1142"/>
      <c r="H49" s="1142"/>
      <c r="I49" s="1142"/>
      <c r="J49" s="1143"/>
      <c r="K49" s="61">
        <v>498</v>
      </c>
      <c r="L49" s="62">
        <v>479</v>
      </c>
      <c r="M49" s="62">
        <v>541</v>
      </c>
      <c r="N49" s="62">
        <v>404</v>
      </c>
      <c r="O49" s="63">
        <v>413</v>
      </c>
      <c r="P49" s="46"/>
      <c r="Q49" s="46"/>
      <c r="R49" s="46"/>
      <c r="S49" s="46"/>
      <c r="T49" s="46"/>
      <c r="U49" s="46"/>
    </row>
    <row r="50" spans="1:21" ht="30.75" customHeight="1" x14ac:dyDescent="0.2">
      <c r="A50" s="46"/>
      <c r="B50" s="1136"/>
      <c r="C50" s="1137"/>
      <c r="D50" s="60"/>
      <c r="E50" s="1142" t="s">
        <v>17</v>
      </c>
      <c r="F50" s="1142"/>
      <c r="G50" s="1142"/>
      <c r="H50" s="1142"/>
      <c r="I50" s="1142"/>
      <c r="J50" s="1143"/>
      <c r="K50" s="61">
        <v>69</v>
      </c>
      <c r="L50" s="62">
        <v>74</v>
      </c>
      <c r="M50" s="62">
        <v>76</v>
      </c>
      <c r="N50" s="62">
        <v>77</v>
      </c>
      <c r="O50" s="63">
        <v>79</v>
      </c>
      <c r="P50" s="46"/>
      <c r="Q50" s="46"/>
      <c r="R50" s="46"/>
      <c r="S50" s="46"/>
      <c r="T50" s="46"/>
      <c r="U50" s="46"/>
    </row>
    <row r="51" spans="1:21" ht="30.75" customHeight="1" x14ac:dyDescent="0.2">
      <c r="A51" s="46"/>
      <c r="B51" s="1138"/>
      <c r="C51" s="1139"/>
      <c r="D51" s="64"/>
      <c r="E51" s="1142" t="s">
        <v>18</v>
      </c>
      <c r="F51" s="1142"/>
      <c r="G51" s="1142"/>
      <c r="H51" s="1142"/>
      <c r="I51" s="1142"/>
      <c r="J51" s="1143"/>
      <c r="K51" s="61" t="s">
        <v>504</v>
      </c>
      <c r="L51" s="62" t="s">
        <v>504</v>
      </c>
      <c r="M51" s="62" t="s">
        <v>504</v>
      </c>
      <c r="N51" s="62" t="s">
        <v>504</v>
      </c>
      <c r="O51" s="63" t="s">
        <v>504</v>
      </c>
      <c r="P51" s="46"/>
      <c r="Q51" s="46"/>
      <c r="R51" s="46"/>
      <c r="S51" s="46"/>
      <c r="T51" s="46"/>
      <c r="U51" s="46"/>
    </row>
    <row r="52" spans="1:21" ht="30.75" customHeight="1" x14ac:dyDescent="0.2">
      <c r="A52" s="46"/>
      <c r="B52" s="1144" t="s">
        <v>19</v>
      </c>
      <c r="C52" s="1145"/>
      <c r="D52" s="64"/>
      <c r="E52" s="1142" t="s">
        <v>20</v>
      </c>
      <c r="F52" s="1142"/>
      <c r="G52" s="1142"/>
      <c r="H52" s="1142"/>
      <c r="I52" s="1142"/>
      <c r="J52" s="1143"/>
      <c r="K52" s="61">
        <v>1986</v>
      </c>
      <c r="L52" s="62">
        <v>1892</v>
      </c>
      <c r="M52" s="62">
        <v>1780</v>
      </c>
      <c r="N52" s="62">
        <v>1554</v>
      </c>
      <c r="O52" s="63">
        <v>1520</v>
      </c>
      <c r="P52" s="46"/>
      <c r="Q52" s="46"/>
      <c r="R52" s="46"/>
      <c r="S52" s="46"/>
      <c r="T52" s="46"/>
      <c r="U52" s="46"/>
    </row>
    <row r="53" spans="1:21" ht="30.75" customHeight="1" thickBot="1" x14ac:dyDescent="0.25">
      <c r="A53" s="46"/>
      <c r="B53" s="1146" t="s">
        <v>21</v>
      </c>
      <c r="C53" s="1147"/>
      <c r="D53" s="65"/>
      <c r="E53" s="1148" t="s">
        <v>22</v>
      </c>
      <c r="F53" s="1148"/>
      <c r="G53" s="1148"/>
      <c r="H53" s="1148"/>
      <c r="I53" s="1148"/>
      <c r="J53" s="1149"/>
      <c r="K53" s="66">
        <v>735</v>
      </c>
      <c r="L53" s="67">
        <v>681</v>
      </c>
      <c r="M53" s="67">
        <v>659</v>
      </c>
      <c r="N53" s="67">
        <v>580</v>
      </c>
      <c r="O53" s="68">
        <v>602</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559</v>
      </c>
      <c r="P55" s="46"/>
      <c r="Q55" s="46"/>
      <c r="R55" s="46"/>
      <c r="S55" s="46"/>
      <c r="T55" s="46"/>
      <c r="U55" s="46"/>
    </row>
    <row r="56" spans="1:21" ht="31.5" customHeight="1" thickBot="1" x14ac:dyDescent="0.25">
      <c r="A56" s="46"/>
      <c r="B56" s="74"/>
      <c r="C56" s="75"/>
      <c r="D56" s="75"/>
      <c r="E56" s="76"/>
      <c r="F56" s="76"/>
      <c r="G56" s="76"/>
      <c r="H56" s="76"/>
      <c r="I56" s="76"/>
      <c r="J56" s="77" t="s">
        <v>2</v>
      </c>
      <c r="K56" s="78" t="s">
        <v>560</v>
      </c>
      <c r="L56" s="79" t="s">
        <v>561</v>
      </c>
      <c r="M56" s="79" t="s">
        <v>562</v>
      </c>
      <c r="N56" s="79" t="s">
        <v>563</v>
      </c>
      <c r="O56" s="80" t="s">
        <v>564</v>
      </c>
      <c r="P56" s="46"/>
      <c r="Q56" s="46"/>
      <c r="R56" s="46"/>
      <c r="S56" s="46"/>
      <c r="T56" s="46"/>
      <c r="U56" s="46"/>
    </row>
    <row r="57" spans="1:21" ht="31.5" customHeight="1" x14ac:dyDescent="0.2">
      <c r="B57" s="1150" t="s">
        <v>25</v>
      </c>
      <c r="C57" s="1151"/>
      <c r="D57" s="1154" t="s">
        <v>26</v>
      </c>
      <c r="E57" s="1155"/>
      <c r="F57" s="1155"/>
      <c r="G57" s="1155"/>
      <c r="H57" s="1155"/>
      <c r="I57" s="1155"/>
      <c r="J57" s="1156"/>
      <c r="K57" s="81" t="s">
        <v>584</v>
      </c>
      <c r="L57" s="82" t="s">
        <v>584</v>
      </c>
      <c r="M57" s="82" t="s">
        <v>584</v>
      </c>
      <c r="N57" s="82" t="s">
        <v>584</v>
      </c>
      <c r="O57" s="83" t="s">
        <v>584</v>
      </c>
    </row>
    <row r="58" spans="1:21" ht="31.5" customHeight="1" thickBot="1" x14ac:dyDescent="0.25">
      <c r="B58" s="1152"/>
      <c r="C58" s="1153"/>
      <c r="D58" s="1157" t="s">
        <v>27</v>
      </c>
      <c r="E58" s="1158"/>
      <c r="F58" s="1158"/>
      <c r="G58" s="1158"/>
      <c r="H58" s="1158"/>
      <c r="I58" s="1158"/>
      <c r="J58" s="1159"/>
      <c r="K58" s="84" t="s">
        <v>584</v>
      </c>
      <c r="L58" s="85" t="s">
        <v>584</v>
      </c>
      <c r="M58" s="85" t="s">
        <v>584</v>
      </c>
      <c r="N58" s="85" t="s">
        <v>584</v>
      </c>
      <c r="O58" s="86" t="s">
        <v>584</v>
      </c>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x8JSo5pSqUhPdQS4AjFAhRmnsO7vmZbr7LmVPyZsC2Hp7w+JJRDBBFILRrjGK4Gef7b1eDlFK3vyGzKnfx5Lcw==" saltValue="t7l7c0uNZp6SOMkfe0Xz4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544</v>
      </c>
      <c r="J40" s="98" t="s">
        <v>545</v>
      </c>
      <c r="K40" s="98" t="s">
        <v>546</v>
      </c>
      <c r="L40" s="98" t="s">
        <v>547</v>
      </c>
      <c r="M40" s="99" t="s">
        <v>548</v>
      </c>
    </row>
    <row r="41" spans="2:13" ht="27.75" customHeight="1" x14ac:dyDescent="0.2">
      <c r="B41" s="1160" t="s">
        <v>30</v>
      </c>
      <c r="C41" s="1161"/>
      <c r="D41" s="100"/>
      <c r="E41" s="1166" t="s">
        <v>31</v>
      </c>
      <c r="F41" s="1166"/>
      <c r="G41" s="1166"/>
      <c r="H41" s="1167"/>
      <c r="I41" s="334">
        <v>12482</v>
      </c>
      <c r="J41" s="335">
        <v>13305</v>
      </c>
      <c r="K41" s="335">
        <v>13888</v>
      </c>
      <c r="L41" s="335">
        <v>14752</v>
      </c>
      <c r="M41" s="336">
        <v>16819</v>
      </c>
    </row>
    <row r="42" spans="2:13" ht="27.75" customHeight="1" x14ac:dyDescent="0.2">
      <c r="B42" s="1162"/>
      <c r="C42" s="1163"/>
      <c r="D42" s="101"/>
      <c r="E42" s="1168" t="s">
        <v>32</v>
      </c>
      <c r="F42" s="1168"/>
      <c r="G42" s="1168"/>
      <c r="H42" s="1169"/>
      <c r="I42" s="337">
        <v>1321</v>
      </c>
      <c r="J42" s="338">
        <v>1084</v>
      </c>
      <c r="K42" s="338">
        <v>1623</v>
      </c>
      <c r="L42" s="338">
        <v>1528</v>
      </c>
      <c r="M42" s="339">
        <v>1419</v>
      </c>
    </row>
    <row r="43" spans="2:13" ht="27.75" customHeight="1" x14ac:dyDescent="0.2">
      <c r="B43" s="1162"/>
      <c r="C43" s="1163"/>
      <c r="D43" s="101"/>
      <c r="E43" s="1168" t="s">
        <v>33</v>
      </c>
      <c r="F43" s="1168"/>
      <c r="G43" s="1168"/>
      <c r="H43" s="1169"/>
      <c r="I43" s="337">
        <v>716</v>
      </c>
      <c r="J43" s="338">
        <v>807</v>
      </c>
      <c r="K43" s="338">
        <v>125</v>
      </c>
      <c r="L43" s="338">
        <v>115</v>
      </c>
      <c r="M43" s="339">
        <v>105</v>
      </c>
    </row>
    <row r="44" spans="2:13" ht="27.75" customHeight="1" x14ac:dyDescent="0.2">
      <c r="B44" s="1162"/>
      <c r="C44" s="1163"/>
      <c r="D44" s="101"/>
      <c r="E44" s="1168" t="s">
        <v>34</v>
      </c>
      <c r="F44" s="1168"/>
      <c r="G44" s="1168"/>
      <c r="H44" s="1169"/>
      <c r="I44" s="337">
        <v>9449</v>
      </c>
      <c r="J44" s="338">
        <v>9314</v>
      </c>
      <c r="K44" s="338">
        <v>9753</v>
      </c>
      <c r="L44" s="338">
        <v>9442</v>
      </c>
      <c r="M44" s="339">
        <v>9118</v>
      </c>
    </row>
    <row r="45" spans="2:13" ht="27.75" customHeight="1" x14ac:dyDescent="0.2">
      <c r="B45" s="1162"/>
      <c r="C45" s="1163"/>
      <c r="D45" s="101"/>
      <c r="E45" s="1168" t="s">
        <v>35</v>
      </c>
      <c r="F45" s="1168"/>
      <c r="G45" s="1168"/>
      <c r="H45" s="1169"/>
      <c r="I45" s="337">
        <v>8519</v>
      </c>
      <c r="J45" s="338">
        <v>7999</v>
      </c>
      <c r="K45" s="338">
        <v>7716</v>
      </c>
      <c r="L45" s="338">
        <v>7192</v>
      </c>
      <c r="M45" s="339">
        <v>6765</v>
      </c>
    </row>
    <row r="46" spans="2:13" ht="27.75" customHeight="1" x14ac:dyDescent="0.2">
      <c r="B46" s="1162"/>
      <c r="C46" s="1163"/>
      <c r="D46" s="102"/>
      <c r="E46" s="1168" t="s">
        <v>36</v>
      </c>
      <c r="F46" s="1168"/>
      <c r="G46" s="1168"/>
      <c r="H46" s="1169"/>
      <c r="I46" s="337" t="s">
        <v>504</v>
      </c>
      <c r="J46" s="338" t="s">
        <v>504</v>
      </c>
      <c r="K46" s="338" t="s">
        <v>504</v>
      </c>
      <c r="L46" s="338" t="s">
        <v>504</v>
      </c>
      <c r="M46" s="339" t="s">
        <v>504</v>
      </c>
    </row>
    <row r="47" spans="2:13" ht="27.75" customHeight="1" x14ac:dyDescent="0.2">
      <c r="B47" s="1162"/>
      <c r="C47" s="1163"/>
      <c r="D47" s="103"/>
      <c r="E47" s="1170" t="s">
        <v>37</v>
      </c>
      <c r="F47" s="1171"/>
      <c r="G47" s="1171"/>
      <c r="H47" s="1172"/>
      <c r="I47" s="337" t="s">
        <v>504</v>
      </c>
      <c r="J47" s="338" t="s">
        <v>504</v>
      </c>
      <c r="K47" s="338" t="s">
        <v>504</v>
      </c>
      <c r="L47" s="338" t="s">
        <v>504</v>
      </c>
      <c r="M47" s="339" t="s">
        <v>504</v>
      </c>
    </row>
    <row r="48" spans="2:13" ht="27.75" customHeight="1" x14ac:dyDescent="0.2">
      <c r="B48" s="1162"/>
      <c r="C48" s="1163"/>
      <c r="D48" s="101"/>
      <c r="E48" s="1168" t="s">
        <v>38</v>
      </c>
      <c r="F48" s="1168"/>
      <c r="G48" s="1168"/>
      <c r="H48" s="1169"/>
      <c r="I48" s="337" t="s">
        <v>504</v>
      </c>
      <c r="J48" s="338" t="s">
        <v>504</v>
      </c>
      <c r="K48" s="338" t="s">
        <v>504</v>
      </c>
      <c r="L48" s="338" t="s">
        <v>504</v>
      </c>
      <c r="M48" s="339" t="s">
        <v>504</v>
      </c>
    </row>
    <row r="49" spans="2:13" ht="27.75" customHeight="1" x14ac:dyDescent="0.2">
      <c r="B49" s="1164"/>
      <c r="C49" s="1165"/>
      <c r="D49" s="101"/>
      <c r="E49" s="1168" t="s">
        <v>39</v>
      </c>
      <c r="F49" s="1168"/>
      <c r="G49" s="1168"/>
      <c r="H49" s="1169"/>
      <c r="I49" s="337" t="s">
        <v>504</v>
      </c>
      <c r="J49" s="338" t="s">
        <v>504</v>
      </c>
      <c r="K49" s="338" t="s">
        <v>504</v>
      </c>
      <c r="L49" s="338" t="s">
        <v>504</v>
      </c>
      <c r="M49" s="339" t="s">
        <v>504</v>
      </c>
    </row>
    <row r="50" spans="2:13" ht="27.75" customHeight="1" x14ac:dyDescent="0.2">
      <c r="B50" s="1173" t="s">
        <v>40</v>
      </c>
      <c r="C50" s="1174"/>
      <c r="D50" s="104"/>
      <c r="E50" s="1168" t="s">
        <v>41</v>
      </c>
      <c r="F50" s="1168"/>
      <c r="G50" s="1168"/>
      <c r="H50" s="1169"/>
      <c r="I50" s="337">
        <v>5561</v>
      </c>
      <c r="J50" s="338">
        <v>6653</v>
      </c>
      <c r="K50" s="338">
        <v>5813</v>
      </c>
      <c r="L50" s="338">
        <v>6864</v>
      </c>
      <c r="M50" s="339">
        <v>7756</v>
      </c>
    </row>
    <row r="51" spans="2:13" ht="27.75" customHeight="1" x14ac:dyDescent="0.2">
      <c r="B51" s="1162"/>
      <c r="C51" s="1163"/>
      <c r="D51" s="101"/>
      <c r="E51" s="1168" t="s">
        <v>42</v>
      </c>
      <c r="F51" s="1168"/>
      <c r="G51" s="1168"/>
      <c r="H51" s="1169"/>
      <c r="I51" s="337">
        <v>6407</v>
      </c>
      <c r="J51" s="338">
        <v>6495</v>
      </c>
      <c r="K51" s="338">
        <v>6994</v>
      </c>
      <c r="L51" s="338">
        <v>6874</v>
      </c>
      <c r="M51" s="339">
        <v>6932</v>
      </c>
    </row>
    <row r="52" spans="2:13" ht="27.75" customHeight="1" x14ac:dyDescent="0.2">
      <c r="B52" s="1164"/>
      <c r="C52" s="1165"/>
      <c r="D52" s="101"/>
      <c r="E52" s="1168" t="s">
        <v>43</v>
      </c>
      <c r="F52" s="1168"/>
      <c r="G52" s="1168"/>
      <c r="H52" s="1169"/>
      <c r="I52" s="337">
        <v>15634</v>
      </c>
      <c r="J52" s="338">
        <v>14937</v>
      </c>
      <c r="K52" s="338">
        <v>14764</v>
      </c>
      <c r="L52" s="338">
        <v>14437</v>
      </c>
      <c r="M52" s="339">
        <v>14418</v>
      </c>
    </row>
    <row r="53" spans="2:13" ht="27.75" customHeight="1" thickBot="1" x14ac:dyDescent="0.25">
      <c r="B53" s="1175" t="s">
        <v>44</v>
      </c>
      <c r="C53" s="1176"/>
      <c r="D53" s="105"/>
      <c r="E53" s="1177" t="s">
        <v>45</v>
      </c>
      <c r="F53" s="1177"/>
      <c r="G53" s="1177"/>
      <c r="H53" s="1178"/>
      <c r="I53" s="340">
        <v>4886</v>
      </c>
      <c r="J53" s="341">
        <v>4425</v>
      </c>
      <c r="K53" s="341">
        <v>5534</v>
      </c>
      <c r="L53" s="341">
        <v>4853</v>
      </c>
      <c r="M53" s="342">
        <v>5121</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fzzN6iQ9QoZwPSDk0rBsnwtfjYHRCtn8JOG8zhnagiY9WJQVjzRnFktCSGkUM2AAojbCLvMZJIbj3gfYSflMhw==" saltValue="9XGvlMak4+ORfQaSXAwa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546</v>
      </c>
      <c r="G54" s="114" t="s">
        <v>547</v>
      </c>
      <c r="H54" s="115" t="s">
        <v>548</v>
      </c>
    </row>
    <row r="55" spans="2:8" ht="52.5" customHeight="1" x14ac:dyDescent="0.2">
      <c r="B55" s="116"/>
      <c r="C55" s="1187" t="s">
        <v>48</v>
      </c>
      <c r="D55" s="1187"/>
      <c r="E55" s="1188"/>
      <c r="F55" s="117">
        <v>2919</v>
      </c>
      <c r="G55" s="117">
        <v>3939</v>
      </c>
      <c r="H55" s="118">
        <v>4834</v>
      </c>
    </row>
    <row r="56" spans="2:8" ht="52.5" customHeight="1" x14ac:dyDescent="0.2">
      <c r="B56" s="119"/>
      <c r="C56" s="1189" t="s">
        <v>49</v>
      </c>
      <c r="D56" s="1189"/>
      <c r="E56" s="1190"/>
      <c r="F56" s="120">
        <v>34</v>
      </c>
      <c r="G56" s="120">
        <v>34</v>
      </c>
      <c r="H56" s="121">
        <v>35</v>
      </c>
    </row>
    <row r="57" spans="2:8" ht="53.25" customHeight="1" x14ac:dyDescent="0.2">
      <c r="B57" s="119"/>
      <c r="C57" s="1191" t="s">
        <v>50</v>
      </c>
      <c r="D57" s="1191"/>
      <c r="E57" s="1192"/>
      <c r="F57" s="122">
        <v>2275</v>
      </c>
      <c r="G57" s="122">
        <v>2295</v>
      </c>
      <c r="H57" s="123">
        <v>1957</v>
      </c>
    </row>
    <row r="58" spans="2:8" ht="45.75" customHeight="1" x14ac:dyDescent="0.2">
      <c r="B58" s="124"/>
      <c r="C58" s="1179" t="s">
        <v>565</v>
      </c>
      <c r="D58" s="1180"/>
      <c r="E58" s="1181"/>
      <c r="F58" s="125">
        <v>1202</v>
      </c>
      <c r="G58" s="125">
        <v>1212</v>
      </c>
      <c r="H58" s="126">
        <v>1223</v>
      </c>
    </row>
    <row r="59" spans="2:8" ht="45.75" customHeight="1" x14ac:dyDescent="0.2">
      <c r="B59" s="124"/>
      <c r="C59" s="1179" t="s">
        <v>566</v>
      </c>
      <c r="D59" s="1180"/>
      <c r="E59" s="1181"/>
      <c r="F59" s="125">
        <v>385</v>
      </c>
      <c r="G59" s="125">
        <v>385</v>
      </c>
      <c r="H59" s="126">
        <v>415</v>
      </c>
    </row>
    <row r="60" spans="2:8" ht="45.75" customHeight="1" x14ac:dyDescent="0.2">
      <c r="B60" s="124"/>
      <c r="C60" s="1179" t="s">
        <v>567</v>
      </c>
      <c r="D60" s="1180"/>
      <c r="E60" s="1181"/>
      <c r="F60" s="125">
        <v>144</v>
      </c>
      <c r="G60" s="125">
        <v>141</v>
      </c>
      <c r="H60" s="126">
        <v>116</v>
      </c>
    </row>
    <row r="61" spans="2:8" ht="45.75" customHeight="1" x14ac:dyDescent="0.2">
      <c r="B61" s="124"/>
      <c r="C61" s="1179" t="s">
        <v>568</v>
      </c>
      <c r="D61" s="1180"/>
      <c r="E61" s="1181"/>
      <c r="F61" s="125">
        <v>112</v>
      </c>
      <c r="G61" s="125">
        <v>112</v>
      </c>
      <c r="H61" s="126">
        <v>112</v>
      </c>
    </row>
    <row r="62" spans="2:8" ht="45.75" customHeight="1" thickBot="1" x14ac:dyDescent="0.25">
      <c r="B62" s="127"/>
      <c r="C62" s="1182" t="s">
        <v>569</v>
      </c>
      <c r="D62" s="1183"/>
      <c r="E62" s="1184"/>
      <c r="F62" s="128">
        <v>44</v>
      </c>
      <c r="G62" s="128">
        <v>44</v>
      </c>
      <c r="H62" s="129">
        <v>46</v>
      </c>
    </row>
    <row r="63" spans="2:8" ht="52.5" customHeight="1" thickBot="1" x14ac:dyDescent="0.25">
      <c r="B63" s="130"/>
      <c r="C63" s="1185" t="s">
        <v>51</v>
      </c>
      <c r="D63" s="1185"/>
      <c r="E63" s="1186"/>
      <c r="F63" s="131">
        <v>5229</v>
      </c>
      <c r="G63" s="131">
        <v>6269</v>
      </c>
      <c r="H63" s="132">
        <v>6826</v>
      </c>
    </row>
    <row r="64" spans="2:8" ht="13.2" x14ac:dyDescent="0.2"/>
  </sheetData>
  <sheetProtection algorithmName="SHA-512" hashValue="9HvUqVJEIWAjsNJdx0Ygxk7YM36RQP3oPxNLQ5b6cctlVy+87yFr5t4+tMVqWNo+PM7dDDWtejKGaf10e+WV0w==" saltValue="LNafqGfvEciMdgMXpE876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47151-4DA9-4A9B-AF61-D1262A23F965}">
  <sheetPr>
    <pageSetUpPr fitToPage="1"/>
  </sheetPr>
  <dimension ref="A1:DE85"/>
  <sheetViews>
    <sheetView showGridLines="0" zoomScale="70" zoomScaleNormal="70" zoomScaleSheetLayoutView="55" workbookViewId="0">
      <selection activeCell="A84" sqref="A84"/>
    </sheetView>
  </sheetViews>
  <sheetFormatPr defaultColWidth="0" defaultRowHeight="13.5" customHeight="1" zeroHeight="1" x14ac:dyDescent="0.2"/>
  <cols>
    <col min="1" max="1" width="6.33203125" style="247" customWidth="1"/>
    <col min="2" max="107" width="2.44140625" style="247" customWidth="1"/>
    <col min="108" max="108" width="6.109375" style="253" customWidth="1"/>
    <col min="109" max="109" width="5.88671875" style="251" customWidth="1"/>
    <col min="110" max="16384" width="8.6640625" style="247" hidden="1"/>
  </cols>
  <sheetData>
    <row r="1" spans="1:109" ht="42.75" customHeight="1" x14ac:dyDescent="0.2">
      <c r="A1" s="1193"/>
      <c r="B1" s="1194"/>
      <c r="DD1" s="247"/>
      <c r="DE1" s="247"/>
    </row>
    <row r="2" spans="1:109" ht="25.5" customHeight="1" x14ac:dyDescent="0.2">
      <c r="A2" s="1195"/>
      <c r="C2" s="1195"/>
      <c r="O2" s="1195"/>
      <c r="P2" s="1195"/>
      <c r="Q2" s="1195"/>
      <c r="R2" s="1195"/>
      <c r="S2" s="1195"/>
      <c r="T2" s="1195"/>
      <c r="U2" s="1195"/>
      <c r="V2" s="1195"/>
      <c r="W2" s="1195"/>
      <c r="X2" s="1195"/>
      <c r="Y2" s="1195"/>
      <c r="Z2" s="1195"/>
      <c r="AA2" s="1195"/>
      <c r="AB2" s="1195"/>
      <c r="AC2" s="1195"/>
      <c r="AD2" s="1195"/>
      <c r="AE2" s="1195"/>
      <c r="AF2" s="1195"/>
      <c r="AG2" s="1195"/>
      <c r="AH2" s="1195"/>
      <c r="AI2" s="1195"/>
      <c r="AU2" s="1195"/>
      <c r="BG2" s="1195"/>
      <c r="BS2" s="1195"/>
      <c r="CE2" s="1195"/>
      <c r="CQ2" s="1195"/>
      <c r="DD2" s="247"/>
      <c r="DE2" s="247"/>
    </row>
    <row r="3" spans="1:109" ht="25.5" customHeight="1" x14ac:dyDescent="0.2">
      <c r="A3" s="1195"/>
      <c r="C3" s="1195"/>
      <c r="O3" s="1195"/>
      <c r="P3" s="1195"/>
      <c r="Q3" s="1195"/>
      <c r="R3" s="1195"/>
      <c r="S3" s="1195"/>
      <c r="T3" s="1195"/>
      <c r="U3" s="1195"/>
      <c r="V3" s="1195"/>
      <c r="W3" s="1195"/>
      <c r="X3" s="1195"/>
      <c r="Y3" s="1195"/>
      <c r="Z3" s="1195"/>
      <c r="AA3" s="1195"/>
      <c r="AB3" s="1195"/>
      <c r="AC3" s="1195"/>
      <c r="AD3" s="1195"/>
      <c r="AE3" s="1195"/>
      <c r="AF3" s="1195"/>
      <c r="AG3" s="1195"/>
      <c r="AH3" s="1195"/>
      <c r="AI3" s="1195"/>
      <c r="AU3" s="1195"/>
      <c r="BG3" s="1195"/>
      <c r="BS3" s="1195"/>
      <c r="CE3" s="1195"/>
      <c r="CQ3" s="1195"/>
      <c r="DD3" s="247"/>
      <c r="DE3" s="247"/>
    </row>
    <row r="4" spans="1:109" s="245" customFormat="1" ht="13.2" x14ac:dyDescent="0.2">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5"/>
      <c r="BB4" s="1195"/>
      <c r="BC4" s="1195"/>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1195"/>
      <c r="CZ4" s="1195"/>
      <c r="DA4" s="1195"/>
      <c r="DB4" s="1195"/>
      <c r="DC4" s="1195"/>
      <c r="DD4" s="1195"/>
      <c r="DE4" s="1195"/>
    </row>
    <row r="5" spans="1:109" s="245" customFormat="1" ht="13.2" x14ac:dyDescent="0.2">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1195"/>
      <c r="CZ5" s="1195"/>
      <c r="DA5" s="1195"/>
      <c r="DB5" s="1195"/>
      <c r="DC5" s="1195"/>
      <c r="DD5" s="1195"/>
      <c r="DE5" s="1195"/>
    </row>
    <row r="6" spans="1:109" s="245" customFormat="1" ht="13.2" x14ac:dyDescent="0.2">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c r="BW6" s="1195"/>
      <c r="BX6" s="1195"/>
      <c r="BY6" s="1195"/>
      <c r="BZ6" s="1195"/>
      <c r="CA6" s="1195"/>
      <c r="CB6" s="1195"/>
      <c r="CC6" s="1195"/>
      <c r="CD6" s="1195"/>
      <c r="CE6" s="1195"/>
      <c r="CF6" s="1195"/>
      <c r="CG6" s="1195"/>
      <c r="CH6" s="1195"/>
      <c r="CI6" s="1195"/>
      <c r="CJ6" s="1195"/>
      <c r="CK6" s="1195"/>
      <c r="CL6" s="1195"/>
      <c r="CM6" s="1195"/>
      <c r="CN6" s="1195"/>
      <c r="CO6" s="1195"/>
      <c r="CP6" s="1195"/>
      <c r="CQ6" s="1195"/>
      <c r="CR6" s="1195"/>
      <c r="CS6" s="1195"/>
      <c r="CT6" s="1195"/>
      <c r="CU6" s="1195"/>
      <c r="CV6" s="1195"/>
      <c r="CW6" s="1195"/>
      <c r="CX6" s="1195"/>
      <c r="CY6" s="1195"/>
      <c r="CZ6" s="1195"/>
      <c r="DA6" s="1195"/>
      <c r="DB6" s="1195"/>
      <c r="DC6" s="1195"/>
      <c r="DD6" s="1195"/>
      <c r="DE6" s="1195"/>
    </row>
    <row r="7" spans="1:109" s="245" customFormat="1" ht="13.2" x14ac:dyDescent="0.2">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row>
    <row r="8" spans="1:109" s="245" customFormat="1" ht="13.2" x14ac:dyDescent="0.2">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5"/>
    </row>
    <row r="9" spans="1:109" s="245" customFormat="1" ht="13.2" x14ac:dyDescent="0.2">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row>
    <row r="10" spans="1:109" s="245" customFormat="1" ht="13.2" x14ac:dyDescent="0.2">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row>
    <row r="11" spans="1:109" s="245" customFormat="1" ht="13.2" x14ac:dyDescent="0.2">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row>
    <row r="12" spans="1:109" s="245" customFormat="1" ht="13.2" x14ac:dyDescent="0.2">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row>
    <row r="13" spans="1:109" s="245" customFormat="1" ht="13.2" x14ac:dyDescent="0.2">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row>
    <row r="14" spans="1:109" s="245" customFormat="1" ht="13.2" x14ac:dyDescent="0.2">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row>
    <row r="15" spans="1:109" s="245" customFormat="1" ht="13.2" x14ac:dyDescent="0.2">
      <c r="A15" s="247"/>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row>
    <row r="16" spans="1:109" s="245" customFormat="1" ht="13.2" x14ac:dyDescent="0.2">
      <c r="A16" s="247"/>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c r="BW16" s="1195"/>
      <c r="BX16" s="1195"/>
      <c r="BY16" s="1195"/>
      <c r="BZ16" s="1195"/>
      <c r="CA16" s="1195"/>
      <c r="CB16" s="1195"/>
      <c r="CC16" s="1195"/>
      <c r="CD16" s="1195"/>
      <c r="CE16" s="1195"/>
      <c r="CF16" s="1195"/>
      <c r="CG16" s="1195"/>
      <c r="CH16" s="1195"/>
      <c r="CI16" s="1195"/>
      <c r="CJ16" s="1195"/>
      <c r="CK16" s="1195"/>
      <c r="CL16" s="1195"/>
      <c r="CM16" s="1195"/>
      <c r="CN16" s="1195"/>
      <c r="CO16" s="1195"/>
      <c r="CP16" s="1195"/>
      <c r="CQ16" s="1195"/>
      <c r="CR16" s="1195"/>
      <c r="CS16" s="1195"/>
      <c r="CT16" s="1195"/>
      <c r="CU16" s="1195"/>
      <c r="CV16" s="1195"/>
      <c r="CW16" s="1195"/>
      <c r="CX16" s="1195"/>
      <c r="CY16" s="1195"/>
      <c r="CZ16" s="1195"/>
      <c r="DA16" s="1195"/>
      <c r="DB16" s="1195"/>
      <c r="DC16" s="1195"/>
      <c r="DD16" s="1195"/>
      <c r="DE16" s="1195"/>
    </row>
    <row r="17" spans="1:109" s="245" customFormat="1" ht="13.2" x14ac:dyDescent="0.2">
      <c r="A17" s="247"/>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C17" s="1195"/>
      <c r="CD17" s="1195"/>
      <c r="CE17" s="1195"/>
      <c r="CF17" s="1195"/>
      <c r="CG17" s="1195"/>
      <c r="CH17" s="1195"/>
      <c r="CI17" s="1195"/>
      <c r="CJ17" s="1195"/>
      <c r="CK17" s="1195"/>
      <c r="CL17" s="1195"/>
      <c r="CM17" s="1195"/>
      <c r="CN17" s="1195"/>
      <c r="CO17" s="1195"/>
      <c r="CP17" s="1195"/>
      <c r="CQ17" s="1195"/>
      <c r="CR17" s="1195"/>
      <c r="CS17" s="1195"/>
      <c r="CT17" s="1195"/>
      <c r="CU17" s="1195"/>
      <c r="CV17" s="1195"/>
      <c r="CW17" s="1195"/>
      <c r="CX17" s="1195"/>
      <c r="CY17" s="1195"/>
      <c r="CZ17" s="1195"/>
      <c r="DA17" s="1195"/>
      <c r="DB17" s="1195"/>
      <c r="DC17" s="1195"/>
      <c r="DD17" s="1195"/>
      <c r="DE17" s="1195"/>
    </row>
    <row r="18" spans="1:109" s="245" customFormat="1" ht="13.2" x14ac:dyDescent="0.2">
      <c r="A18" s="247"/>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row>
    <row r="19" spans="1:109" ht="13.2" x14ac:dyDescent="0.2">
      <c r="DD19" s="247"/>
      <c r="DE19" s="247"/>
    </row>
    <row r="20" spans="1:109" ht="13.2" x14ac:dyDescent="0.2">
      <c r="DD20" s="247"/>
      <c r="DE20" s="247"/>
    </row>
    <row r="21" spans="1:109" ht="17.25" customHeight="1" x14ac:dyDescent="0.2">
      <c r="B21" s="1196"/>
      <c r="C21" s="249"/>
      <c r="D21" s="249"/>
      <c r="E21" s="249"/>
      <c r="F21" s="249"/>
      <c r="G21" s="249"/>
      <c r="H21" s="249"/>
      <c r="I21" s="249"/>
      <c r="J21" s="249"/>
      <c r="K21" s="249"/>
      <c r="L21" s="249"/>
      <c r="M21" s="249"/>
      <c r="N21" s="1197"/>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1197"/>
      <c r="AU21" s="249"/>
      <c r="AV21" s="249"/>
      <c r="AW21" s="249"/>
      <c r="AX21" s="249"/>
      <c r="AY21" s="249"/>
      <c r="AZ21" s="249"/>
      <c r="BA21" s="249"/>
      <c r="BB21" s="249"/>
      <c r="BC21" s="249"/>
      <c r="BD21" s="249"/>
      <c r="BE21" s="249"/>
      <c r="BF21" s="1197"/>
      <c r="BG21" s="249"/>
      <c r="BH21" s="249"/>
      <c r="BI21" s="249"/>
      <c r="BJ21" s="249"/>
      <c r="BK21" s="249"/>
      <c r="BL21" s="249"/>
      <c r="BM21" s="249"/>
      <c r="BN21" s="249"/>
      <c r="BO21" s="249"/>
      <c r="BP21" s="249"/>
      <c r="BQ21" s="249"/>
      <c r="BR21" s="1197"/>
      <c r="BS21" s="249"/>
      <c r="BT21" s="249"/>
      <c r="BU21" s="249"/>
      <c r="BV21" s="249"/>
      <c r="BW21" s="249"/>
      <c r="BX21" s="249"/>
      <c r="BY21" s="249"/>
      <c r="BZ21" s="249"/>
      <c r="CA21" s="249"/>
      <c r="CB21" s="249"/>
      <c r="CC21" s="249"/>
      <c r="CD21" s="1197"/>
      <c r="CE21" s="249"/>
      <c r="CF21" s="249"/>
      <c r="CG21" s="249"/>
      <c r="CH21" s="249"/>
      <c r="CI21" s="249"/>
      <c r="CJ21" s="249"/>
      <c r="CK21" s="249"/>
      <c r="CL21" s="249"/>
      <c r="CM21" s="249"/>
      <c r="CN21" s="249"/>
      <c r="CO21" s="249"/>
      <c r="CP21" s="1197"/>
      <c r="CQ21" s="249"/>
      <c r="CR21" s="249"/>
      <c r="CS21" s="249"/>
      <c r="CT21" s="249"/>
      <c r="CU21" s="249"/>
      <c r="CV21" s="249"/>
      <c r="CW21" s="249"/>
      <c r="CX21" s="249"/>
      <c r="CY21" s="249"/>
      <c r="CZ21" s="249"/>
      <c r="DA21" s="249"/>
      <c r="DB21" s="1197"/>
      <c r="DC21" s="249"/>
      <c r="DD21" s="250"/>
      <c r="DE21" s="247"/>
    </row>
    <row r="22" spans="1:109" ht="17.25" customHeight="1" x14ac:dyDescent="0.2">
      <c r="B22" s="251"/>
    </row>
    <row r="23" spans="1:109" ht="13.2" x14ac:dyDescent="0.2">
      <c r="B23" s="251"/>
    </row>
    <row r="24" spans="1:109" ht="13.2" x14ac:dyDescent="0.2">
      <c r="B24" s="251"/>
    </row>
    <row r="25" spans="1:109" ht="13.2" x14ac:dyDescent="0.2">
      <c r="B25" s="251"/>
    </row>
    <row r="26" spans="1:109" ht="13.2" x14ac:dyDescent="0.2">
      <c r="B26" s="251"/>
    </row>
    <row r="27" spans="1:109" ht="13.2" x14ac:dyDescent="0.2">
      <c r="B27" s="251"/>
    </row>
    <row r="28" spans="1:109" ht="13.2" x14ac:dyDescent="0.2">
      <c r="B28" s="251"/>
    </row>
    <row r="29" spans="1:109" ht="13.2" x14ac:dyDescent="0.2">
      <c r="B29" s="251"/>
    </row>
    <row r="30" spans="1:109" ht="13.2" x14ac:dyDescent="0.2">
      <c r="B30" s="251"/>
    </row>
    <row r="31" spans="1:109" ht="13.2" x14ac:dyDescent="0.2">
      <c r="B31" s="251"/>
    </row>
    <row r="32" spans="1:109" ht="13.2" x14ac:dyDescent="0.2">
      <c r="B32" s="251"/>
    </row>
    <row r="33" spans="2:109" ht="13.2" x14ac:dyDescent="0.2">
      <c r="B33" s="251"/>
    </row>
    <row r="34" spans="2:109" ht="13.2" x14ac:dyDescent="0.2">
      <c r="B34" s="251"/>
    </row>
    <row r="35" spans="2:109" ht="13.2" x14ac:dyDescent="0.2">
      <c r="B35" s="251"/>
    </row>
    <row r="36" spans="2:109" ht="13.2" x14ac:dyDescent="0.2">
      <c r="B36" s="251"/>
    </row>
    <row r="37" spans="2:109" ht="13.2" x14ac:dyDescent="0.2">
      <c r="B37" s="251"/>
    </row>
    <row r="38" spans="2:109" ht="13.2" x14ac:dyDescent="0.2">
      <c r="B38" s="251"/>
    </row>
    <row r="39" spans="2:109" ht="13.2" x14ac:dyDescent="0.2">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ht="13.2" x14ac:dyDescent="0.2">
      <c r="B40" s="1198"/>
      <c r="DD40" s="1198"/>
      <c r="DE40" s="247"/>
    </row>
    <row r="41" spans="2:109" ht="16.2" x14ac:dyDescent="0.2">
      <c r="B41" s="248" t="s">
        <v>586</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ht="13.2" x14ac:dyDescent="0.2">
      <c r="B42" s="251"/>
      <c r="G42" s="1199"/>
      <c r="I42" s="1200"/>
      <c r="J42" s="1200"/>
      <c r="K42" s="1200"/>
      <c r="AM42" s="1199"/>
      <c r="AN42" s="1199" t="s">
        <v>587</v>
      </c>
      <c r="AP42" s="1200"/>
      <c r="AQ42" s="1200"/>
      <c r="AR42" s="1200"/>
      <c r="AY42" s="1199"/>
      <c r="BA42" s="1200"/>
      <c r="BB42" s="1200"/>
      <c r="BC42" s="1200"/>
      <c r="BK42" s="1199"/>
      <c r="BM42" s="1200"/>
      <c r="BN42" s="1200"/>
      <c r="BO42" s="1200"/>
      <c r="BW42" s="1199"/>
      <c r="BY42" s="1200"/>
      <c r="BZ42" s="1200"/>
      <c r="CA42" s="1200"/>
      <c r="CI42" s="1199"/>
      <c r="CK42" s="1200"/>
      <c r="CL42" s="1200"/>
      <c r="CM42" s="1200"/>
      <c r="CU42" s="1199"/>
      <c r="CW42" s="1200"/>
      <c r="CX42" s="1200"/>
      <c r="CY42" s="1200"/>
    </row>
    <row r="43" spans="2:109" ht="13.5" customHeight="1" x14ac:dyDescent="0.2">
      <c r="B43" s="251"/>
      <c r="AN43" s="1201" t="s">
        <v>588</v>
      </c>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c r="CG43" s="1202"/>
      <c r="CH43" s="1202"/>
      <c r="CI43" s="1202"/>
      <c r="CJ43" s="1202"/>
      <c r="CK43" s="1202"/>
      <c r="CL43" s="1202"/>
      <c r="CM43" s="1202"/>
      <c r="CN43" s="1202"/>
      <c r="CO43" s="1202"/>
      <c r="CP43" s="1202"/>
      <c r="CQ43" s="1202"/>
      <c r="CR43" s="1202"/>
      <c r="CS43" s="1202"/>
      <c r="CT43" s="1202"/>
      <c r="CU43" s="1202"/>
      <c r="CV43" s="1202"/>
      <c r="CW43" s="1202"/>
      <c r="CX43" s="1202"/>
      <c r="CY43" s="1202"/>
      <c r="CZ43" s="1202"/>
      <c r="DA43" s="1202"/>
      <c r="DB43" s="1202"/>
      <c r="DC43" s="1203"/>
    </row>
    <row r="44" spans="2:109" ht="13.2" x14ac:dyDescent="0.2">
      <c r="B44" s="251"/>
      <c r="AN44" s="1204"/>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6"/>
    </row>
    <row r="45" spans="2:109" ht="13.2" x14ac:dyDescent="0.2">
      <c r="B45" s="251"/>
      <c r="AN45" s="1204"/>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6"/>
    </row>
    <row r="46" spans="2:109" ht="13.2" x14ac:dyDescent="0.2">
      <c r="B46" s="251"/>
      <c r="AN46" s="1204"/>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6"/>
    </row>
    <row r="47" spans="2:109" ht="13.2" x14ac:dyDescent="0.2">
      <c r="B47" s="251"/>
      <c r="AN47" s="1207"/>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9"/>
    </row>
    <row r="48" spans="2:109" ht="13.2" x14ac:dyDescent="0.2">
      <c r="B48" s="251"/>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2" x14ac:dyDescent="0.2">
      <c r="B49" s="251"/>
      <c r="AN49" s="247" t="s">
        <v>589</v>
      </c>
    </row>
    <row r="50" spans="1:109" ht="13.2" x14ac:dyDescent="0.2">
      <c r="B50" s="251"/>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544</v>
      </c>
      <c r="BQ50" s="1217"/>
      <c r="BR50" s="1217"/>
      <c r="BS50" s="1217"/>
      <c r="BT50" s="1217"/>
      <c r="BU50" s="1217"/>
      <c r="BV50" s="1217"/>
      <c r="BW50" s="1217"/>
      <c r="BX50" s="1217" t="s">
        <v>545</v>
      </c>
      <c r="BY50" s="1217"/>
      <c r="BZ50" s="1217"/>
      <c r="CA50" s="1217"/>
      <c r="CB50" s="1217"/>
      <c r="CC50" s="1217"/>
      <c r="CD50" s="1217"/>
      <c r="CE50" s="1217"/>
      <c r="CF50" s="1217" t="s">
        <v>546</v>
      </c>
      <c r="CG50" s="1217"/>
      <c r="CH50" s="1217"/>
      <c r="CI50" s="1217"/>
      <c r="CJ50" s="1217"/>
      <c r="CK50" s="1217"/>
      <c r="CL50" s="1217"/>
      <c r="CM50" s="1217"/>
      <c r="CN50" s="1217" t="s">
        <v>547</v>
      </c>
      <c r="CO50" s="1217"/>
      <c r="CP50" s="1217"/>
      <c r="CQ50" s="1217"/>
      <c r="CR50" s="1217"/>
      <c r="CS50" s="1217"/>
      <c r="CT50" s="1217"/>
      <c r="CU50" s="1217"/>
      <c r="CV50" s="1217" t="s">
        <v>548</v>
      </c>
      <c r="CW50" s="1217"/>
      <c r="CX50" s="1217"/>
      <c r="CY50" s="1217"/>
      <c r="CZ50" s="1217"/>
      <c r="DA50" s="1217"/>
      <c r="DB50" s="1217"/>
      <c r="DC50" s="1217"/>
    </row>
    <row r="51" spans="1:109" ht="13.5" customHeight="1" x14ac:dyDescent="0.2">
      <c r="B51" s="251"/>
      <c r="G51" s="1218"/>
      <c r="H51" s="1218"/>
      <c r="I51" s="1219"/>
      <c r="J51" s="1219"/>
      <c r="K51" s="1220"/>
      <c r="L51" s="1220"/>
      <c r="M51" s="1220"/>
      <c r="N51" s="1220"/>
      <c r="AM51" s="1210"/>
      <c r="AN51" s="1221" t="s">
        <v>590</v>
      </c>
      <c r="AO51" s="1221"/>
      <c r="AP51" s="1221"/>
      <c r="AQ51" s="1221"/>
      <c r="AR51" s="1221"/>
      <c r="AS51" s="1221"/>
      <c r="AT51" s="1221"/>
      <c r="AU51" s="1221"/>
      <c r="AV51" s="1221"/>
      <c r="AW51" s="1221"/>
      <c r="AX51" s="1221"/>
      <c r="AY51" s="1221"/>
      <c r="AZ51" s="1221"/>
      <c r="BA51" s="1221"/>
      <c r="BB51" s="1221" t="s">
        <v>591</v>
      </c>
      <c r="BC51" s="1221"/>
      <c r="BD51" s="1221"/>
      <c r="BE51" s="1221"/>
      <c r="BF51" s="1221"/>
      <c r="BG51" s="1221"/>
      <c r="BH51" s="1221"/>
      <c r="BI51" s="1221"/>
      <c r="BJ51" s="1221"/>
      <c r="BK51" s="1221"/>
      <c r="BL51" s="1221"/>
      <c r="BM51" s="1221"/>
      <c r="BN51" s="1221"/>
      <c r="BO51" s="1221"/>
      <c r="BP51" s="1222">
        <v>28.1</v>
      </c>
      <c r="BQ51" s="1222"/>
      <c r="BR51" s="1222"/>
      <c r="BS51" s="1222"/>
      <c r="BT51" s="1222"/>
      <c r="BU51" s="1222"/>
      <c r="BV51" s="1222"/>
      <c r="BW51" s="1222"/>
      <c r="BX51" s="1222">
        <v>25</v>
      </c>
      <c r="BY51" s="1222"/>
      <c r="BZ51" s="1222"/>
      <c r="CA51" s="1222"/>
      <c r="CB51" s="1222"/>
      <c r="CC51" s="1222"/>
      <c r="CD51" s="1222"/>
      <c r="CE51" s="1222"/>
      <c r="CF51" s="1222">
        <v>31.1</v>
      </c>
      <c r="CG51" s="1222"/>
      <c r="CH51" s="1222"/>
      <c r="CI51" s="1222"/>
      <c r="CJ51" s="1222"/>
      <c r="CK51" s="1222"/>
      <c r="CL51" s="1222"/>
      <c r="CM51" s="1222"/>
      <c r="CN51" s="1222">
        <v>25.8</v>
      </c>
      <c r="CO51" s="1222"/>
      <c r="CP51" s="1222"/>
      <c r="CQ51" s="1222"/>
      <c r="CR51" s="1222"/>
      <c r="CS51" s="1222"/>
      <c r="CT51" s="1222"/>
      <c r="CU51" s="1222"/>
      <c r="CV51" s="1222">
        <v>27.7</v>
      </c>
      <c r="CW51" s="1222"/>
      <c r="CX51" s="1222"/>
      <c r="CY51" s="1222"/>
      <c r="CZ51" s="1222"/>
      <c r="DA51" s="1222"/>
      <c r="DB51" s="1222"/>
      <c r="DC51" s="1222"/>
    </row>
    <row r="52" spans="1:109" ht="13.2" x14ac:dyDescent="0.2">
      <c r="B52" s="251"/>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ht="13.2" x14ac:dyDescent="0.2">
      <c r="A53" s="1200"/>
      <c r="B53" s="251"/>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592</v>
      </c>
      <c r="BC53" s="1221"/>
      <c r="BD53" s="1221"/>
      <c r="BE53" s="1221"/>
      <c r="BF53" s="1221"/>
      <c r="BG53" s="1221"/>
      <c r="BH53" s="1221"/>
      <c r="BI53" s="1221"/>
      <c r="BJ53" s="1221"/>
      <c r="BK53" s="1221"/>
      <c r="BL53" s="1221"/>
      <c r="BM53" s="1221"/>
      <c r="BN53" s="1221"/>
      <c r="BO53" s="1221"/>
      <c r="BP53" s="1222">
        <v>71.3</v>
      </c>
      <c r="BQ53" s="1222"/>
      <c r="BR53" s="1222"/>
      <c r="BS53" s="1222"/>
      <c r="BT53" s="1222"/>
      <c r="BU53" s="1222"/>
      <c r="BV53" s="1222"/>
      <c r="BW53" s="1222"/>
      <c r="BX53" s="1222">
        <v>72.3</v>
      </c>
      <c r="BY53" s="1222"/>
      <c r="BZ53" s="1222"/>
      <c r="CA53" s="1222"/>
      <c r="CB53" s="1222"/>
      <c r="CC53" s="1222"/>
      <c r="CD53" s="1222"/>
      <c r="CE53" s="1222"/>
      <c r="CF53" s="1222">
        <v>73.7</v>
      </c>
      <c r="CG53" s="1222"/>
      <c r="CH53" s="1222"/>
      <c r="CI53" s="1222"/>
      <c r="CJ53" s="1222"/>
      <c r="CK53" s="1222"/>
      <c r="CL53" s="1222"/>
      <c r="CM53" s="1222"/>
      <c r="CN53" s="1222">
        <v>75.3</v>
      </c>
      <c r="CO53" s="1222"/>
      <c r="CP53" s="1222"/>
      <c r="CQ53" s="1222"/>
      <c r="CR53" s="1222"/>
      <c r="CS53" s="1222"/>
      <c r="CT53" s="1222"/>
      <c r="CU53" s="1222"/>
      <c r="CV53" s="1222">
        <v>77</v>
      </c>
      <c r="CW53" s="1222"/>
      <c r="CX53" s="1222"/>
      <c r="CY53" s="1222"/>
      <c r="CZ53" s="1222"/>
      <c r="DA53" s="1222"/>
      <c r="DB53" s="1222"/>
      <c r="DC53" s="1222"/>
    </row>
    <row r="54" spans="1:109" ht="13.2" x14ac:dyDescent="0.2">
      <c r="A54" s="1200"/>
      <c r="B54" s="251"/>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ht="13.2" x14ac:dyDescent="0.2">
      <c r="A55" s="1200"/>
      <c r="B55" s="251"/>
      <c r="G55" s="1211"/>
      <c r="H55" s="1211"/>
      <c r="I55" s="1211"/>
      <c r="J55" s="1211"/>
      <c r="K55" s="1220"/>
      <c r="L55" s="1220"/>
      <c r="M55" s="1220"/>
      <c r="N55" s="1220"/>
      <c r="AN55" s="1217" t="s">
        <v>593</v>
      </c>
      <c r="AO55" s="1217"/>
      <c r="AP55" s="1217"/>
      <c r="AQ55" s="1217"/>
      <c r="AR55" s="1217"/>
      <c r="AS55" s="1217"/>
      <c r="AT55" s="1217"/>
      <c r="AU55" s="1217"/>
      <c r="AV55" s="1217"/>
      <c r="AW55" s="1217"/>
      <c r="AX55" s="1217"/>
      <c r="AY55" s="1217"/>
      <c r="AZ55" s="1217"/>
      <c r="BA55" s="1217"/>
      <c r="BB55" s="1221" t="s">
        <v>591</v>
      </c>
      <c r="BC55" s="1221"/>
      <c r="BD55" s="1221"/>
      <c r="BE55" s="1221"/>
      <c r="BF55" s="1221"/>
      <c r="BG55" s="1221"/>
      <c r="BH55" s="1221"/>
      <c r="BI55" s="1221"/>
      <c r="BJ55" s="1221"/>
      <c r="BK55" s="1221"/>
      <c r="BL55" s="1221"/>
      <c r="BM55" s="1221"/>
      <c r="BN55" s="1221"/>
      <c r="BO55" s="1221"/>
      <c r="BP55" s="1222">
        <v>31.3</v>
      </c>
      <c r="BQ55" s="1222"/>
      <c r="BR55" s="1222"/>
      <c r="BS55" s="1222"/>
      <c r="BT55" s="1222"/>
      <c r="BU55" s="1222"/>
      <c r="BV55" s="1222"/>
      <c r="BW55" s="1222"/>
      <c r="BX55" s="1222">
        <v>25.3</v>
      </c>
      <c r="BY55" s="1222"/>
      <c r="BZ55" s="1222"/>
      <c r="CA55" s="1222"/>
      <c r="CB55" s="1222"/>
      <c r="CC55" s="1222"/>
      <c r="CD55" s="1222"/>
      <c r="CE55" s="1222"/>
      <c r="CF55" s="1222">
        <v>25.5</v>
      </c>
      <c r="CG55" s="1222"/>
      <c r="CH55" s="1222"/>
      <c r="CI55" s="1222"/>
      <c r="CJ55" s="1222"/>
      <c r="CK55" s="1222"/>
      <c r="CL55" s="1222"/>
      <c r="CM55" s="1222"/>
      <c r="CN55" s="1222">
        <v>25.1</v>
      </c>
      <c r="CO55" s="1222"/>
      <c r="CP55" s="1222"/>
      <c r="CQ55" s="1222"/>
      <c r="CR55" s="1222"/>
      <c r="CS55" s="1222"/>
      <c r="CT55" s="1222"/>
      <c r="CU55" s="1222"/>
      <c r="CV55" s="1222">
        <v>18</v>
      </c>
      <c r="CW55" s="1222"/>
      <c r="CX55" s="1222"/>
      <c r="CY55" s="1222"/>
      <c r="CZ55" s="1222"/>
      <c r="DA55" s="1222"/>
      <c r="DB55" s="1222"/>
      <c r="DC55" s="1222"/>
    </row>
    <row r="56" spans="1:109" ht="13.2" x14ac:dyDescent="0.2">
      <c r="A56" s="1200"/>
      <c r="B56" s="251"/>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1200" customFormat="1" ht="13.2" x14ac:dyDescent="0.2">
      <c r="B57" s="1223"/>
      <c r="G57" s="1211"/>
      <c r="H57" s="1211"/>
      <c r="I57" s="1224"/>
      <c r="J57" s="1224"/>
      <c r="K57" s="1220"/>
      <c r="L57" s="1220"/>
      <c r="M57" s="1220"/>
      <c r="N57" s="1220"/>
      <c r="AM57" s="247"/>
      <c r="AN57" s="1217"/>
      <c r="AO57" s="1217"/>
      <c r="AP57" s="1217"/>
      <c r="AQ57" s="1217"/>
      <c r="AR57" s="1217"/>
      <c r="AS57" s="1217"/>
      <c r="AT57" s="1217"/>
      <c r="AU57" s="1217"/>
      <c r="AV57" s="1217"/>
      <c r="AW57" s="1217"/>
      <c r="AX57" s="1217"/>
      <c r="AY57" s="1217"/>
      <c r="AZ57" s="1217"/>
      <c r="BA57" s="1217"/>
      <c r="BB57" s="1221" t="s">
        <v>592</v>
      </c>
      <c r="BC57" s="1221"/>
      <c r="BD57" s="1221"/>
      <c r="BE57" s="1221"/>
      <c r="BF57" s="1221"/>
      <c r="BG57" s="1221"/>
      <c r="BH57" s="1221"/>
      <c r="BI57" s="1221"/>
      <c r="BJ57" s="1221"/>
      <c r="BK57" s="1221"/>
      <c r="BL57" s="1221"/>
      <c r="BM57" s="1221"/>
      <c r="BN57" s="1221"/>
      <c r="BO57" s="1221"/>
      <c r="BP57" s="1222">
        <v>58.4</v>
      </c>
      <c r="BQ57" s="1222"/>
      <c r="BR57" s="1222"/>
      <c r="BS57" s="1222"/>
      <c r="BT57" s="1222"/>
      <c r="BU57" s="1222"/>
      <c r="BV57" s="1222"/>
      <c r="BW57" s="1222"/>
      <c r="BX57" s="1222">
        <v>59.7</v>
      </c>
      <c r="BY57" s="1222"/>
      <c r="BZ57" s="1222"/>
      <c r="CA57" s="1222"/>
      <c r="CB57" s="1222"/>
      <c r="CC57" s="1222"/>
      <c r="CD57" s="1222"/>
      <c r="CE57" s="1222"/>
      <c r="CF57" s="1222">
        <v>60.9</v>
      </c>
      <c r="CG57" s="1222"/>
      <c r="CH57" s="1222"/>
      <c r="CI57" s="1222"/>
      <c r="CJ57" s="1222"/>
      <c r="CK57" s="1222"/>
      <c r="CL57" s="1222"/>
      <c r="CM57" s="1222"/>
      <c r="CN57" s="1222">
        <v>61</v>
      </c>
      <c r="CO57" s="1222"/>
      <c r="CP57" s="1222"/>
      <c r="CQ57" s="1222"/>
      <c r="CR57" s="1222"/>
      <c r="CS57" s="1222"/>
      <c r="CT57" s="1222"/>
      <c r="CU57" s="1222"/>
      <c r="CV57" s="1222">
        <v>62.4</v>
      </c>
      <c r="CW57" s="1222"/>
      <c r="CX57" s="1222"/>
      <c r="CY57" s="1222"/>
      <c r="CZ57" s="1222"/>
      <c r="DA57" s="1222"/>
      <c r="DB57" s="1222"/>
      <c r="DC57" s="1222"/>
      <c r="DD57" s="1225"/>
      <c r="DE57" s="1223"/>
    </row>
    <row r="58" spans="1:109" s="1200" customFormat="1" ht="13.2" x14ac:dyDescent="0.2">
      <c r="A58" s="247"/>
      <c r="B58" s="1223"/>
      <c r="G58" s="1211"/>
      <c r="H58" s="1211"/>
      <c r="I58" s="1224"/>
      <c r="J58" s="1224"/>
      <c r="K58" s="1220"/>
      <c r="L58" s="1220"/>
      <c r="M58" s="1220"/>
      <c r="N58" s="1220"/>
      <c r="AM58" s="247"/>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1225"/>
      <c r="DE58" s="1223"/>
    </row>
    <row r="59" spans="1:109" s="1200" customFormat="1" ht="13.2" x14ac:dyDescent="0.2">
      <c r="A59" s="247"/>
      <c r="B59" s="1223"/>
      <c r="K59" s="1226"/>
      <c r="L59" s="1226"/>
      <c r="M59" s="1226"/>
      <c r="N59" s="1226"/>
      <c r="AQ59" s="1226"/>
      <c r="AR59" s="1226"/>
      <c r="AS59" s="1226"/>
      <c r="AT59" s="1226"/>
      <c r="BC59" s="1226"/>
      <c r="BD59" s="1226"/>
      <c r="BE59" s="1226"/>
      <c r="BF59" s="1226"/>
      <c r="BO59" s="1226"/>
      <c r="BP59" s="1226"/>
      <c r="BQ59" s="1226"/>
      <c r="BR59" s="1226"/>
      <c r="CA59" s="1226"/>
      <c r="CB59" s="1226"/>
      <c r="CC59" s="1226"/>
      <c r="CD59" s="1226"/>
      <c r="CM59" s="1226"/>
      <c r="CN59" s="1226"/>
      <c r="CO59" s="1226"/>
      <c r="CP59" s="1226"/>
      <c r="CY59" s="1226"/>
      <c r="CZ59" s="1226"/>
      <c r="DA59" s="1226"/>
      <c r="DB59" s="1226"/>
      <c r="DC59" s="1226"/>
      <c r="DD59" s="1225"/>
      <c r="DE59" s="1223"/>
    </row>
    <row r="60" spans="1:109" s="1200" customFormat="1" ht="13.2" x14ac:dyDescent="0.2">
      <c r="A60" s="247"/>
      <c r="B60" s="1223"/>
      <c r="K60" s="1226"/>
      <c r="L60" s="1226"/>
      <c r="M60" s="1226"/>
      <c r="N60" s="1226"/>
      <c r="AQ60" s="1226"/>
      <c r="AR60" s="1226"/>
      <c r="AS60" s="1226"/>
      <c r="AT60" s="1226"/>
      <c r="BC60" s="1226"/>
      <c r="BD60" s="1226"/>
      <c r="BE60" s="1226"/>
      <c r="BF60" s="1226"/>
      <c r="BO60" s="1226"/>
      <c r="BP60" s="1226"/>
      <c r="BQ60" s="1226"/>
      <c r="BR60" s="1226"/>
      <c r="CA60" s="1226"/>
      <c r="CB60" s="1226"/>
      <c r="CC60" s="1226"/>
      <c r="CD60" s="1226"/>
      <c r="CM60" s="1226"/>
      <c r="CN60" s="1226"/>
      <c r="CO60" s="1226"/>
      <c r="CP60" s="1226"/>
      <c r="CY60" s="1226"/>
      <c r="CZ60" s="1226"/>
      <c r="DA60" s="1226"/>
      <c r="DB60" s="1226"/>
      <c r="DC60" s="1226"/>
      <c r="DD60" s="1225"/>
      <c r="DE60" s="1223"/>
    </row>
    <row r="61" spans="1:109" s="1200" customFormat="1" ht="13.2" x14ac:dyDescent="0.2">
      <c r="A61" s="247"/>
      <c r="B61" s="1227"/>
      <c r="C61" s="1228"/>
      <c r="D61" s="1228"/>
      <c r="E61" s="1228"/>
      <c r="F61" s="1228"/>
      <c r="G61" s="1228"/>
      <c r="H61" s="1228"/>
      <c r="I61" s="1228"/>
      <c r="J61" s="1228"/>
      <c r="K61" s="1228"/>
      <c r="L61" s="1228"/>
      <c r="M61" s="1229"/>
      <c r="N61" s="1229"/>
      <c r="O61" s="1228"/>
      <c r="P61" s="1228"/>
      <c r="Q61" s="1228"/>
      <c r="R61" s="1228"/>
      <c r="S61" s="1228"/>
      <c r="T61" s="1228"/>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9"/>
      <c r="AT61" s="1229"/>
      <c r="AU61" s="1228"/>
      <c r="AV61" s="1228"/>
      <c r="AW61" s="1228"/>
      <c r="AX61" s="1228"/>
      <c r="AY61" s="1228"/>
      <c r="AZ61" s="1228"/>
      <c r="BA61" s="1228"/>
      <c r="BB61" s="1228"/>
      <c r="BC61" s="1228"/>
      <c r="BD61" s="1228"/>
      <c r="BE61" s="1229"/>
      <c r="BF61" s="1229"/>
      <c r="BG61" s="1228"/>
      <c r="BH61" s="1228"/>
      <c r="BI61" s="1228"/>
      <c r="BJ61" s="1228"/>
      <c r="BK61" s="1228"/>
      <c r="BL61" s="1228"/>
      <c r="BM61" s="1228"/>
      <c r="BN61" s="1228"/>
      <c r="BO61" s="1228"/>
      <c r="BP61" s="1228"/>
      <c r="BQ61" s="1229"/>
      <c r="BR61" s="1229"/>
      <c r="BS61" s="1228"/>
      <c r="BT61" s="1228"/>
      <c r="BU61" s="1228"/>
      <c r="BV61" s="1228"/>
      <c r="BW61" s="1228"/>
      <c r="BX61" s="1228"/>
      <c r="BY61" s="1228"/>
      <c r="BZ61" s="1228"/>
      <c r="CA61" s="1228"/>
      <c r="CB61" s="1228"/>
      <c r="CC61" s="1229"/>
      <c r="CD61" s="1229"/>
      <c r="CE61" s="1228"/>
      <c r="CF61" s="1228"/>
      <c r="CG61" s="1228"/>
      <c r="CH61" s="1228"/>
      <c r="CI61" s="1228"/>
      <c r="CJ61" s="1228"/>
      <c r="CK61" s="1228"/>
      <c r="CL61" s="1228"/>
      <c r="CM61" s="1228"/>
      <c r="CN61" s="1228"/>
      <c r="CO61" s="1229"/>
      <c r="CP61" s="1229"/>
      <c r="CQ61" s="1228"/>
      <c r="CR61" s="1228"/>
      <c r="CS61" s="1228"/>
      <c r="CT61" s="1228"/>
      <c r="CU61" s="1228"/>
      <c r="CV61" s="1228"/>
      <c r="CW61" s="1228"/>
      <c r="CX61" s="1228"/>
      <c r="CY61" s="1228"/>
      <c r="CZ61" s="1228"/>
      <c r="DA61" s="1229"/>
      <c r="DB61" s="1229"/>
      <c r="DC61" s="1229"/>
      <c r="DD61" s="1230"/>
      <c r="DE61" s="1223"/>
    </row>
    <row r="62" spans="1:109" ht="13.2" x14ac:dyDescent="0.2">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247"/>
    </row>
    <row r="63" spans="1:109" ht="16.2" x14ac:dyDescent="0.2">
      <c r="B63" s="304" t="s">
        <v>594</v>
      </c>
    </row>
    <row r="64" spans="1:109" ht="13.2" x14ac:dyDescent="0.2">
      <c r="B64" s="251"/>
      <c r="G64" s="1199"/>
      <c r="I64" s="1231"/>
      <c r="J64" s="1231"/>
      <c r="K64" s="1231"/>
      <c r="L64" s="1231"/>
      <c r="M64" s="1231"/>
      <c r="N64" s="1232"/>
      <c r="AM64" s="1199"/>
      <c r="AN64" s="1199" t="s">
        <v>587</v>
      </c>
      <c r="AP64" s="1200"/>
      <c r="AQ64" s="1200"/>
      <c r="AR64" s="1200"/>
      <c r="AY64" s="1199"/>
      <c r="BA64" s="1200"/>
      <c r="BB64" s="1200"/>
      <c r="BC64" s="1200"/>
      <c r="BK64" s="1199"/>
      <c r="BM64" s="1200"/>
      <c r="BN64" s="1200"/>
      <c r="BO64" s="1200"/>
      <c r="BW64" s="1199"/>
      <c r="BY64" s="1200"/>
      <c r="BZ64" s="1200"/>
      <c r="CA64" s="1200"/>
      <c r="CI64" s="1199"/>
      <c r="CK64" s="1200"/>
      <c r="CL64" s="1200"/>
      <c r="CM64" s="1200"/>
      <c r="CU64" s="1199"/>
      <c r="CW64" s="1200"/>
      <c r="CX64" s="1200"/>
      <c r="CY64" s="1200"/>
    </row>
    <row r="65" spans="2:107" ht="13.2" x14ac:dyDescent="0.2">
      <c r="B65" s="251"/>
      <c r="AN65" s="1201" t="s">
        <v>595</v>
      </c>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c r="CB65" s="1202"/>
      <c r="CC65" s="1202"/>
      <c r="CD65" s="1202"/>
      <c r="CE65" s="1202"/>
      <c r="CF65" s="1202"/>
      <c r="CG65" s="1202"/>
      <c r="CH65" s="1202"/>
      <c r="CI65" s="1202"/>
      <c r="CJ65" s="1202"/>
      <c r="CK65" s="1202"/>
      <c r="CL65" s="1202"/>
      <c r="CM65" s="1202"/>
      <c r="CN65" s="1202"/>
      <c r="CO65" s="1202"/>
      <c r="CP65" s="1202"/>
      <c r="CQ65" s="1202"/>
      <c r="CR65" s="1202"/>
      <c r="CS65" s="1202"/>
      <c r="CT65" s="1202"/>
      <c r="CU65" s="1202"/>
      <c r="CV65" s="1202"/>
      <c r="CW65" s="1202"/>
      <c r="CX65" s="1202"/>
      <c r="CY65" s="1202"/>
      <c r="CZ65" s="1202"/>
      <c r="DA65" s="1202"/>
      <c r="DB65" s="1202"/>
      <c r="DC65" s="1203"/>
    </row>
    <row r="66" spans="2:107" ht="13.2" x14ac:dyDescent="0.2">
      <c r="B66" s="251"/>
      <c r="AN66" s="1204"/>
      <c r="AO66" s="1205"/>
      <c r="AP66" s="1205"/>
      <c r="AQ66" s="1205"/>
      <c r="AR66" s="1205"/>
      <c r="AS66" s="1205"/>
      <c r="AT66" s="1205"/>
      <c r="AU66" s="1205"/>
      <c r="AV66" s="1205"/>
      <c r="AW66" s="1205"/>
      <c r="AX66" s="1205"/>
      <c r="AY66" s="1205"/>
      <c r="AZ66" s="1205"/>
      <c r="BA66" s="1205"/>
      <c r="BB66" s="1205"/>
      <c r="BC66" s="1205"/>
      <c r="BD66" s="1205"/>
      <c r="BE66" s="1205"/>
      <c r="BF66" s="1205"/>
      <c r="BG66" s="1205"/>
      <c r="BH66" s="1205"/>
      <c r="BI66" s="1205"/>
      <c r="BJ66" s="1205"/>
      <c r="BK66" s="1205"/>
      <c r="BL66" s="1205"/>
      <c r="BM66" s="1205"/>
      <c r="BN66" s="1205"/>
      <c r="BO66" s="1205"/>
      <c r="BP66" s="1205"/>
      <c r="BQ66" s="1205"/>
      <c r="BR66" s="1205"/>
      <c r="BS66" s="1205"/>
      <c r="BT66" s="1205"/>
      <c r="BU66" s="1205"/>
      <c r="BV66" s="1205"/>
      <c r="BW66" s="1205"/>
      <c r="BX66" s="1205"/>
      <c r="BY66" s="1205"/>
      <c r="BZ66" s="1205"/>
      <c r="CA66" s="1205"/>
      <c r="CB66" s="1205"/>
      <c r="CC66" s="1205"/>
      <c r="CD66" s="1205"/>
      <c r="CE66" s="1205"/>
      <c r="CF66" s="1205"/>
      <c r="CG66" s="1205"/>
      <c r="CH66" s="1205"/>
      <c r="CI66" s="1205"/>
      <c r="CJ66" s="1205"/>
      <c r="CK66" s="1205"/>
      <c r="CL66" s="1205"/>
      <c r="CM66" s="1205"/>
      <c r="CN66" s="1205"/>
      <c r="CO66" s="1205"/>
      <c r="CP66" s="1205"/>
      <c r="CQ66" s="1205"/>
      <c r="CR66" s="1205"/>
      <c r="CS66" s="1205"/>
      <c r="CT66" s="1205"/>
      <c r="CU66" s="1205"/>
      <c r="CV66" s="1205"/>
      <c r="CW66" s="1205"/>
      <c r="CX66" s="1205"/>
      <c r="CY66" s="1205"/>
      <c r="CZ66" s="1205"/>
      <c r="DA66" s="1205"/>
      <c r="DB66" s="1205"/>
      <c r="DC66" s="1206"/>
    </row>
    <row r="67" spans="2:107" ht="13.2" x14ac:dyDescent="0.2">
      <c r="B67" s="251"/>
      <c r="AN67" s="1204"/>
      <c r="AO67" s="1205"/>
      <c r="AP67" s="1205"/>
      <c r="AQ67" s="1205"/>
      <c r="AR67" s="1205"/>
      <c r="AS67" s="1205"/>
      <c r="AT67" s="1205"/>
      <c r="AU67" s="1205"/>
      <c r="AV67" s="1205"/>
      <c r="AW67" s="1205"/>
      <c r="AX67" s="1205"/>
      <c r="AY67" s="1205"/>
      <c r="AZ67" s="1205"/>
      <c r="BA67" s="1205"/>
      <c r="BB67" s="1205"/>
      <c r="BC67" s="1205"/>
      <c r="BD67" s="1205"/>
      <c r="BE67" s="1205"/>
      <c r="BF67" s="1205"/>
      <c r="BG67" s="1205"/>
      <c r="BH67" s="1205"/>
      <c r="BI67" s="1205"/>
      <c r="BJ67" s="1205"/>
      <c r="BK67" s="1205"/>
      <c r="BL67" s="1205"/>
      <c r="BM67" s="1205"/>
      <c r="BN67" s="1205"/>
      <c r="BO67" s="1205"/>
      <c r="BP67" s="1205"/>
      <c r="BQ67" s="1205"/>
      <c r="BR67" s="1205"/>
      <c r="BS67" s="1205"/>
      <c r="BT67" s="1205"/>
      <c r="BU67" s="1205"/>
      <c r="BV67" s="1205"/>
      <c r="BW67" s="1205"/>
      <c r="BX67" s="1205"/>
      <c r="BY67" s="1205"/>
      <c r="BZ67" s="1205"/>
      <c r="CA67" s="1205"/>
      <c r="CB67" s="1205"/>
      <c r="CC67" s="1205"/>
      <c r="CD67" s="1205"/>
      <c r="CE67" s="1205"/>
      <c r="CF67" s="1205"/>
      <c r="CG67" s="1205"/>
      <c r="CH67" s="1205"/>
      <c r="CI67" s="1205"/>
      <c r="CJ67" s="1205"/>
      <c r="CK67" s="1205"/>
      <c r="CL67" s="1205"/>
      <c r="CM67" s="1205"/>
      <c r="CN67" s="1205"/>
      <c r="CO67" s="1205"/>
      <c r="CP67" s="1205"/>
      <c r="CQ67" s="1205"/>
      <c r="CR67" s="1205"/>
      <c r="CS67" s="1205"/>
      <c r="CT67" s="1205"/>
      <c r="CU67" s="1205"/>
      <c r="CV67" s="1205"/>
      <c r="CW67" s="1205"/>
      <c r="CX67" s="1205"/>
      <c r="CY67" s="1205"/>
      <c r="CZ67" s="1205"/>
      <c r="DA67" s="1205"/>
      <c r="DB67" s="1205"/>
      <c r="DC67" s="1206"/>
    </row>
    <row r="68" spans="2:107" ht="13.2" x14ac:dyDescent="0.2">
      <c r="B68" s="251"/>
      <c r="AN68" s="1204"/>
      <c r="AO68" s="1205"/>
      <c r="AP68" s="1205"/>
      <c r="AQ68" s="1205"/>
      <c r="AR68" s="1205"/>
      <c r="AS68" s="1205"/>
      <c r="AT68" s="1205"/>
      <c r="AU68" s="1205"/>
      <c r="AV68" s="1205"/>
      <c r="AW68" s="1205"/>
      <c r="AX68" s="1205"/>
      <c r="AY68" s="1205"/>
      <c r="AZ68" s="1205"/>
      <c r="BA68" s="1205"/>
      <c r="BB68" s="1205"/>
      <c r="BC68" s="1205"/>
      <c r="BD68" s="1205"/>
      <c r="BE68" s="1205"/>
      <c r="BF68" s="1205"/>
      <c r="BG68" s="1205"/>
      <c r="BH68" s="1205"/>
      <c r="BI68" s="1205"/>
      <c r="BJ68" s="1205"/>
      <c r="BK68" s="1205"/>
      <c r="BL68" s="1205"/>
      <c r="BM68" s="1205"/>
      <c r="BN68" s="1205"/>
      <c r="BO68" s="1205"/>
      <c r="BP68" s="1205"/>
      <c r="BQ68" s="1205"/>
      <c r="BR68" s="1205"/>
      <c r="BS68" s="1205"/>
      <c r="BT68" s="1205"/>
      <c r="BU68" s="1205"/>
      <c r="BV68" s="1205"/>
      <c r="BW68" s="1205"/>
      <c r="BX68" s="1205"/>
      <c r="BY68" s="1205"/>
      <c r="BZ68" s="1205"/>
      <c r="CA68" s="1205"/>
      <c r="CB68" s="1205"/>
      <c r="CC68" s="1205"/>
      <c r="CD68" s="1205"/>
      <c r="CE68" s="1205"/>
      <c r="CF68" s="1205"/>
      <c r="CG68" s="1205"/>
      <c r="CH68" s="1205"/>
      <c r="CI68" s="1205"/>
      <c r="CJ68" s="1205"/>
      <c r="CK68" s="1205"/>
      <c r="CL68" s="1205"/>
      <c r="CM68" s="1205"/>
      <c r="CN68" s="1205"/>
      <c r="CO68" s="1205"/>
      <c r="CP68" s="1205"/>
      <c r="CQ68" s="1205"/>
      <c r="CR68" s="1205"/>
      <c r="CS68" s="1205"/>
      <c r="CT68" s="1205"/>
      <c r="CU68" s="1205"/>
      <c r="CV68" s="1205"/>
      <c r="CW68" s="1205"/>
      <c r="CX68" s="1205"/>
      <c r="CY68" s="1205"/>
      <c r="CZ68" s="1205"/>
      <c r="DA68" s="1205"/>
      <c r="DB68" s="1205"/>
      <c r="DC68" s="1206"/>
    </row>
    <row r="69" spans="2:107" ht="13.2" x14ac:dyDescent="0.2">
      <c r="B69" s="251"/>
      <c r="AN69" s="1207"/>
      <c r="AO69" s="1208"/>
      <c r="AP69" s="1208"/>
      <c r="AQ69" s="1208"/>
      <c r="AR69" s="1208"/>
      <c r="AS69" s="1208"/>
      <c r="AT69" s="1208"/>
      <c r="AU69" s="1208"/>
      <c r="AV69" s="1208"/>
      <c r="AW69" s="1208"/>
      <c r="AX69" s="1208"/>
      <c r="AY69" s="1208"/>
      <c r="AZ69" s="1208"/>
      <c r="BA69" s="1208"/>
      <c r="BB69" s="1208"/>
      <c r="BC69" s="1208"/>
      <c r="BD69" s="1208"/>
      <c r="BE69" s="1208"/>
      <c r="BF69" s="1208"/>
      <c r="BG69" s="1208"/>
      <c r="BH69" s="1208"/>
      <c r="BI69" s="1208"/>
      <c r="BJ69" s="1208"/>
      <c r="BK69" s="1208"/>
      <c r="BL69" s="1208"/>
      <c r="BM69" s="1208"/>
      <c r="BN69" s="1208"/>
      <c r="BO69" s="1208"/>
      <c r="BP69" s="1208"/>
      <c r="BQ69" s="1208"/>
      <c r="BR69" s="1208"/>
      <c r="BS69" s="1208"/>
      <c r="BT69" s="1208"/>
      <c r="BU69" s="1208"/>
      <c r="BV69" s="1208"/>
      <c r="BW69" s="1208"/>
      <c r="BX69" s="1208"/>
      <c r="BY69" s="1208"/>
      <c r="BZ69" s="1208"/>
      <c r="CA69" s="1208"/>
      <c r="CB69" s="1208"/>
      <c r="CC69" s="1208"/>
      <c r="CD69" s="1208"/>
      <c r="CE69" s="1208"/>
      <c r="CF69" s="1208"/>
      <c r="CG69" s="1208"/>
      <c r="CH69" s="1208"/>
      <c r="CI69" s="1208"/>
      <c r="CJ69" s="1208"/>
      <c r="CK69" s="1208"/>
      <c r="CL69" s="1208"/>
      <c r="CM69" s="1208"/>
      <c r="CN69" s="1208"/>
      <c r="CO69" s="1208"/>
      <c r="CP69" s="1208"/>
      <c r="CQ69" s="1208"/>
      <c r="CR69" s="1208"/>
      <c r="CS69" s="1208"/>
      <c r="CT69" s="1208"/>
      <c r="CU69" s="1208"/>
      <c r="CV69" s="1208"/>
      <c r="CW69" s="1208"/>
      <c r="CX69" s="1208"/>
      <c r="CY69" s="1208"/>
      <c r="CZ69" s="1208"/>
      <c r="DA69" s="1208"/>
      <c r="DB69" s="1208"/>
      <c r="DC69" s="1209"/>
    </row>
    <row r="70" spans="2:107" ht="13.2" x14ac:dyDescent="0.2">
      <c r="B70" s="251"/>
      <c r="H70" s="1233"/>
      <c r="I70" s="1233"/>
      <c r="J70" s="1234"/>
      <c r="K70" s="1234"/>
      <c r="L70" s="1235"/>
      <c r="M70" s="1234"/>
      <c r="N70" s="1235"/>
      <c r="AN70" s="1210"/>
      <c r="AO70" s="1210"/>
      <c r="AP70" s="1210"/>
      <c r="AZ70" s="1210"/>
      <c r="BA70" s="1210"/>
      <c r="BB70" s="1210"/>
      <c r="BL70" s="1210"/>
      <c r="BM70" s="1210"/>
      <c r="BN70" s="1210"/>
      <c r="BX70" s="1210"/>
      <c r="BY70" s="1210"/>
      <c r="BZ70" s="1210"/>
      <c r="CJ70" s="1210"/>
      <c r="CK70" s="1210"/>
      <c r="CL70" s="1210"/>
      <c r="CV70" s="1210"/>
      <c r="CW70" s="1210"/>
      <c r="CX70" s="1210"/>
    </row>
    <row r="71" spans="2:107" ht="13.2" x14ac:dyDescent="0.2">
      <c r="B71" s="251"/>
      <c r="G71" s="1236"/>
      <c r="I71" s="1237"/>
      <c r="J71" s="1234"/>
      <c r="K71" s="1234"/>
      <c r="L71" s="1235"/>
      <c r="M71" s="1234"/>
      <c r="N71" s="1235"/>
      <c r="AM71" s="1236"/>
      <c r="AN71" s="247" t="s">
        <v>589</v>
      </c>
    </row>
    <row r="72" spans="2:107" ht="13.2" x14ac:dyDescent="0.2">
      <c r="B72" s="251"/>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544</v>
      </c>
      <c r="BQ72" s="1217"/>
      <c r="BR72" s="1217"/>
      <c r="BS72" s="1217"/>
      <c r="BT72" s="1217"/>
      <c r="BU72" s="1217"/>
      <c r="BV72" s="1217"/>
      <c r="BW72" s="1217"/>
      <c r="BX72" s="1217" t="s">
        <v>545</v>
      </c>
      <c r="BY72" s="1217"/>
      <c r="BZ72" s="1217"/>
      <c r="CA72" s="1217"/>
      <c r="CB72" s="1217"/>
      <c r="CC72" s="1217"/>
      <c r="CD72" s="1217"/>
      <c r="CE72" s="1217"/>
      <c r="CF72" s="1217" t="s">
        <v>546</v>
      </c>
      <c r="CG72" s="1217"/>
      <c r="CH72" s="1217"/>
      <c r="CI72" s="1217"/>
      <c r="CJ72" s="1217"/>
      <c r="CK72" s="1217"/>
      <c r="CL72" s="1217"/>
      <c r="CM72" s="1217"/>
      <c r="CN72" s="1217" t="s">
        <v>547</v>
      </c>
      <c r="CO72" s="1217"/>
      <c r="CP72" s="1217"/>
      <c r="CQ72" s="1217"/>
      <c r="CR72" s="1217"/>
      <c r="CS72" s="1217"/>
      <c r="CT72" s="1217"/>
      <c r="CU72" s="1217"/>
      <c r="CV72" s="1217" t="s">
        <v>548</v>
      </c>
      <c r="CW72" s="1217"/>
      <c r="CX72" s="1217"/>
      <c r="CY72" s="1217"/>
      <c r="CZ72" s="1217"/>
      <c r="DA72" s="1217"/>
      <c r="DB72" s="1217"/>
      <c r="DC72" s="1217"/>
    </row>
    <row r="73" spans="2:107" ht="13.2" x14ac:dyDescent="0.2">
      <c r="B73" s="251"/>
      <c r="G73" s="1218"/>
      <c r="H73" s="1218"/>
      <c r="I73" s="1218"/>
      <c r="J73" s="1218"/>
      <c r="K73" s="1238"/>
      <c r="L73" s="1238"/>
      <c r="M73" s="1238"/>
      <c r="N73" s="1238"/>
      <c r="AM73" s="1210"/>
      <c r="AN73" s="1221" t="s">
        <v>590</v>
      </c>
      <c r="AO73" s="1221"/>
      <c r="AP73" s="1221"/>
      <c r="AQ73" s="1221"/>
      <c r="AR73" s="1221"/>
      <c r="AS73" s="1221"/>
      <c r="AT73" s="1221"/>
      <c r="AU73" s="1221"/>
      <c r="AV73" s="1221"/>
      <c r="AW73" s="1221"/>
      <c r="AX73" s="1221"/>
      <c r="AY73" s="1221"/>
      <c r="AZ73" s="1221"/>
      <c r="BA73" s="1221"/>
      <c r="BB73" s="1221" t="s">
        <v>591</v>
      </c>
      <c r="BC73" s="1221"/>
      <c r="BD73" s="1221"/>
      <c r="BE73" s="1221"/>
      <c r="BF73" s="1221"/>
      <c r="BG73" s="1221"/>
      <c r="BH73" s="1221"/>
      <c r="BI73" s="1221"/>
      <c r="BJ73" s="1221"/>
      <c r="BK73" s="1221"/>
      <c r="BL73" s="1221"/>
      <c r="BM73" s="1221"/>
      <c r="BN73" s="1221"/>
      <c r="BO73" s="1221"/>
      <c r="BP73" s="1222">
        <v>28.1</v>
      </c>
      <c r="BQ73" s="1222"/>
      <c r="BR73" s="1222"/>
      <c r="BS73" s="1222"/>
      <c r="BT73" s="1222"/>
      <c r="BU73" s="1222"/>
      <c r="BV73" s="1222"/>
      <c r="BW73" s="1222"/>
      <c r="BX73" s="1222">
        <v>25</v>
      </c>
      <c r="BY73" s="1222"/>
      <c r="BZ73" s="1222"/>
      <c r="CA73" s="1222"/>
      <c r="CB73" s="1222"/>
      <c r="CC73" s="1222"/>
      <c r="CD73" s="1222"/>
      <c r="CE73" s="1222"/>
      <c r="CF73" s="1222">
        <v>31.1</v>
      </c>
      <c r="CG73" s="1222"/>
      <c r="CH73" s="1222"/>
      <c r="CI73" s="1222"/>
      <c r="CJ73" s="1222"/>
      <c r="CK73" s="1222"/>
      <c r="CL73" s="1222"/>
      <c r="CM73" s="1222"/>
      <c r="CN73" s="1222">
        <v>25.8</v>
      </c>
      <c r="CO73" s="1222"/>
      <c r="CP73" s="1222"/>
      <c r="CQ73" s="1222"/>
      <c r="CR73" s="1222"/>
      <c r="CS73" s="1222"/>
      <c r="CT73" s="1222"/>
      <c r="CU73" s="1222"/>
      <c r="CV73" s="1222">
        <v>27.7</v>
      </c>
      <c r="CW73" s="1222"/>
      <c r="CX73" s="1222"/>
      <c r="CY73" s="1222"/>
      <c r="CZ73" s="1222"/>
      <c r="DA73" s="1222"/>
      <c r="DB73" s="1222"/>
      <c r="DC73" s="1222"/>
    </row>
    <row r="74" spans="2:107" ht="13.2" x14ac:dyDescent="0.2">
      <c r="B74" s="251"/>
      <c r="G74" s="1218"/>
      <c r="H74" s="1218"/>
      <c r="I74" s="1218"/>
      <c r="J74" s="1218"/>
      <c r="K74" s="1238"/>
      <c r="L74" s="1238"/>
      <c r="M74" s="1238"/>
      <c r="N74" s="1238"/>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ht="13.2" x14ac:dyDescent="0.2">
      <c r="B75" s="251"/>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596</v>
      </c>
      <c r="BC75" s="1221"/>
      <c r="BD75" s="1221"/>
      <c r="BE75" s="1221"/>
      <c r="BF75" s="1221"/>
      <c r="BG75" s="1221"/>
      <c r="BH75" s="1221"/>
      <c r="BI75" s="1221"/>
      <c r="BJ75" s="1221"/>
      <c r="BK75" s="1221"/>
      <c r="BL75" s="1221"/>
      <c r="BM75" s="1221"/>
      <c r="BN75" s="1221"/>
      <c r="BO75" s="1221"/>
      <c r="BP75" s="1222">
        <v>5</v>
      </c>
      <c r="BQ75" s="1222"/>
      <c r="BR75" s="1222"/>
      <c r="BS75" s="1222"/>
      <c r="BT75" s="1222"/>
      <c r="BU75" s="1222"/>
      <c r="BV75" s="1222"/>
      <c r="BW75" s="1222"/>
      <c r="BX75" s="1222">
        <v>4.4000000000000004</v>
      </c>
      <c r="BY75" s="1222"/>
      <c r="BZ75" s="1222"/>
      <c r="CA75" s="1222"/>
      <c r="CB75" s="1222"/>
      <c r="CC75" s="1222"/>
      <c r="CD75" s="1222"/>
      <c r="CE75" s="1222"/>
      <c r="CF75" s="1222">
        <v>3.9</v>
      </c>
      <c r="CG75" s="1222"/>
      <c r="CH75" s="1222"/>
      <c r="CI75" s="1222"/>
      <c r="CJ75" s="1222"/>
      <c r="CK75" s="1222"/>
      <c r="CL75" s="1222"/>
      <c r="CM75" s="1222"/>
      <c r="CN75" s="1222">
        <v>3.5</v>
      </c>
      <c r="CO75" s="1222"/>
      <c r="CP75" s="1222"/>
      <c r="CQ75" s="1222"/>
      <c r="CR75" s="1222"/>
      <c r="CS75" s="1222"/>
      <c r="CT75" s="1222"/>
      <c r="CU75" s="1222"/>
      <c r="CV75" s="1222">
        <v>3.3</v>
      </c>
      <c r="CW75" s="1222"/>
      <c r="CX75" s="1222"/>
      <c r="CY75" s="1222"/>
      <c r="CZ75" s="1222"/>
      <c r="DA75" s="1222"/>
      <c r="DB75" s="1222"/>
      <c r="DC75" s="1222"/>
    </row>
    <row r="76" spans="2:107" ht="13.2" x14ac:dyDescent="0.2">
      <c r="B76" s="251"/>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ht="13.2" x14ac:dyDescent="0.2">
      <c r="B77" s="251"/>
      <c r="G77" s="1211"/>
      <c r="H77" s="1211"/>
      <c r="I77" s="1211"/>
      <c r="J77" s="1211"/>
      <c r="K77" s="1238"/>
      <c r="L77" s="1238"/>
      <c r="M77" s="1238"/>
      <c r="N77" s="1238"/>
      <c r="AN77" s="1217" t="s">
        <v>593</v>
      </c>
      <c r="AO77" s="1217"/>
      <c r="AP77" s="1217"/>
      <c r="AQ77" s="1217"/>
      <c r="AR77" s="1217"/>
      <c r="AS77" s="1217"/>
      <c r="AT77" s="1217"/>
      <c r="AU77" s="1217"/>
      <c r="AV77" s="1217"/>
      <c r="AW77" s="1217"/>
      <c r="AX77" s="1217"/>
      <c r="AY77" s="1217"/>
      <c r="AZ77" s="1217"/>
      <c r="BA77" s="1217"/>
      <c r="BB77" s="1221" t="s">
        <v>591</v>
      </c>
      <c r="BC77" s="1221"/>
      <c r="BD77" s="1221"/>
      <c r="BE77" s="1221"/>
      <c r="BF77" s="1221"/>
      <c r="BG77" s="1221"/>
      <c r="BH77" s="1221"/>
      <c r="BI77" s="1221"/>
      <c r="BJ77" s="1221"/>
      <c r="BK77" s="1221"/>
      <c r="BL77" s="1221"/>
      <c r="BM77" s="1221"/>
      <c r="BN77" s="1221"/>
      <c r="BO77" s="1221"/>
      <c r="BP77" s="1222">
        <v>31.3</v>
      </c>
      <c r="BQ77" s="1222"/>
      <c r="BR77" s="1222"/>
      <c r="BS77" s="1222"/>
      <c r="BT77" s="1222"/>
      <c r="BU77" s="1222"/>
      <c r="BV77" s="1222"/>
      <c r="BW77" s="1222"/>
      <c r="BX77" s="1222">
        <v>25.3</v>
      </c>
      <c r="BY77" s="1222"/>
      <c r="BZ77" s="1222"/>
      <c r="CA77" s="1222"/>
      <c r="CB77" s="1222"/>
      <c r="CC77" s="1222"/>
      <c r="CD77" s="1222"/>
      <c r="CE77" s="1222"/>
      <c r="CF77" s="1222">
        <v>25.5</v>
      </c>
      <c r="CG77" s="1222"/>
      <c r="CH77" s="1222"/>
      <c r="CI77" s="1222"/>
      <c r="CJ77" s="1222"/>
      <c r="CK77" s="1222"/>
      <c r="CL77" s="1222"/>
      <c r="CM77" s="1222"/>
      <c r="CN77" s="1222">
        <v>25.1</v>
      </c>
      <c r="CO77" s="1222"/>
      <c r="CP77" s="1222"/>
      <c r="CQ77" s="1222"/>
      <c r="CR77" s="1222"/>
      <c r="CS77" s="1222"/>
      <c r="CT77" s="1222"/>
      <c r="CU77" s="1222"/>
      <c r="CV77" s="1222">
        <v>18</v>
      </c>
      <c r="CW77" s="1222"/>
      <c r="CX77" s="1222"/>
      <c r="CY77" s="1222"/>
      <c r="CZ77" s="1222"/>
      <c r="DA77" s="1222"/>
      <c r="DB77" s="1222"/>
      <c r="DC77" s="1222"/>
    </row>
    <row r="78" spans="2:107" ht="13.2" x14ac:dyDescent="0.2">
      <c r="B78" s="251"/>
      <c r="G78" s="1211"/>
      <c r="H78" s="1211"/>
      <c r="I78" s="1211"/>
      <c r="J78" s="1211"/>
      <c r="K78" s="1238"/>
      <c r="L78" s="1238"/>
      <c r="M78" s="1238"/>
      <c r="N78" s="1238"/>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ht="13.2" x14ac:dyDescent="0.2">
      <c r="B79" s="251"/>
      <c r="G79" s="1211"/>
      <c r="H79" s="1211"/>
      <c r="I79" s="1224"/>
      <c r="J79" s="1224"/>
      <c r="K79" s="1239"/>
      <c r="L79" s="1239"/>
      <c r="M79" s="1239"/>
      <c r="N79" s="1239"/>
      <c r="AN79" s="1217"/>
      <c r="AO79" s="1217"/>
      <c r="AP79" s="1217"/>
      <c r="AQ79" s="1217"/>
      <c r="AR79" s="1217"/>
      <c r="AS79" s="1217"/>
      <c r="AT79" s="1217"/>
      <c r="AU79" s="1217"/>
      <c r="AV79" s="1217"/>
      <c r="AW79" s="1217"/>
      <c r="AX79" s="1217"/>
      <c r="AY79" s="1217"/>
      <c r="AZ79" s="1217"/>
      <c r="BA79" s="1217"/>
      <c r="BB79" s="1221" t="s">
        <v>596</v>
      </c>
      <c r="BC79" s="1221"/>
      <c r="BD79" s="1221"/>
      <c r="BE79" s="1221"/>
      <c r="BF79" s="1221"/>
      <c r="BG79" s="1221"/>
      <c r="BH79" s="1221"/>
      <c r="BI79" s="1221"/>
      <c r="BJ79" s="1221"/>
      <c r="BK79" s="1221"/>
      <c r="BL79" s="1221"/>
      <c r="BM79" s="1221"/>
      <c r="BN79" s="1221"/>
      <c r="BO79" s="1221"/>
      <c r="BP79" s="1222">
        <v>7.2</v>
      </c>
      <c r="BQ79" s="1222"/>
      <c r="BR79" s="1222"/>
      <c r="BS79" s="1222"/>
      <c r="BT79" s="1222"/>
      <c r="BU79" s="1222"/>
      <c r="BV79" s="1222"/>
      <c r="BW79" s="1222"/>
      <c r="BX79" s="1222">
        <v>6.9</v>
      </c>
      <c r="BY79" s="1222"/>
      <c r="BZ79" s="1222"/>
      <c r="CA79" s="1222"/>
      <c r="CB79" s="1222"/>
      <c r="CC79" s="1222"/>
      <c r="CD79" s="1222"/>
      <c r="CE79" s="1222"/>
      <c r="CF79" s="1222">
        <v>6.6</v>
      </c>
      <c r="CG79" s="1222"/>
      <c r="CH79" s="1222"/>
      <c r="CI79" s="1222"/>
      <c r="CJ79" s="1222"/>
      <c r="CK79" s="1222"/>
      <c r="CL79" s="1222"/>
      <c r="CM79" s="1222"/>
      <c r="CN79" s="1222">
        <v>6.4</v>
      </c>
      <c r="CO79" s="1222"/>
      <c r="CP79" s="1222"/>
      <c r="CQ79" s="1222"/>
      <c r="CR79" s="1222"/>
      <c r="CS79" s="1222"/>
      <c r="CT79" s="1222"/>
      <c r="CU79" s="1222"/>
      <c r="CV79" s="1222">
        <v>6.6</v>
      </c>
      <c r="CW79" s="1222"/>
      <c r="CX79" s="1222"/>
      <c r="CY79" s="1222"/>
      <c r="CZ79" s="1222"/>
      <c r="DA79" s="1222"/>
      <c r="DB79" s="1222"/>
      <c r="DC79" s="1222"/>
    </row>
    <row r="80" spans="2:107" ht="13.2" x14ac:dyDescent="0.2">
      <c r="B80" s="251"/>
      <c r="G80" s="1211"/>
      <c r="H80" s="1211"/>
      <c r="I80" s="1224"/>
      <c r="J80" s="1224"/>
      <c r="K80" s="1239"/>
      <c r="L80" s="1239"/>
      <c r="M80" s="1239"/>
      <c r="N80" s="1239"/>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ht="13.2" x14ac:dyDescent="0.2">
      <c r="B81" s="251"/>
    </row>
    <row r="82" spans="2:109" ht="16.2" x14ac:dyDescent="0.2">
      <c r="B82" s="251"/>
      <c r="K82" s="1240"/>
      <c r="L82" s="1240"/>
      <c r="M82" s="1240"/>
      <c r="N82" s="1240"/>
      <c r="AQ82" s="1240"/>
      <c r="AR82" s="1240"/>
      <c r="AS82" s="1240"/>
      <c r="AT82" s="1240"/>
      <c r="BC82" s="1240"/>
      <c r="BD82" s="1240"/>
      <c r="BE82" s="1240"/>
      <c r="BF82" s="1240"/>
      <c r="BO82" s="1240"/>
      <c r="BP82" s="1240"/>
      <c r="BQ82" s="1240"/>
      <c r="BR82" s="1240"/>
      <c r="CA82" s="1240"/>
      <c r="CB82" s="1240"/>
      <c r="CC82" s="1240"/>
      <c r="CD82" s="1240"/>
      <c r="CM82" s="1240"/>
      <c r="CN82" s="1240"/>
      <c r="CO82" s="1240"/>
      <c r="CP82" s="1240"/>
      <c r="CY82" s="1240"/>
      <c r="CZ82" s="1240"/>
      <c r="DA82" s="1240"/>
      <c r="DB82" s="1240"/>
      <c r="DC82" s="1240"/>
    </row>
    <row r="83" spans="2:109" ht="13.2" x14ac:dyDescent="0.2">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ht="13.2" x14ac:dyDescent="0.2">
      <c r="DD84" s="247"/>
      <c r="DE84" s="247"/>
    </row>
    <row r="85" spans="2:109" ht="13.2" x14ac:dyDescent="0.2">
      <c r="DD85" s="247"/>
      <c r="DE85" s="247"/>
    </row>
  </sheetData>
  <sheetProtection algorithmName="SHA-512" hashValue="4xnLFghL6Vf9RoArtWPwlaKWJf027a5ZLQyFAa/8IEIwBbiVe7SmQouZBkq9tFknCfKdJdWgon0Sc6hpLn3f2g==" saltValue="nKice07E6ioevJ3GHLYZ8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2994B-F5C9-43FA-8F07-10A4C3291F6D}">
  <sheetPr>
    <pageSetUpPr fitToPage="1"/>
  </sheetPr>
  <dimension ref="A1:DR125"/>
  <sheetViews>
    <sheetView showGridLines="0" zoomScale="70" zoomScaleNormal="70" zoomScaleSheetLayoutView="70" workbookViewId="0">
      <selection activeCell="A84" sqref="A84"/>
    </sheetView>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1:34"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ht="13.2" x14ac:dyDescent="0.2">
      <c r="S2" s="245"/>
      <c r="AH2" s="245"/>
    </row>
    <row r="3" spans="1: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ht="13.2" x14ac:dyDescent="0.2"/>
    <row r="5" spans="1:34" ht="13.2" x14ac:dyDescent="0.2"/>
    <row r="6" spans="1:34" ht="13.2" x14ac:dyDescent="0.2"/>
    <row r="7" spans="1:34" ht="13.2" x14ac:dyDescent="0.2"/>
    <row r="8" spans="1:34" ht="13.2" x14ac:dyDescent="0.2"/>
    <row r="9" spans="1:34" ht="13.2" x14ac:dyDescent="0.2">
      <c r="AH9" s="24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491</v>
      </c>
    </row>
  </sheetData>
  <sheetProtection algorithmName="SHA-512" hashValue="6m8XuHcXLTcK5/5RJVV2GiXHkiV+t+H4P38CCBlQiqAjJ4KS0xwwwhMY3/lrXKzWLFvhc7U2WpDudc6yBnskKA==" saltValue="gLGbm2oOhKXetdRiSioe6w=="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D1D3B-2E4E-4D89-B950-CBB502690CAF}">
  <sheetPr>
    <pageSetUpPr fitToPage="1"/>
  </sheetPr>
  <dimension ref="A1:DR125"/>
  <sheetViews>
    <sheetView showGridLines="0" zoomScale="70" zoomScaleNormal="70" zoomScaleSheetLayoutView="55" workbookViewId="0">
      <selection activeCell="A84" sqref="A84"/>
    </sheetView>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2:34"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ht="13.2" x14ac:dyDescent="0.2">
      <c r="S2" s="245"/>
      <c r="AH2" s="245"/>
    </row>
    <row r="3" spans="2: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ht="13.2" x14ac:dyDescent="0.2"/>
    <row r="5" spans="2:34" ht="13.2" x14ac:dyDescent="0.2"/>
    <row r="6" spans="2:34" ht="13.2" x14ac:dyDescent="0.2"/>
    <row r="7" spans="2:34" ht="13.2" x14ac:dyDescent="0.2"/>
    <row r="8" spans="2:34" ht="13.2" x14ac:dyDescent="0.2"/>
    <row r="9" spans="2:34" ht="13.2" x14ac:dyDescent="0.2">
      <c r="AH9" s="24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c r="AG59" s="245"/>
      <c r="AH59" s="245"/>
    </row>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491</v>
      </c>
    </row>
  </sheetData>
  <sheetProtection algorithmName="SHA-512" hashValue="4YCA+EFKLwoBJr+E7dqQJJ27zM9ERUIeyl7LkWjfgGKqnsw9OOcYl4fdIiGP2TP+NCHHCPiEAZDglhyPztFaXw==" saltValue="OzxZtWvwxaaW+gYSYI9tu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541</v>
      </c>
      <c r="G2" s="146"/>
      <c r="H2" s="147"/>
    </row>
    <row r="3" spans="1:8" x14ac:dyDescent="0.2">
      <c r="A3" s="143" t="s">
        <v>534</v>
      </c>
      <c r="B3" s="148"/>
      <c r="C3" s="149"/>
      <c r="D3" s="150">
        <v>43247</v>
      </c>
      <c r="E3" s="151"/>
      <c r="F3" s="152">
        <v>54110</v>
      </c>
      <c r="G3" s="153"/>
      <c r="H3" s="154"/>
    </row>
    <row r="4" spans="1:8" x14ac:dyDescent="0.2">
      <c r="A4" s="155"/>
      <c r="B4" s="156"/>
      <c r="C4" s="157"/>
      <c r="D4" s="158">
        <v>18972</v>
      </c>
      <c r="E4" s="159"/>
      <c r="F4" s="160">
        <v>30620</v>
      </c>
      <c r="G4" s="161"/>
      <c r="H4" s="162"/>
    </row>
    <row r="5" spans="1:8" x14ac:dyDescent="0.2">
      <c r="A5" s="143" t="s">
        <v>536</v>
      </c>
      <c r="B5" s="148"/>
      <c r="C5" s="149"/>
      <c r="D5" s="150">
        <v>58675</v>
      </c>
      <c r="E5" s="151"/>
      <c r="F5" s="152">
        <v>54684</v>
      </c>
      <c r="G5" s="153"/>
      <c r="H5" s="154"/>
    </row>
    <row r="6" spans="1:8" x14ac:dyDescent="0.2">
      <c r="A6" s="155"/>
      <c r="B6" s="156"/>
      <c r="C6" s="157"/>
      <c r="D6" s="158">
        <v>31888</v>
      </c>
      <c r="E6" s="159"/>
      <c r="F6" s="160">
        <v>32829</v>
      </c>
      <c r="G6" s="161"/>
      <c r="H6" s="162"/>
    </row>
    <row r="7" spans="1:8" x14ac:dyDescent="0.2">
      <c r="A7" s="143" t="s">
        <v>537</v>
      </c>
      <c r="B7" s="148"/>
      <c r="C7" s="149"/>
      <c r="D7" s="150">
        <v>62059</v>
      </c>
      <c r="E7" s="151"/>
      <c r="F7" s="152">
        <v>62383</v>
      </c>
      <c r="G7" s="153"/>
      <c r="H7" s="154"/>
    </row>
    <row r="8" spans="1:8" x14ac:dyDescent="0.2">
      <c r="A8" s="155"/>
      <c r="B8" s="156"/>
      <c r="C8" s="157"/>
      <c r="D8" s="158">
        <v>26971</v>
      </c>
      <c r="E8" s="159"/>
      <c r="F8" s="160">
        <v>35325</v>
      </c>
      <c r="G8" s="161"/>
      <c r="H8" s="162"/>
    </row>
    <row r="9" spans="1:8" x14ac:dyDescent="0.2">
      <c r="A9" s="143" t="s">
        <v>538</v>
      </c>
      <c r="B9" s="148"/>
      <c r="C9" s="149"/>
      <c r="D9" s="150">
        <v>69079</v>
      </c>
      <c r="E9" s="151"/>
      <c r="F9" s="152">
        <v>63812</v>
      </c>
      <c r="G9" s="153"/>
      <c r="H9" s="154"/>
    </row>
    <row r="10" spans="1:8" x14ac:dyDescent="0.2">
      <c r="A10" s="155"/>
      <c r="B10" s="156"/>
      <c r="C10" s="157"/>
      <c r="D10" s="158">
        <v>26494</v>
      </c>
      <c r="E10" s="159"/>
      <c r="F10" s="160">
        <v>33848</v>
      </c>
      <c r="G10" s="161"/>
      <c r="H10" s="162"/>
    </row>
    <row r="11" spans="1:8" x14ac:dyDescent="0.2">
      <c r="A11" s="143" t="s">
        <v>539</v>
      </c>
      <c r="B11" s="148"/>
      <c r="C11" s="149"/>
      <c r="D11" s="150">
        <v>81425</v>
      </c>
      <c r="E11" s="151"/>
      <c r="F11" s="152">
        <v>54225</v>
      </c>
      <c r="G11" s="153"/>
      <c r="H11" s="154"/>
    </row>
    <row r="12" spans="1:8" x14ac:dyDescent="0.2">
      <c r="A12" s="155"/>
      <c r="B12" s="156"/>
      <c r="C12" s="163"/>
      <c r="D12" s="158">
        <v>25864</v>
      </c>
      <c r="E12" s="159"/>
      <c r="F12" s="160">
        <v>27337</v>
      </c>
      <c r="G12" s="161"/>
      <c r="H12" s="162"/>
    </row>
    <row r="13" spans="1:8" x14ac:dyDescent="0.2">
      <c r="A13" s="143"/>
      <c r="B13" s="148"/>
      <c r="C13" s="149"/>
      <c r="D13" s="150">
        <v>62897</v>
      </c>
      <c r="E13" s="151"/>
      <c r="F13" s="152">
        <v>57843</v>
      </c>
      <c r="G13" s="164"/>
      <c r="H13" s="154"/>
    </row>
    <row r="14" spans="1:8" x14ac:dyDescent="0.2">
      <c r="A14" s="155"/>
      <c r="B14" s="156"/>
      <c r="C14" s="157"/>
      <c r="D14" s="158">
        <v>26038</v>
      </c>
      <c r="E14" s="159"/>
      <c r="F14" s="160">
        <v>31992</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7.28</v>
      </c>
      <c r="C19" s="165">
        <f>ROUND(VALUE(SUBSTITUTE(実質収支比率等に係る経年分析!G$48,"▲","-")),2)</f>
        <v>8.4499999999999993</v>
      </c>
      <c r="D19" s="165">
        <f>ROUND(VALUE(SUBSTITUTE(実質収支比率等に係る経年分析!H$48,"▲","-")),2)</f>
        <v>9.65</v>
      </c>
      <c r="E19" s="165">
        <f>ROUND(VALUE(SUBSTITUTE(実質収支比率等に係る経年分析!I$48,"▲","-")),2)</f>
        <v>10.050000000000001</v>
      </c>
      <c r="F19" s="165">
        <f>ROUND(VALUE(SUBSTITUTE(実質収支比率等に係る経年分析!J$48,"▲","-")),2)</f>
        <v>11.92</v>
      </c>
    </row>
    <row r="20" spans="1:11" x14ac:dyDescent="0.2">
      <c r="A20" s="165" t="s">
        <v>55</v>
      </c>
      <c r="B20" s="165">
        <f>ROUND(VALUE(SUBSTITUTE(実質収支比率等に係る経年分析!F$47,"▲","-")),2)</f>
        <v>16.55</v>
      </c>
      <c r="C20" s="165">
        <f>ROUND(VALUE(SUBSTITUTE(実質収支比率等に係る経年分析!G$47,"▲","-")),2)</f>
        <v>20.37</v>
      </c>
      <c r="D20" s="165">
        <f>ROUND(VALUE(SUBSTITUTE(実質収支比率等に係る経年分析!H$47,"▲","-")),2)</f>
        <v>15.19</v>
      </c>
      <c r="E20" s="165">
        <f>ROUND(VALUE(SUBSTITUTE(実質収支比率等に係る経年分析!I$47,"▲","-")),2)</f>
        <v>19.53</v>
      </c>
      <c r="F20" s="165">
        <f>ROUND(VALUE(SUBSTITUTE(実質収支比率等に係る経年分析!J$47,"▲","-")),2)</f>
        <v>24.38</v>
      </c>
    </row>
    <row r="21" spans="1:11" x14ac:dyDescent="0.2">
      <c r="A21" s="165" t="s">
        <v>56</v>
      </c>
      <c r="B21" s="165">
        <f>IF(ISNUMBER(VALUE(SUBSTITUTE(実質収支比率等に係る経年分析!F$49,"▲","-"))),ROUND(VALUE(SUBSTITUTE(実質収支比率等に係る経年分析!F$49,"▲","-")),2),NA())</f>
        <v>1.67</v>
      </c>
      <c r="C21" s="165">
        <f>IF(ISNUMBER(VALUE(SUBSTITUTE(実質収支比率等に係る経年分析!G$49,"▲","-"))),ROUND(VALUE(SUBSTITUTE(実質収支比率等に係る経年分析!G$49,"▲","-")),2),NA())</f>
        <v>5.27</v>
      </c>
      <c r="D21" s="165">
        <f>IF(ISNUMBER(VALUE(SUBSTITUTE(実質収支比率等に係る経年分析!H$49,"▲","-"))),ROUND(VALUE(SUBSTITUTE(実質収支比率等に係る経年分析!H$49,"▲","-")),2),NA())</f>
        <v>-3.93</v>
      </c>
      <c r="E21" s="165">
        <f>IF(ISNUMBER(VALUE(SUBSTITUTE(実質収支比率等に係る経年分析!I$49,"▲","-"))),ROUND(VALUE(SUBSTITUTE(実質収支比率等に係る経年分析!I$49,"▲","-")),2),NA())</f>
        <v>5.91</v>
      </c>
      <c r="F21" s="165">
        <f>IF(ISNUMBER(VALUE(SUBSTITUTE(実質収支比率等に係る経年分析!J$49,"▲","-"))),ROUND(VALUE(SUBSTITUTE(実質収支比率等に係る経年分析!J$49,"▲","-")),2),NA())</f>
        <v>6.22</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4.78</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4.95</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str">
        <f>IF(連結実質赤字比率に係る赤字・黒字の構成分析!C$40="",NA(),連結実質赤字比率に係る赤字・黒字の構成分析!C$40)</f>
        <v>聖地公園事業特別会計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0.01</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0.01</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0.01</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2">
      <c r="A31" s="166" t="str">
        <f>IF(連結実質赤字比率に係る赤字・黒字の構成分析!C$39="",NA(),連結実質赤字比率に係る赤字・黒字の構成分析!C$39)</f>
        <v>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0.02</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0.11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0.01</v>
      </c>
    </row>
    <row r="32" spans="1:11" x14ac:dyDescent="0.2">
      <c r="A32" s="166" t="str">
        <f>IF(連結実質赤字比率に係る赤字・黒字の構成分析!C$38="",NA(),連結実質赤字比率に係る赤字・黒字の構成分析!C$38)</f>
        <v>農業集落排水事業特別会計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0.01</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0.01</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0.06</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0.02</v>
      </c>
    </row>
    <row r="33" spans="1:16" x14ac:dyDescent="0.2">
      <c r="A33" s="166" t="str">
        <f>IF(連結実質赤字比率に係る赤字・黒字の構成分析!C$37="",NA(),連結実質赤字比率に係る赤字・黒字の構成分析!C$37)</f>
        <v>国民健康保険特別会計（直営診療施設勘定）</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0.04</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0.01</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0.02</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0.03</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0.03</v>
      </c>
    </row>
    <row r="34" spans="1:16" x14ac:dyDescent="0.2">
      <c r="A34" s="166" t="str">
        <f>IF(連結実質赤字比率に係る赤字・黒字の構成分析!C$36="",NA(),連結実質赤字比率に係る赤字・黒字の構成分析!C$36)</f>
        <v>介護保険特別会計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0.97</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0.81</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0.51</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1.1599999999999999</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1.24</v>
      </c>
    </row>
    <row r="35" spans="1:16" x14ac:dyDescent="0.2">
      <c r="A35" s="166" t="str">
        <f>IF(連結実質赤字比率に係る赤字・黒字の構成分析!C$35="",NA(),連結実質赤字比率に係る赤字・黒字の構成分析!C$35)</f>
        <v>国民健康保険特別会計（事業勘定）</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3.79</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3.59</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3.65</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4.07</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3.88</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7.27</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8.43</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9.6300000000000008</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10.029999999999999</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11.92</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1986</v>
      </c>
      <c r="E42" s="167"/>
      <c r="F42" s="167"/>
      <c r="G42" s="167">
        <f>'実質公債費比率（分子）の構造'!L$52</f>
        <v>1892</v>
      </c>
      <c r="H42" s="167"/>
      <c r="I42" s="167"/>
      <c r="J42" s="167">
        <f>'実質公債費比率（分子）の構造'!M$52</f>
        <v>1780</v>
      </c>
      <c r="K42" s="167"/>
      <c r="L42" s="167"/>
      <c r="M42" s="167">
        <f>'実質公債費比率（分子）の構造'!N$52</f>
        <v>1554</v>
      </c>
      <c r="N42" s="167"/>
      <c r="O42" s="167"/>
      <c r="P42" s="167">
        <f>'実質公債費比率（分子）の構造'!O$52</f>
        <v>1520</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f>'実質公債費比率（分子）の構造'!K$50</f>
        <v>69</v>
      </c>
      <c r="C44" s="167"/>
      <c r="D44" s="167"/>
      <c r="E44" s="167">
        <f>'実質公債費比率（分子）の構造'!L$50</f>
        <v>74</v>
      </c>
      <c r="F44" s="167"/>
      <c r="G44" s="167"/>
      <c r="H44" s="167">
        <f>'実質公債費比率（分子）の構造'!M$50</f>
        <v>76</v>
      </c>
      <c r="I44" s="167"/>
      <c r="J44" s="167"/>
      <c r="K44" s="167">
        <f>'実質公債費比率（分子）の構造'!N$50</f>
        <v>77</v>
      </c>
      <c r="L44" s="167"/>
      <c r="M44" s="167"/>
      <c r="N44" s="167">
        <f>'実質公債費比率（分子）の構造'!O$50</f>
        <v>79</v>
      </c>
      <c r="O44" s="167"/>
      <c r="P44" s="167"/>
    </row>
    <row r="45" spans="1:16" x14ac:dyDescent="0.2">
      <c r="A45" s="167" t="s">
        <v>66</v>
      </c>
      <c r="B45" s="167">
        <f>'実質公債費比率（分子）の構造'!K$49</f>
        <v>498</v>
      </c>
      <c r="C45" s="167"/>
      <c r="D45" s="167"/>
      <c r="E45" s="167">
        <f>'実質公債費比率（分子）の構造'!L$49</f>
        <v>479</v>
      </c>
      <c r="F45" s="167"/>
      <c r="G45" s="167"/>
      <c r="H45" s="167">
        <f>'実質公債費比率（分子）の構造'!M$49</f>
        <v>541</v>
      </c>
      <c r="I45" s="167"/>
      <c r="J45" s="167"/>
      <c r="K45" s="167">
        <f>'実質公債費比率（分子）の構造'!N$49</f>
        <v>404</v>
      </c>
      <c r="L45" s="167"/>
      <c r="M45" s="167"/>
      <c r="N45" s="167">
        <f>'実質公債費比率（分子）の構造'!O$49</f>
        <v>413</v>
      </c>
      <c r="O45" s="167"/>
      <c r="P45" s="167"/>
    </row>
    <row r="46" spans="1:16" x14ac:dyDescent="0.2">
      <c r="A46" s="167" t="s">
        <v>67</v>
      </c>
      <c r="B46" s="167">
        <f>'実質公債費比率（分子）の構造'!K$48</f>
        <v>67</v>
      </c>
      <c r="C46" s="167"/>
      <c r="D46" s="167"/>
      <c r="E46" s="167">
        <f>'実質公債費比率（分子）の構造'!L$48</f>
        <v>85</v>
      </c>
      <c r="F46" s="167"/>
      <c r="G46" s="167"/>
      <c r="H46" s="167">
        <f>'実質公債費比率（分子）の構造'!M$48</f>
        <v>13</v>
      </c>
      <c r="I46" s="167"/>
      <c r="J46" s="167"/>
      <c r="K46" s="167">
        <f>'実質公債費比率（分子）の構造'!N$48</f>
        <v>13</v>
      </c>
      <c r="L46" s="167"/>
      <c r="M46" s="167"/>
      <c r="N46" s="167">
        <f>'実質公債費比率（分子）の構造'!O$48</f>
        <v>13</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2087</v>
      </c>
      <c r="C49" s="167"/>
      <c r="D49" s="167"/>
      <c r="E49" s="167">
        <f>'実質公債費比率（分子）の構造'!L$45</f>
        <v>1935</v>
      </c>
      <c r="F49" s="167"/>
      <c r="G49" s="167"/>
      <c r="H49" s="167">
        <f>'実質公債費比率（分子）の構造'!M$45</f>
        <v>1809</v>
      </c>
      <c r="I49" s="167"/>
      <c r="J49" s="167"/>
      <c r="K49" s="167">
        <f>'実質公債費比率（分子）の構造'!N$45</f>
        <v>1640</v>
      </c>
      <c r="L49" s="167"/>
      <c r="M49" s="167"/>
      <c r="N49" s="167">
        <f>'実質公債費比率（分子）の構造'!O$45</f>
        <v>1617</v>
      </c>
      <c r="O49" s="167"/>
      <c r="P49" s="167"/>
    </row>
    <row r="50" spans="1:16" x14ac:dyDescent="0.2">
      <c r="A50" s="167" t="s">
        <v>71</v>
      </c>
      <c r="B50" s="167" t="e">
        <f>NA()</f>
        <v>#N/A</v>
      </c>
      <c r="C50" s="167">
        <f>IF(ISNUMBER('実質公債費比率（分子）の構造'!K$53),'実質公債費比率（分子）の構造'!K$53,NA())</f>
        <v>735</v>
      </c>
      <c r="D50" s="167" t="e">
        <f>NA()</f>
        <v>#N/A</v>
      </c>
      <c r="E50" s="167" t="e">
        <f>NA()</f>
        <v>#N/A</v>
      </c>
      <c r="F50" s="167">
        <f>IF(ISNUMBER('実質公債費比率（分子）の構造'!L$53),'実質公債費比率（分子）の構造'!L$53,NA())</f>
        <v>681</v>
      </c>
      <c r="G50" s="167" t="e">
        <f>NA()</f>
        <v>#N/A</v>
      </c>
      <c r="H50" s="167" t="e">
        <f>NA()</f>
        <v>#N/A</v>
      </c>
      <c r="I50" s="167">
        <f>IF(ISNUMBER('実質公債費比率（分子）の構造'!M$53),'実質公債費比率（分子）の構造'!M$53,NA())</f>
        <v>659</v>
      </c>
      <c r="J50" s="167" t="e">
        <f>NA()</f>
        <v>#N/A</v>
      </c>
      <c r="K50" s="167" t="e">
        <f>NA()</f>
        <v>#N/A</v>
      </c>
      <c r="L50" s="167">
        <f>IF(ISNUMBER('実質公債費比率（分子）の構造'!N$53),'実質公債費比率（分子）の構造'!N$53,NA())</f>
        <v>580</v>
      </c>
      <c r="M50" s="167" t="e">
        <f>NA()</f>
        <v>#N/A</v>
      </c>
      <c r="N50" s="167" t="e">
        <f>NA()</f>
        <v>#N/A</v>
      </c>
      <c r="O50" s="167">
        <f>IF(ISNUMBER('実質公債費比率（分子）の構造'!O$53),'実質公債費比率（分子）の構造'!O$53,NA())</f>
        <v>602</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15634</v>
      </c>
      <c r="E56" s="166"/>
      <c r="F56" s="166"/>
      <c r="G56" s="166">
        <f>'将来負担比率（分子）の構造'!J$52</f>
        <v>14937</v>
      </c>
      <c r="H56" s="166"/>
      <c r="I56" s="166"/>
      <c r="J56" s="166">
        <f>'将来負担比率（分子）の構造'!K$52</f>
        <v>14764</v>
      </c>
      <c r="K56" s="166"/>
      <c r="L56" s="166"/>
      <c r="M56" s="166">
        <f>'将来負担比率（分子）の構造'!L$52</f>
        <v>14437</v>
      </c>
      <c r="N56" s="166"/>
      <c r="O56" s="166"/>
      <c r="P56" s="166">
        <f>'将来負担比率（分子）の構造'!M$52</f>
        <v>14418</v>
      </c>
    </row>
    <row r="57" spans="1:16" x14ac:dyDescent="0.2">
      <c r="A57" s="166" t="s">
        <v>42</v>
      </c>
      <c r="B57" s="166"/>
      <c r="C57" s="166"/>
      <c r="D57" s="166">
        <f>'将来負担比率（分子）の構造'!I$51</f>
        <v>6407</v>
      </c>
      <c r="E57" s="166"/>
      <c r="F57" s="166"/>
      <c r="G57" s="166">
        <f>'将来負担比率（分子）の構造'!J$51</f>
        <v>6495</v>
      </c>
      <c r="H57" s="166"/>
      <c r="I57" s="166"/>
      <c r="J57" s="166">
        <f>'将来負担比率（分子）の構造'!K$51</f>
        <v>6994</v>
      </c>
      <c r="K57" s="166"/>
      <c r="L57" s="166"/>
      <c r="M57" s="166">
        <f>'将来負担比率（分子）の構造'!L$51</f>
        <v>6874</v>
      </c>
      <c r="N57" s="166"/>
      <c r="O57" s="166"/>
      <c r="P57" s="166">
        <f>'将来負担比率（分子）の構造'!M$51</f>
        <v>6932</v>
      </c>
    </row>
    <row r="58" spans="1:16" x14ac:dyDescent="0.2">
      <c r="A58" s="166" t="s">
        <v>41</v>
      </c>
      <c r="B58" s="166"/>
      <c r="C58" s="166"/>
      <c r="D58" s="166">
        <f>'将来負担比率（分子）の構造'!I$50</f>
        <v>5561</v>
      </c>
      <c r="E58" s="166"/>
      <c r="F58" s="166"/>
      <c r="G58" s="166">
        <f>'将来負担比率（分子）の構造'!J$50</f>
        <v>6653</v>
      </c>
      <c r="H58" s="166"/>
      <c r="I58" s="166"/>
      <c r="J58" s="166">
        <f>'将来負担比率（分子）の構造'!K$50</f>
        <v>5813</v>
      </c>
      <c r="K58" s="166"/>
      <c r="L58" s="166"/>
      <c r="M58" s="166">
        <f>'将来負担比率（分子）の構造'!L$50</f>
        <v>6864</v>
      </c>
      <c r="N58" s="166"/>
      <c r="O58" s="166"/>
      <c r="P58" s="166">
        <f>'将来負担比率（分子）の構造'!M$50</f>
        <v>7756</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8519</v>
      </c>
      <c r="C62" s="166"/>
      <c r="D62" s="166"/>
      <c r="E62" s="166">
        <f>'将来負担比率（分子）の構造'!J$45</f>
        <v>7999</v>
      </c>
      <c r="F62" s="166"/>
      <c r="G62" s="166"/>
      <c r="H62" s="166">
        <f>'将来負担比率（分子）の構造'!K$45</f>
        <v>7716</v>
      </c>
      <c r="I62" s="166"/>
      <c r="J62" s="166"/>
      <c r="K62" s="166">
        <f>'将来負担比率（分子）の構造'!L$45</f>
        <v>7192</v>
      </c>
      <c r="L62" s="166"/>
      <c r="M62" s="166"/>
      <c r="N62" s="166">
        <f>'将来負担比率（分子）の構造'!M$45</f>
        <v>6765</v>
      </c>
      <c r="O62" s="166"/>
      <c r="P62" s="166"/>
    </row>
    <row r="63" spans="1:16" x14ac:dyDescent="0.2">
      <c r="A63" s="166" t="s">
        <v>34</v>
      </c>
      <c r="B63" s="166">
        <f>'将来負担比率（分子）の構造'!I$44</f>
        <v>9449</v>
      </c>
      <c r="C63" s="166"/>
      <c r="D63" s="166"/>
      <c r="E63" s="166">
        <f>'将来負担比率（分子）の構造'!J$44</f>
        <v>9314</v>
      </c>
      <c r="F63" s="166"/>
      <c r="G63" s="166"/>
      <c r="H63" s="166">
        <f>'将来負担比率（分子）の構造'!K$44</f>
        <v>9753</v>
      </c>
      <c r="I63" s="166"/>
      <c r="J63" s="166"/>
      <c r="K63" s="166">
        <f>'将来負担比率（分子）の構造'!L$44</f>
        <v>9442</v>
      </c>
      <c r="L63" s="166"/>
      <c r="M63" s="166"/>
      <c r="N63" s="166">
        <f>'将来負担比率（分子）の構造'!M$44</f>
        <v>9118</v>
      </c>
      <c r="O63" s="166"/>
      <c r="P63" s="166"/>
    </row>
    <row r="64" spans="1:16" x14ac:dyDescent="0.2">
      <c r="A64" s="166" t="s">
        <v>33</v>
      </c>
      <c r="B64" s="166">
        <f>'将来負担比率（分子）の構造'!I$43</f>
        <v>716</v>
      </c>
      <c r="C64" s="166"/>
      <c r="D64" s="166"/>
      <c r="E64" s="166">
        <f>'将来負担比率（分子）の構造'!J$43</f>
        <v>807</v>
      </c>
      <c r="F64" s="166"/>
      <c r="G64" s="166"/>
      <c r="H64" s="166">
        <f>'将来負担比率（分子）の構造'!K$43</f>
        <v>125</v>
      </c>
      <c r="I64" s="166"/>
      <c r="J64" s="166"/>
      <c r="K64" s="166">
        <f>'将来負担比率（分子）の構造'!L$43</f>
        <v>115</v>
      </c>
      <c r="L64" s="166"/>
      <c r="M64" s="166"/>
      <c r="N64" s="166">
        <f>'将来負担比率（分子）の構造'!M$43</f>
        <v>105</v>
      </c>
      <c r="O64" s="166"/>
      <c r="P64" s="166"/>
    </row>
    <row r="65" spans="1:16" x14ac:dyDescent="0.2">
      <c r="A65" s="166" t="s">
        <v>32</v>
      </c>
      <c r="B65" s="166">
        <f>'将来負担比率（分子）の構造'!I$42</f>
        <v>1321</v>
      </c>
      <c r="C65" s="166"/>
      <c r="D65" s="166"/>
      <c r="E65" s="166">
        <f>'将来負担比率（分子）の構造'!J$42</f>
        <v>1084</v>
      </c>
      <c r="F65" s="166"/>
      <c r="G65" s="166"/>
      <c r="H65" s="166">
        <f>'将来負担比率（分子）の構造'!K$42</f>
        <v>1623</v>
      </c>
      <c r="I65" s="166"/>
      <c r="J65" s="166"/>
      <c r="K65" s="166">
        <f>'将来負担比率（分子）の構造'!L$42</f>
        <v>1528</v>
      </c>
      <c r="L65" s="166"/>
      <c r="M65" s="166"/>
      <c r="N65" s="166">
        <f>'将来負担比率（分子）の構造'!M$42</f>
        <v>1419</v>
      </c>
      <c r="O65" s="166"/>
      <c r="P65" s="166"/>
    </row>
    <row r="66" spans="1:16" x14ac:dyDescent="0.2">
      <c r="A66" s="166" t="s">
        <v>31</v>
      </c>
      <c r="B66" s="166">
        <f>'将来負担比率（分子）の構造'!I$41</f>
        <v>12482</v>
      </c>
      <c r="C66" s="166"/>
      <c r="D66" s="166"/>
      <c r="E66" s="166">
        <f>'将来負担比率（分子）の構造'!J$41</f>
        <v>13305</v>
      </c>
      <c r="F66" s="166"/>
      <c r="G66" s="166"/>
      <c r="H66" s="166">
        <f>'将来負担比率（分子）の構造'!K$41</f>
        <v>13888</v>
      </c>
      <c r="I66" s="166"/>
      <c r="J66" s="166"/>
      <c r="K66" s="166">
        <f>'将来負担比率（分子）の構造'!L$41</f>
        <v>14752</v>
      </c>
      <c r="L66" s="166"/>
      <c r="M66" s="166"/>
      <c r="N66" s="166">
        <f>'将来負担比率（分子）の構造'!M$41</f>
        <v>16819</v>
      </c>
      <c r="O66" s="166"/>
      <c r="P66" s="166"/>
    </row>
    <row r="67" spans="1:16" x14ac:dyDescent="0.2">
      <c r="A67" s="166" t="s">
        <v>75</v>
      </c>
      <c r="B67" s="166" t="e">
        <f>NA()</f>
        <v>#N/A</v>
      </c>
      <c r="C67" s="166">
        <f>IF(ISNUMBER('将来負担比率（分子）の構造'!I$53), IF('将来負担比率（分子）の構造'!I$53 &lt; 0, 0, '将来負担比率（分子）の構造'!I$53), NA())</f>
        <v>4886</v>
      </c>
      <c r="D67" s="166" t="e">
        <f>NA()</f>
        <v>#N/A</v>
      </c>
      <c r="E67" s="166" t="e">
        <f>NA()</f>
        <v>#N/A</v>
      </c>
      <c r="F67" s="166">
        <f>IF(ISNUMBER('将来負担比率（分子）の構造'!J$53), IF('将来負担比率（分子）の構造'!J$53 &lt; 0, 0, '将来負担比率（分子）の構造'!J$53), NA())</f>
        <v>4425</v>
      </c>
      <c r="G67" s="166" t="e">
        <f>NA()</f>
        <v>#N/A</v>
      </c>
      <c r="H67" s="166" t="e">
        <f>NA()</f>
        <v>#N/A</v>
      </c>
      <c r="I67" s="166">
        <f>IF(ISNUMBER('将来負担比率（分子）の構造'!K$53), IF('将来負担比率（分子）の構造'!K$53 &lt; 0, 0, '将来負担比率（分子）の構造'!K$53), NA())</f>
        <v>5534</v>
      </c>
      <c r="J67" s="166" t="e">
        <f>NA()</f>
        <v>#N/A</v>
      </c>
      <c r="K67" s="166" t="e">
        <f>NA()</f>
        <v>#N/A</v>
      </c>
      <c r="L67" s="166">
        <f>IF(ISNUMBER('将来負担比率（分子）の構造'!L$53), IF('将来負担比率（分子）の構造'!L$53 &lt; 0, 0, '将来負担比率（分子）の構造'!L$53), NA())</f>
        <v>4853</v>
      </c>
      <c r="M67" s="166" t="e">
        <f>NA()</f>
        <v>#N/A</v>
      </c>
      <c r="N67" s="166" t="e">
        <f>NA()</f>
        <v>#N/A</v>
      </c>
      <c r="O67" s="166">
        <f>IF(ISNUMBER('将来負担比率（分子）の構造'!M$53), IF('将来負担比率（分子）の構造'!M$53 &lt; 0, 0, '将来負担比率（分子）の構造'!M$53), NA())</f>
        <v>5121</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2919</v>
      </c>
      <c r="C72" s="170">
        <f>基金残高に係る経年分析!G55</f>
        <v>3939</v>
      </c>
      <c r="D72" s="170">
        <f>基金残高に係る経年分析!H55</f>
        <v>4834</v>
      </c>
    </row>
    <row r="73" spans="1:16" x14ac:dyDescent="0.2">
      <c r="A73" s="169" t="s">
        <v>78</v>
      </c>
      <c r="B73" s="170">
        <f>基金残高に係る経年分析!F56</f>
        <v>34</v>
      </c>
      <c r="C73" s="170">
        <f>基金残高に係る経年分析!G56</f>
        <v>34</v>
      </c>
      <c r="D73" s="170">
        <f>基金残高に係る経年分析!H56</f>
        <v>35</v>
      </c>
    </row>
    <row r="74" spans="1:16" x14ac:dyDescent="0.2">
      <c r="A74" s="169" t="s">
        <v>79</v>
      </c>
      <c r="B74" s="170">
        <f>基金残高に係る経年分析!F57</f>
        <v>2275</v>
      </c>
      <c r="C74" s="170">
        <f>基金残高に係る経年分析!G57</f>
        <v>2295</v>
      </c>
      <c r="D74" s="170">
        <f>基金残高に係る経年分析!H57</f>
        <v>1957</v>
      </c>
    </row>
  </sheetData>
  <sheetProtection algorithmName="SHA-512" hashValue="fJWDvnWAbJRWT21E96BMYRFwdj4blHciJsoXfVg5iUFWRCh5s1+5TL+1Dgy65Vd6DEi6WLp4beBnJ2YIAOSLBg==" saltValue="9/8QKjtBL2Nb/SU5ffEQ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2023-03-20T05:00:37Z</cp:lastPrinted>
  <dcterms:created xsi:type="dcterms:W3CDTF">2023-02-20T04:37:44Z</dcterms:created>
  <dcterms:modified xsi:type="dcterms:W3CDTF">2023-10-12T02:17:46Z</dcterms:modified>
  <cp:category/>
</cp:coreProperties>
</file>