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企画財政課\Desktop\"/>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AM34" i="9"/>
  <c r="C34" i="9"/>
  <c r="U34" i="9" l="1"/>
  <c r="U35" i="9" s="1"/>
  <c r="U36"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alcChain>
</file>

<file path=xl/sharedStrings.xml><?xml version="1.0" encoding="utf-8"?>
<sst xmlns="http://schemas.openxmlformats.org/spreadsheetml/2006/main" count="1011" uniqueCount="556">
  <si>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</si>
  <si>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</si>
  <si>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</si>
  <si>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</si>
  <si>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</si>
  <si>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</si>
  <si>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</si>
  <si>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</si>
  <si>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</si>
  <si>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</si>
  <si>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</si>
  <si>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</si>
  <si>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</si>
  <si>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</si>
  <si>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</si>
  <si>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</si>
  <si>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</si>
  <si>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</si>
  <si>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</si>
  <si>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</si>
  <si>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</si>
  <si>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</si>
  <si>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</si>
  <si>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</si>
  <si>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</si>
  <si>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</si>
  <si>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</si>
  <si>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</si>
  <si>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</si>
  <si>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</si>
  <si>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</si>
  <si>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</si>
  <si>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</si>
  <si>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</si>
  <si>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</si>
  <si>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</si>
  <si>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</si>
  <si>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</si>
  <si>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</si>
  <si>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</si>
  <si>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</si>
  <si>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</si>
  <si>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</si>
  <si>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</si>
  <si>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</si>
  <si>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</si>
  <si>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</si>
  <si>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</si>
  <si>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</si>
  <si>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</si>
  <si>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</si>
  <si>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</si>
  <si>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</si>
  <si>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</si>
  <si>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</si>
  <si>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</si>
  <si>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</si>
  <si>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</si>
  <si>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</si>
  <si>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</si>
  <si>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</si>
  <si>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</si>
  <si>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</si>
  <si>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</si>
  <si>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</si>
  <si>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</si>
  <si>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</si>
  <si>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</si>
  <si>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</si>
  <si>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</si>
  <si>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</si>
  <si>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</si>
  <si>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</si>
  <si>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</si>
  <si>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</si>
  <si>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</si>
  <si>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</si>
  <si>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</si>
  <si>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</si>
  <si>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</si>
  <si>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</si>
  <si>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</si>
  <si>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鎌ケ谷市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</si>
  <si>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</si>
  <si>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</si>
  <si>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</si>
  <si>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</si>
  <si>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</si>
  <si>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</si>
  <si>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</si>
  <si>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</si>
  <si>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</si>
  <si>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</si>
  <si>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</si>
  <si>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</si>
  <si>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</si>
  <si>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</si>
  <si>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</si>
  <si>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</si>
  <si>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</si>
  <si>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</si>
  <si>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</si>
  <si>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</si>
  <si>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</si>
  <si>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</si>
  <si>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</si>
  <si>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</si>
  <si>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</si>
  <si>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</si>
  <si>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</si>
  <si>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</si>
  <si>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</si>
  <si>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</si>
  <si>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</si>
  <si>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</si>
  <si>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</si>
  <si>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</si>
  <si>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</si>
  <si>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</si>
  <si>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</si>
  <si>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</si>
  <si>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</si>
  <si>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</si>
  <si>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</si>
  <si>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</si>
  <si>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</si>
  <si>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</si>
  <si>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</si>
  <si>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</si>
  <si>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</si>
  <si>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</si>
  <si>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</si>
  <si>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</si>
  <si>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</si>
  <si>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</si>
  <si>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</si>
  <si>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</si>
  <si>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</si>
  <si>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</si>
  <si>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</si>
  <si>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</si>
  <si>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</si>
  <si>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</si>
  <si>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</si>
  <si>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</si>
  <si>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</si>
  <si>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</si>
  <si>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</si>
  <si>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</si>
  <si>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</si>
  <si>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</si>
  <si>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</si>
  <si>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</si>
  <si>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</si>
  <si>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</si>
  <si>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</si>
  <si>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</si>
  <si>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</si>
  <si>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</si>
  <si>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</si>
  <si>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</si>
  <si>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</si>
  <si>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</si>
  <si>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</si>
  <si>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</si>
  <si>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</si>
  <si>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</si>
  <si>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</si>
  <si>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</si>
  <si>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</si>
  <si>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</si>
  <si>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</si>
  <si>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</si>
  <si>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</si>
  <si>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</si>
  <si>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</si>
  <si>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</si>
  <si>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</si>
  <si>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</si>
  <si>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</si>
  <si>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</si>
  <si>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</si>
  <si>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</si>
  <si>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</si>
  <si>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</si>
  <si>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</si>
  <si>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</si>
  <si>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</si>
  <si>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</si>
  <si>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</si>
  <si>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</si>
  <si>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</si>
  <si>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</si>
  <si>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</si>
  <si>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</si>
  <si>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</si>
  <si>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</si>
  <si>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千葉県鎌ケ谷市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</si>
  <si>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</si>
  <si>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</si>
  <si>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</si>
  <si>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</si>
  <si>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</si>
  <si>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</si>
  <si>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</si>
  <si>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</si>
  <si>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</si>
  <si>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</si>
  <si>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</si>
  <si>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</si>
  <si>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</si>
  <si>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</si>
  <si>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</si>
  <si>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</si>
  <si>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</si>
  <si>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</si>
  <si>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</si>
  <si>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</si>
  <si>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</si>
  <si>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</si>
  <si>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</si>
  <si>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</si>
  <si>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</si>
  <si>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</si>
  <si>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</si>
  <si>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</si>
  <si>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</si>
  <si>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</si>
  <si>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</si>
  <si>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</si>
  <si>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</si>
  <si>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</si>
  <si>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</si>
  <si>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</si>
  <si>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</si>
  <si>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</si>
  <si>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</si>
  <si>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</si>
  <si>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</si>
  <si>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</si>
  <si>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</si>
  <si>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</si>
  <si>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</si>
  <si>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</si>
  <si>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</si>
  <si>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</si>
  <si>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</si>
  <si>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</si>
  <si>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</si>
  <si>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</si>
  <si>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</si>
  <si>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</si>
  <si>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</si>
  <si>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</si>
  <si>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</si>
  <si>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</si>
  <si>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</si>
  <si>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</si>
  <si>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</si>
  <si>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</si>
  <si>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</si>
  <si>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</si>
  <si>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</si>
  <si>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</si>
  <si>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</si>
  <si>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</si>
  <si>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</si>
  <si>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</si>
  <si>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</si>
  <si>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</si>
  <si>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</si>
  <si>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</si>
  <si>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</si>
  <si>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</si>
  <si>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</si>
  <si>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</si>
  <si>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</si>
  <si>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</si>
  <si>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</si>
  <si>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</si>
  <si>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</si>
  <si>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</si>
  <si>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</si>
  <si>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</si>
  <si>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</si>
  <si>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</si>
  <si>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</si>
  <si>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</si>
  <si>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</si>
  <si>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</si>
  <si>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</si>
  <si>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</si>
  <si>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</si>
  <si>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</si>
  <si>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</si>
  <si>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</si>
  <si>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</si>
  <si>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</si>
  <si>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</si>
  <si>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</si>
  <si>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</si>
  <si>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</si>
  <si>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</si>
  <si>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</si>
  <si>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</si>
  <si>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</si>
  <si>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</si>
  <si>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</si>
  <si>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</si>
  <si>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</si>
  <si>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</si>
  <si>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</si>
  <si>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</si>
  <si>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</si>
  <si>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</si>
  <si>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</si>
  <si>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</si>
  <si>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</si>
  <si>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</si>
  <si>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</si>
  <si>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</si>
  <si>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</si>
  <si>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</si>
  <si>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</si>
  <si>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</si>
  <si>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</si>
  <si>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</si>
  <si>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</si>
  <si>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</si>
  <si>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</si>
  <si>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</si>
  <si>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</si>
  <si>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</si>
  <si>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</si>
  <si>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</si>
  <si>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</si>
  <si>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</si>
  <si>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</si>
  <si>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</si>
  <si>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</si>
  <si>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</si>
  <si>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</si>
  <si>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</si>
  <si>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</si>
  <si>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</si>
  <si>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</si>
  <si>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</si>
  <si>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千葉県鎌ケ谷市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</si>
  <si>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</si>
  <si>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</si>
  <si>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</si>
  <si>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</si>
  <si>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</si>
  <si>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</si>
  <si>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</si>
  <si>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</si>
  <si>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</si>
  <si>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</si>
  <si>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</si>
  <si>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</si>
  <si>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</si>
  <si>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</si>
  <si>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</si>
  <si>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</si>
  <si>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</si>
  <si>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</si>
  <si>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</si>
  <si>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</si>
  <si>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</si>
  <si>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</si>
  <si>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</si>
  <si>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</si>
  <si>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</si>
  <si>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</si>
  <si>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</si>
  <si>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</si>
  <si>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</si>
  <si>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</si>
  <si>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</si>
  <si>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</si>
  <si>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</si>
  <si>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</si>
  <si>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</si>
  <si>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</si>
  <si>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</si>
  <si>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</si>
  <si>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</si>
  <si>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</si>
  <si>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</si>
  <si>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</si>
  <si>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</si>
  <si>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</si>
  <si>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</si>
  <si>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</si>
  <si>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</si>
  <si>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</si>
  <si>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</si>
  <si>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</si>
  <si>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</si>
  <si>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</si>
  <si>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</si>
  <si>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</si>
  <si>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</si>
  <si>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</si>
  <si>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</si>
  <si>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</si>
  <si>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</si>
  <si>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</si>
  <si>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</si>
  <si>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</si>
  <si>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</si>
  <si>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</si>
  <si>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</si>
  <si>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</si>
  <si>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</si>
  <si>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</si>
  <si>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</si>
  <si>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</si>
  <si>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</si>
  <si>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</si>
  <si>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</si>
  <si>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</si>
  <si>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</si>
  <si>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</si>
  <si>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</si>
  <si>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</si>
  <si>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</si>
  <si>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</si>
  <si>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</si>
  <si>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</si>
  <si>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</si>
  <si>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</si>
  <si>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</si>
  <si>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</si>
  <si>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</si>
  <si>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</si>
  <si>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</si>
  <si>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</si>
  <si>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</si>
  <si>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</si>
  <si>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</si>
  <si>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</si>
  <si>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</si>
  <si>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</si>
  <si>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</si>
  <si>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</si>
  <si>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</si>
  <si>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</si>
  <si>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</si>
  <si>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</si>
  <si>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</si>
  <si>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</si>
  <si>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</si>
  <si>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</si>
  <si>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</si>
  <si>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</si>
  <si>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</si>
  <si>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</si>
  <si>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</si>
  <si>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</si>
  <si>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</si>
  <si>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</si>
  <si>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</si>
  <si>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</si>
  <si>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</si>
  <si>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</si>
  <si>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</si>
  <si>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</si>
  <si>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</si>
  <si>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</si>
  <si>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</si>
  <si>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</si>
  <si>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</si>
  <si>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</si>
  <si>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</si>
  <si>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</si>
  <si>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</si>
  <si>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</si>
  <si>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</si>
  <si>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</si>
  <si>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</si>
  <si>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</si>
  <si>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</si>
  <si>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</si>
  <si>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</si>
  <si>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</si>
  <si>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</si>
  <si>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</si>
  <si>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</si>
  <si>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</si>
  <si>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</si>
  <si>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</si>
  <si>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</si>
  <si>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</si>
  <si>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</si>
  <si>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</si>
  <si>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</si>
  <si>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</si>
  <si>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</si>
  <si>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</si>
  <si>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</si>
  <si>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</si>
  <si>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</si>
  <si>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</si>
  <si>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</si>
  <si>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</si>
  <si>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</si>
  <si>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</si>
  <si>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</si>
  <si>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</si>
  <si>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</si>
  <si>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</si>
  <si>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</si>
  <si>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</si>
  <si>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</si>
  <si>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</si>
  <si>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</si>
  <si>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</si>
  <si>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</si>
  <si>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</si>
  <si>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</si>
  <si>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2.72</t>
  </si>
  <si>
    <t>▲ 3.77</t>
  </si>
  <si>
    <t>一般会計</t>
  </si>
  <si>
    <t>国民健康保険特別会計</t>
  </si>
  <si>
    <t>介護保険特別会計</t>
  </si>
  <si>
    <t>公共下水道事業特別会計</t>
  </si>
  <si>
    <t>後期高齢者医療特別会計</t>
  </si>
  <si>
    <t>その他会計（赤字）</t>
  </si>
  <si>
    <t>その他会計（黒字）</t>
  </si>
  <si>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19"/>
  </si>
  <si>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7">
      <t>カイ</t>
    </rPh>
    <rPh sb="27" eb="28">
      <t>ケイ</t>
    </rPh>
    <phoneticPr fontId="19"/>
  </si>
  <si>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7">
      <t>カイ</t>
    </rPh>
    <rPh sb="27" eb="28">
      <t>ケイ</t>
    </rPh>
    <phoneticPr fontId="19"/>
  </si>
  <si>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8">
      <t>カイ</t>
    </rPh>
    <rPh sb="28" eb="29">
      <t>ケイ</t>
    </rPh>
    <phoneticPr fontId="19"/>
  </si>
  <si>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19"/>
  </si>
  <si>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9"/>
  </si>
  <si>
    <t>-</t>
    <phoneticPr fontId="5"/>
  </si>
  <si>
    <t>柏・白井・鎌ケ谷環境衛生組合</t>
    <rPh sb="0" eb="1">
      <t>カシワ</t>
    </rPh>
    <rPh sb="2" eb="4">
      <t>シロイ</t>
    </rPh>
    <rPh sb="5" eb="8">
      <t>カマガヤ</t>
    </rPh>
    <rPh sb="8" eb="10">
      <t>カンキョウ</t>
    </rPh>
    <rPh sb="10" eb="12">
      <t>エイセイ</t>
    </rPh>
    <rPh sb="12" eb="14">
      <t>クミアイ</t>
    </rPh>
    <phoneticPr fontId="5"/>
  </si>
  <si>
    <t>四市複合事務組合（一般会計）</t>
    <rPh sb="0" eb="2">
      <t>４シ</t>
    </rPh>
    <rPh sb="2" eb="4">
      <t>フクゴウ</t>
    </rPh>
    <rPh sb="4" eb="6">
      <t>ジム</t>
    </rPh>
    <rPh sb="6" eb="8">
      <t>クミアイ</t>
    </rPh>
    <rPh sb="9" eb="11">
      <t>イッパン</t>
    </rPh>
    <rPh sb="11" eb="13">
      <t>カイケイ</t>
    </rPh>
    <phoneticPr fontId="5"/>
  </si>
  <si>
    <t>-</t>
    <phoneticPr fontId="5"/>
  </si>
  <si>
    <t>-</t>
    <phoneticPr fontId="5"/>
  </si>
  <si>
    <t>-</t>
    <phoneticPr fontId="5"/>
  </si>
  <si>
    <t>-</t>
    <phoneticPr fontId="5"/>
  </si>
  <si>
    <t>-</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</si>
  <si>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</si>
  <si>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</si>
  <si>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</si>
  <si>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</si>
  <si>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</si>
  <si>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</si>
  <si>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</si>
  <si>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</si>
  <si>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</si>
  <si>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</si>
  <si>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</si>
  <si>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28年度決算における健全化判断比率は、将来負担比率及び実質公債費比率を含め、全て早期健全化基準を下回っている。
　また、類似団体内平均値と比較しても、実質公債費比率は大きく下回っている。しかしながら、将来負担比率については、類似団体内平均値と比較し9.6ポイント上回っている。将来負担比率が増加した要因としては、市庁舎免震改修事業や新京成線連続立体交差事業など、本市のまちづくりに必要不可欠な事業を実施したことによる影響であるが、今後も早期健全化基準を大きく下回る状況が続くと見込んでいる。</t>
    <rPh sb="3" eb="5">
      <t>ネンド</t>
    </rPh>
    <rPh sb="5" eb="7">
      <t>ケッサン</t>
    </rPh>
    <rPh sb="11" eb="14">
      <t>ケンゼンカ</t>
    </rPh>
    <rPh sb="14" eb="16">
      <t>ハンダン</t>
    </rPh>
    <rPh sb="16" eb="18">
      <t>ヒリツ</t>
    </rPh>
    <rPh sb="20" eb="22">
      <t>ショウライ</t>
    </rPh>
    <rPh sb="22" eb="24">
      <t>フタン</t>
    </rPh>
    <rPh sb="24" eb="26">
      <t>ヒリツ</t>
    </rPh>
    <rPh sb="26" eb="27">
      <t>オヨ</t>
    </rPh>
    <rPh sb="28" eb="30">
      <t>ジッシツ</t>
    </rPh>
    <rPh sb="30" eb="33">
      <t>コウサイヒ</t>
    </rPh>
    <rPh sb="33" eb="35">
      <t>ヒリツ</t>
    </rPh>
    <rPh sb="36" eb="37">
      <t>フク</t>
    </rPh>
    <rPh sb="39" eb="40">
      <t>スベ</t>
    </rPh>
    <rPh sb="41" eb="43">
      <t>ソウキ</t>
    </rPh>
    <rPh sb="43" eb="46">
      <t>ケンゼンカ</t>
    </rPh>
    <rPh sb="46" eb="48">
      <t>キジュン</t>
    </rPh>
    <rPh sb="49" eb="51">
      <t>シタマワ</t>
    </rPh>
    <rPh sb="61" eb="63">
      <t>ルイジ</t>
    </rPh>
    <rPh sb="63" eb="65">
      <t>ダンタイ</t>
    </rPh>
    <rPh sb="65" eb="66">
      <t>ナイ</t>
    </rPh>
    <rPh sb="66" eb="68">
      <t>ヘイキン</t>
    </rPh>
    <rPh sb="68" eb="69">
      <t>チ</t>
    </rPh>
    <rPh sb="70" eb="72">
      <t>ヒカク</t>
    </rPh>
    <rPh sb="76" eb="78">
      <t>ジッシツ</t>
    </rPh>
    <rPh sb="78" eb="81">
      <t>コウサイヒ</t>
    </rPh>
    <rPh sb="81" eb="83">
      <t>ヒリツ</t>
    </rPh>
    <rPh sb="84" eb="85">
      <t>オオ</t>
    </rPh>
    <rPh sb="87" eb="89">
      <t>シタマワ</t>
    </rPh>
    <rPh sb="101" eb="103">
      <t>ショウライ</t>
    </rPh>
    <rPh sb="103" eb="105">
      <t>フタン</t>
    </rPh>
    <rPh sb="105" eb="107">
      <t>ヒリツ</t>
    </rPh>
    <rPh sb="113" eb="115">
      <t>ルイジ</t>
    </rPh>
    <rPh sb="115" eb="117">
      <t>ダンタイ</t>
    </rPh>
    <rPh sb="117" eb="118">
      <t>ナイ</t>
    </rPh>
    <rPh sb="118" eb="120">
      <t>ヘイキン</t>
    </rPh>
    <rPh sb="120" eb="121">
      <t>チ</t>
    </rPh>
    <rPh sb="122" eb="124">
      <t>ヒカク</t>
    </rPh>
    <rPh sb="132" eb="134">
      <t>ウワマワ</t>
    </rPh>
    <rPh sb="139" eb="141">
      <t>ショウライ</t>
    </rPh>
    <rPh sb="141" eb="143">
      <t>フタン</t>
    </rPh>
    <rPh sb="143" eb="145">
      <t>ヒリツ</t>
    </rPh>
    <rPh sb="146" eb="148">
      <t>ゾウカ</t>
    </rPh>
    <rPh sb="150" eb="152">
      <t>ヨウイン</t>
    </rPh>
    <rPh sb="157" eb="160">
      <t>シチョウシャ</t>
    </rPh>
    <rPh sb="160" eb="162">
      <t>メンシン</t>
    </rPh>
    <rPh sb="162" eb="164">
      <t>カイシュウ</t>
    </rPh>
    <rPh sb="164" eb="166">
      <t>ジギョウ</t>
    </rPh>
    <rPh sb="167" eb="168">
      <t>シン</t>
    </rPh>
    <rPh sb="168" eb="170">
      <t>ケイセイ</t>
    </rPh>
    <rPh sb="170" eb="171">
      <t>セン</t>
    </rPh>
    <rPh sb="171" eb="173">
      <t>レンゾク</t>
    </rPh>
    <rPh sb="173" eb="175">
      <t>リッタイ</t>
    </rPh>
    <rPh sb="175" eb="177">
      <t>コウサ</t>
    </rPh>
    <rPh sb="177" eb="179">
      <t>ジギョウ</t>
    </rPh>
    <rPh sb="182" eb="183">
      <t>ホン</t>
    </rPh>
    <rPh sb="183" eb="184">
      <t>シ</t>
    </rPh>
    <rPh sb="191" eb="193">
      <t>ヒツヨウ</t>
    </rPh>
    <rPh sb="193" eb="196">
      <t>フカケツ</t>
    </rPh>
    <rPh sb="197" eb="199">
      <t>ジギョウ</t>
    </rPh>
    <rPh sb="200" eb="202">
      <t>ジッシ</t>
    </rPh>
    <rPh sb="209" eb="211">
      <t>エイキョウ</t>
    </rPh>
    <rPh sb="216" eb="218">
      <t>コンゴ</t>
    </rPh>
    <rPh sb="219" eb="221">
      <t>ソウキ</t>
    </rPh>
    <rPh sb="221" eb="224">
      <t>ケンゼンカ</t>
    </rPh>
    <rPh sb="224" eb="226">
      <t>キジュン</t>
    </rPh>
    <rPh sb="227" eb="228">
      <t>オオ</t>
    </rPh>
    <rPh sb="230" eb="232">
      <t>シタマワ</t>
    </rPh>
    <rPh sb="233" eb="235">
      <t>ジョウキョウ</t>
    </rPh>
    <rPh sb="236" eb="237">
      <t>ツヅ</t>
    </rPh>
    <rPh sb="239" eb="241">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</si>
</sst>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44267</c:v>
                </c:pt>
                <c:pt idx="4">
                  <c:v>40879</c:v>
                </c:pt>
              </c:numCache>
            </c:numRef>
          </c:val>
          <c:smooth val="0"/>
          <c:extLst>
            <c:ext xmlns:c16="http://schemas.microsoft.com/office/drawing/2014/chart" uri="{C3380CC4-5D6E-409C-BE32-E72D297353CC}">
              <c16:uniqueId val="{00000000-54D2-4F08-8B8D-0B8B7FE1B4E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27757</c:v>
                </c:pt>
                <c:pt idx="1">
                  <c:v>56280</c:v>
                </c:pt>
                <c:pt idx="2">
                  <c:v>49624</c:v>
                </c:pt>
                <c:pt idx="3">
                  <c:v>40562</c:v>
                </c:pt>
                <c:pt idx="4">
                  <c:v>48790</c:v>
                </c:pt>
              </c:numCache>
            </c:numRef>
          </c:val>
          <c:smooth val="0"/>
          <c:extLst>
            <c:ext xmlns:c16="http://schemas.microsoft.com/office/drawing/2014/chart" uri="{C3380CC4-5D6E-409C-BE32-E72D297353CC}">
              <c16:uniqueId val="{00000001-54D2-4F08-8B8D-0B8B7FE1B4E4}"/>
            </c:ext>
          </c:extLst>
        </c:ser>
        <c:dLbls>
          <c:showLegendKey val="0"/>
          <c:showVal val="0"/>
          <c:showCatName val="0"/>
          <c:showSerName val="0"/>
          <c:showPercent val="0"/>
          <c:showBubbleSize val="0"/>
        </c:dLbls>
        <c:marker val="1"/>
        <c:smooth val="0"/>
        <c:axId val="94993792"/>
        <c:axId val="94995968"/>
      </c:lineChart>
      <c:catAx>
        <c:axId val="94993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995968"/>
        <c:crosses val="autoZero"/>
        <c:auto val="1"/>
        <c:lblAlgn val="ctr"/>
        <c:lblOffset val="100"/>
        <c:tickLblSkip val="1"/>
        <c:tickMarkSkip val="1"/>
        <c:noMultiLvlLbl val="0"/>
      </c:catAx>
      <c:valAx>
        <c:axId val="9499596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993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8.68</c:v>
                </c:pt>
                <c:pt idx="1">
                  <c:v>8.94</c:v>
                </c:pt>
                <c:pt idx="2">
                  <c:v>9.85</c:v>
                </c:pt>
                <c:pt idx="3">
                  <c:v>10.59</c:v>
                </c:pt>
                <c:pt idx="4">
                  <c:v>8.27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14.05</c:v>
                </c:pt>
                <c:pt idx="1">
                  <c:v>19.71</c:v>
                </c:pt>
                <c:pt idx="2">
                  <c:v>16.149999999999999</c:v>
                </c:pt>
                <c:pt idx="3">
                  <c:v>15.55</c:v>
                </c:pt>
                <c:pt idx="4">
                  <c:v>13.97</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7555200"/>
        <c:axId val="117557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c:v>
                </c:pt>
                <c:pt idx="1">
                  <c:v>6.04</c:v>
                </c:pt>
                <c:pt idx="2">
                  <c:v>-2.72</c:v>
                </c:pt>
                <c:pt idx="3">
                  <c:v>0.59</c:v>
                </c:pt>
                <c:pt idx="4">
                  <c:v>-3.77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7555200"/>
        <c:axId val="117557120"/>
      </c:lineChart>
      <c:catAx>
        <c:axId val="11755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557120"/>
        <c:crosses val="autoZero"/>
        <c:auto val="1"/>
        <c:lblAlgn val="ctr"/>
        <c:lblOffset val="100"/>
        <c:tickLblSkip val="1"/>
        <c:tickMarkSkip val="1"/>
        <c:noMultiLvlLbl val="0"/>
      </c:catAx>
      <c:valAx>
        <c:axId val="11755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55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0.06</c:v>
                </c:pt>
                <c:pt idx="4">
                  <c:v>#N/A</c:v>
                </c:pt>
                <c:pt idx="5">
                  <c:v>0.05</c:v>
                </c:pt>
                <c:pt idx="6">
                  <c:v>#N/A</c:v>
                </c:pt>
                <c:pt idx="7">
                  <c:v>0.03</c:v>
                </c:pt>
                <c:pt idx="8">
                  <c:v>#N/A</c:v>
                </c:pt>
                <c:pt idx="9">
                  <c:v>0.05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1.32</c:v>
                </c:pt>
                <c:pt idx="2">
                  <c:v>#N/A</c:v>
                </c:pt>
                <c:pt idx="3">
                  <c:v>0.47</c:v>
                </c:pt>
                <c:pt idx="4">
                  <c:v>#N/A</c:v>
                </c:pt>
                <c:pt idx="5">
                  <c:v>0.5</c:v>
                </c:pt>
                <c:pt idx="6">
                  <c:v>#N/A</c:v>
                </c:pt>
                <c:pt idx="7">
                  <c:v>0.54</c:v>
                </c:pt>
                <c:pt idx="8">
                  <c:v>#N/A</c:v>
                </c:pt>
                <c:pt idx="9">
                  <c:v>0.56000000000000005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1.02</c:v>
                </c:pt>
                <c:pt idx="2">
                  <c:v>#N/A</c:v>
                </c:pt>
                <c:pt idx="3">
                  <c:v>1.08</c:v>
                </c:pt>
                <c:pt idx="4">
                  <c:v>#N/A</c:v>
                </c:pt>
                <c:pt idx="5">
                  <c:v>1.34</c:v>
                </c:pt>
                <c:pt idx="6">
                  <c:v>#N/A</c:v>
                </c:pt>
                <c:pt idx="7">
                  <c:v>1.52</c:v>
                </c:pt>
                <c:pt idx="8">
                  <c:v>#N/A</c:v>
                </c:pt>
                <c:pt idx="9">
                  <c:v>1.47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2.15</c:v>
                </c:pt>
                <c:pt idx="2">
                  <c:v>#N/A</c:v>
                </c:pt>
                <c:pt idx="3">
                  <c:v>2.65</c:v>
                </c:pt>
                <c:pt idx="4">
                  <c:v>#N/A</c:v>
                </c:pt>
                <c:pt idx="5">
                  <c:v>2.46</c:v>
                </c:pt>
                <c:pt idx="6">
                  <c:v>#N/A</c:v>
                </c:pt>
                <c:pt idx="7">
                  <c:v>2.0099999999999998</c:v>
                </c:pt>
                <c:pt idx="8">
                  <c:v>#N/A</c:v>
                </c:pt>
                <c:pt idx="9">
                  <c:v>3.37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8.68</c:v>
                </c:pt>
                <c:pt idx="2">
                  <c:v>#N/A</c:v>
                </c:pt>
                <c:pt idx="3">
                  <c:v>8.93</c:v>
                </c:pt>
                <c:pt idx="4">
                  <c:v>#N/A</c:v>
                </c:pt>
                <c:pt idx="5">
                  <c:v>9.84</c:v>
                </c:pt>
                <c:pt idx="6">
                  <c:v>#N/A</c:v>
                </c:pt>
                <c:pt idx="7">
                  <c:v>10.58</c:v>
                </c:pt>
                <c:pt idx="8">
                  <c:v>#N/A</c:v>
                </c:pt>
                <c:pt idx="9">
                  <c:v>8.26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8011392"/>
        <c:axId val="118012928"/>
      </c:barChart>
      <c:catAx>
        <c:axId val="118011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012928"/>
        <c:crosses val="autoZero"/>
        <c:auto val="1"/>
        <c:lblAlgn val="ctr"/>
        <c:lblOffset val="100"/>
        <c:tickLblSkip val="1"/>
        <c:tickMarkSkip val="1"/>
        <c:noMultiLvlLbl val="0"/>
      </c:catAx>
      <c:valAx>
        <c:axId val="11801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011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2940</c:v>
                </c:pt>
                <c:pt idx="5">
                  <c:v>2969</c:v>
                </c:pt>
                <c:pt idx="8">
                  <c:v>2948</c:v>
                </c:pt>
                <c:pt idx="11">
                  <c:v>2811</c:v>
                </c:pt>
                <c:pt idx="14">
                  <c:v>2882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163</c:v>
                </c:pt>
                <c:pt idx="3">
                  <c:v>12</c:v>
                </c:pt>
                <c:pt idx="6">
                  <c:v>75</c:v>
                </c:pt>
                <c:pt idx="9">
                  <c:v>75</c:v>
                </c:pt>
                <c:pt idx="12">
                  <c:v>75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417</c:v>
                </c:pt>
                <c:pt idx="3">
                  <c:v>231</c:v>
                </c:pt>
                <c:pt idx="6">
                  <c:v>39</c:v>
                </c:pt>
                <c:pt idx="9">
                  <c:v>19</c:v>
                </c:pt>
                <c:pt idx="12">
                  <c:v>21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390</c:v>
                </c:pt>
                <c:pt idx="3">
                  <c:v>321</c:v>
                </c:pt>
                <c:pt idx="6">
                  <c:v>334</c:v>
                </c:pt>
                <c:pt idx="9">
                  <c:v>314</c:v>
                </c:pt>
                <c:pt idx="12">
                  <c:v>288</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2505</c:v>
                </c:pt>
                <c:pt idx="3">
                  <c:v>2594</c:v>
                </c:pt>
                <c:pt idx="6">
                  <c:v>2468</c:v>
                </c:pt>
                <c:pt idx="9">
                  <c:v>2540</c:v>
                </c:pt>
                <c:pt idx="12">
                  <c:v>2629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4485888"/>
        <c:axId val="118068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535</c:v>
                </c:pt>
                <c:pt idx="2">
                  <c:v>#N/A</c:v>
                </c:pt>
                <c:pt idx="3">
                  <c:v>#N/A</c:v>
                </c:pt>
                <c:pt idx="4">
                  <c:v>189</c:v>
                </c:pt>
                <c:pt idx="5">
                  <c:v>#N/A</c:v>
                </c:pt>
                <c:pt idx="6">
                  <c:v>#N/A</c:v>
                </c:pt>
                <c:pt idx="7">
                  <c:v>-32</c:v>
                </c:pt>
                <c:pt idx="8">
                  <c:v>#N/A</c:v>
                </c:pt>
                <c:pt idx="9">
                  <c:v>#N/A</c:v>
                </c:pt>
                <c:pt idx="10">
                  <c:v>137</c:v>
                </c:pt>
                <c:pt idx="11">
                  <c:v>#N/A</c:v>
                </c:pt>
                <c:pt idx="12">
                  <c:v>#N/A</c:v>
                </c:pt>
                <c:pt idx="13">
                  <c:v>131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4485888"/>
        <c:axId val="118068736"/>
      </c:lineChart>
      <c:catAx>
        <c:axId val="9448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068736"/>
        <c:crosses val="autoZero"/>
        <c:auto val="1"/>
        <c:lblAlgn val="ctr"/>
        <c:lblOffset val="100"/>
        <c:tickLblSkip val="1"/>
        <c:tickMarkSkip val="1"/>
        <c:noMultiLvlLbl val="0"/>
      </c:catAx>
      <c:valAx>
        <c:axId val="11806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48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24415</c:v>
                </c:pt>
                <c:pt idx="5">
                  <c:v>25409</c:v>
                </c:pt>
                <c:pt idx="8">
                  <c:v>26551</c:v>
                </c:pt>
                <c:pt idx="11">
                  <c:v>27753</c:v>
                </c:pt>
                <c:pt idx="14">
                  <c:v>28760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6011</c:v>
                </c:pt>
                <c:pt idx="5">
                  <c:v>5920</c:v>
                </c:pt>
                <c:pt idx="8">
                  <c:v>5308</c:v>
                </c:pt>
                <c:pt idx="11">
                  <c:v>5281</c:v>
                </c:pt>
                <c:pt idx="14">
                  <c:v>5858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6031</c:v>
                </c:pt>
                <c:pt idx="5">
                  <c:v>6668</c:v>
                </c:pt>
                <c:pt idx="8">
                  <c:v>6485</c:v>
                </c:pt>
                <c:pt idx="11">
                  <c:v>6468</c:v>
                </c:pt>
                <c:pt idx="14">
                  <c:v>6542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3</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4667</c:v>
                </c:pt>
                <c:pt idx="3">
                  <c:v>4026</c:v>
                </c:pt>
                <c:pt idx="6">
                  <c:v>3846</c:v>
                </c:pt>
                <c:pt idx="9">
                  <c:v>3452</c:v>
                </c:pt>
                <c:pt idx="12">
                  <c:v>3308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364</c:v>
                </c:pt>
                <c:pt idx="3">
                  <c:v>138</c:v>
                </c:pt>
                <c:pt idx="6">
                  <c:v>364</c:v>
                </c:pt>
                <c:pt idx="9">
                  <c:v>806</c:v>
                </c:pt>
                <c:pt idx="12">
                  <c:v>1106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4989</c:v>
                </c:pt>
                <c:pt idx="3">
                  <c:v>4488</c:v>
                </c:pt>
                <c:pt idx="6">
                  <c:v>4073</c:v>
                </c:pt>
                <c:pt idx="9">
                  <c:v>3733</c:v>
                </c:pt>
                <c:pt idx="12">
                  <c:v>3635</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39</c:v>
                </c:pt>
                <c:pt idx="3">
                  <c:v>849</c:v>
                </c:pt>
                <c:pt idx="6">
                  <c:v>756</c:v>
                </c:pt>
                <c:pt idx="9">
                  <c:v>701</c:v>
                </c:pt>
                <c:pt idx="12">
                  <c:v>645</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26516</c:v>
                </c:pt>
                <c:pt idx="3">
                  <c:v>29763</c:v>
                </c:pt>
                <c:pt idx="6">
                  <c:v>32038</c:v>
                </c:pt>
                <c:pt idx="9">
                  <c:v>34063</c:v>
                </c:pt>
                <c:pt idx="12">
                  <c:v>36611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8493184"/>
        <c:axId val="1184951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118</c:v>
                </c:pt>
                <c:pt idx="2">
                  <c:v>#N/A</c:v>
                </c:pt>
                <c:pt idx="3">
                  <c:v>#N/A</c:v>
                </c:pt>
                <c:pt idx="4">
                  <c:v>1268</c:v>
                </c:pt>
                <c:pt idx="5">
                  <c:v>#N/A</c:v>
                </c:pt>
                <c:pt idx="6">
                  <c:v>#N/A</c:v>
                </c:pt>
                <c:pt idx="7">
                  <c:v>2733</c:v>
                </c:pt>
                <c:pt idx="8">
                  <c:v>#N/A</c:v>
                </c:pt>
                <c:pt idx="9">
                  <c:v>#N/A</c:v>
                </c:pt>
                <c:pt idx="10">
                  <c:v>3255</c:v>
                </c:pt>
                <c:pt idx="11">
                  <c:v>#N/A</c:v>
                </c:pt>
                <c:pt idx="12">
                  <c:v>#N/A</c:v>
                </c:pt>
                <c:pt idx="13">
                  <c:v>4145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8493184"/>
        <c:axId val="118495104"/>
      </c:lineChart>
      <c:catAx>
        <c:axId val="11849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495104"/>
        <c:crosses val="autoZero"/>
        <c:auto val="1"/>
        <c:lblAlgn val="ctr"/>
        <c:lblOffset val="100"/>
        <c:tickLblSkip val="1"/>
        <c:tickMarkSkip val="1"/>
        <c:noMultiLvlLbl val="0"/>
      </c:catAx>
      <c:valAx>
        <c:axId val="118495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9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{C5F81E38-B897-46B4-B042-4AAAD9E9539C}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8053-4C5F-9EFE-FDFD821A611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{9E432A94-FD2B-4720-833A-440A09B1A9FF}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8053-4C5F-9EFE-FDFD821A611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{4DEA3997-FBB6-45EF-99D3-EE40D08AC71D}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8053-4C5F-9EFE-FDFD821A611E}"/>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{E53F3E1E-E7E0-46A6-A9E3-4D9D3A964226}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8053-4C5F-9EFE-FDFD821A611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{84B78277-8640-475A-BC71-A55DCBD7B396}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8053-4C5F-9EFE-FDFD821A61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8053-4C5F-9EFE-FDFD821A611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{71686789-B1CF-44C4-9A74-62BDF14B821D}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8053-4C5F-9EFE-FDFD821A611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{E11A807B-EAD5-4F90-BC07-3A9F4647A487}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8053-4C5F-9EFE-FDFD821A611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{9DC00004-CBDF-4EE6-A960-45A9A62772C0}</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8053-4C5F-9EFE-FDFD821A611E}"/>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{883ED5CA-45FB-42B4-AF76-D249A1D04457}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8053-4C5F-9EFE-FDFD821A611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{2F3815CD-E23B-441E-BC97-1D0949AFEE9D}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8053-4C5F-9EFE-FDFD821A61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8053-4C5F-9EFE-FDFD821A611E}"/>
            </c:ext>
          </c:extLst>
        </c:ser>
        <c:dLbls>
          <c:showLegendKey val="0"/>
          <c:showVal val="0"/>
          <c:showCatName val="0"/>
          <c:showSerName val="0"/>
          <c:showPercent val="0"/>
          <c:showBubbleSize val="0"/>
        </c:dLbls>
        <c:axId val="72729344"/>
        <c:axId val="72731264"/>
      </c:scatterChart>
      <c:valAx>
        <c:axId val="727293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31264"/>
        <c:crosses val="autoZero"/>
        <c:crossBetween val="midCat"/>
      </c:valAx>
      <c:valAx>
        <c:axId val="727312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293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{C24AF3B9-CF64-419C-A88A-4AAC0336D3D1}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6128-4E50-9533-56F616B45FD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{D2B5BC28-E250-4285-A74C-AEE13C7D2588}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6128-4E50-9533-56F616B45FD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{C9AAA867-0D0C-41E8-8642-AD415014D1F6}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6128-4E50-9533-56F616B45FD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{A8BA094F-7ED7-4A00-9468-9F9E04F93C1D}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6128-4E50-9533-56F616B45FD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{A435D1B4-FF88-4621-A826-01D461806FB5}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6128-4E50-9533-56F616B45F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4.0999999999999996</c:v>
                </c:pt>
                <c:pt idx="1">
                  <c:v>2.7</c:v>
                </c:pt>
                <c:pt idx="2">
                  <c:v>1.4</c:v>
                </c:pt>
                <c:pt idx="3">
                  <c:v>0.5</c:v>
                </c:pt>
                <c:pt idx="4">
                  <c:v>0.4</c:v>
                </c:pt>
              </c:numCache>
            </c:numRef>
          </c:xVal>
          <c:yVal>
            <c:numRef>
              <c:f>公会計指標分析・財政指標組合せ分析表!$K$73:$O$73</c:f>
              <c:numCache>
                <c:formatCode>#,##0.0;"▲ "#,##0.0</c:formatCode>
                <c:ptCount val="5"/>
                <c:pt idx="0">
                  <c:v>0.7</c:v>
                </c:pt>
                <c:pt idx="1">
                  <c:v>7.7</c:v>
                </c:pt>
                <c:pt idx="2">
                  <c:v>16.7</c:v>
                </c:pt>
                <c:pt idx="3">
                  <c:v>19.399999999999999</c:v>
                </c:pt>
                <c:pt idx="4">
                  <c:v>24.6</c:v>
                </c:pt>
              </c:numCache>
            </c:numRef>
          </c:yVal>
          <c:smooth val="0"/>
          <c:extLst>
            <c:ext xmlns:c16="http://schemas.microsoft.com/office/drawing/2014/chart" uri="{C3380CC4-5D6E-409C-BE32-E72D297353CC}">
              <c16:uniqueId val="{00000005-6128-4E50-9533-56F616B45FD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{EDA065DB-AC7D-406B-9BB5-8F3F51F9D4C6}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6128-4E50-9533-56F616B45FD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{77A7D439-4888-47B8-B127-8F208E1C2F7A}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6128-4E50-9533-56F616B45FD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{757A9AD4-6ACD-4554-BA10-A6956C9D58A3}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6128-4E50-9533-56F616B45FD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{B8418F63-DA1B-46DD-A93E-A174562F8E96}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6128-4E50-9533-56F616B45FD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{A4DA0648-C9FB-41BB-ABC6-7F1B39291D93}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6128-4E50-9533-56F616B45F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5.3</c:v>
                </c:pt>
                <c:pt idx="4">
                  <c:v>5</c:v>
                </c:pt>
              </c:numCache>
            </c:numRef>
          </c:xVal>
          <c:yVal>
            <c:numRef>
              <c:f>公会計指標分析・財政指標組合せ分析表!$K$77:$O$77</c:f>
              <c:numCache>
                <c:formatCode>#,##0.0;"▲ "#,##0.0</c:formatCode>
                <c:ptCount val="5"/>
                <c:pt idx="0">
                  <c:v>46.1</c:v>
                </c:pt>
                <c:pt idx="1">
                  <c:v>37.6</c:v>
                </c:pt>
                <c:pt idx="2">
                  <c:v>33.799999999999997</c:v>
                </c:pt>
                <c:pt idx="3">
                  <c:v>17.8</c:v>
                </c:pt>
                <c:pt idx="4">
                  <c:v>15</c:v>
                </c:pt>
              </c:numCache>
            </c:numRef>
          </c:yVal>
          <c:smooth val="0"/>
          <c:extLst>
            <c:ext xmlns:c16="http://schemas.microsoft.com/office/drawing/2014/chart" uri="{C3380CC4-5D6E-409C-BE32-E72D297353CC}">
              <c16:uniqueId val="{0000000B-6128-4E50-9533-56F616B45FD3}"/>
            </c:ext>
          </c:extLst>
        </c:ser>
        <c:dLbls>
          <c:showLegendKey val="0"/>
          <c:showVal val="0"/>
          <c:showCatName val="0"/>
          <c:showSerName val="0"/>
          <c:showPercent val="0"/>
          <c:showBubbleSize val="0"/>
        </c:dLbls>
        <c:axId val="72847744"/>
        <c:axId val="72849664"/>
      </c:scatterChart>
      <c:valAx>
        <c:axId val="72847744"/>
        <c:scaling>
          <c:orientation val="minMax"/>
          <c:max val="9.1999999999999993"/>
          <c:min val="-0.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49664"/>
        <c:crosses val="autoZero"/>
        <c:crossBetween val="midCat"/>
      </c:valAx>
      <c:valAx>
        <c:axId val="72849664"/>
        <c:scaling>
          <c:orientation val="minMax"/>
          <c:max val="54"/>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47744"/>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Ａ）の額は、ここ数年、魅力ある街づくりのために必要不可欠な大型事業を推進してきたが、その地方債の償還が始まることから、今後は増加が見込まれる。なお、公共施設の耐震化など大型事業においては、後年度交付税措置される有利な地方債を積極的に活用し、市の実質的な負担を可能な限り軽減させている。</a:t>
          </a:r>
        </a:p>
        <a:p>
          <a:r>
            <a:rPr kumimoji="1" lang="ja-JP" altLang="en-US" sz="1400">
              <a:latin typeface="ＭＳ ゴシック" pitchFamily="49" charset="-128"/>
              <a:ea typeface="ＭＳ ゴシック" pitchFamily="49" charset="-128"/>
            </a:rPr>
            <a:t>　今後も行財政運営に大きな影響を生じさせないよう、計画的な公債費の管理に努めていく。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将来負担額（Ａ）は、市庁舎免震改修事業など公共施設の耐震化や新京成線連続立体交差事業の実施などにより地方債残高が増加した。</a:t>
          </a:r>
        </a:p>
        <a:p>
          <a:r>
            <a:rPr kumimoji="1" lang="ja-JP" altLang="en-US" sz="1400">
              <a:solidFill>
                <a:sysClr val="windowText" lastClr="000000"/>
              </a:solidFill>
              <a:latin typeface="ＭＳ ゴシック" pitchFamily="49" charset="-128"/>
              <a:ea typeface="ＭＳ ゴシック" pitchFamily="49" charset="-128"/>
            </a:rPr>
            <a:t>　充当可能財源等（Ｂ）も基準財政需要額算入見込額が増加したが、将来負担額（Ａ）の増が大きなものとなり、将来負担比率の分子は結果として増加した。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千葉県鎌ケ谷市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109,480
108,116
21.08
36,413,186
34,789,815
1,567,625
18,966,602
36,610,893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24.6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千葉県鎌ケ谷市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109,480
108,116
21.08
36,413,186
34,789,815
1,567,625
18,966,602
36,610,893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24.6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千葉県鎌ケ谷市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109,480
108,116
21.08
36,413,186
34,789,815
1,567,625
18,966,602
36,610,893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24.6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千葉県鎌ケ谷市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109,480
108,116
21.08
36,413,186
34,789,815
1,567,625
18,966,602
36,610,893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24.6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ここ数年は同水準で推移している。</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27</a:t>
          </a:r>
          <a:r>
            <a:rPr kumimoji="1" lang="ja-JP" altLang="en-US" sz="1300">
              <a:latin typeface="ＭＳ Ｐゴシック"/>
            </a:rPr>
            <a:t>年度と同じく</a:t>
          </a:r>
          <a:r>
            <a:rPr kumimoji="1" lang="en-US" altLang="ja-JP" sz="1300">
              <a:latin typeface="ＭＳ Ｐゴシック"/>
            </a:rPr>
            <a:t>0.77</a:t>
          </a:r>
          <a:r>
            <a:rPr kumimoji="1" lang="ja-JP" altLang="en-US" sz="1300">
              <a:latin typeface="ＭＳ Ｐゴシック"/>
            </a:rPr>
            <a:t>となった。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129822</xdr:rowOff>
    </xdr:from>
    <xdr:to>
      <xdr:col>7</xdr:col>
      <xdr:colOff>152400</xdr:colOff>
      <xdr:row>41</xdr:row>
      <xdr:rowOff>129822</xdr:rowOff>
    </xdr:to>
    <xdr:cxnSp macro="">
      <xdr:nvCxnSpPr>
        <xdr:cNvPr id="68" name="直線コネクタ 67"/>
        <xdr:cNvCxnSpPr/>
      </xdr:nvCxnSpPr>
      <xdr:spPr>
        <a:xfrm>
          <a:off x="4114800" y="715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129822</xdr:rowOff>
    </xdr:from>
    <xdr:to>
      <xdr:col>6</xdr:col>
      <xdr:colOff>0</xdr:colOff>
      <xdr:row>41</xdr:row>
      <xdr:rowOff>143228</xdr:rowOff>
    </xdr:to>
    <xdr:cxnSp macro="">
      <xdr:nvCxnSpPr>
        <xdr:cNvPr id="71" name="直線コネクタ 70"/>
        <xdr:cNvCxnSpPr/>
      </xdr:nvCxnSpPr>
      <xdr:spPr>
        <a:xfrm flipV="1">
          <a:off x="3225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79022</xdr:rowOff>
    </xdr:from>
    <xdr:to>
      <xdr:col>6</xdr:col>
      <xdr:colOff>50800</xdr:colOff>
      <xdr:row>42</xdr:row>
      <xdr:rowOff>9172</xdr:rowOff>
    </xdr:to>
    <xdr:sp macro="" textlink="">
      <xdr:nvSpPr>
        <xdr:cNvPr id="72" name="フローチャート : 判断 71"/>
        <xdr:cNvSpPr/>
      </xdr:nvSpPr>
      <xdr:spPr>
        <a:xfrm>
          <a:off x="4064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165399</xdr:rowOff>
    </xdr:from>
    <xdr:ext cx="736600" cy="259045"/>
    <xdr:sp macro="" textlink="">
      <xdr:nvSpPr>
        <xdr:cNvPr id="73" name="テキスト ボックス 72"/>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143228</xdr:rowOff>
    </xdr:from>
    <xdr:to>
      <xdr:col>4</xdr:col>
      <xdr:colOff>482600</xdr:colOff>
      <xdr:row>41</xdr:row>
      <xdr:rowOff>156633</xdr:rowOff>
    </xdr:to>
    <xdr:cxnSp macro="">
      <xdr:nvCxnSpPr>
        <xdr:cNvPr id="74" name="直線コネクタ 73"/>
        <xdr:cNvCxnSpPr/>
      </xdr:nvCxnSpPr>
      <xdr:spPr>
        <a:xfrm flipV="1">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34166</xdr:rowOff>
    </xdr:from>
    <xdr:ext cx="762000" cy="259045"/>
    <xdr:sp macro="" textlink="">
      <xdr:nvSpPr>
        <xdr:cNvPr id="76" name="テキスト ボックス 75"/>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143228</xdr:rowOff>
    </xdr:from>
    <xdr:to>
      <xdr:col>3</xdr:col>
      <xdr:colOff>279400</xdr:colOff>
      <xdr:row>41</xdr:row>
      <xdr:rowOff>156633</xdr:rowOff>
    </xdr:to>
    <xdr:cxnSp macro="">
      <xdr:nvCxnSpPr>
        <xdr:cNvPr id="77" name="直線コネクタ 76"/>
        <xdr:cNvCxnSpPr/>
      </xdr:nvCxnSpPr>
      <xdr:spPr>
        <a:xfrm>
          <a:off x="1447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34166</xdr:rowOff>
    </xdr:from>
    <xdr:ext cx="762000" cy="259045"/>
    <xdr:sp macro="" textlink="">
      <xdr:nvSpPr>
        <xdr:cNvPr id="79" name="テキスト ボックス 78"/>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34166</xdr:rowOff>
    </xdr:from>
    <xdr:ext cx="762000" cy="259045"/>
    <xdr:sp macro="" textlink="">
      <xdr:nvSpPr>
        <xdr:cNvPr id="81" name="テキスト ボックス 80"/>
        <xdr:cNvSpPr txBox="1"/>
      </xdr:nvSpPr>
      <xdr:spPr>
        <a:xfrm>
          <a:off x="1066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79022</xdr:rowOff>
    </xdr:from>
    <xdr:to>
      <xdr:col>7</xdr:col>
      <xdr:colOff>203200</xdr:colOff>
      <xdr:row>42</xdr:row>
      <xdr:rowOff>9172</xdr:rowOff>
    </xdr:to>
    <xdr:sp macro="" textlink="">
      <xdr:nvSpPr>
        <xdr:cNvPr id="87" name="円/楕円 86"/>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51099</xdr:rowOff>
    </xdr:from>
    <xdr:ext cx="762000" cy="259045"/>
    <xdr:sp macro="" textlink="">
      <xdr:nvSpPr>
        <xdr:cNvPr id="88" name="財政力該当値テキスト"/>
        <xdr:cNvSpPr txBox="1"/>
      </xdr:nvSpPr>
      <xdr:spPr>
        <a:xfrm>
          <a:off x="5041900" y="708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79022</xdr:rowOff>
    </xdr:from>
    <xdr:to>
      <xdr:col>6</xdr:col>
      <xdr:colOff>50800</xdr:colOff>
      <xdr:row>42</xdr:row>
      <xdr:rowOff>9172</xdr:rowOff>
    </xdr:to>
    <xdr:sp macro="" textlink="">
      <xdr:nvSpPr>
        <xdr:cNvPr id="89" name="円/楕円 88"/>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19349</xdr:rowOff>
    </xdr:from>
    <xdr:ext cx="736600" cy="259045"/>
    <xdr:sp macro="" textlink="">
      <xdr:nvSpPr>
        <xdr:cNvPr id="90" name="テキスト ボックス 89"/>
        <xdr:cNvSpPr txBox="1"/>
      </xdr:nvSpPr>
      <xdr:spPr>
        <a:xfrm>
          <a:off x="3733800" y="687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92428</xdr:rowOff>
    </xdr:from>
    <xdr:to>
      <xdr:col>4</xdr:col>
      <xdr:colOff>533400</xdr:colOff>
      <xdr:row>42</xdr:row>
      <xdr:rowOff>22578</xdr:rowOff>
    </xdr:to>
    <xdr:sp macro="" textlink="">
      <xdr:nvSpPr>
        <xdr:cNvPr id="91" name="円/楕円 90"/>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32755</xdr:rowOff>
    </xdr:from>
    <xdr:ext cx="762000" cy="259045"/>
    <xdr:sp macro="" textlink="">
      <xdr:nvSpPr>
        <xdr:cNvPr id="92" name="テキスト ボックス 91"/>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92428</xdr:rowOff>
    </xdr:from>
    <xdr:to>
      <xdr:col>2</xdr:col>
      <xdr:colOff>127000</xdr:colOff>
      <xdr:row>42</xdr:row>
      <xdr:rowOff>22578</xdr:rowOff>
    </xdr:to>
    <xdr:sp macro="" textlink="">
      <xdr:nvSpPr>
        <xdr:cNvPr id="95" name="円/楕円 94"/>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32755</xdr:rowOff>
    </xdr:from>
    <xdr:ext cx="762000" cy="259045"/>
    <xdr:sp macro="" textlink="">
      <xdr:nvSpPr>
        <xdr:cNvPr id="96" name="テキスト ボックス 95"/>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28</a:t>
          </a:r>
          <a:r>
            <a:rPr kumimoji="1" lang="ja-JP" altLang="en-US" sz="1300">
              <a:latin typeface="ＭＳ Ｐゴシック"/>
            </a:rPr>
            <a:t>年度は、昨年度と比較して</a:t>
          </a:r>
          <a:r>
            <a:rPr kumimoji="1" lang="en-US" altLang="ja-JP" sz="1300">
              <a:latin typeface="ＭＳ Ｐゴシック"/>
            </a:rPr>
            <a:t>3.6</a:t>
          </a:r>
          <a:r>
            <a:rPr kumimoji="1" lang="ja-JP" altLang="en-US" sz="1300">
              <a:latin typeface="ＭＳ Ｐゴシック"/>
            </a:rPr>
            <a:t>ポイント上昇した</a:t>
          </a:r>
          <a:r>
            <a:rPr kumimoji="1" lang="en-US" altLang="ja-JP" sz="1300">
              <a:latin typeface="ＭＳ Ｐゴシック"/>
            </a:rPr>
            <a:t>94.8</a:t>
          </a:r>
          <a:r>
            <a:rPr kumimoji="1" lang="ja-JP" altLang="en-US" sz="1300">
              <a:latin typeface="ＭＳ Ｐゴシック"/>
            </a:rPr>
            <a:t>％であるが、</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91.2</a:t>
          </a:r>
          <a:r>
            <a:rPr kumimoji="1" lang="ja-JP" altLang="en-US" sz="1300">
              <a:latin typeface="ＭＳ Ｐゴシック"/>
            </a:rPr>
            <a:t>％）と比べて上昇した要因は、地方消費税交付金等の各種交付金の減少や扶助費や補助費等の増加、経常的な繰出金（国民健康保険・後期高齢者医療への繰出し）の増加が要因である。今後の少子高齢化の進展による市税収入の減少や扶助費の増などを踏まえ、財政基盤の強化に努めるとともに、市民サービスの向上と健全財政のバランスを図ることで、持続可能な行財政運営の推進を図るよう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153162</xdr:rowOff>
    </xdr:from>
    <xdr:to>
      <xdr:col>7</xdr:col>
      <xdr:colOff>152400</xdr:colOff>
      <xdr:row>62</xdr:row>
      <xdr:rowOff>155448</xdr:rowOff>
    </xdr:to>
    <xdr:cxnSp macro="">
      <xdr:nvCxnSpPr>
        <xdr:cNvPr id="129" name="直線コネクタ 128"/>
        <xdr:cNvCxnSpPr/>
      </xdr:nvCxnSpPr>
      <xdr:spPr>
        <a:xfrm>
          <a:off x="4114800" y="10611612"/>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63263</xdr:rowOff>
    </xdr:from>
    <xdr:ext cx="762000" cy="259045"/>
    <xdr:sp macro="" textlink="">
      <xdr:nvSpPr>
        <xdr:cNvPr id="130" name="財政構造の弾力性平均値テキスト"/>
        <xdr:cNvSpPr txBox="1"/>
      </xdr:nvSpPr>
      <xdr:spPr>
        <a:xfrm>
          <a:off x="5041900" y="1052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100076</xdr:rowOff>
    </xdr:from>
    <xdr:to>
      <xdr:col>6</xdr:col>
      <xdr:colOff>0</xdr:colOff>
      <xdr:row>61</xdr:row>
      <xdr:rowOff>153162</xdr:rowOff>
    </xdr:to>
    <xdr:cxnSp macro="">
      <xdr:nvCxnSpPr>
        <xdr:cNvPr id="132" name="直線コネクタ 131"/>
        <xdr:cNvCxnSpPr/>
      </xdr:nvCxnSpPr>
      <xdr:spPr>
        <a:xfrm>
          <a:off x="3225800" y="1055852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107188</xdr:rowOff>
    </xdr:from>
    <xdr:to>
      <xdr:col>6</xdr:col>
      <xdr:colOff>50800</xdr:colOff>
      <xdr:row>62</xdr:row>
      <xdr:rowOff>37338</xdr:rowOff>
    </xdr:to>
    <xdr:sp macro="" textlink="">
      <xdr:nvSpPr>
        <xdr:cNvPr id="133" name="フローチャート : 判断 132"/>
        <xdr:cNvSpPr/>
      </xdr:nvSpPr>
      <xdr:spPr>
        <a:xfrm>
          <a:off x="4064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34" name="テキスト ボックス 133"/>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100076</xdr:rowOff>
    </xdr:from>
    <xdr:to>
      <xdr:col>4</xdr:col>
      <xdr:colOff>482600</xdr:colOff>
      <xdr:row>62</xdr:row>
      <xdr:rowOff>10668</xdr:rowOff>
    </xdr:to>
    <xdr:cxnSp macro="">
      <xdr:nvCxnSpPr>
        <xdr:cNvPr id="135" name="直線コネクタ 134"/>
        <xdr:cNvCxnSpPr/>
      </xdr:nvCxnSpPr>
      <xdr:spPr>
        <a:xfrm flipV="1">
          <a:off x="2336800" y="1055852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169435</xdr:rowOff>
    </xdr:from>
    <xdr:ext cx="762000" cy="259045"/>
    <xdr:sp macro="" textlink="">
      <xdr:nvSpPr>
        <xdr:cNvPr id="137" name="テキスト ボックス 136"/>
        <xdr:cNvSpPr txBox="1"/>
      </xdr:nvSpPr>
      <xdr:spPr>
        <a:xfrm>
          <a:off x="2844800" y="1062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90424</xdr:rowOff>
    </xdr:from>
    <xdr:to>
      <xdr:col>3</xdr:col>
      <xdr:colOff>279400</xdr:colOff>
      <xdr:row>62</xdr:row>
      <xdr:rowOff>10668</xdr:rowOff>
    </xdr:to>
    <xdr:cxnSp macro="">
      <xdr:nvCxnSpPr>
        <xdr:cNvPr id="138" name="直線コネクタ 137"/>
        <xdr:cNvCxnSpPr/>
      </xdr:nvCxnSpPr>
      <xdr:spPr>
        <a:xfrm>
          <a:off x="1447800" y="1054887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145305</xdr:rowOff>
    </xdr:from>
    <xdr:ext cx="762000" cy="259045"/>
    <xdr:sp macro="" textlink="">
      <xdr:nvSpPr>
        <xdr:cNvPr id="142" name="テキスト ボックス 141"/>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48" name="円/楕円 147"/>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76725</xdr:rowOff>
    </xdr:from>
    <xdr:ext cx="762000" cy="259045"/>
    <xdr:sp macro="" textlink="">
      <xdr:nvSpPr>
        <xdr:cNvPr id="149" name="財政構造の弾力性該当値テキスト"/>
        <xdr:cNvSpPr txBox="1"/>
      </xdr:nvSpPr>
      <xdr:spPr>
        <a:xfrm>
          <a:off x="5041900" y="1070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102362</xdr:rowOff>
    </xdr:from>
    <xdr:to>
      <xdr:col>6</xdr:col>
      <xdr:colOff>50800</xdr:colOff>
      <xdr:row>62</xdr:row>
      <xdr:rowOff>32512</xdr:rowOff>
    </xdr:to>
    <xdr:sp macro="" textlink="">
      <xdr:nvSpPr>
        <xdr:cNvPr id="150" name="円/楕円 149"/>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42689</xdr:rowOff>
    </xdr:from>
    <xdr:ext cx="736600" cy="259045"/>
    <xdr:sp macro="" textlink="">
      <xdr:nvSpPr>
        <xdr:cNvPr id="151" name="テキスト ボックス 150"/>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49276</xdr:rowOff>
    </xdr:from>
    <xdr:to>
      <xdr:col>4</xdr:col>
      <xdr:colOff>533400</xdr:colOff>
      <xdr:row>61</xdr:row>
      <xdr:rowOff>150876</xdr:rowOff>
    </xdr:to>
    <xdr:sp macro="" textlink="">
      <xdr:nvSpPr>
        <xdr:cNvPr id="152" name="円/楕円 151"/>
        <xdr:cNvSpPr/>
      </xdr:nvSpPr>
      <xdr:spPr>
        <a:xfrm>
          <a:off x="3175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53" name="テキスト ボックス 152"/>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131318</xdr:rowOff>
    </xdr:from>
    <xdr:to>
      <xdr:col>3</xdr:col>
      <xdr:colOff>330200</xdr:colOff>
      <xdr:row>62</xdr:row>
      <xdr:rowOff>61468</xdr:rowOff>
    </xdr:to>
    <xdr:sp macro="" textlink="">
      <xdr:nvSpPr>
        <xdr:cNvPr id="154" name="円/楕円 153"/>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46245</xdr:rowOff>
    </xdr:from>
    <xdr:ext cx="762000" cy="259045"/>
    <xdr:sp macro="" textlink="">
      <xdr:nvSpPr>
        <xdr:cNvPr id="155" name="テキスト ボックス 154"/>
        <xdr:cNvSpPr txBox="1"/>
      </xdr:nvSpPr>
      <xdr:spPr>
        <a:xfrm>
          <a:off x="1955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39624</xdr:rowOff>
    </xdr:from>
    <xdr:to>
      <xdr:col>2</xdr:col>
      <xdr:colOff>127000</xdr:colOff>
      <xdr:row>61</xdr:row>
      <xdr:rowOff>141224</xdr:rowOff>
    </xdr:to>
    <xdr:sp macro="" textlink="">
      <xdr:nvSpPr>
        <xdr:cNvPr id="156" name="円/楕円 155"/>
        <xdr:cNvSpPr/>
      </xdr:nvSpPr>
      <xdr:spPr>
        <a:xfrm>
          <a:off x="1397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151401</xdr:rowOff>
    </xdr:from>
    <xdr:ext cx="762000" cy="259045"/>
    <xdr:sp macro="" textlink="">
      <xdr:nvSpPr>
        <xdr:cNvPr id="157" name="テキスト ボックス 156"/>
        <xdr:cNvSpPr txBox="1"/>
      </xdr:nvSpPr>
      <xdr:spPr>
        <a:xfrm>
          <a:off x="1066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[89,187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０年度に人件費の抑制、行政組織の見直し、行政評価を活用したあらゆる事務事業の見直しを実施した結果、大きく減額し、その後も定員適正化計画に基づく職員採用の抑制や組織改正等の適正な定員管理により減少傾向にあったが、社会状況の変化に伴う新たな住民ニーズに柔軟に対応するため、職員数の増加によりほぼ横ばいで推移している。今後、適正な定員管理を実施していくが、職員数の増加により平成３０年度まで増加傾向となり、その後、横ばいで推移する見込みで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97952</xdr:rowOff>
    </xdr:from>
    <xdr:to>
      <xdr:col>7</xdr:col>
      <xdr:colOff>152400</xdr:colOff>
      <xdr:row>81</xdr:row>
      <xdr:rowOff>107705</xdr:rowOff>
    </xdr:to>
    <xdr:cxnSp macro="">
      <xdr:nvCxnSpPr>
        <xdr:cNvPr id="192" name="直線コネクタ 191"/>
        <xdr:cNvCxnSpPr/>
      </xdr:nvCxnSpPr>
      <xdr:spPr>
        <a:xfrm flipV="1">
          <a:off x="4114800" y="13985402"/>
          <a:ext cx="8382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40028</xdr:rowOff>
    </xdr:from>
    <xdr:ext cx="762000" cy="259045"/>
    <xdr:sp macro="" textlink="">
      <xdr:nvSpPr>
        <xdr:cNvPr id="193" name="人件費・物件費等の状況平均値テキスト"/>
        <xdr:cNvSpPr txBox="1"/>
      </xdr:nvSpPr>
      <xdr:spPr>
        <a:xfrm>
          <a:off x="5041900" y="14270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107705</xdr:rowOff>
    </xdr:from>
    <xdr:to>
      <xdr:col>6</xdr:col>
      <xdr:colOff>0</xdr:colOff>
      <xdr:row>81</xdr:row>
      <xdr:rowOff>108046</xdr:rowOff>
    </xdr:to>
    <xdr:cxnSp macro="">
      <xdr:nvCxnSpPr>
        <xdr:cNvPr id="195" name="直線コネクタ 194"/>
        <xdr:cNvCxnSpPr/>
      </xdr:nvCxnSpPr>
      <xdr:spPr>
        <a:xfrm flipV="1">
          <a:off x="3225800" y="13995155"/>
          <a:ext cx="889000" cy="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51522</xdr:rowOff>
    </xdr:from>
    <xdr:to>
      <xdr:col>6</xdr:col>
      <xdr:colOff>50800</xdr:colOff>
      <xdr:row>83</xdr:row>
      <xdr:rowOff>153122</xdr:rowOff>
    </xdr:to>
    <xdr:sp macro="" textlink="">
      <xdr:nvSpPr>
        <xdr:cNvPr id="196" name="フローチャート : 判断 195"/>
        <xdr:cNvSpPr/>
      </xdr:nvSpPr>
      <xdr:spPr>
        <a:xfrm>
          <a:off x="4064000" y="1428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137899</xdr:rowOff>
    </xdr:from>
    <xdr:ext cx="736600" cy="259045"/>
    <xdr:sp macro="" textlink="">
      <xdr:nvSpPr>
        <xdr:cNvPr id="197" name="テキスト ボックス 196"/>
        <xdr:cNvSpPr txBox="1"/>
      </xdr:nvSpPr>
      <xdr:spPr>
        <a:xfrm>
          <a:off x="3733800" y="14368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106,457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86771</xdr:rowOff>
    </xdr:from>
    <xdr:to>
      <xdr:col>4</xdr:col>
      <xdr:colOff>482600</xdr:colOff>
      <xdr:row>81</xdr:row>
      <xdr:rowOff>108046</xdr:rowOff>
    </xdr:to>
    <xdr:cxnSp macro="">
      <xdr:nvCxnSpPr>
        <xdr:cNvPr id="198" name="直線コネクタ 197"/>
        <xdr:cNvCxnSpPr/>
      </xdr:nvCxnSpPr>
      <xdr:spPr>
        <a:xfrm>
          <a:off x="2336800" y="13974221"/>
          <a:ext cx="889000" cy="2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0" name="テキスト ボックス 199"/>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49270</xdr:rowOff>
    </xdr:from>
    <xdr:to>
      <xdr:col>3</xdr:col>
      <xdr:colOff>279400</xdr:colOff>
      <xdr:row>81</xdr:row>
      <xdr:rowOff>86771</xdr:rowOff>
    </xdr:to>
    <xdr:cxnSp macro="">
      <xdr:nvCxnSpPr>
        <xdr:cNvPr id="201" name="直線コネクタ 200"/>
        <xdr:cNvCxnSpPr/>
      </xdr:nvCxnSpPr>
      <xdr:spPr>
        <a:xfrm>
          <a:off x="1447800" y="13936720"/>
          <a:ext cx="889000" cy="3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3" name="テキスト ボックス 202"/>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5" name="テキスト ボックス 204"/>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47152</xdr:rowOff>
    </xdr:from>
    <xdr:to>
      <xdr:col>7</xdr:col>
      <xdr:colOff>203200</xdr:colOff>
      <xdr:row>81</xdr:row>
      <xdr:rowOff>148752</xdr:rowOff>
    </xdr:to>
    <xdr:sp macro="" textlink="">
      <xdr:nvSpPr>
        <xdr:cNvPr id="211" name="円/楕円 210"/>
        <xdr:cNvSpPr/>
      </xdr:nvSpPr>
      <xdr:spPr>
        <a:xfrm>
          <a:off x="4902200" y="139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63679</xdr:rowOff>
    </xdr:from>
    <xdr:ext cx="762000" cy="259045"/>
    <xdr:sp macro="" textlink="">
      <xdr:nvSpPr>
        <xdr:cNvPr id="212" name="人件費・物件費等の状況該当値テキスト"/>
        <xdr:cNvSpPr txBox="1"/>
      </xdr:nvSpPr>
      <xdr:spPr>
        <a:xfrm>
          <a:off x="5041900" y="13779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89,187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56905</xdr:rowOff>
    </xdr:from>
    <xdr:to>
      <xdr:col>6</xdr:col>
      <xdr:colOff>50800</xdr:colOff>
      <xdr:row>81</xdr:row>
      <xdr:rowOff>158505</xdr:rowOff>
    </xdr:to>
    <xdr:sp macro="" textlink="">
      <xdr:nvSpPr>
        <xdr:cNvPr id="213" name="円/楕円 212"/>
        <xdr:cNvSpPr/>
      </xdr:nvSpPr>
      <xdr:spPr>
        <a:xfrm>
          <a:off x="4064000" y="139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168682</xdr:rowOff>
    </xdr:from>
    <xdr:ext cx="736600" cy="259045"/>
    <xdr:sp macro="" textlink="">
      <xdr:nvSpPr>
        <xdr:cNvPr id="214" name="テキスト ボックス 213"/>
        <xdr:cNvSpPr txBox="1"/>
      </xdr:nvSpPr>
      <xdr:spPr>
        <a:xfrm>
          <a:off x="3733800" y="13713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89,672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57246</xdr:rowOff>
    </xdr:from>
    <xdr:to>
      <xdr:col>4</xdr:col>
      <xdr:colOff>533400</xdr:colOff>
      <xdr:row>81</xdr:row>
      <xdr:rowOff>158846</xdr:rowOff>
    </xdr:to>
    <xdr:sp macro="" textlink="">
      <xdr:nvSpPr>
        <xdr:cNvPr id="215" name="円/楕円 214"/>
        <xdr:cNvSpPr/>
      </xdr:nvSpPr>
      <xdr:spPr>
        <a:xfrm>
          <a:off x="3175000" y="139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169023</xdr:rowOff>
    </xdr:from>
    <xdr:ext cx="762000" cy="259045"/>
    <xdr:sp macro="" textlink="">
      <xdr:nvSpPr>
        <xdr:cNvPr id="216" name="テキスト ボックス 215"/>
        <xdr:cNvSpPr txBox="1"/>
      </xdr:nvSpPr>
      <xdr:spPr>
        <a:xfrm>
          <a:off x="2844800" y="1371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89,689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35971</xdr:rowOff>
    </xdr:from>
    <xdr:to>
      <xdr:col>3</xdr:col>
      <xdr:colOff>330200</xdr:colOff>
      <xdr:row>81</xdr:row>
      <xdr:rowOff>137571</xdr:rowOff>
    </xdr:to>
    <xdr:sp macro="" textlink="">
      <xdr:nvSpPr>
        <xdr:cNvPr id="217" name="円/楕円 216"/>
        <xdr:cNvSpPr/>
      </xdr:nvSpPr>
      <xdr:spPr>
        <a:xfrm>
          <a:off x="2286000" y="1392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147748</xdr:rowOff>
    </xdr:from>
    <xdr:ext cx="762000" cy="259045"/>
    <xdr:sp macro="" textlink="">
      <xdr:nvSpPr>
        <xdr:cNvPr id="218" name="テキスト ボックス 217"/>
        <xdr:cNvSpPr txBox="1"/>
      </xdr:nvSpPr>
      <xdr:spPr>
        <a:xfrm>
          <a:off x="1955800" y="1369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88,631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169920</xdr:rowOff>
    </xdr:from>
    <xdr:to>
      <xdr:col>2</xdr:col>
      <xdr:colOff>127000</xdr:colOff>
      <xdr:row>81</xdr:row>
      <xdr:rowOff>100070</xdr:rowOff>
    </xdr:to>
    <xdr:sp macro="" textlink="">
      <xdr:nvSpPr>
        <xdr:cNvPr id="219" name="円/楕円 218"/>
        <xdr:cNvSpPr/>
      </xdr:nvSpPr>
      <xdr:spPr>
        <a:xfrm>
          <a:off x="1397000" y="138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110247</xdr:rowOff>
    </xdr:from>
    <xdr:ext cx="762000" cy="259045"/>
    <xdr:sp macro="" textlink="">
      <xdr:nvSpPr>
        <xdr:cNvPr id="220" name="テキスト ボックス 219"/>
        <xdr:cNvSpPr txBox="1"/>
      </xdr:nvSpPr>
      <xdr:spPr>
        <a:xfrm>
          <a:off x="1066800" y="1365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５年度に給与水準の適正化を目的とした独自削減を実施したことや、また２０年度に実施した初任給の引き下げによる影響が徐々に現れているが、平成２９年は上昇に転じた。平成２９年の上昇要因は階層変動によるものと考えられ、平成３０年以降は徐々に減少する見込みである。</a:t>
          </a:r>
        </a:p>
        <a:p>
          <a:r>
            <a:rPr kumimoji="1" lang="ja-JP" altLang="en-US" sz="1300">
              <a:latin typeface="ＭＳ Ｐゴシック"/>
            </a:rPr>
            <a:t>　また、ラスパイレス指数が高くなっている要因は、学歴にとらわれない昇任・昇格人事により高校卒職員が国と比較し引き上げる要因となっていることや職員構成の偏りが挙げられ、平成２９年パーシェ指数では、９９．３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85</xdr:row>
      <xdr:rowOff>160443</xdr:rowOff>
    </xdr:to>
    <xdr:cxnSp macro="">
      <xdr:nvCxnSpPr>
        <xdr:cNvPr id="254" name="直線コネクタ 253"/>
        <xdr:cNvCxnSpPr/>
      </xdr:nvCxnSpPr>
      <xdr:spPr>
        <a:xfrm>
          <a:off x="16179800" y="1471760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152840</xdr:rowOff>
    </xdr:from>
    <xdr:ext cx="762000" cy="259045"/>
    <xdr:sp macro="" textlink="">
      <xdr:nvSpPr>
        <xdr:cNvPr id="255" name="給与水準   （国との比較）平均値テキスト"/>
        <xdr:cNvSpPr txBox="1"/>
      </xdr:nvSpPr>
      <xdr:spPr>
        <a:xfrm>
          <a:off x="17106900" y="1438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144357</xdr:rowOff>
    </xdr:from>
    <xdr:to>
      <xdr:col>23</xdr:col>
      <xdr:colOff>406400</xdr:colOff>
      <xdr:row>86</xdr:row>
      <xdr:rowOff>13123</xdr:rowOff>
    </xdr:to>
    <xdr:cxnSp macro="">
      <xdr:nvCxnSpPr>
        <xdr:cNvPr id="257" name="直線コネクタ 256"/>
        <xdr:cNvCxnSpPr/>
      </xdr:nvCxnSpPr>
      <xdr:spPr>
        <a:xfrm flipV="1">
          <a:off x="15290800" y="147176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152400</xdr:rowOff>
    </xdr:from>
    <xdr:to>
      <xdr:col>22</xdr:col>
      <xdr:colOff>203200</xdr:colOff>
      <xdr:row>86</xdr:row>
      <xdr:rowOff>13123</xdr:rowOff>
    </xdr:to>
    <xdr:cxnSp macro="">
      <xdr:nvCxnSpPr>
        <xdr:cNvPr id="260" name="直線コネクタ 259"/>
        <xdr:cNvCxnSpPr/>
      </xdr:nvCxnSpPr>
      <xdr:spPr>
        <a:xfrm>
          <a:off x="14401800" y="1472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28381</xdr:rowOff>
    </xdr:from>
    <xdr:ext cx="762000" cy="259045"/>
    <xdr:sp macro="" textlink="">
      <xdr:nvSpPr>
        <xdr:cNvPr id="262" name="テキスト ボックス 261"/>
        <xdr:cNvSpPr txBox="1"/>
      </xdr:nvSpPr>
      <xdr:spPr>
        <a:xfrm>
          <a:off x="14909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90</xdr:row>
      <xdr:rowOff>43180</xdr:rowOff>
    </xdr:to>
    <xdr:cxnSp macro="">
      <xdr:nvCxnSpPr>
        <xdr:cNvPr id="263" name="直線コネクタ 262"/>
        <xdr:cNvCxnSpPr/>
      </xdr:nvCxnSpPr>
      <xdr:spPr>
        <a:xfrm flipV="1">
          <a:off x="13512800" y="14725650"/>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5" name="テキスト ボックス 264"/>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7" name="テキスト ボックス 266"/>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109643</xdr:rowOff>
    </xdr:from>
    <xdr:to>
      <xdr:col>24</xdr:col>
      <xdr:colOff>609600</xdr:colOff>
      <xdr:row>86</xdr:row>
      <xdr:rowOff>39793</xdr:rowOff>
    </xdr:to>
    <xdr:sp macro="" textlink="">
      <xdr:nvSpPr>
        <xdr:cNvPr id="273" name="円/楕円 272"/>
        <xdr:cNvSpPr/>
      </xdr:nvSpPr>
      <xdr:spPr>
        <a:xfrm>
          <a:off x="169672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81720</xdr:rowOff>
    </xdr:from>
    <xdr:ext cx="762000" cy="259045"/>
    <xdr:sp macro="" textlink="">
      <xdr:nvSpPr>
        <xdr:cNvPr id="274" name="給与水準   （国との比較）該当値テキスト"/>
        <xdr:cNvSpPr txBox="1"/>
      </xdr:nvSpPr>
      <xdr:spPr>
        <a:xfrm>
          <a:off x="17106900" y="1465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5" name="円/楕円 274"/>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8484</xdr:rowOff>
    </xdr:from>
    <xdr:ext cx="736600" cy="259045"/>
    <xdr:sp macro="" textlink="">
      <xdr:nvSpPr>
        <xdr:cNvPr id="276" name="テキスト ボックス 275"/>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133773</xdr:rowOff>
    </xdr:from>
    <xdr:to>
      <xdr:col>22</xdr:col>
      <xdr:colOff>254000</xdr:colOff>
      <xdr:row>86</xdr:row>
      <xdr:rowOff>63923</xdr:rowOff>
    </xdr:to>
    <xdr:sp macro="" textlink="">
      <xdr:nvSpPr>
        <xdr:cNvPr id="277" name="円/楕円 276"/>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48700</xdr:rowOff>
    </xdr:from>
    <xdr:ext cx="762000" cy="259045"/>
    <xdr:sp macro="" textlink="">
      <xdr:nvSpPr>
        <xdr:cNvPr id="278" name="テキスト ボックス 277"/>
        <xdr:cNvSpPr txBox="1"/>
      </xdr:nvSpPr>
      <xdr:spPr>
        <a:xfrm>
          <a:off x="14909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79" name="円/楕円 278"/>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80" name="テキスト ボックス 279"/>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163830</xdr:rowOff>
    </xdr:from>
    <xdr:to>
      <xdr:col>19</xdr:col>
      <xdr:colOff>533400</xdr:colOff>
      <xdr:row>90</xdr:row>
      <xdr:rowOff>93980</xdr:rowOff>
    </xdr:to>
    <xdr:sp macro="" textlink="">
      <xdr:nvSpPr>
        <xdr:cNvPr id="281" name="円/楕円 280"/>
        <xdr:cNvSpPr/>
      </xdr:nvSpPr>
      <xdr:spPr>
        <a:xfrm>
          <a:off x="13462000" y="154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78757</xdr:rowOff>
    </xdr:from>
    <xdr:ext cx="762000" cy="259045"/>
    <xdr:sp macro="" textlink="">
      <xdr:nvSpPr>
        <xdr:cNvPr id="282" name="テキスト ボックス 281"/>
        <xdr:cNvSpPr txBox="1"/>
      </xdr:nvSpPr>
      <xdr:spPr>
        <a:xfrm>
          <a:off x="13131800" y="155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定員適正化計画に基づき、職員採用の抑制、組織改正等により、適正な定員管理を実施した。</a:t>
          </a:r>
        </a:p>
        <a:p>
          <a:r>
            <a:rPr kumimoji="1" lang="ja-JP" altLang="en-US" sz="1300">
              <a:latin typeface="ＭＳ Ｐゴシック"/>
            </a:rPr>
            <a:t>　類似団体平均と比較しほぼ同数、全国平均・千葉県平均と比較し低くなっている要因は、毎年採用の抑制を行い、職員を削減していること、中でも２０年度の大規模な組織改正により、３３名の職員を削減したことが挙げられるが、平成２６年度以降、待機児童の解消等、社会状況の変化に伴う新たな住民ニーズに柔軟に対応するため、職員数は平成３１年度まで増加し、その後その職員数を維持していく見込みであ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159068</xdr:rowOff>
    </xdr:from>
    <xdr:to>
      <xdr:col>24</xdr:col>
      <xdr:colOff>558800</xdr:colOff>
      <xdr:row>62</xdr:row>
      <xdr:rowOff>171132</xdr:rowOff>
    </xdr:to>
    <xdr:cxnSp macro="">
      <xdr:nvCxnSpPr>
        <xdr:cNvPr id="317" name="直線コネクタ 316"/>
        <xdr:cNvCxnSpPr/>
      </xdr:nvCxnSpPr>
      <xdr:spPr>
        <a:xfrm>
          <a:off x="16179800" y="10788968"/>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124795</xdr:rowOff>
    </xdr:from>
    <xdr:ext cx="762000" cy="259045"/>
    <xdr:sp macro="" textlink="">
      <xdr:nvSpPr>
        <xdr:cNvPr id="318" name="定員管理の状況平均値テキスト"/>
        <xdr:cNvSpPr txBox="1"/>
      </xdr:nvSpPr>
      <xdr:spPr>
        <a:xfrm>
          <a:off x="17106900" y="10583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151024</xdr:rowOff>
    </xdr:from>
    <xdr:to>
      <xdr:col>23</xdr:col>
      <xdr:colOff>406400</xdr:colOff>
      <xdr:row>62</xdr:row>
      <xdr:rowOff>159068</xdr:rowOff>
    </xdr:to>
    <xdr:cxnSp macro="">
      <xdr:nvCxnSpPr>
        <xdr:cNvPr id="320" name="直線コネクタ 319"/>
        <xdr:cNvCxnSpPr/>
      </xdr:nvCxnSpPr>
      <xdr:spPr>
        <a:xfrm>
          <a:off x="15290800" y="1078092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126365</xdr:rowOff>
    </xdr:from>
    <xdr:to>
      <xdr:col>23</xdr:col>
      <xdr:colOff>457200</xdr:colOff>
      <xdr:row>63</xdr:row>
      <xdr:rowOff>56515</xdr:rowOff>
    </xdr:to>
    <xdr:sp macro="" textlink="">
      <xdr:nvSpPr>
        <xdr:cNvPr id="321" name="フローチャート : 判断 320"/>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41292</xdr:rowOff>
    </xdr:from>
    <xdr:ext cx="736600" cy="259045"/>
    <xdr:sp macro="" textlink="">
      <xdr:nvSpPr>
        <xdr:cNvPr id="322" name="テキスト ボックス 321"/>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142981</xdr:rowOff>
    </xdr:from>
    <xdr:to>
      <xdr:col>22</xdr:col>
      <xdr:colOff>203200</xdr:colOff>
      <xdr:row>62</xdr:row>
      <xdr:rowOff>151024</xdr:rowOff>
    </xdr:to>
    <xdr:cxnSp macro="">
      <xdr:nvCxnSpPr>
        <xdr:cNvPr id="323" name="直線コネクタ 322"/>
        <xdr:cNvCxnSpPr/>
      </xdr:nvCxnSpPr>
      <xdr:spPr>
        <a:xfrm>
          <a:off x="14401800" y="1077288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5" name="テキスト ボックス 324"/>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132927</xdr:rowOff>
    </xdr:from>
    <xdr:to>
      <xdr:col>21</xdr:col>
      <xdr:colOff>0</xdr:colOff>
      <xdr:row>62</xdr:row>
      <xdr:rowOff>142981</xdr:rowOff>
    </xdr:to>
    <xdr:cxnSp macro="">
      <xdr:nvCxnSpPr>
        <xdr:cNvPr id="326" name="直線コネクタ 325"/>
        <xdr:cNvCxnSpPr/>
      </xdr:nvCxnSpPr>
      <xdr:spPr>
        <a:xfrm>
          <a:off x="13512800" y="1076282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28" name="テキスト ボックス 327"/>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115693</xdr:rowOff>
    </xdr:from>
    <xdr:ext cx="762000" cy="259045"/>
    <xdr:sp macro="" textlink="">
      <xdr:nvSpPr>
        <xdr:cNvPr id="330" name="テキスト ボックス 329"/>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120332</xdr:rowOff>
    </xdr:from>
    <xdr:to>
      <xdr:col>24</xdr:col>
      <xdr:colOff>609600</xdr:colOff>
      <xdr:row>63</xdr:row>
      <xdr:rowOff>50482</xdr:rowOff>
    </xdr:to>
    <xdr:sp macro="" textlink="">
      <xdr:nvSpPr>
        <xdr:cNvPr id="336" name="円/楕円 335"/>
        <xdr:cNvSpPr/>
      </xdr:nvSpPr>
      <xdr:spPr>
        <a:xfrm>
          <a:off x="169672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92409</xdr:rowOff>
    </xdr:from>
    <xdr:ext cx="762000" cy="259045"/>
    <xdr:sp macro="" textlink="">
      <xdr:nvSpPr>
        <xdr:cNvPr id="337" name="定員管理の状況該当値テキスト"/>
        <xdr:cNvSpPr txBox="1"/>
      </xdr:nvSpPr>
      <xdr:spPr>
        <a:xfrm>
          <a:off x="17106900" y="1072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108268</xdr:rowOff>
    </xdr:from>
    <xdr:to>
      <xdr:col>23</xdr:col>
      <xdr:colOff>457200</xdr:colOff>
      <xdr:row>63</xdr:row>
      <xdr:rowOff>38418</xdr:rowOff>
    </xdr:to>
    <xdr:sp macro="" textlink="">
      <xdr:nvSpPr>
        <xdr:cNvPr id="338" name="円/楕円 337"/>
        <xdr:cNvSpPr/>
      </xdr:nvSpPr>
      <xdr:spPr>
        <a:xfrm>
          <a:off x="16129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48595</xdr:rowOff>
    </xdr:from>
    <xdr:ext cx="736600" cy="259045"/>
    <xdr:sp macro="" textlink="">
      <xdr:nvSpPr>
        <xdr:cNvPr id="339" name="テキスト ボックス 338"/>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100224</xdr:rowOff>
    </xdr:from>
    <xdr:to>
      <xdr:col>22</xdr:col>
      <xdr:colOff>254000</xdr:colOff>
      <xdr:row>63</xdr:row>
      <xdr:rowOff>30374</xdr:rowOff>
    </xdr:to>
    <xdr:sp macro="" textlink="">
      <xdr:nvSpPr>
        <xdr:cNvPr id="340" name="円/楕円 339"/>
        <xdr:cNvSpPr/>
      </xdr:nvSpPr>
      <xdr:spPr>
        <a:xfrm>
          <a:off x="15240000" y="1073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40551</xdr:rowOff>
    </xdr:from>
    <xdr:ext cx="762000" cy="259045"/>
    <xdr:sp macro="" textlink="">
      <xdr:nvSpPr>
        <xdr:cNvPr id="341" name="テキスト ボックス 340"/>
        <xdr:cNvSpPr txBox="1"/>
      </xdr:nvSpPr>
      <xdr:spPr>
        <a:xfrm>
          <a:off x="14909800" y="1049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92181</xdr:rowOff>
    </xdr:from>
    <xdr:to>
      <xdr:col>21</xdr:col>
      <xdr:colOff>50800</xdr:colOff>
      <xdr:row>63</xdr:row>
      <xdr:rowOff>22331</xdr:rowOff>
    </xdr:to>
    <xdr:sp macro="" textlink="">
      <xdr:nvSpPr>
        <xdr:cNvPr id="342" name="円/楕円 341"/>
        <xdr:cNvSpPr/>
      </xdr:nvSpPr>
      <xdr:spPr>
        <a:xfrm>
          <a:off x="14351000" y="1072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32508</xdr:rowOff>
    </xdr:from>
    <xdr:ext cx="762000" cy="259045"/>
    <xdr:sp macro="" textlink="">
      <xdr:nvSpPr>
        <xdr:cNvPr id="343" name="テキスト ボックス 342"/>
        <xdr:cNvSpPr txBox="1"/>
      </xdr:nvSpPr>
      <xdr:spPr>
        <a:xfrm>
          <a:off x="14020800" y="1049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82127</xdr:rowOff>
    </xdr:from>
    <xdr:to>
      <xdr:col>19</xdr:col>
      <xdr:colOff>533400</xdr:colOff>
      <xdr:row>63</xdr:row>
      <xdr:rowOff>12277</xdr:rowOff>
    </xdr:to>
    <xdr:sp macro="" textlink="">
      <xdr:nvSpPr>
        <xdr:cNvPr id="344" name="円/楕円 343"/>
        <xdr:cNvSpPr/>
      </xdr:nvSpPr>
      <xdr:spPr>
        <a:xfrm>
          <a:off x="13462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22454</xdr:rowOff>
    </xdr:from>
    <xdr:ext cx="762000" cy="259045"/>
    <xdr:sp macro="" textlink="">
      <xdr:nvSpPr>
        <xdr:cNvPr id="345" name="テキスト ボックス 344"/>
        <xdr:cNvSpPr txBox="1"/>
      </xdr:nvSpPr>
      <xdr:spPr>
        <a:xfrm>
          <a:off x="13131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２８年度は、</a:t>
          </a:r>
          <a:r>
            <a:rPr kumimoji="1" lang="en-US" altLang="ja-JP" sz="1300">
              <a:latin typeface="ＭＳ Ｐゴシック"/>
            </a:rPr>
            <a:t>0.4</a:t>
          </a:r>
          <a:r>
            <a:rPr kumimoji="1" lang="ja-JP" altLang="en-US" sz="1300">
              <a:latin typeface="ＭＳ Ｐゴシック"/>
            </a:rPr>
            <a:t>％と</a:t>
          </a:r>
          <a:r>
            <a:rPr kumimoji="1" lang="en-US" altLang="ja-JP" sz="1300">
              <a:latin typeface="ＭＳ Ｐゴシック"/>
            </a:rPr>
            <a:t>27</a:t>
          </a:r>
          <a:r>
            <a:rPr kumimoji="1" lang="ja-JP" altLang="en-US" sz="1300">
              <a:latin typeface="ＭＳ Ｐゴシック"/>
            </a:rPr>
            <a:t>年度の</a:t>
          </a:r>
          <a:r>
            <a:rPr kumimoji="1" lang="en-US" altLang="ja-JP" sz="1300">
              <a:latin typeface="ＭＳ Ｐゴシック"/>
            </a:rPr>
            <a:t>0.5</a:t>
          </a:r>
          <a:r>
            <a:rPr kumimoji="1" lang="ja-JP" altLang="en-US" sz="1300">
              <a:latin typeface="ＭＳ Ｐゴシック"/>
            </a:rPr>
            <a:t>％と比較して</a:t>
          </a:r>
          <a:r>
            <a:rPr kumimoji="1" lang="en-US" altLang="ja-JP" sz="1300">
              <a:latin typeface="ＭＳ Ｐゴシック"/>
            </a:rPr>
            <a:t>0.1</a:t>
          </a:r>
          <a:r>
            <a:rPr kumimoji="1" lang="ja-JP" altLang="en-US" sz="1300">
              <a:latin typeface="ＭＳ Ｐゴシック"/>
            </a:rPr>
            <a:t>ポイント改善されている。これは、</a:t>
          </a:r>
          <a:r>
            <a:rPr kumimoji="1" lang="ja-JP" altLang="en-US" sz="1300">
              <a:solidFill>
                <a:sysClr val="windowText" lastClr="000000"/>
              </a:solidFill>
              <a:latin typeface="ＭＳ Ｐゴシック"/>
            </a:rPr>
            <a:t>柏・白井・鎌ケ谷環境衛生組合が施設建設時に発行した地方債に係る負担金が減少したことなどが大きな要因</a:t>
          </a:r>
          <a:r>
            <a:rPr kumimoji="1" lang="ja-JP" altLang="en-US" sz="1300">
              <a:latin typeface="ＭＳ Ｐゴシック"/>
            </a:rPr>
            <a:t>である。今後、</a:t>
          </a:r>
          <a:r>
            <a:rPr kumimoji="1" lang="ja-JP" altLang="en-US" sz="1300">
              <a:solidFill>
                <a:sysClr val="windowText" lastClr="000000"/>
              </a:solidFill>
              <a:latin typeface="ＭＳ Ｐゴシック"/>
            </a:rPr>
            <a:t>新京成線連続立体交差事業</a:t>
          </a:r>
          <a:r>
            <a:rPr kumimoji="1" lang="ja-JP" altLang="en-US" sz="1300">
              <a:latin typeface="ＭＳ Ｐゴシック"/>
            </a:rPr>
            <a:t>などの実施に伴い、公債費の増が見込まれるものの、減債基金への計画的な積み立てを実施しており、適切に対応していく。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62230</xdr:rowOff>
    </xdr:from>
    <xdr:to>
      <xdr:col>24</xdr:col>
      <xdr:colOff>558800</xdr:colOff>
      <xdr:row>37</xdr:row>
      <xdr:rowOff>68263</xdr:rowOff>
    </xdr:to>
    <xdr:cxnSp macro="">
      <xdr:nvCxnSpPr>
        <xdr:cNvPr id="375" name="直線コネクタ 374"/>
        <xdr:cNvCxnSpPr/>
      </xdr:nvCxnSpPr>
      <xdr:spPr>
        <a:xfrm flipV="1">
          <a:off x="16179800" y="640588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89552</xdr:rowOff>
    </xdr:from>
    <xdr:ext cx="762000" cy="259045"/>
    <xdr:sp macro="" textlink="">
      <xdr:nvSpPr>
        <xdr:cNvPr id="376" name="公債費負担の状況平均値テキスト"/>
        <xdr:cNvSpPr txBox="1"/>
      </xdr:nvSpPr>
      <xdr:spPr>
        <a:xfrm>
          <a:off x="17106900" y="6604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68263</xdr:rowOff>
    </xdr:from>
    <xdr:to>
      <xdr:col>23</xdr:col>
      <xdr:colOff>406400</xdr:colOff>
      <xdr:row>37</xdr:row>
      <xdr:rowOff>122555</xdr:rowOff>
    </xdr:to>
    <xdr:cxnSp macro="">
      <xdr:nvCxnSpPr>
        <xdr:cNvPr id="378" name="直線コネクタ 377"/>
        <xdr:cNvCxnSpPr/>
      </xdr:nvCxnSpPr>
      <xdr:spPr>
        <a:xfrm flipV="1">
          <a:off x="15290800" y="641191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135572</xdr:rowOff>
    </xdr:from>
    <xdr:to>
      <xdr:col>23</xdr:col>
      <xdr:colOff>457200</xdr:colOff>
      <xdr:row>39</xdr:row>
      <xdr:rowOff>65722</xdr:rowOff>
    </xdr:to>
    <xdr:sp macro="" textlink="">
      <xdr:nvSpPr>
        <xdr:cNvPr id="379" name="フローチャート : 判断 378"/>
        <xdr:cNvSpPr/>
      </xdr:nvSpPr>
      <xdr:spPr>
        <a:xfrm>
          <a:off x="16129000" y="665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50499</xdr:rowOff>
    </xdr:from>
    <xdr:ext cx="736600" cy="259045"/>
    <xdr:sp macro="" textlink="">
      <xdr:nvSpPr>
        <xdr:cNvPr id="380" name="テキスト ボックス 379"/>
        <xdr:cNvSpPr txBox="1"/>
      </xdr:nvSpPr>
      <xdr:spPr>
        <a:xfrm>
          <a:off x="15798800" y="673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122555</xdr:rowOff>
    </xdr:from>
    <xdr:to>
      <xdr:col>22</xdr:col>
      <xdr:colOff>203200</xdr:colOff>
      <xdr:row>38</xdr:row>
      <xdr:rowOff>29528</xdr:rowOff>
    </xdr:to>
    <xdr:cxnSp macro="">
      <xdr:nvCxnSpPr>
        <xdr:cNvPr id="381" name="直線コネクタ 380"/>
        <xdr:cNvCxnSpPr/>
      </xdr:nvCxnSpPr>
      <xdr:spPr>
        <a:xfrm flipV="1">
          <a:off x="14401800" y="646620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159084</xdr:rowOff>
    </xdr:from>
    <xdr:ext cx="762000" cy="259045"/>
    <xdr:sp macro="" textlink="">
      <xdr:nvSpPr>
        <xdr:cNvPr id="383" name="テキスト ボックス 382"/>
        <xdr:cNvSpPr txBox="1"/>
      </xdr:nvSpPr>
      <xdr:spPr>
        <a:xfrm>
          <a:off x="14909800" y="68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29528</xdr:rowOff>
    </xdr:from>
    <xdr:to>
      <xdr:col>21</xdr:col>
      <xdr:colOff>0</xdr:colOff>
      <xdr:row>38</xdr:row>
      <xdr:rowOff>113982</xdr:rowOff>
    </xdr:to>
    <xdr:cxnSp macro="">
      <xdr:nvCxnSpPr>
        <xdr:cNvPr id="384" name="直線コネクタ 383"/>
        <xdr:cNvCxnSpPr/>
      </xdr:nvCxnSpPr>
      <xdr:spPr>
        <a:xfrm flipV="1">
          <a:off x="13512800" y="654462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35895</xdr:rowOff>
    </xdr:from>
    <xdr:ext cx="762000" cy="259045"/>
    <xdr:sp macro="" textlink="">
      <xdr:nvSpPr>
        <xdr:cNvPr id="386" name="テキスト ボックス 385"/>
        <xdr:cNvSpPr txBox="1"/>
      </xdr:nvSpPr>
      <xdr:spPr>
        <a:xfrm>
          <a:off x="14020800" y="689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72090</xdr:rowOff>
    </xdr:from>
    <xdr:ext cx="762000" cy="259045"/>
    <xdr:sp macro="" textlink="">
      <xdr:nvSpPr>
        <xdr:cNvPr id="388" name="テキスト ボックス 387"/>
        <xdr:cNvSpPr txBox="1"/>
      </xdr:nvSpPr>
      <xdr:spPr>
        <a:xfrm>
          <a:off x="13131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11430</xdr:rowOff>
    </xdr:from>
    <xdr:to>
      <xdr:col>24</xdr:col>
      <xdr:colOff>609600</xdr:colOff>
      <xdr:row>37</xdr:row>
      <xdr:rowOff>113030</xdr:rowOff>
    </xdr:to>
    <xdr:sp macro="" textlink="">
      <xdr:nvSpPr>
        <xdr:cNvPr id="394" name="円/楕円 393"/>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104157</xdr:rowOff>
    </xdr:from>
    <xdr:ext cx="762000" cy="259045"/>
    <xdr:sp macro="" textlink="">
      <xdr:nvSpPr>
        <xdr:cNvPr id="395" name="公債費負担の状況該当値テキスト"/>
        <xdr:cNvSpPr txBox="1"/>
      </xdr:nvSpPr>
      <xdr:spPr>
        <a:xfrm>
          <a:off x="171069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17463</xdr:rowOff>
    </xdr:from>
    <xdr:to>
      <xdr:col>23</xdr:col>
      <xdr:colOff>457200</xdr:colOff>
      <xdr:row>37</xdr:row>
      <xdr:rowOff>119063</xdr:rowOff>
    </xdr:to>
    <xdr:sp macro="" textlink="">
      <xdr:nvSpPr>
        <xdr:cNvPr id="396" name="円/楕円 395"/>
        <xdr:cNvSpPr/>
      </xdr:nvSpPr>
      <xdr:spPr>
        <a:xfrm>
          <a:off x="16129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129240</xdr:rowOff>
    </xdr:from>
    <xdr:ext cx="736600" cy="259045"/>
    <xdr:sp macro="" textlink="">
      <xdr:nvSpPr>
        <xdr:cNvPr id="397" name="テキスト ボックス 396"/>
        <xdr:cNvSpPr txBox="1"/>
      </xdr:nvSpPr>
      <xdr:spPr>
        <a:xfrm>
          <a:off x="15798800" y="6129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71755</xdr:rowOff>
    </xdr:from>
    <xdr:to>
      <xdr:col>22</xdr:col>
      <xdr:colOff>254000</xdr:colOff>
      <xdr:row>38</xdr:row>
      <xdr:rowOff>1905</xdr:rowOff>
    </xdr:to>
    <xdr:sp macro="" textlink="">
      <xdr:nvSpPr>
        <xdr:cNvPr id="398" name="円/楕円 397"/>
        <xdr:cNvSpPr/>
      </xdr:nvSpPr>
      <xdr:spPr>
        <a:xfrm>
          <a:off x="152400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12082</xdr:rowOff>
    </xdr:from>
    <xdr:ext cx="762000" cy="259045"/>
    <xdr:sp macro="" textlink="">
      <xdr:nvSpPr>
        <xdr:cNvPr id="399" name="テキスト ボックス 398"/>
        <xdr:cNvSpPr txBox="1"/>
      </xdr:nvSpPr>
      <xdr:spPr>
        <a:xfrm>
          <a:off x="14909800" y="618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150178</xdr:rowOff>
    </xdr:from>
    <xdr:to>
      <xdr:col>21</xdr:col>
      <xdr:colOff>50800</xdr:colOff>
      <xdr:row>38</xdr:row>
      <xdr:rowOff>80328</xdr:rowOff>
    </xdr:to>
    <xdr:sp macro="" textlink="">
      <xdr:nvSpPr>
        <xdr:cNvPr id="400" name="円/楕円 399"/>
        <xdr:cNvSpPr/>
      </xdr:nvSpPr>
      <xdr:spPr>
        <a:xfrm>
          <a:off x="14351000" y="6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90505</xdr:rowOff>
    </xdr:from>
    <xdr:ext cx="762000" cy="259045"/>
    <xdr:sp macro="" textlink="">
      <xdr:nvSpPr>
        <xdr:cNvPr id="401" name="テキスト ボックス 400"/>
        <xdr:cNvSpPr txBox="1"/>
      </xdr:nvSpPr>
      <xdr:spPr>
        <a:xfrm>
          <a:off x="14020800" y="626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63182</xdr:rowOff>
    </xdr:from>
    <xdr:to>
      <xdr:col>19</xdr:col>
      <xdr:colOff>533400</xdr:colOff>
      <xdr:row>38</xdr:row>
      <xdr:rowOff>164782</xdr:rowOff>
    </xdr:to>
    <xdr:sp macro="" textlink="">
      <xdr:nvSpPr>
        <xdr:cNvPr id="402" name="円/楕円 401"/>
        <xdr:cNvSpPr/>
      </xdr:nvSpPr>
      <xdr:spPr>
        <a:xfrm>
          <a:off x="13462000" y="65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3510</xdr:rowOff>
    </xdr:from>
    <xdr:ext cx="762000" cy="259045"/>
    <xdr:sp macro="" textlink="">
      <xdr:nvSpPr>
        <xdr:cNvPr id="403" name="テキスト ボックス 402"/>
        <xdr:cNvSpPr txBox="1"/>
      </xdr:nvSpPr>
      <xdr:spPr>
        <a:xfrm>
          <a:off x="13131800" y="6347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28</a:t>
          </a:r>
          <a:r>
            <a:rPr kumimoji="1" lang="ja-JP" altLang="en-US" sz="1300">
              <a:latin typeface="ＭＳ Ｐゴシック"/>
            </a:rPr>
            <a:t>年度は</a:t>
          </a:r>
          <a:r>
            <a:rPr kumimoji="1" lang="ja-JP" altLang="en-US" sz="1300">
              <a:solidFill>
                <a:srgbClr val="FF0000"/>
              </a:solidFill>
              <a:latin typeface="ＭＳ Ｐゴシック"/>
            </a:rPr>
            <a:t>、</a:t>
          </a:r>
          <a:r>
            <a:rPr kumimoji="1" lang="ja-JP" altLang="en-US" sz="1300">
              <a:solidFill>
                <a:sysClr val="windowText" lastClr="000000"/>
              </a:solidFill>
              <a:latin typeface="ＭＳ Ｐゴシック"/>
            </a:rPr>
            <a:t>市庁舎免震改修事業や新京成線連続立体交差事業</a:t>
          </a:r>
          <a:r>
            <a:rPr kumimoji="1" lang="ja-JP" altLang="en-US" sz="1300">
              <a:latin typeface="ＭＳ Ｐゴシック"/>
            </a:rPr>
            <a:t>などを実施したことに伴う、地方債残高の増により</a:t>
          </a:r>
          <a:r>
            <a:rPr kumimoji="1" lang="en-US" altLang="ja-JP" sz="1300">
              <a:latin typeface="ＭＳ Ｐゴシック"/>
            </a:rPr>
            <a:t>24.6</a:t>
          </a:r>
          <a:r>
            <a:rPr kumimoji="1" lang="ja-JP" altLang="en-US" sz="1300">
              <a:latin typeface="ＭＳ Ｐゴシック"/>
            </a:rPr>
            <a:t>％となっており、</a:t>
          </a:r>
          <a:r>
            <a:rPr kumimoji="1" lang="en-US" altLang="ja-JP" sz="1300">
              <a:latin typeface="ＭＳ Ｐゴシック"/>
            </a:rPr>
            <a:t>27</a:t>
          </a:r>
          <a:r>
            <a:rPr kumimoji="1" lang="ja-JP" altLang="en-US" sz="1300">
              <a:latin typeface="ＭＳ Ｐゴシック"/>
            </a:rPr>
            <a:t>年度の</a:t>
          </a:r>
          <a:r>
            <a:rPr kumimoji="1" lang="en-US" altLang="ja-JP" sz="1300">
              <a:latin typeface="ＭＳ Ｐゴシック"/>
            </a:rPr>
            <a:t>19.4</a:t>
          </a:r>
          <a:r>
            <a:rPr kumimoji="1" lang="ja-JP" altLang="en-US" sz="1300">
              <a:latin typeface="ＭＳ Ｐゴシック"/>
            </a:rPr>
            <a:t>％と比較し、</a:t>
          </a:r>
          <a:r>
            <a:rPr kumimoji="1" lang="en-US" altLang="ja-JP" sz="1300">
              <a:latin typeface="ＭＳ Ｐゴシック"/>
            </a:rPr>
            <a:t>5.2</a:t>
          </a:r>
          <a:r>
            <a:rPr kumimoji="1" lang="ja-JP" altLang="en-US" sz="1300">
              <a:latin typeface="ＭＳ Ｐゴシック"/>
            </a:rPr>
            <a:t>ポイントの上昇となっている。今後も新京成線連続立体交差事業などの実施に伴う事業債残高の増が見込まれるが、市で定めた「地方債に関する総合的な管理方針」に基づき、適切に対応していく。</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126407</xdr:rowOff>
    </xdr:from>
    <xdr:to>
      <xdr:col>24</xdr:col>
      <xdr:colOff>558800</xdr:colOff>
      <xdr:row>14</xdr:row>
      <xdr:rowOff>168233</xdr:rowOff>
    </xdr:to>
    <xdr:cxnSp macro="">
      <xdr:nvCxnSpPr>
        <xdr:cNvPr id="437" name="直線コネクタ 436"/>
        <xdr:cNvCxnSpPr/>
      </xdr:nvCxnSpPr>
      <xdr:spPr>
        <a:xfrm>
          <a:off x="16179800" y="2526707"/>
          <a:ext cx="8382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38"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104690</xdr:rowOff>
    </xdr:from>
    <xdr:to>
      <xdr:col>23</xdr:col>
      <xdr:colOff>406400</xdr:colOff>
      <xdr:row>14</xdr:row>
      <xdr:rowOff>126407</xdr:rowOff>
    </xdr:to>
    <xdr:cxnSp macro="">
      <xdr:nvCxnSpPr>
        <xdr:cNvPr id="440" name="直線コネクタ 439"/>
        <xdr:cNvCxnSpPr/>
      </xdr:nvCxnSpPr>
      <xdr:spPr>
        <a:xfrm>
          <a:off x="15290800" y="250499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62738</xdr:rowOff>
    </xdr:from>
    <xdr:to>
      <xdr:col>23</xdr:col>
      <xdr:colOff>457200</xdr:colOff>
      <xdr:row>14</xdr:row>
      <xdr:rowOff>164338</xdr:rowOff>
    </xdr:to>
    <xdr:sp macro="" textlink="">
      <xdr:nvSpPr>
        <xdr:cNvPr id="441" name="フローチャート : 判断 440"/>
        <xdr:cNvSpPr/>
      </xdr:nvSpPr>
      <xdr:spPr>
        <a:xfrm>
          <a:off x="16129000" y="24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3065</xdr:rowOff>
    </xdr:from>
    <xdr:ext cx="736600" cy="259045"/>
    <xdr:sp macro="" textlink="">
      <xdr:nvSpPr>
        <xdr:cNvPr id="442" name="テキスト ボックス 441"/>
        <xdr:cNvSpPr txBox="1"/>
      </xdr:nvSpPr>
      <xdr:spPr>
        <a:xfrm>
          <a:off x="15798800" y="223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32300</xdr:rowOff>
    </xdr:from>
    <xdr:to>
      <xdr:col>22</xdr:col>
      <xdr:colOff>203200</xdr:colOff>
      <xdr:row>14</xdr:row>
      <xdr:rowOff>104690</xdr:rowOff>
    </xdr:to>
    <xdr:cxnSp macro="">
      <xdr:nvCxnSpPr>
        <xdr:cNvPr id="443" name="直線コネクタ 442"/>
        <xdr:cNvCxnSpPr/>
      </xdr:nvCxnSpPr>
      <xdr:spPr>
        <a:xfrm>
          <a:off x="14401800" y="24326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106358</xdr:rowOff>
    </xdr:from>
    <xdr:ext cx="762000" cy="259045"/>
    <xdr:sp macro="" textlink="">
      <xdr:nvSpPr>
        <xdr:cNvPr id="445" name="テキスト ボックス 444"/>
        <xdr:cNvSpPr txBox="1"/>
      </xdr:nvSpPr>
      <xdr:spPr>
        <a:xfrm>
          <a:off x="14909800" y="26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147447</xdr:rowOff>
    </xdr:from>
    <xdr:to>
      <xdr:col>21</xdr:col>
      <xdr:colOff>0</xdr:colOff>
      <xdr:row>14</xdr:row>
      <xdr:rowOff>32300</xdr:rowOff>
    </xdr:to>
    <xdr:cxnSp macro="">
      <xdr:nvCxnSpPr>
        <xdr:cNvPr id="446" name="直線コネクタ 445"/>
        <xdr:cNvCxnSpPr/>
      </xdr:nvCxnSpPr>
      <xdr:spPr>
        <a:xfrm>
          <a:off x="13512800" y="237629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136923</xdr:rowOff>
    </xdr:from>
    <xdr:ext cx="762000" cy="259045"/>
    <xdr:sp macro="" textlink="">
      <xdr:nvSpPr>
        <xdr:cNvPr id="448" name="テキスト ボックス 447"/>
        <xdr:cNvSpPr txBox="1"/>
      </xdr:nvSpPr>
      <xdr:spPr>
        <a:xfrm>
          <a:off x="14020800" y="27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33841</xdr:rowOff>
    </xdr:from>
    <xdr:ext cx="762000" cy="259045"/>
    <xdr:sp macro="" textlink="">
      <xdr:nvSpPr>
        <xdr:cNvPr id="450" name="テキスト ボックス 449"/>
        <xdr:cNvSpPr txBox="1"/>
      </xdr:nvSpPr>
      <xdr:spPr>
        <a:xfrm>
          <a:off x="13131800" y="277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117433</xdr:rowOff>
    </xdr:from>
    <xdr:to>
      <xdr:col>24</xdr:col>
      <xdr:colOff>609600</xdr:colOff>
      <xdr:row>15</xdr:row>
      <xdr:rowOff>47583</xdr:rowOff>
    </xdr:to>
    <xdr:sp macro="" textlink="">
      <xdr:nvSpPr>
        <xdr:cNvPr id="456" name="円/楕円 455"/>
        <xdr:cNvSpPr/>
      </xdr:nvSpPr>
      <xdr:spPr>
        <a:xfrm>
          <a:off x="16967200" y="251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89510</xdr:rowOff>
    </xdr:from>
    <xdr:ext cx="762000" cy="259045"/>
    <xdr:sp macro="" textlink="">
      <xdr:nvSpPr>
        <xdr:cNvPr id="457" name="将来負担の状況該当値テキスト"/>
        <xdr:cNvSpPr txBox="1"/>
      </xdr:nvSpPr>
      <xdr:spPr>
        <a:xfrm>
          <a:off x="17106900" y="248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75607</xdr:rowOff>
    </xdr:from>
    <xdr:to>
      <xdr:col>23</xdr:col>
      <xdr:colOff>457200</xdr:colOff>
      <xdr:row>15</xdr:row>
      <xdr:rowOff>5757</xdr:rowOff>
    </xdr:to>
    <xdr:sp macro="" textlink="">
      <xdr:nvSpPr>
        <xdr:cNvPr id="458" name="円/楕円 457"/>
        <xdr:cNvSpPr/>
      </xdr:nvSpPr>
      <xdr:spPr>
        <a:xfrm>
          <a:off x="16129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161984</xdr:rowOff>
    </xdr:from>
    <xdr:ext cx="736600" cy="259045"/>
    <xdr:sp macro="" textlink="">
      <xdr:nvSpPr>
        <xdr:cNvPr id="459" name="テキスト ボックス 458"/>
        <xdr:cNvSpPr txBox="1"/>
      </xdr:nvSpPr>
      <xdr:spPr>
        <a:xfrm>
          <a:off x="15798800" y="256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53890</xdr:rowOff>
    </xdr:from>
    <xdr:to>
      <xdr:col>22</xdr:col>
      <xdr:colOff>254000</xdr:colOff>
      <xdr:row>14</xdr:row>
      <xdr:rowOff>155490</xdr:rowOff>
    </xdr:to>
    <xdr:sp macro="" textlink="">
      <xdr:nvSpPr>
        <xdr:cNvPr id="460" name="円/楕円 459"/>
        <xdr:cNvSpPr/>
      </xdr:nvSpPr>
      <xdr:spPr>
        <a:xfrm>
          <a:off x="15240000" y="245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165667</xdr:rowOff>
    </xdr:from>
    <xdr:ext cx="762000" cy="259045"/>
    <xdr:sp macro="" textlink="">
      <xdr:nvSpPr>
        <xdr:cNvPr id="461" name="テキスト ボックス 460"/>
        <xdr:cNvSpPr txBox="1"/>
      </xdr:nvSpPr>
      <xdr:spPr>
        <a:xfrm>
          <a:off x="14909800" y="222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152950</xdr:rowOff>
    </xdr:from>
    <xdr:to>
      <xdr:col>21</xdr:col>
      <xdr:colOff>50800</xdr:colOff>
      <xdr:row>14</xdr:row>
      <xdr:rowOff>83100</xdr:rowOff>
    </xdr:to>
    <xdr:sp macro="" textlink="">
      <xdr:nvSpPr>
        <xdr:cNvPr id="462" name="円/楕円 461"/>
        <xdr:cNvSpPr/>
      </xdr:nvSpPr>
      <xdr:spPr>
        <a:xfrm>
          <a:off x="14351000" y="2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93277</xdr:rowOff>
    </xdr:from>
    <xdr:ext cx="762000" cy="259045"/>
    <xdr:sp macro="" textlink="">
      <xdr:nvSpPr>
        <xdr:cNvPr id="463" name="テキスト ボックス 462"/>
        <xdr:cNvSpPr txBox="1"/>
      </xdr:nvSpPr>
      <xdr:spPr>
        <a:xfrm>
          <a:off x="14020800" y="21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19</xdr:col>
      <xdr:colOff>431800</xdr:colOff>
      <xdr:row>13</xdr:row>
      <xdr:rowOff>96647</xdr:rowOff>
    </xdr:from>
    <xdr:to>
      <xdr:col>19</xdr:col>
      <xdr:colOff>533400</xdr:colOff>
      <xdr:row>14</xdr:row>
      <xdr:rowOff>26797</xdr:rowOff>
    </xdr:to>
    <xdr:sp macro="" textlink="">
      <xdr:nvSpPr>
        <xdr:cNvPr id="464" name="円/楕円 463"/>
        <xdr:cNvSpPr/>
      </xdr:nvSpPr>
      <xdr:spPr>
        <a:xfrm>
          <a:off x="13462000" y="23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36974</xdr:rowOff>
    </xdr:from>
    <xdr:ext cx="762000" cy="259045"/>
    <xdr:sp macro="" textlink="">
      <xdr:nvSpPr>
        <xdr:cNvPr id="465" name="テキスト ボックス 464"/>
        <xdr:cNvSpPr txBox="1"/>
      </xdr:nvSpPr>
      <xdr:spPr>
        <a:xfrm>
          <a:off x="13131800" y="209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千葉県鎌ケ谷市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109,480
108,116
21.08
36,413,186
34,789,815
1,567,625
18,966,602
36,610,893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24.6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２０年度に人件費の抑制、行政組織の見直し、行政評価を活用したあらゆる事務事業の見直しを実施した結果、大きく減額し、その後も定員適正化計画に基づく職員採用の抑制や組織改正等の適正な定員管理により減少傾向にあったが、社会状況の変化に伴う新たな住民ニーズに柔軟に対応するため、職員数の増加により人件費はほぼ横ばいで推移している。</a:t>
          </a:r>
        </a:p>
        <a:p>
          <a:r>
            <a:rPr kumimoji="1" lang="ja-JP" altLang="en-US" sz="1100">
              <a:latin typeface="ＭＳ Ｐゴシック"/>
            </a:rPr>
            <a:t>　人件費がほぼ横ばいとなっている一方で、義務的経費が増加していることにより経常収支比率の人件費の割合は減少しており、この傾向は今後も続く見込みである。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73660</xdr:rowOff>
    </xdr:from>
    <xdr:to>
      <xdr:col>7</xdr:col>
      <xdr:colOff>15875</xdr:colOff>
      <xdr:row>38</xdr:row>
      <xdr:rowOff>88900</xdr:rowOff>
    </xdr:to>
    <xdr:cxnSp macro="">
      <xdr:nvCxnSpPr>
        <xdr:cNvPr id="66" name="直線コネクタ 65"/>
        <xdr:cNvCxnSpPr/>
      </xdr:nvCxnSpPr>
      <xdr:spPr>
        <a:xfrm flipV="1">
          <a:off x="3987800" y="65887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88900</xdr:rowOff>
    </xdr:from>
    <xdr:to>
      <xdr:col>5</xdr:col>
      <xdr:colOff>549275</xdr:colOff>
      <xdr:row>38</xdr:row>
      <xdr:rowOff>119380</xdr:rowOff>
    </xdr:to>
    <xdr:cxnSp macro="">
      <xdr:nvCxnSpPr>
        <xdr:cNvPr id="69" name="直線コネクタ 68"/>
        <xdr:cNvCxnSpPr/>
      </xdr:nvCxnSpPr>
      <xdr:spPr>
        <a:xfrm flipV="1">
          <a:off x="3098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3810</xdr:rowOff>
    </xdr:from>
    <xdr:to>
      <xdr:col>5</xdr:col>
      <xdr:colOff>600075</xdr:colOff>
      <xdr:row>37</xdr:row>
      <xdr:rowOff>105410</xdr:rowOff>
    </xdr:to>
    <xdr:sp macro="" textlink="">
      <xdr:nvSpPr>
        <xdr:cNvPr id="70" name="フローチャート : 判断 69"/>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115587</xdr:rowOff>
    </xdr:from>
    <xdr:ext cx="736600" cy="259045"/>
    <xdr:sp macro="" textlink="">
      <xdr:nvSpPr>
        <xdr:cNvPr id="71" name="テキスト ボックス 70"/>
        <xdr:cNvSpPr txBox="1"/>
      </xdr:nvSpPr>
      <xdr:spPr>
        <a:xfrm>
          <a:off x="3606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119380</xdr:rowOff>
    </xdr:from>
    <xdr:to>
      <xdr:col>4</xdr:col>
      <xdr:colOff>346075</xdr:colOff>
      <xdr:row>39</xdr:row>
      <xdr:rowOff>8890</xdr:rowOff>
    </xdr:to>
    <xdr:cxnSp macro="">
      <xdr:nvCxnSpPr>
        <xdr:cNvPr id="72" name="直線コネクタ 71"/>
        <xdr:cNvCxnSpPr/>
      </xdr:nvCxnSpPr>
      <xdr:spPr>
        <a:xfrm flipV="1">
          <a:off x="2209800" y="6634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74" name="テキスト ボックス 73"/>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8890</xdr:rowOff>
    </xdr:from>
    <xdr:to>
      <xdr:col>3</xdr:col>
      <xdr:colOff>142875</xdr:colOff>
      <xdr:row>39</xdr:row>
      <xdr:rowOff>85090</xdr:rowOff>
    </xdr:to>
    <xdr:cxnSp macro="">
      <xdr:nvCxnSpPr>
        <xdr:cNvPr id="75" name="直線コネクタ 74"/>
        <xdr:cNvCxnSpPr/>
      </xdr:nvCxnSpPr>
      <xdr:spPr>
        <a:xfrm flipV="1">
          <a:off x="1320800" y="66954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47007</xdr:rowOff>
    </xdr:from>
    <xdr:ext cx="762000" cy="259045"/>
    <xdr:sp macro="" textlink="">
      <xdr:nvSpPr>
        <xdr:cNvPr id="77" name="テキスト ボックス 76"/>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153687</xdr:rowOff>
    </xdr:from>
    <xdr:ext cx="762000" cy="259045"/>
    <xdr:sp macro="" textlink="">
      <xdr:nvSpPr>
        <xdr:cNvPr id="79" name="テキスト ボックス 78"/>
        <xdr:cNvSpPr txBox="1"/>
      </xdr:nvSpPr>
      <xdr:spPr>
        <a:xfrm>
          <a:off x="939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22860</xdr:rowOff>
    </xdr:from>
    <xdr:to>
      <xdr:col>7</xdr:col>
      <xdr:colOff>66675</xdr:colOff>
      <xdr:row>38</xdr:row>
      <xdr:rowOff>124460</xdr:rowOff>
    </xdr:to>
    <xdr:sp macro="" textlink="">
      <xdr:nvSpPr>
        <xdr:cNvPr id="85" name="円/楕円 84"/>
        <xdr:cNvSpPr/>
      </xdr:nvSpPr>
      <xdr:spPr>
        <a:xfrm>
          <a:off x="47752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166387</xdr:rowOff>
    </xdr:from>
    <xdr:ext cx="762000" cy="259045"/>
    <xdr:sp macro="" textlink="">
      <xdr:nvSpPr>
        <xdr:cNvPr id="86" name="人件費該当値テキスト"/>
        <xdr:cNvSpPr txBox="1"/>
      </xdr:nvSpPr>
      <xdr:spPr>
        <a:xfrm>
          <a:off x="49149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38100</xdr:rowOff>
    </xdr:from>
    <xdr:to>
      <xdr:col>5</xdr:col>
      <xdr:colOff>600075</xdr:colOff>
      <xdr:row>38</xdr:row>
      <xdr:rowOff>139700</xdr:rowOff>
    </xdr:to>
    <xdr:sp macro="" textlink="">
      <xdr:nvSpPr>
        <xdr:cNvPr id="87" name="円/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68580</xdr:rowOff>
    </xdr:from>
    <xdr:to>
      <xdr:col>4</xdr:col>
      <xdr:colOff>396875</xdr:colOff>
      <xdr:row>38</xdr:row>
      <xdr:rowOff>170180</xdr:rowOff>
    </xdr:to>
    <xdr:sp macro="" textlink="">
      <xdr:nvSpPr>
        <xdr:cNvPr id="89" name="円/楕円 88"/>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154957</xdr:rowOff>
    </xdr:from>
    <xdr:ext cx="762000" cy="259045"/>
    <xdr:sp macro="" textlink="">
      <xdr:nvSpPr>
        <xdr:cNvPr id="90" name="テキスト ボックス 89"/>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129540</xdr:rowOff>
    </xdr:from>
    <xdr:to>
      <xdr:col>3</xdr:col>
      <xdr:colOff>193675</xdr:colOff>
      <xdr:row>39</xdr:row>
      <xdr:rowOff>59690</xdr:rowOff>
    </xdr:to>
    <xdr:sp macro="" textlink="">
      <xdr:nvSpPr>
        <xdr:cNvPr id="91" name="円/楕円 90"/>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44467</xdr:rowOff>
    </xdr:from>
    <xdr:ext cx="762000" cy="259045"/>
    <xdr:sp macro="" textlink="">
      <xdr:nvSpPr>
        <xdr:cNvPr id="92" name="テキスト ボックス 91"/>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34290</xdr:rowOff>
    </xdr:from>
    <xdr:to>
      <xdr:col>1</xdr:col>
      <xdr:colOff>676275</xdr:colOff>
      <xdr:row>39</xdr:row>
      <xdr:rowOff>135890</xdr:rowOff>
    </xdr:to>
    <xdr:sp macro="" textlink="">
      <xdr:nvSpPr>
        <xdr:cNvPr id="93" name="円/楕円 92"/>
        <xdr:cNvSpPr/>
      </xdr:nvSpPr>
      <xdr:spPr>
        <a:xfrm>
          <a:off x="1270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120667</xdr:rowOff>
    </xdr:from>
    <xdr:ext cx="762000" cy="259045"/>
    <xdr:sp macro="" textlink="">
      <xdr:nvSpPr>
        <xdr:cNvPr id="94" name="テキスト ボックス 93"/>
        <xdr:cNvSpPr txBox="1"/>
      </xdr:nvSpPr>
      <xdr:spPr>
        <a:xfrm>
          <a:off x="939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en-US" altLang="ja-JP" sz="1200">
              <a:latin typeface="ＭＳ Ｐゴシック"/>
            </a:rPr>
            <a:t>20</a:t>
          </a:r>
          <a:r>
            <a:rPr kumimoji="1" lang="ja-JP" altLang="en-US" sz="1200">
              <a:latin typeface="ＭＳ Ｐゴシック"/>
            </a:rPr>
            <a:t>年度に行政評価を活用したあらゆる事務事業の見直しを行った結果、額ベースでは大きく減額したが、物件費の経常収支比率はほぼ同じ水準を推移している。</a:t>
          </a:r>
        </a:p>
        <a:p>
          <a:r>
            <a:rPr kumimoji="1" lang="ja-JP" altLang="en-US" sz="1200">
              <a:latin typeface="ＭＳ Ｐゴシック"/>
            </a:rPr>
            <a:t>　なお、</a:t>
          </a:r>
          <a:r>
            <a:rPr kumimoji="1" lang="en-US" altLang="ja-JP" sz="1200">
              <a:latin typeface="ＭＳ Ｐゴシック"/>
            </a:rPr>
            <a:t>28</a:t>
          </a:r>
          <a:r>
            <a:rPr kumimoji="1" lang="ja-JP" altLang="en-US" sz="1200">
              <a:latin typeface="ＭＳ Ｐゴシック"/>
            </a:rPr>
            <a:t>年度は前年度より</a:t>
          </a:r>
          <a:r>
            <a:rPr kumimoji="1" lang="en-US" altLang="ja-JP" sz="1200">
              <a:latin typeface="ＭＳ Ｐゴシック"/>
            </a:rPr>
            <a:t>0.5</a:t>
          </a:r>
          <a:r>
            <a:rPr kumimoji="1" lang="ja-JP" altLang="en-US" sz="1200">
              <a:latin typeface="ＭＳ Ｐゴシック"/>
            </a:rPr>
            <a:t>ポイント増加して</a:t>
          </a:r>
          <a:r>
            <a:rPr kumimoji="1" lang="ja-JP" altLang="en-US" sz="1200">
              <a:solidFill>
                <a:sysClr val="windowText" lastClr="000000"/>
              </a:solidFill>
              <a:latin typeface="ＭＳ Ｐゴシック"/>
            </a:rPr>
            <a:t>いるが、主な要因としては、不動産鑑定委託（市全域鑑定評価）や小中学校コンピュータ整備事業に係るコンピュータ使用料の増などが挙げられる。</a:t>
          </a:r>
          <a:endParaRPr kumimoji="1" lang="en-US" altLang="ja-JP" sz="1200">
            <a:solidFill>
              <a:sysClr val="windowText" lastClr="000000"/>
            </a:solidFill>
            <a:latin typeface="ＭＳ Ｐゴシック"/>
          </a:endParaRPr>
        </a:p>
        <a:p>
          <a:r>
            <a:rPr kumimoji="1" lang="ja-JP" altLang="en-US" sz="1200">
              <a:latin typeface="ＭＳ Ｐゴシック"/>
            </a:rPr>
            <a:t>　今後も引き続き事務事業の見直しを継続し、物件費の抑制に取り組んでいく。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138430</xdr:rowOff>
    </xdr:to>
    <xdr:cxnSp macro="">
      <xdr:nvCxnSpPr>
        <xdr:cNvPr id="125" name="直線コネクタ 124"/>
        <xdr:cNvCxnSpPr/>
      </xdr:nvCxnSpPr>
      <xdr:spPr>
        <a:xfrm>
          <a:off x="15671800" y="2664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16</xdr:row>
      <xdr:rowOff>12700</xdr:rowOff>
    </xdr:to>
    <xdr:cxnSp macro="">
      <xdr:nvCxnSpPr>
        <xdr:cNvPr id="128" name="直線コネクタ 127"/>
        <xdr:cNvCxnSpPr/>
      </xdr:nvCxnSpPr>
      <xdr:spPr>
        <a:xfrm flipV="1">
          <a:off x="14782800" y="2664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71628</xdr:rowOff>
    </xdr:from>
    <xdr:to>
      <xdr:col>22</xdr:col>
      <xdr:colOff>615950</xdr:colOff>
      <xdr:row>17</xdr:row>
      <xdr:rowOff>1778</xdr:rowOff>
    </xdr:to>
    <xdr:sp macro="" textlink="">
      <xdr:nvSpPr>
        <xdr:cNvPr id="129" name="フローチャート : 判断 128"/>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158005</xdr:rowOff>
    </xdr:from>
    <xdr:ext cx="736600" cy="259045"/>
    <xdr:sp macro="" textlink="">
      <xdr:nvSpPr>
        <xdr:cNvPr id="130" name="テキスト ボックス 129"/>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110998</xdr:rowOff>
    </xdr:from>
    <xdr:to>
      <xdr:col>21</xdr:col>
      <xdr:colOff>361950</xdr:colOff>
      <xdr:row>16</xdr:row>
      <xdr:rowOff>12700</xdr:rowOff>
    </xdr:to>
    <xdr:cxnSp macro="">
      <xdr:nvCxnSpPr>
        <xdr:cNvPr id="131" name="直線コネクタ 130"/>
        <xdr:cNvCxnSpPr/>
      </xdr:nvCxnSpPr>
      <xdr:spPr>
        <a:xfrm>
          <a:off x="13893800" y="26827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112285</xdr:rowOff>
    </xdr:from>
    <xdr:ext cx="762000" cy="259045"/>
    <xdr:sp macro="" textlink="">
      <xdr:nvSpPr>
        <xdr:cNvPr id="133" name="テキスト ボックス 132"/>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10414</xdr:rowOff>
    </xdr:from>
    <xdr:to>
      <xdr:col>20</xdr:col>
      <xdr:colOff>158750</xdr:colOff>
      <xdr:row>15</xdr:row>
      <xdr:rowOff>110998</xdr:rowOff>
    </xdr:to>
    <xdr:cxnSp macro="">
      <xdr:nvCxnSpPr>
        <xdr:cNvPr id="134" name="直線コネクタ 133"/>
        <xdr:cNvCxnSpPr/>
      </xdr:nvCxnSpPr>
      <xdr:spPr>
        <a:xfrm>
          <a:off x="13004800" y="25821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4" name="円/楕円 143"/>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5"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6" name="円/楕円 145"/>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7" name="テキスト ボックス 146"/>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48" name="円/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49" name="テキスト ボックス 148"/>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60198</xdr:rowOff>
    </xdr:from>
    <xdr:to>
      <xdr:col>20</xdr:col>
      <xdr:colOff>209550</xdr:colOff>
      <xdr:row>15</xdr:row>
      <xdr:rowOff>161798</xdr:rowOff>
    </xdr:to>
    <xdr:sp macro="" textlink="">
      <xdr:nvSpPr>
        <xdr:cNvPr id="150" name="円/楕円 149"/>
        <xdr:cNvSpPr/>
      </xdr:nvSpPr>
      <xdr:spPr>
        <a:xfrm>
          <a:off x="13843000" y="263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525</xdr:rowOff>
    </xdr:from>
    <xdr:ext cx="762000" cy="259045"/>
    <xdr:sp macro="" textlink="">
      <xdr:nvSpPr>
        <xdr:cNvPr id="151" name="テキスト ボックス 150"/>
        <xdr:cNvSpPr txBox="1"/>
      </xdr:nvSpPr>
      <xdr:spPr>
        <a:xfrm>
          <a:off x="13512800" y="24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131064</xdr:rowOff>
    </xdr:from>
    <xdr:to>
      <xdr:col>19</xdr:col>
      <xdr:colOff>6350</xdr:colOff>
      <xdr:row>15</xdr:row>
      <xdr:rowOff>61214</xdr:rowOff>
    </xdr:to>
    <xdr:sp macro="" textlink="">
      <xdr:nvSpPr>
        <xdr:cNvPr id="152" name="円/楕円 151"/>
        <xdr:cNvSpPr/>
      </xdr:nvSpPr>
      <xdr:spPr>
        <a:xfrm>
          <a:off x="12954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71391</xdr:rowOff>
    </xdr:from>
    <xdr:ext cx="762000" cy="259045"/>
    <xdr:sp macro="" textlink="">
      <xdr:nvSpPr>
        <xdr:cNvPr id="153" name="テキスト ボックス 152"/>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２０年度に単独扶助費等の見直しを行った結果、減少に転じたが、管内民間保育所運営委託や障がい者自立支援に係る介護給付訓練等給付費などの増により、全体として大きく増加傾向にある。</a:t>
          </a:r>
        </a:p>
        <a:p>
          <a:r>
            <a:rPr kumimoji="1" lang="ja-JP" altLang="en-US" sz="1300">
              <a:latin typeface="ＭＳ Ｐゴシック"/>
            </a:rPr>
            <a:t>　類似団体の平均値よりも低くなっている要因としては、単独扶助費等の見直しを行い、これを継続していることなどが挙げられる。</a:t>
          </a:r>
        </a:p>
        <a:p>
          <a:r>
            <a:rPr kumimoji="1" lang="ja-JP" altLang="en-US" sz="1300">
              <a:latin typeface="ＭＳ Ｐゴシック"/>
            </a:rPr>
            <a:t>　今後も引き続き継続し、扶助費の適正な抑制に取り組んでいく。</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114300</xdr:rowOff>
    </xdr:from>
    <xdr:to>
      <xdr:col>7</xdr:col>
      <xdr:colOff>15875</xdr:colOff>
      <xdr:row>55</xdr:row>
      <xdr:rowOff>69850</xdr:rowOff>
    </xdr:to>
    <xdr:cxnSp macro="">
      <xdr:nvCxnSpPr>
        <xdr:cNvPr id="186" name="直線コネクタ 185"/>
        <xdr:cNvCxnSpPr/>
      </xdr:nvCxnSpPr>
      <xdr:spPr>
        <a:xfrm>
          <a:off x="3987800" y="93726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133350</xdr:rowOff>
    </xdr:from>
    <xdr:to>
      <xdr:col>5</xdr:col>
      <xdr:colOff>549275</xdr:colOff>
      <xdr:row>54</xdr:row>
      <xdr:rowOff>114300</xdr:rowOff>
    </xdr:to>
    <xdr:cxnSp macro="">
      <xdr:nvCxnSpPr>
        <xdr:cNvPr id="189" name="直線コネクタ 188"/>
        <xdr:cNvCxnSpPr/>
      </xdr:nvCxnSpPr>
      <xdr:spPr>
        <a:xfrm>
          <a:off x="3098800" y="9220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133350</xdr:rowOff>
    </xdr:from>
    <xdr:to>
      <xdr:col>4</xdr:col>
      <xdr:colOff>346075</xdr:colOff>
      <xdr:row>54</xdr:row>
      <xdr:rowOff>25400</xdr:rowOff>
    </xdr:to>
    <xdr:cxnSp macro="">
      <xdr:nvCxnSpPr>
        <xdr:cNvPr id="192" name="直線コネクタ 191"/>
        <xdr:cNvCxnSpPr/>
      </xdr:nvCxnSpPr>
      <xdr:spPr>
        <a:xfrm flipV="1">
          <a:off x="2209800" y="9220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4" name="テキスト ボックス 19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25400</xdr:rowOff>
    </xdr:to>
    <xdr:cxnSp macro="">
      <xdr:nvCxnSpPr>
        <xdr:cNvPr id="195" name="直線コネクタ 194"/>
        <xdr:cNvCxnSpPr/>
      </xdr:nvCxnSpPr>
      <xdr:spPr>
        <a:xfrm>
          <a:off x="1320800" y="9232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7" name="テキスト ボックス 196"/>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9" name="テキスト ボックス 198"/>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5" name="円/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63500</xdr:rowOff>
    </xdr:from>
    <xdr:to>
      <xdr:col>5</xdr:col>
      <xdr:colOff>600075</xdr:colOff>
      <xdr:row>54</xdr:row>
      <xdr:rowOff>165100</xdr:rowOff>
    </xdr:to>
    <xdr:sp macro="" textlink="">
      <xdr:nvSpPr>
        <xdr:cNvPr id="207" name="円/楕円 206"/>
        <xdr:cNvSpPr/>
      </xdr:nvSpPr>
      <xdr:spPr>
        <a:xfrm>
          <a:off x="3937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3827</xdr:rowOff>
    </xdr:from>
    <xdr:ext cx="736600" cy="259045"/>
    <xdr:sp macro="" textlink="">
      <xdr:nvSpPr>
        <xdr:cNvPr id="208" name="テキスト ボックス 207"/>
        <xdr:cNvSpPr txBox="1"/>
      </xdr:nvSpPr>
      <xdr:spPr>
        <a:xfrm>
          <a:off x="3606800" y="909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82550</xdr:rowOff>
    </xdr:from>
    <xdr:to>
      <xdr:col>4</xdr:col>
      <xdr:colOff>396875</xdr:colOff>
      <xdr:row>54</xdr:row>
      <xdr:rowOff>12700</xdr:rowOff>
    </xdr:to>
    <xdr:sp macro="" textlink="">
      <xdr:nvSpPr>
        <xdr:cNvPr id="209" name="円/楕円 208"/>
        <xdr:cNvSpPr/>
      </xdr:nvSpPr>
      <xdr:spPr>
        <a:xfrm>
          <a:off x="3048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22877</xdr:rowOff>
    </xdr:from>
    <xdr:ext cx="762000" cy="259045"/>
    <xdr:sp macro="" textlink="">
      <xdr:nvSpPr>
        <xdr:cNvPr id="210" name="テキスト ボックス 209"/>
        <xdr:cNvSpPr txBox="1"/>
      </xdr:nvSpPr>
      <xdr:spPr>
        <a:xfrm>
          <a:off x="27178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146050</xdr:rowOff>
    </xdr:from>
    <xdr:to>
      <xdr:col>3</xdr:col>
      <xdr:colOff>193675</xdr:colOff>
      <xdr:row>54</xdr:row>
      <xdr:rowOff>76200</xdr:rowOff>
    </xdr:to>
    <xdr:sp macro="" textlink="">
      <xdr:nvSpPr>
        <xdr:cNvPr id="211" name="円/楕円 210"/>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86377</xdr:rowOff>
    </xdr:from>
    <xdr:ext cx="762000" cy="259045"/>
    <xdr:sp macro="" textlink="">
      <xdr:nvSpPr>
        <xdr:cNvPr id="212" name="テキスト ボックス 211"/>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95250</xdr:rowOff>
    </xdr:from>
    <xdr:to>
      <xdr:col>1</xdr:col>
      <xdr:colOff>676275</xdr:colOff>
      <xdr:row>54</xdr:row>
      <xdr:rowOff>25400</xdr:rowOff>
    </xdr:to>
    <xdr:sp macro="" textlink="">
      <xdr:nvSpPr>
        <xdr:cNvPr id="213" name="円/楕円 212"/>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35577</xdr:rowOff>
    </xdr:from>
    <xdr:ext cx="762000" cy="259045"/>
    <xdr:sp macro="" textlink="">
      <xdr:nvSpPr>
        <xdr:cNvPr id="214" name="テキスト ボックス 213"/>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特別会計への経常的繰出金が増加傾向にあり、</a:t>
          </a:r>
          <a:r>
            <a:rPr kumimoji="1" lang="en-US" altLang="ja-JP" sz="1300">
              <a:latin typeface="ＭＳ Ｐゴシック"/>
            </a:rPr>
            <a:t>28</a:t>
          </a:r>
          <a:r>
            <a:rPr kumimoji="1" lang="ja-JP" altLang="en-US" sz="1300">
              <a:latin typeface="ＭＳ Ｐゴシック"/>
            </a:rPr>
            <a:t>年度は前年度と比較して</a:t>
          </a:r>
          <a:r>
            <a:rPr kumimoji="1" lang="en-US" altLang="ja-JP" sz="1300">
              <a:latin typeface="ＭＳ Ｐゴシック"/>
            </a:rPr>
            <a:t>0.8</a:t>
          </a:r>
          <a:r>
            <a:rPr kumimoji="1" lang="ja-JP" altLang="en-US" sz="1300">
              <a:latin typeface="ＭＳ Ｐゴシック"/>
            </a:rPr>
            <a:t>ポイント上昇した。</a:t>
          </a:r>
        </a:p>
        <a:p>
          <a:r>
            <a:rPr kumimoji="1" lang="ja-JP" altLang="en-US" sz="1300">
              <a:latin typeface="ＭＳ Ｐゴシック"/>
            </a:rPr>
            <a:t>　今後も各特別会計において保険料収入等の確保に努め、税収を主な財源とする普通会計の負担額を減らしていくよう努める。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25400</xdr:rowOff>
    </xdr:from>
    <xdr:to>
      <xdr:col>24</xdr:col>
      <xdr:colOff>31750</xdr:colOff>
      <xdr:row>56</xdr:row>
      <xdr:rowOff>127000</xdr:rowOff>
    </xdr:to>
    <xdr:cxnSp macro="">
      <xdr:nvCxnSpPr>
        <xdr:cNvPr id="247" name="直線コネクタ 246"/>
        <xdr:cNvCxnSpPr/>
      </xdr:nvCxnSpPr>
      <xdr:spPr>
        <a:xfrm>
          <a:off x="15671800" y="9626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99077</xdr:rowOff>
    </xdr:from>
    <xdr:ext cx="762000" cy="259045"/>
    <xdr:sp macro="" textlink="">
      <xdr:nvSpPr>
        <xdr:cNvPr id="248" name="その他平均値テキスト"/>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56</xdr:row>
      <xdr:rowOff>25400</xdr:rowOff>
    </xdr:to>
    <xdr:cxnSp macro="">
      <xdr:nvCxnSpPr>
        <xdr:cNvPr id="250" name="直線コネクタ 249"/>
        <xdr:cNvCxnSpPr/>
      </xdr:nvCxnSpPr>
      <xdr:spPr>
        <a:xfrm>
          <a:off x="14782800" y="9575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101600</xdr:rowOff>
    </xdr:from>
    <xdr:to>
      <xdr:col>22</xdr:col>
      <xdr:colOff>615950</xdr:colOff>
      <xdr:row>57</xdr:row>
      <xdr:rowOff>31750</xdr:rowOff>
    </xdr:to>
    <xdr:sp macro="" textlink="">
      <xdr:nvSpPr>
        <xdr:cNvPr id="251" name="フローチャート : 判断 250"/>
        <xdr:cNvSpPr/>
      </xdr:nvSpPr>
      <xdr:spPr>
        <a:xfrm>
          <a:off x="15621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16527</xdr:rowOff>
    </xdr:from>
    <xdr:ext cx="736600" cy="259045"/>
    <xdr:sp macro="" textlink="">
      <xdr:nvSpPr>
        <xdr:cNvPr id="252" name="テキスト ボックス 251"/>
        <xdr:cNvSpPr txBox="1"/>
      </xdr:nvSpPr>
      <xdr:spPr>
        <a:xfrm>
          <a:off x="15290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0</xdr:rowOff>
    </xdr:to>
    <xdr:cxnSp macro="">
      <xdr:nvCxnSpPr>
        <xdr:cNvPr id="253" name="直線コネクタ 252"/>
        <xdr:cNvCxnSpPr/>
      </xdr:nvCxnSpPr>
      <xdr:spPr>
        <a:xfrm flipV="1">
          <a:off x="13893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5" name="テキスト ボックス 254"/>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127000</xdr:rowOff>
    </xdr:from>
    <xdr:to>
      <xdr:col>20</xdr:col>
      <xdr:colOff>158750</xdr:colOff>
      <xdr:row>56</xdr:row>
      <xdr:rowOff>0</xdr:rowOff>
    </xdr:to>
    <xdr:cxnSp macro="">
      <xdr:nvCxnSpPr>
        <xdr:cNvPr id="256" name="直線コネクタ 255"/>
        <xdr:cNvCxnSpPr/>
      </xdr:nvCxnSpPr>
      <xdr:spPr>
        <a:xfrm>
          <a:off x="13004800" y="93853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111777</xdr:rowOff>
    </xdr:from>
    <xdr:ext cx="762000" cy="259045"/>
    <xdr:sp macro="" textlink="">
      <xdr:nvSpPr>
        <xdr:cNvPr id="258" name="テキスト ボックス 257"/>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99077</xdr:rowOff>
    </xdr:from>
    <xdr:ext cx="762000" cy="259045"/>
    <xdr:sp macro="" textlink="">
      <xdr:nvSpPr>
        <xdr:cNvPr id="260" name="テキスト ボックス 259"/>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76200</xdr:rowOff>
    </xdr:from>
    <xdr:to>
      <xdr:col>24</xdr:col>
      <xdr:colOff>82550</xdr:colOff>
      <xdr:row>57</xdr:row>
      <xdr:rowOff>6350</xdr:rowOff>
    </xdr:to>
    <xdr:sp macro="" textlink="">
      <xdr:nvSpPr>
        <xdr:cNvPr id="266" name="円/楕円 265"/>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92727</xdr:rowOff>
    </xdr:from>
    <xdr:ext cx="762000" cy="259045"/>
    <xdr:sp macro="" textlink="">
      <xdr:nvSpPr>
        <xdr:cNvPr id="267"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146050</xdr:rowOff>
    </xdr:from>
    <xdr:to>
      <xdr:col>22</xdr:col>
      <xdr:colOff>615950</xdr:colOff>
      <xdr:row>56</xdr:row>
      <xdr:rowOff>76200</xdr:rowOff>
    </xdr:to>
    <xdr:sp macro="" textlink="">
      <xdr:nvSpPr>
        <xdr:cNvPr id="268" name="円/楕円 267"/>
        <xdr:cNvSpPr/>
      </xdr:nvSpPr>
      <xdr:spPr>
        <a:xfrm>
          <a:off x="15621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86377</xdr:rowOff>
    </xdr:from>
    <xdr:ext cx="736600" cy="259045"/>
    <xdr:sp macro="" textlink="">
      <xdr:nvSpPr>
        <xdr:cNvPr id="269" name="テキスト ボックス 268"/>
        <xdr:cNvSpPr txBox="1"/>
      </xdr:nvSpPr>
      <xdr:spPr>
        <a:xfrm>
          <a:off x="15290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0" name="円/楕円 269"/>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1" name="テキスト ボックス 27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120650</xdr:rowOff>
    </xdr:from>
    <xdr:to>
      <xdr:col>20</xdr:col>
      <xdr:colOff>209550</xdr:colOff>
      <xdr:row>56</xdr:row>
      <xdr:rowOff>50800</xdr:rowOff>
    </xdr:to>
    <xdr:sp macro="" textlink="">
      <xdr:nvSpPr>
        <xdr:cNvPr id="272" name="円/楕円 271"/>
        <xdr:cNvSpPr/>
      </xdr:nvSpPr>
      <xdr:spPr>
        <a:xfrm>
          <a:off x="13843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73" name="テキスト ボックス 272"/>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76200</xdr:rowOff>
    </xdr:from>
    <xdr:to>
      <xdr:col>19</xdr:col>
      <xdr:colOff>6350</xdr:colOff>
      <xdr:row>55</xdr:row>
      <xdr:rowOff>6350</xdr:rowOff>
    </xdr:to>
    <xdr:sp macro="" textlink="">
      <xdr:nvSpPr>
        <xdr:cNvPr id="274" name="円/楕円 273"/>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16527</xdr:rowOff>
    </xdr:from>
    <xdr:ext cx="762000" cy="259045"/>
    <xdr:sp macro="" textlink="">
      <xdr:nvSpPr>
        <xdr:cNvPr id="275" name="テキスト ボックス 274"/>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13.1</a:t>
          </a:r>
          <a:r>
            <a:rPr kumimoji="1" lang="ja-JP" altLang="en-US" sz="1300">
              <a:latin typeface="ＭＳ Ｐゴシック"/>
            </a:rPr>
            <a:t>％で前年度と比較して</a:t>
          </a:r>
          <a:r>
            <a:rPr kumimoji="1" lang="en-US" altLang="ja-JP" sz="1300">
              <a:latin typeface="ＭＳ Ｐゴシック"/>
            </a:rPr>
            <a:t>0.8</a:t>
          </a:r>
          <a:r>
            <a:rPr kumimoji="1" lang="ja-JP" altLang="en-US" sz="1300">
              <a:latin typeface="ＭＳ Ｐゴシック"/>
            </a:rPr>
            <a:t>ポイント上昇した</a:t>
          </a:r>
          <a:r>
            <a:rPr kumimoji="1" lang="ja-JP" altLang="en-US" sz="1300">
              <a:solidFill>
                <a:sysClr val="windowText" lastClr="000000"/>
              </a:solidFill>
              <a:latin typeface="ＭＳ Ｐゴシック"/>
            </a:rPr>
            <a:t>。主な要因としては、民間保育所運営費補助金の増などが挙げられる。</a:t>
          </a:r>
        </a:p>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類似団体の平均値と比較して高くなっている要因は、ごみ処理業務及びし尿処理業務を一部事務組合で実施していることが挙げられる。</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今後も類似団体より高い傾向が続くと考えられるが、引き続き事務事業の見直しを継続していく。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146050</xdr:rowOff>
    </xdr:from>
    <xdr:to>
      <xdr:col>24</xdr:col>
      <xdr:colOff>31750</xdr:colOff>
      <xdr:row>40</xdr:row>
      <xdr:rowOff>76200</xdr:rowOff>
    </xdr:to>
    <xdr:cxnSp macro="">
      <xdr:nvCxnSpPr>
        <xdr:cNvPr id="308" name="直線コネクタ 307"/>
        <xdr:cNvCxnSpPr/>
      </xdr:nvCxnSpPr>
      <xdr:spPr>
        <a:xfrm>
          <a:off x="15671800" y="6832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09"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31750</xdr:rowOff>
    </xdr:from>
    <xdr:to>
      <xdr:col>22</xdr:col>
      <xdr:colOff>565150</xdr:colOff>
      <xdr:row>39</xdr:row>
      <xdr:rowOff>146050</xdr:rowOff>
    </xdr:to>
    <xdr:cxnSp macro="">
      <xdr:nvCxnSpPr>
        <xdr:cNvPr id="311" name="直線コネクタ 310"/>
        <xdr:cNvCxnSpPr/>
      </xdr:nvCxnSpPr>
      <xdr:spPr>
        <a:xfrm>
          <a:off x="14782800" y="6718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6350</xdr:rowOff>
    </xdr:from>
    <xdr:to>
      <xdr:col>22</xdr:col>
      <xdr:colOff>615950</xdr:colOff>
      <xdr:row>37</xdr:row>
      <xdr:rowOff>107950</xdr:rowOff>
    </xdr:to>
    <xdr:sp macro="" textlink="">
      <xdr:nvSpPr>
        <xdr:cNvPr id="312" name="フローチャート : 判断 311"/>
        <xdr:cNvSpPr/>
      </xdr:nvSpPr>
      <xdr:spPr>
        <a:xfrm>
          <a:off x="15621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118127</xdr:rowOff>
    </xdr:from>
    <xdr:ext cx="736600" cy="259045"/>
    <xdr:sp macro="" textlink="">
      <xdr:nvSpPr>
        <xdr:cNvPr id="313" name="テキスト ボックス 312"/>
        <xdr:cNvSpPr txBox="1"/>
      </xdr:nvSpPr>
      <xdr:spPr>
        <a:xfrm>
          <a:off x="15290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31750</xdr:rowOff>
    </xdr:from>
    <xdr:to>
      <xdr:col>21</xdr:col>
      <xdr:colOff>361950</xdr:colOff>
      <xdr:row>39</xdr:row>
      <xdr:rowOff>69850</xdr:rowOff>
    </xdr:to>
    <xdr:cxnSp macro="">
      <xdr:nvCxnSpPr>
        <xdr:cNvPr id="314" name="直線コネクタ 313"/>
        <xdr:cNvCxnSpPr/>
      </xdr:nvCxnSpPr>
      <xdr:spPr>
        <a:xfrm flipV="1">
          <a:off x="13893800" y="6718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6" name="テキスト ボックス 315"/>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69850</xdr:rowOff>
    </xdr:from>
    <xdr:to>
      <xdr:col>20</xdr:col>
      <xdr:colOff>158750</xdr:colOff>
      <xdr:row>39</xdr:row>
      <xdr:rowOff>158750</xdr:rowOff>
    </xdr:to>
    <xdr:cxnSp macro="">
      <xdr:nvCxnSpPr>
        <xdr:cNvPr id="317" name="直線コネクタ 316"/>
        <xdr:cNvCxnSpPr/>
      </xdr:nvCxnSpPr>
      <xdr:spPr>
        <a:xfrm flipV="1">
          <a:off x="13004800" y="675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118127</xdr:rowOff>
    </xdr:from>
    <xdr:ext cx="762000" cy="259045"/>
    <xdr:sp macro="" textlink="">
      <xdr:nvSpPr>
        <xdr:cNvPr id="319" name="テキスト ボックス 318"/>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1" name="テキスト ボックス 320"/>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25400</xdr:rowOff>
    </xdr:from>
    <xdr:to>
      <xdr:col>24</xdr:col>
      <xdr:colOff>82550</xdr:colOff>
      <xdr:row>40</xdr:row>
      <xdr:rowOff>127000</xdr:rowOff>
    </xdr:to>
    <xdr:sp macro="" textlink="">
      <xdr:nvSpPr>
        <xdr:cNvPr id="327" name="円/楕円 326"/>
        <xdr:cNvSpPr/>
      </xdr:nvSpPr>
      <xdr:spPr>
        <a:xfrm>
          <a:off x="164592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168927</xdr:rowOff>
    </xdr:from>
    <xdr:ext cx="762000" cy="259045"/>
    <xdr:sp macro="" textlink="">
      <xdr:nvSpPr>
        <xdr:cNvPr id="328" name="補助費等該当値テキスト"/>
        <xdr:cNvSpPr txBox="1"/>
      </xdr:nvSpPr>
      <xdr:spPr>
        <a:xfrm>
          <a:off x="165989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95250</xdr:rowOff>
    </xdr:from>
    <xdr:to>
      <xdr:col>22</xdr:col>
      <xdr:colOff>615950</xdr:colOff>
      <xdr:row>40</xdr:row>
      <xdr:rowOff>25400</xdr:rowOff>
    </xdr:to>
    <xdr:sp macro="" textlink="">
      <xdr:nvSpPr>
        <xdr:cNvPr id="329" name="円/楕円 328"/>
        <xdr:cNvSpPr/>
      </xdr:nvSpPr>
      <xdr:spPr>
        <a:xfrm>
          <a:off x="15621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10177</xdr:rowOff>
    </xdr:from>
    <xdr:ext cx="736600" cy="259045"/>
    <xdr:sp macro="" textlink="">
      <xdr:nvSpPr>
        <xdr:cNvPr id="330" name="テキスト ボックス 329"/>
        <xdr:cNvSpPr txBox="1"/>
      </xdr:nvSpPr>
      <xdr:spPr>
        <a:xfrm>
          <a:off x="15290800" y="686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152400</xdr:rowOff>
    </xdr:from>
    <xdr:to>
      <xdr:col>21</xdr:col>
      <xdr:colOff>412750</xdr:colOff>
      <xdr:row>39</xdr:row>
      <xdr:rowOff>82550</xdr:rowOff>
    </xdr:to>
    <xdr:sp macro="" textlink="">
      <xdr:nvSpPr>
        <xdr:cNvPr id="331" name="円/楕円 330"/>
        <xdr:cNvSpPr/>
      </xdr:nvSpPr>
      <xdr:spPr>
        <a:xfrm>
          <a:off x="14732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67327</xdr:rowOff>
    </xdr:from>
    <xdr:ext cx="762000" cy="259045"/>
    <xdr:sp macro="" textlink="">
      <xdr:nvSpPr>
        <xdr:cNvPr id="332" name="テキスト ボックス 331"/>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19050</xdr:rowOff>
    </xdr:from>
    <xdr:to>
      <xdr:col>20</xdr:col>
      <xdr:colOff>209550</xdr:colOff>
      <xdr:row>39</xdr:row>
      <xdr:rowOff>120650</xdr:rowOff>
    </xdr:to>
    <xdr:sp macro="" textlink="">
      <xdr:nvSpPr>
        <xdr:cNvPr id="333" name="円/楕円 332"/>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105427</xdr:rowOff>
    </xdr:from>
    <xdr:ext cx="762000" cy="259045"/>
    <xdr:sp macro="" textlink="">
      <xdr:nvSpPr>
        <xdr:cNvPr id="334" name="テキスト ボックス 333"/>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107950</xdr:rowOff>
    </xdr:from>
    <xdr:to>
      <xdr:col>19</xdr:col>
      <xdr:colOff>6350</xdr:colOff>
      <xdr:row>40</xdr:row>
      <xdr:rowOff>38100</xdr:rowOff>
    </xdr:to>
    <xdr:sp macro="" textlink="">
      <xdr:nvSpPr>
        <xdr:cNvPr id="335" name="円/楕円 334"/>
        <xdr:cNvSpPr/>
      </xdr:nvSpPr>
      <xdr:spPr>
        <a:xfrm>
          <a:off x="12954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22877</xdr:rowOff>
    </xdr:from>
    <xdr:ext cx="762000" cy="259045"/>
    <xdr:sp macro="" textlink="">
      <xdr:nvSpPr>
        <xdr:cNvPr id="336" name="テキスト ボックス 335"/>
        <xdr:cNvSpPr txBox="1"/>
      </xdr:nvSpPr>
      <xdr:spPr>
        <a:xfrm>
          <a:off x="126238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類似団体の平均値より低い状況で推移しているが、公債費の</a:t>
          </a:r>
          <a:r>
            <a:rPr kumimoji="1" lang="en-US" altLang="ja-JP" sz="1300">
              <a:latin typeface="ＭＳ Ｐゴシック"/>
            </a:rPr>
            <a:t>27</a:t>
          </a:r>
          <a:r>
            <a:rPr kumimoji="1" lang="ja-JP" altLang="en-US" sz="1300">
              <a:latin typeface="ＭＳ Ｐゴシック"/>
            </a:rPr>
            <a:t>年度末残高と</a:t>
          </a:r>
          <a:r>
            <a:rPr kumimoji="1" lang="en-US" altLang="ja-JP" sz="1300">
              <a:latin typeface="ＭＳ Ｐゴシック"/>
            </a:rPr>
            <a:t>28</a:t>
          </a:r>
          <a:r>
            <a:rPr kumimoji="1" lang="ja-JP" altLang="en-US" sz="1300">
              <a:latin typeface="ＭＳ Ｐゴシック"/>
            </a:rPr>
            <a:t>年度末残高を比較すると約</a:t>
          </a:r>
          <a:r>
            <a:rPr kumimoji="1" lang="en-US" altLang="ja-JP" sz="1300">
              <a:latin typeface="ＭＳ Ｐゴシック"/>
            </a:rPr>
            <a:t>25</a:t>
          </a:r>
          <a:r>
            <a:rPr kumimoji="1" lang="ja-JP" altLang="en-US" sz="1300">
              <a:latin typeface="ＭＳ Ｐゴシック"/>
            </a:rPr>
            <a:t>億円増加しており、近年推進してきた市庁舎免震改修事業など必要不可欠な大型事業によるものである。今後も、新京成線連続立体交差事業など起債事業を実施することに伴い、公債費の増加が見込まれているため、減債基金への計画的な積み立てを実施し、適切に対応していく。</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140715</xdr:rowOff>
    </xdr:from>
    <xdr:to>
      <xdr:col>7</xdr:col>
      <xdr:colOff>15875</xdr:colOff>
      <xdr:row>77</xdr:row>
      <xdr:rowOff>1270</xdr:rowOff>
    </xdr:to>
    <xdr:cxnSp macro="">
      <xdr:nvCxnSpPr>
        <xdr:cNvPr id="366" name="直線コネクタ 365"/>
        <xdr:cNvCxnSpPr/>
      </xdr:nvCxnSpPr>
      <xdr:spPr>
        <a:xfrm>
          <a:off x="3987800" y="13170915"/>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7"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140715</xdr:rowOff>
    </xdr:from>
    <xdr:to>
      <xdr:col>5</xdr:col>
      <xdr:colOff>549275</xdr:colOff>
      <xdr:row>76</xdr:row>
      <xdr:rowOff>140715</xdr:rowOff>
    </xdr:to>
    <xdr:cxnSp macro="">
      <xdr:nvCxnSpPr>
        <xdr:cNvPr id="369" name="直線コネクタ 368"/>
        <xdr:cNvCxnSpPr/>
      </xdr:nvCxnSpPr>
      <xdr:spPr>
        <a:xfrm>
          <a:off x="3098800" y="131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167639</xdr:rowOff>
    </xdr:from>
    <xdr:to>
      <xdr:col>5</xdr:col>
      <xdr:colOff>600075</xdr:colOff>
      <xdr:row>77</xdr:row>
      <xdr:rowOff>97789</xdr:rowOff>
    </xdr:to>
    <xdr:sp macro="" textlink="">
      <xdr:nvSpPr>
        <xdr:cNvPr id="370" name="フローチャート : 判断 369"/>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82566</xdr:rowOff>
    </xdr:from>
    <xdr:ext cx="736600" cy="259045"/>
    <xdr:sp macro="" textlink="">
      <xdr:nvSpPr>
        <xdr:cNvPr id="371" name="テキスト ボックス 370"/>
        <xdr:cNvSpPr txBox="1"/>
      </xdr:nvSpPr>
      <xdr:spPr>
        <a:xfrm>
          <a:off x="3606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140715</xdr:rowOff>
    </xdr:from>
    <xdr:to>
      <xdr:col>4</xdr:col>
      <xdr:colOff>346075</xdr:colOff>
      <xdr:row>77</xdr:row>
      <xdr:rowOff>1270</xdr:rowOff>
    </xdr:to>
    <xdr:cxnSp macro="">
      <xdr:nvCxnSpPr>
        <xdr:cNvPr id="372" name="直線コネクタ 371"/>
        <xdr:cNvCxnSpPr/>
      </xdr:nvCxnSpPr>
      <xdr:spPr>
        <a:xfrm flipV="1">
          <a:off x="2209800" y="13170915"/>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4" name="テキスト ボックス 373"/>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154432</xdr:rowOff>
    </xdr:from>
    <xdr:to>
      <xdr:col>3</xdr:col>
      <xdr:colOff>142875</xdr:colOff>
      <xdr:row>77</xdr:row>
      <xdr:rowOff>1270</xdr:rowOff>
    </xdr:to>
    <xdr:cxnSp macro="">
      <xdr:nvCxnSpPr>
        <xdr:cNvPr id="375" name="直線コネクタ 374"/>
        <xdr:cNvCxnSpPr/>
      </xdr:nvCxnSpPr>
      <xdr:spPr>
        <a:xfrm>
          <a:off x="1320800" y="13184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77" name="テキスト ボックス 376"/>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9" name="テキスト ボックス 378"/>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85" name="円/楕円 384"/>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138447</xdr:rowOff>
    </xdr:from>
    <xdr:ext cx="762000" cy="259045"/>
    <xdr:sp macro="" textlink="">
      <xdr:nvSpPr>
        <xdr:cNvPr id="386" name="公債費該当値テキスト"/>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89915</xdr:rowOff>
    </xdr:from>
    <xdr:to>
      <xdr:col>5</xdr:col>
      <xdr:colOff>600075</xdr:colOff>
      <xdr:row>77</xdr:row>
      <xdr:rowOff>20065</xdr:rowOff>
    </xdr:to>
    <xdr:sp macro="" textlink="">
      <xdr:nvSpPr>
        <xdr:cNvPr id="387" name="円/楕円 386"/>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30243</xdr:rowOff>
    </xdr:from>
    <xdr:ext cx="736600" cy="259045"/>
    <xdr:sp macro="" textlink="">
      <xdr:nvSpPr>
        <xdr:cNvPr id="388" name="テキスト ボックス 387"/>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89915</xdr:rowOff>
    </xdr:from>
    <xdr:to>
      <xdr:col>4</xdr:col>
      <xdr:colOff>396875</xdr:colOff>
      <xdr:row>77</xdr:row>
      <xdr:rowOff>20065</xdr:rowOff>
    </xdr:to>
    <xdr:sp macro="" textlink="">
      <xdr:nvSpPr>
        <xdr:cNvPr id="389" name="円/楕円 388"/>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30243</xdr:rowOff>
    </xdr:from>
    <xdr:ext cx="762000" cy="259045"/>
    <xdr:sp macro="" textlink="">
      <xdr:nvSpPr>
        <xdr:cNvPr id="390" name="テキスト ボックス 389"/>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391" name="円/楕円 390"/>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392" name="テキスト ボックス 391"/>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93" name="円/楕円 392"/>
        <xdr:cNvSpPr/>
      </xdr:nvSpPr>
      <xdr:spPr>
        <a:xfrm>
          <a:off x="1270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94" name="テキスト ボックス 393"/>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en-US" altLang="ja-JP" sz="1200">
              <a:latin typeface="ＭＳ Ｐゴシック"/>
            </a:rPr>
            <a:t>20</a:t>
          </a:r>
          <a:r>
            <a:rPr kumimoji="1" lang="ja-JP" altLang="en-US" sz="1200">
              <a:latin typeface="ＭＳ Ｐゴシック"/>
            </a:rPr>
            <a:t>年度に人件費の抑制、組織の見直し、行政評価を活用したあらゆる事務事業の見直しを行うなど、行財政改革に着手し、これを継続している。</a:t>
          </a:r>
        </a:p>
        <a:p>
          <a:r>
            <a:rPr kumimoji="1" lang="ja-JP" altLang="en-US" sz="1200">
              <a:latin typeface="ＭＳ Ｐゴシック"/>
            </a:rPr>
            <a:t>　類似団体の平均値と比較し、公債費以外の経常収支比率が高くなっている要因は、これまで市域が狭いながらも住宅都市として堅調に発展し続け、法人市民税が少ない状況にあるため、分母となる経常的な一般財源が類似団体の平均額よりも低いことから、結果的に高くなる状況にある。今後も同様の傾向が続くものと考えてい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53848</xdr:rowOff>
    </xdr:from>
    <xdr:to>
      <xdr:col>24</xdr:col>
      <xdr:colOff>31750</xdr:colOff>
      <xdr:row>79</xdr:row>
      <xdr:rowOff>14987</xdr:rowOff>
    </xdr:to>
    <xdr:cxnSp macro="">
      <xdr:nvCxnSpPr>
        <xdr:cNvPr id="425" name="直線コネクタ 424"/>
        <xdr:cNvCxnSpPr/>
      </xdr:nvCxnSpPr>
      <xdr:spPr>
        <a:xfrm>
          <a:off x="15671800" y="13426948"/>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26"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xdr:rowOff>
    </xdr:from>
    <xdr:to>
      <xdr:col>22</xdr:col>
      <xdr:colOff>565150</xdr:colOff>
      <xdr:row>78</xdr:row>
      <xdr:rowOff>53848</xdr:rowOff>
    </xdr:to>
    <xdr:cxnSp macro="">
      <xdr:nvCxnSpPr>
        <xdr:cNvPr id="428" name="直線コネクタ 427"/>
        <xdr:cNvCxnSpPr/>
      </xdr:nvCxnSpPr>
      <xdr:spPr>
        <a:xfrm>
          <a:off x="14782800" y="133766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101346</xdr:rowOff>
    </xdr:from>
    <xdr:to>
      <xdr:col>22</xdr:col>
      <xdr:colOff>615950</xdr:colOff>
      <xdr:row>78</xdr:row>
      <xdr:rowOff>31496</xdr:rowOff>
    </xdr:to>
    <xdr:sp macro="" textlink="">
      <xdr:nvSpPr>
        <xdr:cNvPr id="429" name="フローチャート : 判断 428"/>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41673</xdr:rowOff>
    </xdr:from>
    <xdr:ext cx="736600" cy="259045"/>
    <xdr:sp macro="" textlink="">
      <xdr:nvSpPr>
        <xdr:cNvPr id="430" name="テキスト ボックス 429"/>
        <xdr:cNvSpPr txBox="1"/>
      </xdr:nvSpPr>
      <xdr:spPr>
        <a:xfrm>
          <a:off x="15290800" y="13071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xdr:rowOff>
    </xdr:from>
    <xdr:to>
      <xdr:col>21</xdr:col>
      <xdr:colOff>361950</xdr:colOff>
      <xdr:row>78</xdr:row>
      <xdr:rowOff>49276</xdr:rowOff>
    </xdr:to>
    <xdr:cxnSp macro="">
      <xdr:nvCxnSpPr>
        <xdr:cNvPr id="431" name="直線コネクタ 430"/>
        <xdr:cNvCxnSpPr/>
      </xdr:nvCxnSpPr>
      <xdr:spPr>
        <a:xfrm flipV="1">
          <a:off x="13893800" y="133766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94251</xdr:rowOff>
    </xdr:from>
    <xdr:ext cx="762000" cy="259045"/>
    <xdr:sp macro="" textlink="">
      <xdr:nvSpPr>
        <xdr:cNvPr id="433" name="テキスト ボックス 432"/>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152146</xdr:rowOff>
    </xdr:from>
    <xdr:to>
      <xdr:col>20</xdr:col>
      <xdr:colOff>158750</xdr:colOff>
      <xdr:row>78</xdr:row>
      <xdr:rowOff>49276</xdr:rowOff>
    </xdr:to>
    <xdr:cxnSp macro="">
      <xdr:nvCxnSpPr>
        <xdr:cNvPr id="434" name="直線コネクタ 433"/>
        <xdr:cNvCxnSpPr/>
      </xdr:nvCxnSpPr>
      <xdr:spPr>
        <a:xfrm>
          <a:off x="13004800" y="133537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53103</xdr:rowOff>
    </xdr:from>
    <xdr:ext cx="762000" cy="259045"/>
    <xdr:sp macro="" textlink="">
      <xdr:nvSpPr>
        <xdr:cNvPr id="438" name="テキスト ボックス 43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135637</xdr:rowOff>
    </xdr:from>
    <xdr:to>
      <xdr:col>24</xdr:col>
      <xdr:colOff>82550</xdr:colOff>
      <xdr:row>79</xdr:row>
      <xdr:rowOff>65787</xdr:rowOff>
    </xdr:to>
    <xdr:sp macro="" textlink="">
      <xdr:nvSpPr>
        <xdr:cNvPr id="444" name="円/楕円 443"/>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107714</xdr:rowOff>
    </xdr:from>
    <xdr:ext cx="762000" cy="259045"/>
    <xdr:sp macro="" textlink="">
      <xdr:nvSpPr>
        <xdr:cNvPr id="445" name="公債費以外該当値テキスト"/>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3048</xdr:rowOff>
    </xdr:from>
    <xdr:to>
      <xdr:col>22</xdr:col>
      <xdr:colOff>615950</xdr:colOff>
      <xdr:row>78</xdr:row>
      <xdr:rowOff>104648</xdr:rowOff>
    </xdr:to>
    <xdr:sp macro="" textlink="">
      <xdr:nvSpPr>
        <xdr:cNvPr id="446" name="円/楕円 445"/>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89425</xdr:rowOff>
    </xdr:from>
    <xdr:ext cx="736600" cy="259045"/>
    <xdr:sp macro="" textlink="">
      <xdr:nvSpPr>
        <xdr:cNvPr id="447" name="テキスト ボックス 446"/>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124206</xdr:rowOff>
    </xdr:from>
    <xdr:to>
      <xdr:col>21</xdr:col>
      <xdr:colOff>412750</xdr:colOff>
      <xdr:row>78</xdr:row>
      <xdr:rowOff>54356</xdr:rowOff>
    </xdr:to>
    <xdr:sp macro="" textlink="">
      <xdr:nvSpPr>
        <xdr:cNvPr id="448" name="円/楕円 447"/>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39133</xdr:rowOff>
    </xdr:from>
    <xdr:ext cx="762000" cy="259045"/>
    <xdr:sp macro="" textlink="">
      <xdr:nvSpPr>
        <xdr:cNvPr id="449" name="テキスト ボックス 448"/>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169926</xdr:rowOff>
    </xdr:from>
    <xdr:to>
      <xdr:col>20</xdr:col>
      <xdr:colOff>209550</xdr:colOff>
      <xdr:row>78</xdr:row>
      <xdr:rowOff>100076</xdr:rowOff>
    </xdr:to>
    <xdr:sp macro="" textlink="">
      <xdr:nvSpPr>
        <xdr:cNvPr id="450" name="円/楕円 449"/>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84853</xdr:rowOff>
    </xdr:from>
    <xdr:ext cx="762000" cy="259045"/>
    <xdr:sp macro="" textlink="">
      <xdr:nvSpPr>
        <xdr:cNvPr id="451" name="テキスト ボックス 450"/>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101346</xdr:rowOff>
    </xdr:from>
    <xdr:to>
      <xdr:col>19</xdr:col>
      <xdr:colOff>6350</xdr:colOff>
      <xdr:row>78</xdr:row>
      <xdr:rowOff>31496</xdr:rowOff>
    </xdr:to>
    <xdr:sp macro="" textlink="">
      <xdr:nvSpPr>
        <xdr:cNvPr id="452" name="円/楕円 451"/>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16273</xdr:rowOff>
    </xdr:from>
    <xdr:ext cx="762000" cy="259045"/>
    <xdr:sp macro="" textlink="">
      <xdr:nvSpPr>
        <xdr:cNvPr id="453" name="テキスト ボックス 452"/>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千葉県鎌ケ谷市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30640</xdr:rowOff>
    </xdr:from>
    <xdr:to>
      <xdr:col>4</xdr:col>
      <xdr:colOff>1117600</xdr:colOff>
      <xdr:row>17</xdr:row>
      <xdr:rowOff>42429</xdr:rowOff>
    </xdr:to>
    <xdr:cxnSp macro="">
      <xdr:nvCxnSpPr>
        <xdr:cNvPr id="52" name="直線コネクタ 51"/>
        <xdr:cNvCxnSpPr/>
      </xdr:nvCxnSpPr>
      <xdr:spPr bwMode="auto">
        <a:xfrm>
          <a:off x="5003800" y="2992915"/>
          <a:ext cx="647700" cy="117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41205</xdr:rowOff>
    </xdr:from>
    <xdr:ext cx="762000" cy="259045"/>
    <xdr:sp macro="" textlink="">
      <xdr:nvSpPr>
        <xdr:cNvPr id="53" name="人口1人当たり決算額の推移平均値テキスト130"/>
        <xdr:cNvSpPr txBox="1"/>
      </xdr:nvSpPr>
      <xdr:spPr>
        <a:xfrm>
          <a:off x="5740400" y="2660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30640</xdr:rowOff>
    </xdr:from>
    <xdr:to>
      <xdr:col>4</xdr:col>
      <xdr:colOff>469900</xdr:colOff>
      <xdr:row>17</xdr:row>
      <xdr:rowOff>48111</xdr:rowOff>
    </xdr:to>
    <xdr:cxnSp macro="">
      <xdr:nvCxnSpPr>
        <xdr:cNvPr id="55" name="直線コネクタ 54"/>
        <xdr:cNvCxnSpPr/>
      </xdr:nvCxnSpPr>
      <xdr:spPr bwMode="auto">
        <a:xfrm flipV="1">
          <a:off x="4305300" y="2992915"/>
          <a:ext cx="698500" cy="17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3973</xdr:rowOff>
    </xdr:from>
    <xdr:to>
      <xdr:col>4</xdr:col>
      <xdr:colOff>520700</xdr:colOff>
      <xdr:row>16</xdr:row>
      <xdr:rowOff>105573</xdr:rowOff>
    </xdr:to>
    <xdr:sp macro="" textlink="">
      <xdr:nvSpPr>
        <xdr:cNvPr id="56" name="フローチャート : 判断 55"/>
        <xdr:cNvSpPr/>
      </xdr:nvSpPr>
      <xdr:spPr bwMode="auto">
        <a:xfrm>
          <a:off x="49530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115750</xdr:rowOff>
    </xdr:from>
    <xdr:ext cx="736600" cy="259045"/>
    <xdr:sp macro="" textlink="">
      <xdr:nvSpPr>
        <xdr:cNvPr id="57" name="テキスト ボックス 56"/>
        <xdr:cNvSpPr txBox="1"/>
      </xdr:nvSpPr>
      <xdr:spPr>
        <a:xfrm>
          <a:off x="4622800" y="2563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48111</xdr:rowOff>
    </xdr:from>
    <xdr:to>
      <xdr:col>3</xdr:col>
      <xdr:colOff>904875</xdr:colOff>
      <xdr:row>17</xdr:row>
      <xdr:rowOff>56275</xdr:rowOff>
    </xdr:to>
    <xdr:cxnSp macro="">
      <xdr:nvCxnSpPr>
        <xdr:cNvPr id="58" name="直線コネクタ 57"/>
        <xdr:cNvCxnSpPr/>
      </xdr:nvCxnSpPr>
      <xdr:spPr bwMode="auto">
        <a:xfrm flipV="1">
          <a:off x="3606800" y="3010386"/>
          <a:ext cx="698500" cy="8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59025</xdr:rowOff>
    </xdr:from>
    <xdr:ext cx="762000" cy="259045"/>
    <xdr:sp macro="" textlink="">
      <xdr:nvSpPr>
        <xdr:cNvPr id="60" name="テキスト ボックス 59"/>
        <xdr:cNvSpPr txBox="1"/>
      </xdr:nvSpPr>
      <xdr:spPr>
        <a:xfrm>
          <a:off x="3924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53532</xdr:rowOff>
    </xdr:from>
    <xdr:to>
      <xdr:col>3</xdr:col>
      <xdr:colOff>206375</xdr:colOff>
      <xdr:row>17</xdr:row>
      <xdr:rowOff>56275</xdr:rowOff>
    </xdr:to>
    <xdr:cxnSp macro="">
      <xdr:nvCxnSpPr>
        <xdr:cNvPr id="61" name="直線コネクタ 60"/>
        <xdr:cNvCxnSpPr/>
      </xdr:nvCxnSpPr>
      <xdr:spPr bwMode="auto">
        <a:xfrm>
          <a:off x="2908300" y="3015807"/>
          <a:ext cx="698500" cy="2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33683</xdr:rowOff>
    </xdr:from>
    <xdr:ext cx="762000" cy="259045"/>
    <xdr:sp macro="" textlink="">
      <xdr:nvSpPr>
        <xdr:cNvPr id="65" name="テキスト ボックス 64"/>
        <xdr:cNvSpPr txBox="1"/>
      </xdr:nvSpPr>
      <xdr:spPr>
        <a:xfrm>
          <a:off x="2527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163079</xdr:rowOff>
    </xdr:from>
    <xdr:to>
      <xdr:col>5</xdr:col>
      <xdr:colOff>34925</xdr:colOff>
      <xdr:row>17</xdr:row>
      <xdr:rowOff>93229</xdr:rowOff>
    </xdr:to>
    <xdr:sp macro="" textlink="">
      <xdr:nvSpPr>
        <xdr:cNvPr id="71" name="円/楕円 70"/>
        <xdr:cNvSpPr/>
      </xdr:nvSpPr>
      <xdr:spPr bwMode="auto">
        <a:xfrm>
          <a:off x="5600700" y="2953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135156</xdr:rowOff>
    </xdr:from>
    <xdr:ext cx="762000" cy="259045"/>
    <xdr:sp macro="" textlink="">
      <xdr:nvSpPr>
        <xdr:cNvPr id="72" name="人口1人当たり決算額の推移該当値テキスト130"/>
        <xdr:cNvSpPr txBox="1"/>
      </xdr:nvSpPr>
      <xdr:spPr>
        <a:xfrm>
          <a:off x="5740400" y="292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58,548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151290</xdr:rowOff>
    </xdr:from>
    <xdr:to>
      <xdr:col>4</xdr:col>
      <xdr:colOff>520700</xdr:colOff>
      <xdr:row>17</xdr:row>
      <xdr:rowOff>81440</xdr:rowOff>
    </xdr:to>
    <xdr:sp macro="" textlink="">
      <xdr:nvSpPr>
        <xdr:cNvPr id="73" name="円/楕円 72"/>
        <xdr:cNvSpPr/>
      </xdr:nvSpPr>
      <xdr:spPr bwMode="auto">
        <a:xfrm>
          <a:off x="4953000" y="2942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66217</xdr:rowOff>
    </xdr:from>
    <xdr:ext cx="736600" cy="259045"/>
    <xdr:sp macro="" textlink="">
      <xdr:nvSpPr>
        <xdr:cNvPr id="74" name="テキスト ボックス 73"/>
        <xdr:cNvSpPr txBox="1"/>
      </xdr:nvSpPr>
      <xdr:spPr>
        <a:xfrm>
          <a:off x="4622800" y="3028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58,909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168761</xdr:rowOff>
    </xdr:from>
    <xdr:to>
      <xdr:col>3</xdr:col>
      <xdr:colOff>955675</xdr:colOff>
      <xdr:row>17</xdr:row>
      <xdr:rowOff>98911</xdr:rowOff>
    </xdr:to>
    <xdr:sp macro="" textlink="">
      <xdr:nvSpPr>
        <xdr:cNvPr id="75" name="円/楕円 74"/>
        <xdr:cNvSpPr/>
      </xdr:nvSpPr>
      <xdr:spPr bwMode="auto">
        <a:xfrm>
          <a:off x="4254500" y="2959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83688</xdr:rowOff>
    </xdr:from>
    <xdr:ext cx="762000" cy="259045"/>
    <xdr:sp macro="" textlink="">
      <xdr:nvSpPr>
        <xdr:cNvPr id="76" name="テキスト ボックス 75"/>
        <xdr:cNvSpPr txBox="1"/>
      </xdr:nvSpPr>
      <xdr:spPr>
        <a:xfrm>
          <a:off x="3924300" y="3045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58,374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5475</xdr:rowOff>
    </xdr:from>
    <xdr:to>
      <xdr:col>3</xdr:col>
      <xdr:colOff>257175</xdr:colOff>
      <xdr:row>17</xdr:row>
      <xdr:rowOff>107075</xdr:rowOff>
    </xdr:to>
    <xdr:sp macro="" textlink="">
      <xdr:nvSpPr>
        <xdr:cNvPr id="77" name="円/楕円 76"/>
        <xdr:cNvSpPr/>
      </xdr:nvSpPr>
      <xdr:spPr bwMode="auto">
        <a:xfrm>
          <a:off x="3556000" y="2967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91852</xdr:rowOff>
    </xdr:from>
    <xdr:ext cx="762000" cy="259045"/>
    <xdr:sp macro="" textlink="">
      <xdr:nvSpPr>
        <xdr:cNvPr id="78" name="テキスト ボックス 77"/>
        <xdr:cNvSpPr txBox="1"/>
      </xdr:nvSpPr>
      <xdr:spPr>
        <a:xfrm>
          <a:off x="3225800" y="305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58,124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2732</xdr:rowOff>
    </xdr:from>
    <xdr:to>
      <xdr:col>2</xdr:col>
      <xdr:colOff>692150</xdr:colOff>
      <xdr:row>17</xdr:row>
      <xdr:rowOff>104332</xdr:rowOff>
    </xdr:to>
    <xdr:sp macro="" textlink="">
      <xdr:nvSpPr>
        <xdr:cNvPr id="79" name="円/楕円 78"/>
        <xdr:cNvSpPr/>
      </xdr:nvSpPr>
      <xdr:spPr bwMode="auto">
        <a:xfrm>
          <a:off x="2857500" y="2965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89109</xdr:rowOff>
    </xdr:from>
    <xdr:ext cx="762000" cy="259045"/>
    <xdr:sp macro="" textlink="">
      <xdr:nvSpPr>
        <xdr:cNvPr id="80" name="テキスト ボックス 79"/>
        <xdr:cNvSpPr txBox="1"/>
      </xdr:nvSpPr>
      <xdr:spPr>
        <a:xfrm>
          <a:off x="2527300" y="305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118869</xdr:rowOff>
    </xdr:from>
    <xdr:to>
      <xdr:col>4</xdr:col>
      <xdr:colOff>1117600</xdr:colOff>
      <xdr:row>37</xdr:row>
      <xdr:rowOff>120697</xdr:rowOff>
    </xdr:to>
    <xdr:cxnSp macro="">
      <xdr:nvCxnSpPr>
        <xdr:cNvPr id="115" name="直線コネクタ 114"/>
        <xdr:cNvCxnSpPr/>
      </xdr:nvCxnSpPr>
      <xdr:spPr bwMode="auto">
        <a:xfrm>
          <a:off x="5003800" y="7243569"/>
          <a:ext cx="647700" cy="1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182339</xdr:rowOff>
    </xdr:from>
    <xdr:ext cx="762000" cy="259045"/>
    <xdr:sp macro="" textlink="">
      <xdr:nvSpPr>
        <xdr:cNvPr id="116" name="人口1人当たり決算額の推移平均値テキスト445"/>
        <xdr:cNvSpPr txBox="1"/>
      </xdr:nvSpPr>
      <xdr:spPr>
        <a:xfrm>
          <a:off x="5740400" y="6792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118869</xdr:rowOff>
    </xdr:from>
    <xdr:to>
      <xdr:col>4</xdr:col>
      <xdr:colOff>469900</xdr:colOff>
      <xdr:row>37</xdr:row>
      <xdr:rowOff>169520</xdr:rowOff>
    </xdr:to>
    <xdr:cxnSp macro="">
      <xdr:nvCxnSpPr>
        <xdr:cNvPr id="118" name="直線コネクタ 117"/>
        <xdr:cNvCxnSpPr/>
      </xdr:nvCxnSpPr>
      <xdr:spPr bwMode="auto">
        <a:xfrm flipV="1">
          <a:off x="4305300" y="7243569"/>
          <a:ext cx="698500" cy="50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337033</xdr:rowOff>
    </xdr:from>
    <xdr:to>
      <xdr:col>4</xdr:col>
      <xdr:colOff>520700</xdr:colOff>
      <xdr:row>36</xdr:row>
      <xdr:rowOff>95733</xdr:rowOff>
    </xdr:to>
    <xdr:sp macro="" textlink="">
      <xdr:nvSpPr>
        <xdr:cNvPr id="119" name="フローチャート : 判断 118"/>
        <xdr:cNvSpPr/>
      </xdr:nvSpPr>
      <xdr:spPr bwMode="auto">
        <a:xfrm>
          <a:off x="4953000" y="6947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105910</xdr:rowOff>
    </xdr:from>
    <xdr:ext cx="736600" cy="259045"/>
    <xdr:sp macro="" textlink="">
      <xdr:nvSpPr>
        <xdr:cNvPr id="120" name="テキスト ボックス 119"/>
        <xdr:cNvSpPr txBox="1"/>
      </xdr:nvSpPr>
      <xdr:spPr>
        <a:xfrm>
          <a:off x="4622800" y="6716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103389</xdr:rowOff>
    </xdr:from>
    <xdr:to>
      <xdr:col>3</xdr:col>
      <xdr:colOff>904875</xdr:colOff>
      <xdr:row>37</xdr:row>
      <xdr:rowOff>169520</xdr:rowOff>
    </xdr:to>
    <xdr:cxnSp macro="">
      <xdr:nvCxnSpPr>
        <xdr:cNvPr id="121" name="直線コネクタ 120"/>
        <xdr:cNvCxnSpPr/>
      </xdr:nvCxnSpPr>
      <xdr:spPr bwMode="auto">
        <a:xfrm>
          <a:off x="3606800" y="7228089"/>
          <a:ext cx="698500" cy="66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10453</xdr:rowOff>
    </xdr:from>
    <xdr:ext cx="762000" cy="259045"/>
    <xdr:sp macro="" textlink="">
      <xdr:nvSpPr>
        <xdr:cNvPr id="123" name="テキスト ボックス 122"/>
        <xdr:cNvSpPr txBox="1"/>
      </xdr:nvSpPr>
      <xdr:spPr>
        <a:xfrm>
          <a:off x="3924300" y="66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192</xdr:rowOff>
    </xdr:from>
    <xdr:to>
      <xdr:col>3</xdr:col>
      <xdr:colOff>206375</xdr:colOff>
      <xdr:row>37</xdr:row>
      <xdr:rowOff>103389</xdr:rowOff>
    </xdr:to>
    <xdr:cxnSp macro="">
      <xdr:nvCxnSpPr>
        <xdr:cNvPr id="124" name="直線コネクタ 123"/>
        <xdr:cNvCxnSpPr/>
      </xdr:nvCxnSpPr>
      <xdr:spPr bwMode="auto">
        <a:xfrm>
          <a:off x="2908300" y="7124892"/>
          <a:ext cx="698500" cy="103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290259</xdr:rowOff>
    </xdr:from>
    <xdr:ext cx="762000" cy="259045"/>
    <xdr:sp macro="" textlink="">
      <xdr:nvSpPr>
        <xdr:cNvPr id="126" name="テキスト ボックス 125"/>
        <xdr:cNvSpPr txBox="1"/>
      </xdr:nvSpPr>
      <xdr:spPr>
        <a:xfrm>
          <a:off x="3225800" y="655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260378</xdr:rowOff>
    </xdr:from>
    <xdr:ext cx="762000" cy="259045"/>
    <xdr:sp macro="" textlink="">
      <xdr:nvSpPr>
        <xdr:cNvPr id="128" name="テキスト ボックス 127"/>
        <xdr:cNvSpPr txBox="1"/>
      </xdr:nvSpPr>
      <xdr:spPr>
        <a:xfrm>
          <a:off x="2527300" y="6527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69897</xdr:rowOff>
    </xdr:from>
    <xdr:to>
      <xdr:col>5</xdr:col>
      <xdr:colOff>34925</xdr:colOff>
      <xdr:row>37</xdr:row>
      <xdr:rowOff>171497</xdr:rowOff>
    </xdr:to>
    <xdr:sp macro="" textlink="">
      <xdr:nvSpPr>
        <xdr:cNvPr id="134" name="円/楕円 133"/>
        <xdr:cNvSpPr/>
      </xdr:nvSpPr>
      <xdr:spPr bwMode="auto">
        <a:xfrm>
          <a:off x="5600700" y="719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41974</xdr:rowOff>
    </xdr:from>
    <xdr:ext cx="762000" cy="259045"/>
    <xdr:sp macro="" textlink="">
      <xdr:nvSpPr>
        <xdr:cNvPr id="135" name="人口1人当たり決算額の推移該当値テキスト445"/>
        <xdr:cNvSpPr txBox="1"/>
      </xdr:nvSpPr>
      <xdr:spPr>
        <a:xfrm>
          <a:off x="5740400" y="7166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68069</xdr:rowOff>
    </xdr:from>
    <xdr:to>
      <xdr:col>4</xdr:col>
      <xdr:colOff>520700</xdr:colOff>
      <xdr:row>37</xdr:row>
      <xdr:rowOff>169669</xdr:rowOff>
    </xdr:to>
    <xdr:sp macro="" textlink="">
      <xdr:nvSpPr>
        <xdr:cNvPr id="136" name="円/楕円 135"/>
        <xdr:cNvSpPr/>
      </xdr:nvSpPr>
      <xdr:spPr bwMode="auto">
        <a:xfrm>
          <a:off x="4953000" y="7192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154446</xdr:rowOff>
    </xdr:from>
    <xdr:ext cx="736600" cy="259045"/>
    <xdr:sp macro="" textlink="">
      <xdr:nvSpPr>
        <xdr:cNvPr id="137" name="テキスト ボックス 136"/>
        <xdr:cNvSpPr txBox="1"/>
      </xdr:nvSpPr>
      <xdr:spPr>
        <a:xfrm>
          <a:off x="4622800" y="7279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118720</xdr:rowOff>
    </xdr:from>
    <xdr:to>
      <xdr:col>3</xdr:col>
      <xdr:colOff>955675</xdr:colOff>
      <xdr:row>37</xdr:row>
      <xdr:rowOff>220320</xdr:rowOff>
    </xdr:to>
    <xdr:sp macro="" textlink="">
      <xdr:nvSpPr>
        <xdr:cNvPr id="138" name="円/楕円 137"/>
        <xdr:cNvSpPr/>
      </xdr:nvSpPr>
      <xdr:spPr bwMode="auto">
        <a:xfrm>
          <a:off x="4254500" y="7243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205097</xdr:rowOff>
    </xdr:from>
    <xdr:ext cx="762000" cy="259045"/>
    <xdr:sp macro="" textlink="">
      <xdr:nvSpPr>
        <xdr:cNvPr id="139" name="テキスト ボックス 138"/>
        <xdr:cNvSpPr txBox="1"/>
      </xdr:nvSpPr>
      <xdr:spPr>
        <a:xfrm>
          <a:off x="3924300" y="732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52589</xdr:rowOff>
    </xdr:from>
    <xdr:to>
      <xdr:col>3</xdr:col>
      <xdr:colOff>257175</xdr:colOff>
      <xdr:row>37</xdr:row>
      <xdr:rowOff>154189</xdr:rowOff>
    </xdr:to>
    <xdr:sp macro="" textlink="">
      <xdr:nvSpPr>
        <xdr:cNvPr id="140" name="円/楕円 139"/>
        <xdr:cNvSpPr/>
      </xdr:nvSpPr>
      <xdr:spPr bwMode="auto">
        <a:xfrm>
          <a:off x="3556000" y="7177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138966</xdr:rowOff>
    </xdr:from>
    <xdr:ext cx="762000" cy="259045"/>
    <xdr:sp macro="" textlink="">
      <xdr:nvSpPr>
        <xdr:cNvPr id="141" name="テキスト ボックス 140"/>
        <xdr:cNvSpPr txBox="1"/>
      </xdr:nvSpPr>
      <xdr:spPr>
        <a:xfrm>
          <a:off x="3225800" y="726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1,723</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120842</xdr:rowOff>
    </xdr:from>
    <xdr:to>
      <xdr:col>2</xdr:col>
      <xdr:colOff>692150</xdr:colOff>
      <xdr:row>37</xdr:row>
      <xdr:rowOff>50992</xdr:rowOff>
    </xdr:to>
    <xdr:sp macro="" textlink="">
      <xdr:nvSpPr>
        <xdr:cNvPr id="142" name="円/楕円 141"/>
        <xdr:cNvSpPr/>
      </xdr:nvSpPr>
      <xdr:spPr bwMode="auto">
        <a:xfrm>
          <a:off x="2857500" y="7074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35769</xdr:rowOff>
    </xdr:from>
    <xdr:ext cx="762000" cy="259045"/>
    <xdr:sp macro="" textlink="">
      <xdr:nvSpPr>
        <xdr:cNvPr id="143" name="テキスト ボックス 142"/>
        <xdr:cNvSpPr txBox="1"/>
      </xdr:nvSpPr>
      <xdr:spPr>
        <a:xfrm>
          <a:off x="2527300" y="716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千葉県鎌ケ谷市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109,480
108,116
21.08
36,413,186
34,789,815
1,567,625
18,966,602
36,610,893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24.6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20697</xdr:rowOff>
    </xdr:from>
    <xdr:to>
      <xdr:col>6</xdr:col>
      <xdr:colOff>511175</xdr:colOff>
      <xdr:row>35</xdr:row>
      <xdr:rowOff>59527</xdr:rowOff>
    </xdr:to>
    <xdr:cxnSp macro="">
      <xdr:nvCxnSpPr>
        <xdr:cNvPr id="63" name="直線コネクタ 62"/>
        <xdr:cNvCxnSpPr/>
      </xdr:nvCxnSpPr>
      <xdr:spPr>
        <a:xfrm>
          <a:off x="3797300" y="6021447"/>
          <a:ext cx="838200" cy="3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62432</xdr:rowOff>
    </xdr:from>
    <xdr:ext cx="534377" cy="259045"/>
    <xdr:sp macro="" textlink="">
      <xdr:nvSpPr>
        <xdr:cNvPr id="64" name="人件費平均値テキスト"/>
        <xdr:cNvSpPr txBox="1"/>
      </xdr:nvSpPr>
      <xdr:spPr>
        <a:xfrm>
          <a:off x="4686300" y="572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20697</xdr:rowOff>
    </xdr:from>
    <xdr:to>
      <xdr:col>5</xdr:col>
      <xdr:colOff>358775</xdr:colOff>
      <xdr:row>35</xdr:row>
      <xdr:rowOff>40422</xdr:rowOff>
    </xdr:to>
    <xdr:cxnSp macro="">
      <xdr:nvCxnSpPr>
        <xdr:cNvPr id="66" name="直線コネクタ 65"/>
        <xdr:cNvCxnSpPr/>
      </xdr:nvCxnSpPr>
      <xdr:spPr>
        <a:xfrm flipV="1">
          <a:off x="2908300" y="6021447"/>
          <a:ext cx="889000" cy="1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170478</xdr:rowOff>
    </xdr:from>
    <xdr:to>
      <xdr:col>5</xdr:col>
      <xdr:colOff>409575</xdr:colOff>
      <xdr:row>34</xdr:row>
      <xdr:rowOff>100628</xdr:rowOff>
    </xdr:to>
    <xdr:sp macro="" textlink="">
      <xdr:nvSpPr>
        <xdr:cNvPr id="67" name="フローチャート : 判断 66"/>
        <xdr:cNvSpPr/>
      </xdr:nvSpPr>
      <xdr:spPr>
        <a:xfrm>
          <a:off x="3746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117155</xdr:rowOff>
    </xdr:from>
    <xdr:ext cx="534377" cy="259045"/>
    <xdr:sp macro="" textlink="">
      <xdr:nvSpPr>
        <xdr:cNvPr id="68" name="テキスト ボックス 67"/>
        <xdr:cNvSpPr txBox="1"/>
      </xdr:nvSpPr>
      <xdr:spPr>
        <a:xfrm>
          <a:off x="3530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57,752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8190</xdr:rowOff>
    </xdr:from>
    <xdr:to>
      <xdr:col>4</xdr:col>
      <xdr:colOff>155575</xdr:colOff>
      <xdr:row>35</xdr:row>
      <xdr:rowOff>40422</xdr:rowOff>
    </xdr:to>
    <xdr:cxnSp macro="">
      <xdr:nvCxnSpPr>
        <xdr:cNvPr id="69" name="直線コネクタ 68"/>
        <xdr:cNvCxnSpPr/>
      </xdr:nvCxnSpPr>
      <xdr:spPr>
        <a:xfrm>
          <a:off x="2019300" y="6008940"/>
          <a:ext cx="889000" cy="3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77672</xdr:rowOff>
    </xdr:from>
    <xdr:ext cx="534377" cy="259045"/>
    <xdr:sp macro="" textlink="">
      <xdr:nvSpPr>
        <xdr:cNvPr id="71" name="テキスト ボックス 70"/>
        <xdr:cNvSpPr txBox="1"/>
      </xdr:nvSpPr>
      <xdr:spPr>
        <a:xfrm>
          <a:off x="2641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147505</xdr:rowOff>
    </xdr:from>
    <xdr:to>
      <xdr:col>2</xdr:col>
      <xdr:colOff>638175</xdr:colOff>
      <xdr:row>35</xdr:row>
      <xdr:rowOff>8190</xdr:rowOff>
    </xdr:to>
    <xdr:cxnSp macro="">
      <xdr:nvCxnSpPr>
        <xdr:cNvPr id="72" name="直線コネクタ 71"/>
        <xdr:cNvCxnSpPr/>
      </xdr:nvCxnSpPr>
      <xdr:spPr>
        <a:xfrm>
          <a:off x="1130300" y="5976805"/>
          <a:ext cx="889000" cy="3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95928</xdr:rowOff>
    </xdr:from>
    <xdr:ext cx="534377" cy="259045"/>
    <xdr:sp macro="" textlink="">
      <xdr:nvSpPr>
        <xdr:cNvPr id="74" name="テキスト ボックス 73"/>
        <xdr:cNvSpPr txBox="1"/>
      </xdr:nvSpPr>
      <xdr:spPr>
        <a:xfrm>
          <a:off x="1752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209</xdr:rowOff>
    </xdr:from>
    <xdr:ext cx="534377" cy="259045"/>
    <xdr:sp macro="" textlink="">
      <xdr:nvSpPr>
        <xdr:cNvPr id="76" name="テキスト ボックス 75"/>
        <xdr:cNvSpPr txBox="1"/>
      </xdr:nvSpPr>
      <xdr:spPr>
        <a:xfrm>
          <a:off x="863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8727</xdr:rowOff>
    </xdr:from>
    <xdr:to>
      <xdr:col>6</xdr:col>
      <xdr:colOff>561975</xdr:colOff>
      <xdr:row>35</xdr:row>
      <xdr:rowOff>110327</xdr:rowOff>
    </xdr:to>
    <xdr:sp macro="" textlink="">
      <xdr:nvSpPr>
        <xdr:cNvPr id="82" name="円/楕円 81"/>
        <xdr:cNvSpPr/>
      </xdr:nvSpPr>
      <xdr:spPr>
        <a:xfrm>
          <a:off x="4584700" y="600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158604</xdr:rowOff>
    </xdr:from>
    <xdr:ext cx="534377" cy="259045"/>
    <xdr:sp macro="" textlink="">
      <xdr:nvSpPr>
        <xdr:cNvPr id="83" name="人件費該当値テキスト"/>
        <xdr:cNvSpPr txBox="1"/>
      </xdr:nvSpPr>
      <xdr:spPr>
        <a:xfrm>
          <a:off x="4686300" y="59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52,205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141347</xdr:rowOff>
    </xdr:from>
    <xdr:to>
      <xdr:col>5</xdr:col>
      <xdr:colOff>409575</xdr:colOff>
      <xdr:row>35</xdr:row>
      <xdr:rowOff>71497</xdr:rowOff>
    </xdr:to>
    <xdr:sp macro="" textlink="">
      <xdr:nvSpPr>
        <xdr:cNvPr id="84" name="円/楕円 83"/>
        <xdr:cNvSpPr/>
      </xdr:nvSpPr>
      <xdr:spPr>
        <a:xfrm>
          <a:off x="3746500" y="597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62624</xdr:rowOff>
    </xdr:from>
    <xdr:ext cx="534377" cy="259045"/>
    <xdr:sp macro="" textlink="">
      <xdr:nvSpPr>
        <xdr:cNvPr id="85" name="テキスト ボックス 84"/>
        <xdr:cNvSpPr txBox="1"/>
      </xdr:nvSpPr>
      <xdr:spPr>
        <a:xfrm>
          <a:off x="3530111" y="606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53,394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161072</xdr:rowOff>
    </xdr:from>
    <xdr:to>
      <xdr:col>4</xdr:col>
      <xdr:colOff>206375</xdr:colOff>
      <xdr:row>35</xdr:row>
      <xdr:rowOff>91222</xdr:rowOff>
    </xdr:to>
    <xdr:sp macro="" textlink="">
      <xdr:nvSpPr>
        <xdr:cNvPr id="86" name="円/楕円 85"/>
        <xdr:cNvSpPr/>
      </xdr:nvSpPr>
      <xdr:spPr>
        <a:xfrm>
          <a:off x="2857500" y="599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82349</xdr:rowOff>
    </xdr:from>
    <xdr:ext cx="534377" cy="259045"/>
    <xdr:sp macro="" textlink="">
      <xdr:nvSpPr>
        <xdr:cNvPr id="87" name="テキスト ボックス 86"/>
        <xdr:cNvSpPr txBox="1"/>
      </xdr:nvSpPr>
      <xdr:spPr>
        <a:xfrm>
          <a:off x="2641111" y="608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128840</xdr:rowOff>
    </xdr:from>
    <xdr:to>
      <xdr:col>3</xdr:col>
      <xdr:colOff>3175</xdr:colOff>
      <xdr:row>35</xdr:row>
      <xdr:rowOff>58990</xdr:rowOff>
    </xdr:to>
    <xdr:sp macro="" textlink="">
      <xdr:nvSpPr>
        <xdr:cNvPr id="88" name="円/楕円 87"/>
        <xdr:cNvSpPr/>
      </xdr:nvSpPr>
      <xdr:spPr>
        <a:xfrm>
          <a:off x="1968500" y="595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50117</xdr:rowOff>
    </xdr:from>
    <xdr:ext cx="534377" cy="259045"/>
    <xdr:sp macro="" textlink="">
      <xdr:nvSpPr>
        <xdr:cNvPr id="89" name="テキスト ボックス 88"/>
        <xdr:cNvSpPr txBox="1"/>
      </xdr:nvSpPr>
      <xdr:spPr>
        <a:xfrm>
          <a:off x="1752111" y="605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53,777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96705</xdr:rowOff>
    </xdr:from>
    <xdr:to>
      <xdr:col>1</xdr:col>
      <xdr:colOff>485775</xdr:colOff>
      <xdr:row>35</xdr:row>
      <xdr:rowOff>26855</xdr:rowOff>
    </xdr:to>
    <xdr:sp macro="" textlink="">
      <xdr:nvSpPr>
        <xdr:cNvPr id="90" name="円/楕円 89"/>
        <xdr:cNvSpPr/>
      </xdr:nvSpPr>
      <xdr:spPr>
        <a:xfrm>
          <a:off x="1079500" y="592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17982</xdr:rowOff>
    </xdr:from>
    <xdr:ext cx="534377" cy="259045"/>
    <xdr:sp macro="" textlink="">
      <xdr:nvSpPr>
        <xdr:cNvPr id="91" name="テキスト ボックス 90"/>
        <xdr:cNvSpPr txBox="1"/>
      </xdr:nvSpPr>
      <xdr:spPr>
        <a:xfrm>
          <a:off x="863111" y="601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152197</xdr:rowOff>
    </xdr:from>
    <xdr:to>
      <xdr:col>6</xdr:col>
      <xdr:colOff>510540</xdr:colOff>
      <xdr:row>57</xdr:row>
      <xdr:rowOff>82512</xdr:rowOff>
    </xdr:to>
    <xdr:cxnSp macro="">
      <xdr:nvCxnSpPr>
        <xdr:cNvPr id="116" name="直線コネクタ 115"/>
        <xdr:cNvCxnSpPr/>
      </xdr:nvCxnSpPr>
      <xdr:spPr>
        <a:xfrm flipV="1">
          <a:off x="4633595" y="8724697"/>
          <a:ext cx="1270" cy="113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86339</xdr:rowOff>
    </xdr:from>
    <xdr:ext cx="534377" cy="259045"/>
    <xdr:sp macro="" textlink="">
      <xdr:nvSpPr>
        <xdr:cNvPr id="117" name="物件費最小値テキスト"/>
        <xdr:cNvSpPr txBox="1"/>
      </xdr:nvSpPr>
      <xdr:spPr>
        <a:xfrm>
          <a:off x="4686300" y="985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57</xdr:row>
      <xdr:rowOff>82512</xdr:rowOff>
    </xdr:from>
    <xdr:to>
      <xdr:col>6</xdr:col>
      <xdr:colOff>600075</xdr:colOff>
      <xdr:row>57</xdr:row>
      <xdr:rowOff>82512</xdr:rowOff>
    </xdr:to>
    <xdr:cxnSp macro="">
      <xdr:nvCxnSpPr>
        <xdr:cNvPr id="118" name="直線コネクタ 117"/>
        <xdr:cNvCxnSpPr/>
      </xdr:nvCxnSpPr>
      <xdr:spPr>
        <a:xfrm>
          <a:off x="4546600" y="985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98874</xdr:rowOff>
    </xdr:from>
    <xdr:ext cx="534377" cy="259045"/>
    <xdr:sp macro="" textlink="">
      <xdr:nvSpPr>
        <xdr:cNvPr id="119" name="物件費最大値テキスト"/>
        <xdr:cNvSpPr txBox="1"/>
      </xdr:nvSpPr>
      <xdr:spPr>
        <a:xfrm>
          <a:off x="4686300" y="84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50</xdr:row>
      <xdr:rowOff>152197</xdr:rowOff>
    </xdr:from>
    <xdr:to>
      <xdr:col>6</xdr:col>
      <xdr:colOff>600075</xdr:colOff>
      <xdr:row>50</xdr:row>
      <xdr:rowOff>152197</xdr:rowOff>
    </xdr:to>
    <xdr:cxnSp macro="">
      <xdr:nvCxnSpPr>
        <xdr:cNvPr id="120" name="直線コネクタ 119"/>
        <xdr:cNvCxnSpPr/>
      </xdr:nvCxnSpPr>
      <xdr:spPr>
        <a:xfrm>
          <a:off x="4546600" y="8724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61957</xdr:rowOff>
    </xdr:from>
    <xdr:to>
      <xdr:col>6</xdr:col>
      <xdr:colOff>511175</xdr:colOff>
      <xdr:row>57</xdr:row>
      <xdr:rowOff>66491</xdr:rowOff>
    </xdr:to>
    <xdr:cxnSp macro="">
      <xdr:nvCxnSpPr>
        <xdr:cNvPr id="121" name="直線コネクタ 120"/>
        <xdr:cNvCxnSpPr/>
      </xdr:nvCxnSpPr>
      <xdr:spPr>
        <a:xfrm flipV="1">
          <a:off x="3797300" y="9834607"/>
          <a:ext cx="8382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106767</xdr:rowOff>
    </xdr:from>
    <xdr:ext cx="534377" cy="259045"/>
    <xdr:sp macro="" textlink="">
      <xdr:nvSpPr>
        <xdr:cNvPr id="122" name="物件費平均値テキスト"/>
        <xdr:cNvSpPr txBox="1"/>
      </xdr:nvSpPr>
      <xdr:spPr>
        <a:xfrm>
          <a:off x="4686300" y="9365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83890</xdr:rowOff>
    </xdr:from>
    <xdr:to>
      <xdr:col>6</xdr:col>
      <xdr:colOff>561975</xdr:colOff>
      <xdr:row>56</xdr:row>
      <xdr:rowOff>14040</xdr:rowOff>
    </xdr:to>
    <xdr:sp macro="" textlink="">
      <xdr:nvSpPr>
        <xdr:cNvPr id="123" name="フローチャート : 判断 122"/>
        <xdr:cNvSpPr/>
      </xdr:nvSpPr>
      <xdr:spPr>
        <a:xfrm>
          <a:off x="4584700" y="951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62262</xdr:rowOff>
    </xdr:from>
    <xdr:to>
      <xdr:col>5</xdr:col>
      <xdr:colOff>358775</xdr:colOff>
      <xdr:row>57</xdr:row>
      <xdr:rowOff>66491</xdr:rowOff>
    </xdr:to>
    <xdr:cxnSp macro="">
      <xdr:nvCxnSpPr>
        <xdr:cNvPr id="124" name="直線コネクタ 123"/>
        <xdr:cNvCxnSpPr/>
      </xdr:nvCxnSpPr>
      <xdr:spPr>
        <a:xfrm>
          <a:off x="2908300" y="9834912"/>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111531</xdr:rowOff>
    </xdr:from>
    <xdr:to>
      <xdr:col>5</xdr:col>
      <xdr:colOff>409575</xdr:colOff>
      <xdr:row>56</xdr:row>
      <xdr:rowOff>41681</xdr:rowOff>
    </xdr:to>
    <xdr:sp macro="" textlink="">
      <xdr:nvSpPr>
        <xdr:cNvPr id="125" name="フローチャート : 判断 124"/>
        <xdr:cNvSpPr/>
      </xdr:nvSpPr>
      <xdr:spPr>
        <a:xfrm>
          <a:off x="3746500" y="954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58208</xdr:rowOff>
    </xdr:from>
    <xdr:ext cx="534377" cy="259045"/>
    <xdr:sp macro="" textlink="">
      <xdr:nvSpPr>
        <xdr:cNvPr id="126" name="テキスト ボックス 125"/>
        <xdr:cNvSpPr txBox="1"/>
      </xdr:nvSpPr>
      <xdr:spPr>
        <a:xfrm>
          <a:off x="3530111" y="93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62262</xdr:rowOff>
    </xdr:from>
    <xdr:to>
      <xdr:col>4</xdr:col>
      <xdr:colOff>155575</xdr:colOff>
      <xdr:row>57</xdr:row>
      <xdr:rowOff>84969</xdr:rowOff>
    </xdr:to>
    <xdr:cxnSp macro="">
      <xdr:nvCxnSpPr>
        <xdr:cNvPr id="127" name="直線コネクタ 126"/>
        <xdr:cNvCxnSpPr/>
      </xdr:nvCxnSpPr>
      <xdr:spPr>
        <a:xfrm flipV="1">
          <a:off x="2019300" y="9834912"/>
          <a:ext cx="889000" cy="2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103416</xdr:rowOff>
    </xdr:from>
    <xdr:to>
      <xdr:col>4</xdr:col>
      <xdr:colOff>206375</xdr:colOff>
      <xdr:row>56</xdr:row>
      <xdr:rowOff>33566</xdr:rowOff>
    </xdr:to>
    <xdr:sp macro="" textlink="">
      <xdr:nvSpPr>
        <xdr:cNvPr id="128" name="フローチャート : 判断 127"/>
        <xdr:cNvSpPr/>
      </xdr:nvSpPr>
      <xdr:spPr>
        <a:xfrm>
          <a:off x="2857500" y="95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50093</xdr:rowOff>
    </xdr:from>
    <xdr:ext cx="534377" cy="259045"/>
    <xdr:sp macro="" textlink="">
      <xdr:nvSpPr>
        <xdr:cNvPr id="129" name="テキスト ボックス 128"/>
        <xdr:cNvSpPr txBox="1"/>
      </xdr:nvSpPr>
      <xdr:spPr>
        <a:xfrm>
          <a:off x="2641111" y="930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84969</xdr:rowOff>
    </xdr:from>
    <xdr:to>
      <xdr:col>2</xdr:col>
      <xdr:colOff>638175</xdr:colOff>
      <xdr:row>57</xdr:row>
      <xdr:rowOff>110972</xdr:rowOff>
    </xdr:to>
    <xdr:cxnSp macro="">
      <xdr:nvCxnSpPr>
        <xdr:cNvPr id="130" name="直線コネクタ 129"/>
        <xdr:cNvCxnSpPr/>
      </xdr:nvCxnSpPr>
      <xdr:spPr>
        <a:xfrm flipV="1">
          <a:off x="1130300" y="9857619"/>
          <a:ext cx="889000" cy="2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152946</xdr:rowOff>
    </xdr:from>
    <xdr:to>
      <xdr:col>3</xdr:col>
      <xdr:colOff>3175</xdr:colOff>
      <xdr:row>56</xdr:row>
      <xdr:rowOff>83096</xdr:rowOff>
    </xdr:to>
    <xdr:sp macro="" textlink="">
      <xdr:nvSpPr>
        <xdr:cNvPr id="131" name="フローチャート : 判断 130"/>
        <xdr:cNvSpPr/>
      </xdr:nvSpPr>
      <xdr:spPr>
        <a:xfrm>
          <a:off x="1968500" y="95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99623</xdr:rowOff>
    </xdr:from>
    <xdr:ext cx="534377" cy="259045"/>
    <xdr:sp macro="" textlink="">
      <xdr:nvSpPr>
        <xdr:cNvPr id="132" name="テキスト ボックス 131"/>
        <xdr:cNvSpPr txBox="1"/>
      </xdr:nvSpPr>
      <xdr:spPr>
        <a:xfrm>
          <a:off x="1752111" y="935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165976</xdr:rowOff>
    </xdr:from>
    <xdr:to>
      <xdr:col>1</xdr:col>
      <xdr:colOff>485775</xdr:colOff>
      <xdr:row>56</xdr:row>
      <xdr:rowOff>96126</xdr:rowOff>
    </xdr:to>
    <xdr:sp macro="" textlink="">
      <xdr:nvSpPr>
        <xdr:cNvPr id="133" name="フローチャート : 判断 132"/>
        <xdr:cNvSpPr/>
      </xdr:nvSpPr>
      <xdr:spPr>
        <a:xfrm>
          <a:off x="1079500" y="959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112653</xdr:rowOff>
    </xdr:from>
    <xdr:ext cx="534377" cy="259045"/>
    <xdr:sp macro="" textlink="">
      <xdr:nvSpPr>
        <xdr:cNvPr id="134" name="テキスト ボックス 133"/>
        <xdr:cNvSpPr txBox="1"/>
      </xdr:nvSpPr>
      <xdr:spPr>
        <a:xfrm>
          <a:off x="863111" y="937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11157</xdr:rowOff>
    </xdr:from>
    <xdr:to>
      <xdr:col>6</xdr:col>
      <xdr:colOff>561975</xdr:colOff>
      <xdr:row>57</xdr:row>
      <xdr:rowOff>112757</xdr:rowOff>
    </xdr:to>
    <xdr:sp macro="" textlink="">
      <xdr:nvSpPr>
        <xdr:cNvPr id="140" name="円/楕円 139"/>
        <xdr:cNvSpPr/>
      </xdr:nvSpPr>
      <xdr:spPr>
        <a:xfrm>
          <a:off x="4584700" y="978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97534</xdr:rowOff>
    </xdr:from>
    <xdr:ext cx="534377" cy="259045"/>
    <xdr:sp macro="" textlink="">
      <xdr:nvSpPr>
        <xdr:cNvPr id="141" name="物件費該当値テキスト"/>
        <xdr:cNvSpPr txBox="1"/>
      </xdr:nvSpPr>
      <xdr:spPr>
        <a:xfrm>
          <a:off x="4686300" y="969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37,081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15691</xdr:rowOff>
    </xdr:from>
    <xdr:to>
      <xdr:col>5</xdr:col>
      <xdr:colOff>409575</xdr:colOff>
      <xdr:row>57</xdr:row>
      <xdr:rowOff>117291</xdr:rowOff>
    </xdr:to>
    <xdr:sp macro="" textlink="">
      <xdr:nvSpPr>
        <xdr:cNvPr id="142" name="円/楕円 141"/>
        <xdr:cNvSpPr/>
      </xdr:nvSpPr>
      <xdr:spPr>
        <a:xfrm>
          <a:off x="3746500" y="978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108418</xdr:rowOff>
    </xdr:from>
    <xdr:ext cx="534377" cy="259045"/>
    <xdr:sp macro="" textlink="">
      <xdr:nvSpPr>
        <xdr:cNvPr id="143" name="テキスト ボックス 142"/>
        <xdr:cNvSpPr txBox="1"/>
      </xdr:nvSpPr>
      <xdr:spPr>
        <a:xfrm>
          <a:off x="3530111" y="988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11462</xdr:rowOff>
    </xdr:from>
    <xdr:to>
      <xdr:col>4</xdr:col>
      <xdr:colOff>206375</xdr:colOff>
      <xdr:row>57</xdr:row>
      <xdr:rowOff>113062</xdr:rowOff>
    </xdr:to>
    <xdr:sp macro="" textlink="">
      <xdr:nvSpPr>
        <xdr:cNvPr id="144" name="円/楕円 143"/>
        <xdr:cNvSpPr/>
      </xdr:nvSpPr>
      <xdr:spPr>
        <a:xfrm>
          <a:off x="2857500" y="97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104189</xdr:rowOff>
    </xdr:from>
    <xdr:ext cx="534377" cy="259045"/>
    <xdr:sp macro="" textlink="">
      <xdr:nvSpPr>
        <xdr:cNvPr id="145" name="テキスト ボックス 144"/>
        <xdr:cNvSpPr txBox="1"/>
      </xdr:nvSpPr>
      <xdr:spPr>
        <a:xfrm>
          <a:off x="2641111" y="987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37,065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34169</xdr:rowOff>
    </xdr:from>
    <xdr:to>
      <xdr:col>3</xdr:col>
      <xdr:colOff>3175</xdr:colOff>
      <xdr:row>57</xdr:row>
      <xdr:rowOff>135769</xdr:rowOff>
    </xdr:to>
    <xdr:sp macro="" textlink="">
      <xdr:nvSpPr>
        <xdr:cNvPr id="146" name="円/楕円 145"/>
        <xdr:cNvSpPr/>
      </xdr:nvSpPr>
      <xdr:spPr>
        <a:xfrm>
          <a:off x="1968500" y="98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126896</xdr:rowOff>
    </xdr:from>
    <xdr:ext cx="534377" cy="259045"/>
    <xdr:sp macro="" textlink="">
      <xdr:nvSpPr>
        <xdr:cNvPr id="147" name="テキスト ボックス 146"/>
        <xdr:cNvSpPr txBox="1"/>
      </xdr:nvSpPr>
      <xdr:spPr>
        <a:xfrm>
          <a:off x="1752111" y="989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35,873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60172</xdr:rowOff>
    </xdr:from>
    <xdr:to>
      <xdr:col>1</xdr:col>
      <xdr:colOff>485775</xdr:colOff>
      <xdr:row>57</xdr:row>
      <xdr:rowOff>161772</xdr:rowOff>
    </xdr:to>
    <xdr:sp macro="" textlink="">
      <xdr:nvSpPr>
        <xdr:cNvPr id="148" name="円/楕円 147"/>
        <xdr:cNvSpPr/>
      </xdr:nvSpPr>
      <xdr:spPr>
        <a:xfrm>
          <a:off x="1079500" y="983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152899</xdr:rowOff>
    </xdr:from>
    <xdr:ext cx="534377" cy="259045"/>
    <xdr:sp macro="" textlink="">
      <xdr:nvSpPr>
        <xdr:cNvPr id="149" name="テキスト ボックス 148"/>
        <xdr:cNvSpPr txBox="1"/>
      </xdr:nvSpPr>
      <xdr:spPr>
        <a:xfrm>
          <a:off x="863111" y="992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3" name="直線コネクタ 172"/>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4"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5" name="直線コネクタ 174"/>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6"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7" name="直線コネクタ 176"/>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126746</xdr:rowOff>
    </xdr:from>
    <xdr:to>
      <xdr:col>6</xdr:col>
      <xdr:colOff>511175</xdr:colOff>
      <xdr:row>77</xdr:row>
      <xdr:rowOff>148462</xdr:rowOff>
    </xdr:to>
    <xdr:cxnSp macro="">
      <xdr:nvCxnSpPr>
        <xdr:cNvPr id="178" name="直線コネクタ 177"/>
        <xdr:cNvCxnSpPr/>
      </xdr:nvCxnSpPr>
      <xdr:spPr>
        <a:xfrm flipV="1">
          <a:off x="3797300" y="13328396"/>
          <a:ext cx="8382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113047</xdr:rowOff>
    </xdr:from>
    <xdr:ext cx="469744" cy="259045"/>
    <xdr:sp macro="" textlink="">
      <xdr:nvSpPr>
        <xdr:cNvPr id="179" name="維持補修費平均値テキスト"/>
        <xdr:cNvSpPr txBox="1"/>
      </xdr:nvSpPr>
      <xdr:spPr>
        <a:xfrm>
          <a:off x="4686300" y="12971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80" name="フローチャート : 判断 179"/>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105918</xdr:rowOff>
    </xdr:from>
    <xdr:to>
      <xdr:col>5</xdr:col>
      <xdr:colOff>358775</xdr:colOff>
      <xdr:row>77</xdr:row>
      <xdr:rowOff>148462</xdr:rowOff>
    </xdr:to>
    <xdr:cxnSp macro="">
      <xdr:nvCxnSpPr>
        <xdr:cNvPr id="181" name="直線コネクタ 180"/>
        <xdr:cNvCxnSpPr/>
      </xdr:nvCxnSpPr>
      <xdr:spPr>
        <a:xfrm>
          <a:off x="2908300" y="13307568"/>
          <a:ext cx="889000" cy="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92838</xdr:rowOff>
    </xdr:from>
    <xdr:to>
      <xdr:col>5</xdr:col>
      <xdr:colOff>409575</xdr:colOff>
      <xdr:row>77</xdr:row>
      <xdr:rowOff>22988</xdr:rowOff>
    </xdr:to>
    <xdr:sp macro="" textlink="">
      <xdr:nvSpPr>
        <xdr:cNvPr id="182" name="フローチャート : 判断 181"/>
        <xdr:cNvSpPr/>
      </xdr:nvSpPr>
      <xdr:spPr>
        <a:xfrm>
          <a:off x="3746500" y="131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39514</xdr:rowOff>
    </xdr:from>
    <xdr:ext cx="469744" cy="259045"/>
    <xdr:sp macro="" textlink="">
      <xdr:nvSpPr>
        <xdr:cNvPr id="183" name="テキスト ボックス 182"/>
        <xdr:cNvSpPr txBox="1"/>
      </xdr:nvSpPr>
      <xdr:spPr>
        <a:xfrm>
          <a:off x="3562427" y="12898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38736</xdr:rowOff>
    </xdr:from>
    <xdr:to>
      <xdr:col>4</xdr:col>
      <xdr:colOff>155575</xdr:colOff>
      <xdr:row>77</xdr:row>
      <xdr:rowOff>105918</xdr:rowOff>
    </xdr:to>
    <xdr:cxnSp macro="">
      <xdr:nvCxnSpPr>
        <xdr:cNvPr id="184" name="直線コネクタ 183"/>
        <xdr:cNvCxnSpPr/>
      </xdr:nvCxnSpPr>
      <xdr:spPr>
        <a:xfrm>
          <a:off x="2019300" y="13240386"/>
          <a:ext cx="889000" cy="6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5" name="フローチャート : 判断 184"/>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6" name="テキスト ボックス 185"/>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38736</xdr:rowOff>
    </xdr:from>
    <xdr:to>
      <xdr:col>2</xdr:col>
      <xdr:colOff>638175</xdr:colOff>
      <xdr:row>77</xdr:row>
      <xdr:rowOff>135255</xdr:rowOff>
    </xdr:to>
    <xdr:cxnSp macro="">
      <xdr:nvCxnSpPr>
        <xdr:cNvPr id="187" name="直線コネクタ 186"/>
        <xdr:cNvCxnSpPr/>
      </xdr:nvCxnSpPr>
      <xdr:spPr>
        <a:xfrm flipV="1">
          <a:off x="1130300" y="13240386"/>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8" name="フローチャート : 判断 187"/>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9" name="テキスト ボックス 188"/>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90" name="フローチャート : 判断 189"/>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91" name="テキスト ボックス 190"/>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75946</xdr:rowOff>
    </xdr:from>
    <xdr:to>
      <xdr:col>6</xdr:col>
      <xdr:colOff>561975</xdr:colOff>
      <xdr:row>78</xdr:row>
      <xdr:rowOff>6096</xdr:rowOff>
    </xdr:to>
    <xdr:sp macro="" textlink="">
      <xdr:nvSpPr>
        <xdr:cNvPr id="197" name="円/楕円 196"/>
        <xdr:cNvSpPr/>
      </xdr:nvSpPr>
      <xdr:spPr>
        <a:xfrm>
          <a:off x="4584700" y="1327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54373</xdr:rowOff>
    </xdr:from>
    <xdr:ext cx="469744" cy="259045"/>
    <xdr:sp macro="" textlink="">
      <xdr:nvSpPr>
        <xdr:cNvPr id="198" name="維持補修費該当値テキスト"/>
        <xdr:cNvSpPr txBox="1"/>
      </xdr:nvSpPr>
      <xdr:spPr>
        <a:xfrm>
          <a:off x="4686300" y="1325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97662</xdr:rowOff>
    </xdr:from>
    <xdr:to>
      <xdr:col>5</xdr:col>
      <xdr:colOff>409575</xdr:colOff>
      <xdr:row>78</xdr:row>
      <xdr:rowOff>27812</xdr:rowOff>
    </xdr:to>
    <xdr:sp macro="" textlink="">
      <xdr:nvSpPr>
        <xdr:cNvPr id="199" name="円/楕円 198"/>
        <xdr:cNvSpPr/>
      </xdr:nvSpPr>
      <xdr:spPr>
        <a:xfrm>
          <a:off x="3746500" y="1329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18939</xdr:rowOff>
    </xdr:from>
    <xdr:ext cx="469744" cy="259045"/>
    <xdr:sp macro="" textlink="">
      <xdr:nvSpPr>
        <xdr:cNvPr id="200" name="テキスト ボックス 199"/>
        <xdr:cNvSpPr txBox="1"/>
      </xdr:nvSpPr>
      <xdr:spPr>
        <a:xfrm>
          <a:off x="3562427" y="1339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55118</xdr:rowOff>
    </xdr:from>
    <xdr:to>
      <xdr:col>4</xdr:col>
      <xdr:colOff>206375</xdr:colOff>
      <xdr:row>77</xdr:row>
      <xdr:rowOff>156718</xdr:rowOff>
    </xdr:to>
    <xdr:sp macro="" textlink="">
      <xdr:nvSpPr>
        <xdr:cNvPr id="201" name="円/楕円 200"/>
        <xdr:cNvSpPr/>
      </xdr:nvSpPr>
      <xdr:spPr>
        <a:xfrm>
          <a:off x="2857500" y="132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147845</xdr:rowOff>
    </xdr:from>
    <xdr:ext cx="469744" cy="259045"/>
    <xdr:sp macro="" textlink="">
      <xdr:nvSpPr>
        <xdr:cNvPr id="202" name="テキスト ボックス 201"/>
        <xdr:cNvSpPr txBox="1"/>
      </xdr:nvSpPr>
      <xdr:spPr>
        <a:xfrm>
          <a:off x="2673427" y="1334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159386</xdr:rowOff>
    </xdr:from>
    <xdr:to>
      <xdr:col>3</xdr:col>
      <xdr:colOff>3175</xdr:colOff>
      <xdr:row>77</xdr:row>
      <xdr:rowOff>89536</xdr:rowOff>
    </xdr:to>
    <xdr:sp macro="" textlink="">
      <xdr:nvSpPr>
        <xdr:cNvPr id="203" name="円/楕円 202"/>
        <xdr:cNvSpPr/>
      </xdr:nvSpPr>
      <xdr:spPr>
        <a:xfrm>
          <a:off x="1968500" y="1318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80663</xdr:rowOff>
    </xdr:from>
    <xdr:ext cx="469744" cy="259045"/>
    <xdr:sp macro="" textlink="">
      <xdr:nvSpPr>
        <xdr:cNvPr id="204" name="テキスト ボックス 203"/>
        <xdr:cNvSpPr txBox="1"/>
      </xdr:nvSpPr>
      <xdr:spPr>
        <a:xfrm>
          <a:off x="1784427" y="132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84455</xdr:rowOff>
    </xdr:from>
    <xdr:to>
      <xdr:col>1</xdr:col>
      <xdr:colOff>485775</xdr:colOff>
      <xdr:row>78</xdr:row>
      <xdr:rowOff>14605</xdr:rowOff>
    </xdr:to>
    <xdr:sp macro="" textlink="">
      <xdr:nvSpPr>
        <xdr:cNvPr id="205" name="円/楕円 204"/>
        <xdr:cNvSpPr/>
      </xdr:nvSpPr>
      <xdr:spPr>
        <a:xfrm>
          <a:off x="10795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5732</xdr:rowOff>
    </xdr:from>
    <xdr:ext cx="469744" cy="259045"/>
    <xdr:sp macro="" textlink="">
      <xdr:nvSpPr>
        <xdr:cNvPr id="206" name="テキスト ボックス 205"/>
        <xdr:cNvSpPr txBox="1"/>
      </xdr:nvSpPr>
      <xdr:spPr>
        <a:xfrm>
          <a:off x="895427" y="1337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31" name="直線コネクタ 230"/>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2"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3" name="直線コネクタ 232"/>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4"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5" name="直線コネクタ 234"/>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23076</xdr:rowOff>
    </xdr:from>
    <xdr:to>
      <xdr:col>6</xdr:col>
      <xdr:colOff>511175</xdr:colOff>
      <xdr:row>98</xdr:row>
      <xdr:rowOff>86601</xdr:rowOff>
    </xdr:to>
    <xdr:cxnSp macro="">
      <xdr:nvCxnSpPr>
        <xdr:cNvPr id="236" name="直線コネクタ 235"/>
        <xdr:cNvCxnSpPr/>
      </xdr:nvCxnSpPr>
      <xdr:spPr>
        <a:xfrm flipV="1">
          <a:off x="3797300" y="16825176"/>
          <a:ext cx="838200" cy="6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37343</xdr:rowOff>
    </xdr:from>
    <xdr:ext cx="534377" cy="259045"/>
    <xdr:sp macro="" textlink="">
      <xdr:nvSpPr>
        <xdr:cNvPr id="237" name="扶助費平均値テキスト"/>
        <xdr:cNvSpPr txBox="1"/>
      </xdr:nvSpPr>
      <xdr:spPr>
        <a:xfrm>
          <a:off x="4686300" y="1632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8" name="フローチャート : 判断 237"/>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86601</xdr:rowOff>
    </xdr:from>
    <xdr:to>
      <xdr:col>5</xdr:col>
      <xdr:colOff>358775</xdr:colOff>
      <xdr:row>98</xdr:row>
      <xdr:rowOff>131014</xdr:rowOff>
    </xdr:to>
    <xdr:cxnSp macro="">
      <xdr:nvCxnSpPr>
        <xdr:cNvPr id="239" name="直線コネクタ 238"/>
        <xdr:cNvCxnSpPr/>
      </xdr:nvCxnSpPr>
      <xdr:spPr>
        <a:xfrm flipV="1">
          <a:off x="2908300" y="16888701"/>
          <a:ext cx="889000"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133438</xdr:rowOff>
    </xdr:from>
    <xdr:to>
      <xdr:col>5</xdr:col>
      <xdr:colOff>409575</xdr:colOff>
      <xdr:row>97</xdr:row>
      <xdr:rowOff>63588</xdr:rowOff>
    </xdr:to>
    <xdr:sp macro="" textlink="">
      <xdr:nvSpPr>
        <xdr:cNvPr id="240" name="フローチャート : 判断 239"/>
        <xdr:cNvSpPr/>
      </xdr:nvSpPr>
      <xdr:spPr>
        <a:xfrm>
          <a:off x="3746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80115</xdr:rowOff>
    </xdr:from>
    <xdr:ext cx="534377" cy="259045"/>
    <xdr:sp macro="" textlink="">
      <xdr:nvSpPr>
        <xdr:cNvPr id="241" name="テキスト ボックス 240"/>
        <xdr:cNvSpPr txBox="1"/>
      </xdr:nvSpPr>
      <xdr:spPr>
        <a:xfrm>
          <a:off x="3530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89,493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131014</xdr:rowOff>
    </xdr:from>
    <xdr:to>
      <xdr:col>4</xdr:col>
      <xdr:colOff>155575</xdr:colOff>
      <xdr:row>99</xdr:row>
      <xdr:rowOff>22543</xdr:rowOff>
    </xdr:to>
    <xdr:cxnSp macro="">
      <xdr:nvCxnSpPr>
        <xdr:cNvPr id="242" name="直線コネクタ 241"/>
        <xdr:cNvCxnSpPr/>
      </xdr:nvCxnSpPr>
      <xdr:spPr>
        <a:xfrm flipV="1">
          <a:off x="2019300" y="16933114"/>
          <a:ext cx="889000" cy="6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3" name="フローチャート : 判断 242"/>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123855</xdr:rowOff>
    </xdr:from>
    <xdr:ext cx="534377" cy="259045"/>
    <xdr:sp macro="" textlink="">
      <xdr:nvSpPr>
        <xdr:cNvPr id="244" name="テキスト ボックス 243"/>
        <xdr:cNvSpPr txBox="1"/>
      </xdr:nvSpPr>
      <xdr:spPr>
        <a:xfrm>
          <a:off x="2641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22543</xdr:rowOff>
    </xdr:from>
    <xdr:to>
      <xdr:col>2</xdr:col>
      <xdr:colOff>638175</xdr:colOff>
      <xdr:row>99</xdr:row>
      <xdr:rowOff>49403</xdr:rowOff>
    </xdr:to>
    <xdr:cxnSp macro="">
      <xdr:nvCxnSpPr>
        <xdr:cNvPr id="245" name="直線コネクタ 244"/>
        <xdr:cNvCxnSpPr/>
      </xdr:nvCxnSpPr>
      <xdr:spPr>
        <a:xfrm flipV="1">
          <a:off x="1130300" y="16996093"/>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6" name="フローチャート : 判断 245"/>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28339</xdr:rowOff>
    </xdr:from>
    <xdr:ext cx="534377" cy="259045"/>
    <xdr:sp macro="" textlink="">
      <xdr:nvSpPr>
        <xdr:cNvPr id="247" name="テキスト ボックス 246"/>
        <xdr:cNvSpPr txBox="1"/>
      </xdr:nvSpPr>
      <xdr:spPr>
        <a:xfrm>
          <a:off x="1752111" y="1648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8" name="フローチャート : 判断 247"/>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37876</xdr:rowOff>
    </xdr:from>
    <xdr:ext cx="534377" cy="259045"/>
    <xdr:sp macro="" textlink="">
      <xdr:nvSpPr>
        <xdr:cNvPr id="249" name="テキスト ボックス 248"/>
        <xdr:cNvSpPr txBox="1"/>
      </xdr:nvSpPr>
      <xdr:spPr>
        <a:xfrm>
          <a:off x="863111" y="1649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143726</xdr:rowOff>
    </xdr:from>
    <xdr:to>
      <xdr:col>6</xdr:col>
      <xdr:colOff>561975</xdr:colOff>
      <xdr:row>98</xdr:row>
      <xdr:rowOff>73876</xdr:rowOff>
    </xdr:to>
    <xdr:sp macro="" textlink="">
      <xdr:nvSpPr>
        <xdr:cNvPr id="255" name="円/楕円 254"/>
        <xdr:cNvSpPr/>
      </xdr:nvSpPr>
      <xdr:spPr>
        <a:xfrm>
          <a:off x="4584700" y="1677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122153</xdr:rowOff>
    </xdr:from>
    <xdr:ext cx="534377" cy="259045"/>
    <xdr:sp macro="" textlink="">
      <xdr:nvSpPr>
        <xdr:cNvPr id="256" name="扶助費該当値テキスト"/>
        <xdr:cNvSpPr txBox="1"/>
      </xdr:nvSpPr>
      <xdr:spPr>
        <a:xfrm>
          <a:off x="4686300" y="167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75,183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35801</xdr:rowOff>
    </xdr:from>
    <xdr:to>
      <xdr:col>5</xdr:col>
      <xdr:colOff>409575</xdr:colOff>
      <xdr:row>98</xdr:row>
      <xdr:rowOff>137401</xdr:rowOff>
    </xdr:to>
    <xdr:sp macro="" textlink="">
      <xdr:nvSpPr>
        <xdr:cNvPr id="257" name="円/楕円 256"/>
        <xdr:cNvSpPr/>
      </xdr:nvSpPr>
      <xdr:spPr>
        <a:xfrm>
          <a:off x="3746500" y="1683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128528</xdr:rowOff>
    </xdr:from>
    <xdr:ext cx="534377" cy="259045"/>
    <xdr:sp macro="" textlink="">
      <xdr:nvSpPr>
        <xdr:cNvPr id="258" name="テキスト ボックス 257"/>
        <xdr:cNvSpPr txBox="1"/>
      </xdr:nvSpPr>
      <xdr:spPr>
        <a:xfrm>
          <a:off x="3530111" y="1693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70,181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80214</xdr:rowOff>
    </xdr:from>
    <xdr:to>
      <xdr:col>4</xdr:col>
      <xdr:colOff>206375</xdr:colOff>
      <xdr:row>99</xdr:row>
      <xdr:rowOff>10364</xdr:rowOff>
    </xdr:to>
    <xdr:sp macro="" textlink="">
      <xdr:nvSpPr>
        <xdr:cNvPr id="259" name="円/楕円 258"/>
        <xdr:cNvSpPr/>
      </xdr:nvSpPr>
      <xdr:spPr>
        <a:xfrm>
          <a:off x="2857500" y="168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1491</xdr:rowOff>
    </xdr:from>
    <xdr:ext cx="534377" cy="259045"/>
    <xdr:sp macro="" textlink="">
      <xdr:nvSpPr>
        <xdr:cNvPr id="260" name="テキスト ボックス 259"/>
        <xdr:cNvSpPr txBox="1"/>
      </xdr:nvSpPr>
      <xdr:spPr>
        <a:xfrm>
          <a:off x="2641111" y="1697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143193</xdr:rowOff>
    </xdr:from>
    <xdr:to>
      <xdr:col>3</xdr:col>
      <xdr:colOff>3175</xdr:colOff>
      <xdr:row>99</xdr:row>
      <xdr:rowOff>73343</xdr:rowOff>
    </xdr:to>
    <xdr:sp macro="" textlink="">
      <xdr:nvSpPr>
        <xdr:cNvPr id="261" name="円/楕円 260"/>
        <xdr:cNvSpPr/>
      </xdr:nvSpPr>
      <xdr:spPr>
        <a:xfrm>
          <a:off x="1968500" y="1694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64470</xdr:rowOff>
    </xdr:from>
    <xdr:ext cx="534377" cy="259045"/>
    <xdr:sp macro="" textlink="">
      <xdr:nvSpPr>
        <xdr:cNvPr id="262" name="テキスト ボックス 261"/>
        <xdr:cNvSpPr txBox="1"/>
      </xdr:nvSpPr>
      <xdr:spPr>
        <a:xfrm>
          <a:off x="1752111" y="1703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170053</xdr:rowOff>
    </xdr:from>
    <xdr:to>
      <xdr:col>1</xdr:col>
      <xdr:colOff>485775</xdr:colOff>
      <xdr:row>99</xdr:row>
      <xdr:rowOff>100203</xdr:rowOff>
    </xdr:to>
    <xdr:sp macro="" textlink="">
      <xdr:nvSpPr>
        <xdr:cNvPr id="263" name="円/楕円 262"/>
        <xdr:cNvSpPr/>
      </xdr:nvSpPr>
      <xdr:spPr>
        <a:xfrm>
          <a:off x="1079500" y="1697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91330</xdr:rowOff>
    </xdr:from>
    <xdr:ext cx="534377" cy="259045"/>
    <xdr:sp macro="" textlink="">
      <xdr:nvSpPr>
        <xdr:cNvPr id="264" name="テキスト ボックス 263"/>
        <xdr:cNvSpPr txBox="1"/>
      </xdr:nvSpPr>
      <xdr:spPr>
        <a:xfrm>
          <a:off x="863111" y="1706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8" name="テキスト ボックス 277"/>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0" name="テキスト ボックス 279"/>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2" name="テキスト ボックス 281"/>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6" name="直線コネクタ 285"/>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7"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8" name="直線コネクタ 287"/>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9"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90" name="直線コネクタ 289"/>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156388</xdr:rowOff>
    </xdr:from>
    <xdr:to>
      <xdr:col>15</xdr:col>
      <xdr:colOff>180975</xdr:colOff>
      <xdr:row>35</xdr:row>
      <xdr:rowOff>14016</xdr:rowOff>
    </xdr:to>
    <xdr:cxnSp macro="">
      <xdr:nvCxnSpPr>
        <xdr:cNvPr id="291" name="直線コネクタ 290"/>
        <xdr:cNvCxnSpPr/>
      </xdr:nvCxnSpPr>
      <xdr:spPr>
        <a:xfrm>
          <a:off x="9639300" y="5985688"/>
          <a:ext cx="8382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79316</xdr:rowOff>
    </xdr:from>
    <xdr:ext cx="534377" cy="259045"/>
    <xdr:sp macro="" textlink="">
      <xdr:nvSpPr>
        <xdr:cNvPr id="292" name="補助費等平均値テキスト"/>
        <xdr:cNvSpPr txBox="1"/>
      </xdr:nvSpPr>
      <xdr:spPr>
        <a:xfrm>
          <a:off x="10528300" y="5737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3" name="フローチャート : 判断 292"/>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156388</xdr:rowOff>
    </xdr:from>
    <xdr:to>
      <xdr:col>14</xdr:col>
      <xdr:colOff>28575</xdr:colOff>
      <xdr:row>35</xdr:row>
      <xdr:rowOff>52855</xdr:rowOff>
    </xdr:to>
    <xdr:cxnSp macro="">
      <xdr:nvCxnSpPr>
        <xdr:cNvPr id="294" name="直線コネクタ 293"/>
        <xdr:cNvCxnSpPr/>
      </xdr:nvCxnSpPr>
      <xdr:spPr>
        <a:xfrm flipV="1">
          <a:off x="8750300" y="5985688"/>
          <a:ext cx="889000" cy="6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93655</xdr:rowOff>
    </xdr:from>
    <xdr:to>
      <xdr:col>14</xdr:col>
      <xdr:colOff>79375</xdr:colOff>
      <xdr:row>35</xdr:row>
      <xdr:rowOff>23805</xdr:rowOff>
    </xdr:to>
    <xdr:sp macro="" textlink="">
      <xdr:nvSpPr>
        <xdr:cNvPr id="295" name="フローチャート : 判断 294"/>
        <xdr:cNvSpPr/>
      </xdr:nvSpPr>
      <xdr:spPr>
        <a:xfrm>
          <a:off x="9588500" y="592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40332</xdr:rowOff>
    </xdr:from>
    <xdr:ext cx="534377" cy="259045"/>
    <xdr:sp macro="" textlink="">
      <xdr:nvSpPr>
        <xdr:cNvPr id="296" name="テキスト ボックス 295"/>
        <xdr:cNvSpPr txBox="1"/>
      </xdr:nvSpPr>
      <xdr:spPr>
        <a:xfrm>
          <a:off x="9372111" y="56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29,792</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52855</xdr:rowOff>
    </xdr:from>
    <xdr:to>
      <xdr:col>12</xdr:col>
      <xdr:colOff>511175</xdr:colOff>
      <xdr:row>35</xdr:row>
      <xdr:rowOff>125801</xdr:rowOff>
    </xdr:to>
    <xdr:cxnSp macro="">
      <xdr:nvCxnSpPr>
        <xdr:cNvPr id="297" name="直線コネクタ 296"/>
        <xdr:cNvCxnSpPr/>
      </xdr:nvCxnSpPr>
      <xdr:spPr>
        <a:xfrm flipV="1">
          <a:off x="7861300" y="6053605"/>
          <a:ext cx="889000" cy="7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8" name="フローチャート : 判断 297"/>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159250</xdr:rowOff>
    </xdr:from>
    <xdr:ext cx="534377" cy="259045"/>
    <xdr:sp macro="" textlink="">
      <xdr:nvSpPr>
        <xdr:cNvPr id="299" name="テキスト ボックス 298"/>
        <xdr:cNvSpPr txBox="1"/>
      </xdr:nvSpPr>
      <xdr:spPr>
        <a:xfrm>
          <a:off x="8483111" y="564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102347</xdr:rowOff>
    </xdr:from>
    <xdr:to>
      <xdr:col>11</xdr:col>
      <xdr:colOff>307975</xdr:colOff>
      <xdr:row>35</xdr:row>
      <xdr:rowOff>125801</xdr:rowOff>
    </xdr:to>
    <xdr:cxnSp macro="">
      <xdr:nvCxnSpPr>
        <xdr:cNvPr id="300" name="直線コネクタ 299"/>
        <xdr:cNvCxnSpPr/>
      </xdr:nvCxnSpPr>
      <xdr:spPr>
        <a:xfrm>
          <a:off x="6972300" y="6103097"/>
          <a:ext cx="889000" cy="2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301" name="フローチャート : 判断 300"/>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156827</xdr:rowOff>
    </xdr:from>
    <xdr:ext cx="534377" cy="259045"/>
    <xdr:sp macro="" textlink="">
      <xdr:nvSpPr>
        <xdr:cNvPr id="302" name="テキスト ボックス 301"/>
        <xdr:cNvSpPr txBox="1"/>
      </xdr:nvSpPr>
      <xdr:spPr>
        <a:xfrm>
          <a:off x="7594111" y="5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3" name="フローチャート : 判断 302"/>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43166</xdr:rowOff>
    </xdr:from>
    <xdr:ext cx="534377" cy="259045"/>
    <xdr:sp macro="" textlink="">
      <xdr:nvSpPr>
        <xdr:cNvPr id="304" name="テキスト ボックス 303"/>
        <xdr:cNvSpPr txBox="1"/>
      </xdr:nvSpPr>
      <xdr:spPr>
        <a:xfrm>
          <a:off x="6705111" y="570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134666</xdr:rowOff>
    </xdr:from>
    <xdr:to>
      <xdr:col>15</xdr:col>
      <xdr:colOff>231775</xdr:colOff>
      <xdr:row>35</xdr:row>
      <xdr:rowOff>64816</xdr:rowOff>
    </xdr:to>
    <xdr:sp macro="" textlink="">
      <xdr:nvSpPr>
        <xdr:cNvPr id="310" name="円/楕円 309"/>
        <xdr:cNvSpPr/>
      </xdr:nvSpPr>
      <xdr:spPr>
        <a:xfrm>
          <a:off x="10426700" y="596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113093</xdr:rowOff>
    </xdr:from>
    <xdr:ext cx="534377" cy="259045"/>
    <xdr:sp macro="" textlink="">
      <xdr:nvSpPr>
        <xdr:cNvPr id="311" name="補助費等該当値テキスト"/>
        <xdr:cNvSpPr txBox="1"/>
      </xdr:nvSpPr>
      <xdr:spPr>
        <a:xfrm>
          <a:off x="10528300" y="594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27,998</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105588</xdr:rowOff>
    </xdr:from>
    <xdr:to>
      <xdr:col>14</xdr:col>
      <xdr:colOff>79375</xdr:colOff>
      <xdr:row>35</xdr:row>
      <xdr:rowOff>35738</xdr:rowOff>
    </xdr:to>
    <xdr:sp macro="" textlink="">
      <xdr:nvSpPr>
        <xdr:cNvPr id="312" name="円/楕円 311"/>
        <xdr:cNvSpPr/>
      </xdr:nvSpPr>
      <xdr:spPr>
        <a:xfrm>
          <a:off x="9588500" y="593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26865</xdr:rowOff>
    </xdr:from>
    <xdr:ext cx="534377" cy="259045"/>
    <xdr:sp macro="" textlink="">
      <xdr:nvSpPr>
        <xdr:cNvPr id="313" name="テキスト ボックス 312"/>
        <xdr:cNvSpPr txBox="1"/>
      </xdr:nvSpPr>
      <xdr:spPr>
        <a:xfrm>
          <a:off x="9372111" y="602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29,270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2055</xdr:rowOff>
    </xdr:from>
    <xdr:to>
      <xdr:col>12</xdr:col>
      <xdr:colOff>561975</xdr:colOff>
      <xdr:row>35</xdr:row>
      <xdr:rowOff>103655</xdr:rowOff>
    </xdr:to>
    <xdr:sp macro="" textlink="">
      <xdr:nvSpPr>
        <xdr:cNvPr id="314" name="円/楕円 313"/>
        <xdr:cNvSpPr/>
      </xdr:nvSpPr>
      <xdr:spPr>
        <a:xfrm>
          <a:off x="8699500" y="600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94782</xdr:rowOff>
    </xdr:from>
    <xdr:ext cx="534377" cy="259045"/>
    <xdr:sp macro="" textlink="">
      <xdr:nvSpPr>
        <xdr:cNvPr id="315" name="テキスト ボックス 314"/>
        <xdr:cNvSpPr txBox="1"/>
      </xdr:nvSpPr>
      <xdr:spPr>
        <a:xfrm>
          <a:off x="8483111" y="609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75001</xdr:rowOff>
    </xdr:from>
    <xdr:to>
      <xdr:col>11</xdr:col>
      <xdr:colOff>358775</xdr:colOff>
      <xdr:row>36</xdr:row>
      <xdr:rowOff>5151</xdr:rowOff>
    </xdr:to>
    <xdr:sp macro="" textlink="">
      <xdr:nvSpPr>
        <xdr:cNvPr id="316" name="円/楕円 315"/>
        <xdr:cNvSpPr/>
      </xdr:nvSpPr>
      <xdr:spPr>
        <a:xfrm>
          <a:off x="7810500" y="607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167728</xdr:rowOff>
    </xdr:from>
    <xdr:ext cx="534377" cy="259045"/>
    <xdr:sp macro="" textlink="">
      <xdr:nvSpPr>
        <xdr:cNvPr id="317" name="テキスト ボックス 316"/>
        <xdr:cNvSpPr txBox="1"/>
      </xdr:nvSpPr>
      <xdr:spPr>
        <a:xfrm>
          <a:off x="7594111" y="61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23,108</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51547</xdr:rowOff>
    </xdr:from>
    <xdr:to>
      <xdr:col>10</xdr:col>
      <xdr:colOff>155575</xdr:colOff>
      <xdr:row>35</xdr:row>
      <xdr:rowOff>153147</xdr:rowOff>
    </xdr:to>
    <xdr:sp macro="" textlink="">
      <xdr:nvSpPr>
        <xdr:cNvPr id="318" name="円/楕円 317"/>
        <xdr:cNvSpPr/>
      </xdr:nvSpPr>
      <xdr:spPr>
        <a:xfrm>
          <a:off x="6921500" y="605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144274</xdr:rowOff>
    </xdr:from>
    <xdr:ext cx="534377" cy="259045"/>
    <xdr:sp macro="" textlink="">
      <xdr:nvSpPr>
        <xdr:cNvPr id="319" name="テキスト ボックス 318"/>
        <xdr:cNvSpPr txBox="1"/>
      </xdr:nvSpPr>
      <xdr:spPr>
        <a:xfrm>
          <a:off x="6705111" y="614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5" name="直線コネクタ 344"/>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6"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7" name="直線コネクタ 346"/>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8"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9" name="直線コネクタ 348"/>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82114</xdr:rowOff>
    </xdr:from>
    <xdr:to>
      <xdr:col>15</xdr:col>
      <xdr:colOff>180975</xdr:colOff>
      <xdr:row>57</xdr:row>
      <xdr:rowOff>233</xdr:rowOff>
    </xdr:to>
    <xdr:cxnSp macro="">
      <xdr:nvCxnSpPr>
        <xdr:cNvPr id="350" name="直線コネクタ 349"/>
        <xdr:cNvCxnSpPr/>
      </xdr:nvCxnSpPr>
      <xdr:spPr>
        <a:xfrm flipV="1">
          <a:off x="9639300" y="9683314"/>
          <a:ext cx="838200" cy="8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95859</xdr:rowOff>
    </xdr:from>
    <xdr:ext cx="534377" cy="259045"/>
    <xdr:sp macro="" textlink="">
      <xdr:nvSpPr>
        <xdr:cNvPr id="351" name="普通建設事業費平均値テキスト"/>
        <xdr:cNvSpPr txBox="1"/>
      </xdr:nvSpPr>
      <xdr:spPr>
        <a:xfrm>
          <a:off x="10528300" y="969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2" name="フローチャート : 判断 351"/>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73036</xdr:rowOff>
    </xdr:from>
    <xdr:to>
      <xdr:col>14</xdr:col>
      <xdr:colOff>28575</xdr:colOff>
      <xdr:row>57</xdr:row>
      <xdr:rowOff>233</xdr:rowOff>
    </xdr:to>
    <xdr:cxnSp macro="">
      <xdr:nvCxnSpPr>
        <xdr:cNvPr id="353" name="直線コネクタ 352"/>
        <xdr:cNvCxnSpPr/>
      </xdr:nvCxnSpPr>
      <xdr:spPr>
        <a:xfrm>
          <a:off x="8750300" y="9674236"/>
          <a:ext cx="889000" cy="9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80551</xdr:rowOff>
    </xdr:from>
    <xdr:to>
      <xdr:col>14</xdr:col>
      <xdr:colOff>79375</xdr:colOff>
      <xdr:row>57</xdr:row>
      <xdr:rowOff>10701</xdr:rowOff>
    </xdr:to>
    <xdr:sp macro="" textlink="">
      <xdr:nvSpPr>
        <xdr:cNvPr id="354" name="フローチャート : 判断 353"/>
        <xdr:cNvSpPr/>
      </xdr:nvSpPr>
      <xdr:spPr>
        <a:xfrm>
          <a:off x="9588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27228</xdr:rowOff>
    </xdr:from>
    <xdr:ext cx="534377" cy="259045"/>
    <xdr:sp macro="" textlink="">
      <xdr:nvSpPr>
        <xdr:cNvPr id="355" name="テキスト ボックス 354"/>
        <xdr:cNvSpPr txBox="1"/>
      </xdr:nvSpPr>
      <xdr:spPr>
        <a:xfrm>
          <a:off x="9372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44,267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581</xdr:rowOff>
    </xdr:from>
    <xdr:to>
      <xdr:col>12</xdr:col>
      <xdr:colOff>511175</xdr:colOff>
      <xdr:row>56</xdr:row>
      <xdr:rowOff>73036</xdr:rowOff>
    </xdr:to>
    <xdr:cxnSp macro="">
      <xdr:nvCxnSpPr>
        <xdr:cNvPr id="356" name="直線コネクタ 355"/>
        <xdr:cNvCxnSpPr/>
      </xdr:nvCxnSpPr>
      <xdr:spPr>
        <a:xfrm>
          <a:off x="7861300" y="9601781"/>
          <a:ext cx="889000" cy="7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7" name="フローチャート : 判断 356"/>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97027</xdr:rowOff>
    </xdr:from>
    <xdr:ext cx="534377" cy="259045"/>
    <xdr:sp macro="" textlink="">
      <xdr:nvSpPr>
        <xdr:cNvPr id="358" name="テキスト ボックス 357"/>
        <xdr:cNvSpPr txBox="1"/>
      </xdr:nvSpPr>
      <xdr:spPr>
        <a:xfrm>
          <a:off x="8483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581</xdr:rowOff>
    </xdr:from>
    <xdr:to>
      <xdr:col>11</xdr:col>
      <xdr:colOff>307975</xdr:colOff>
      <xdr:row>57</xdr:row>
      <xdr:rowOff>139624</xdr:rowOff>
    </xdr:to>
    <xdr:cxnSp macro="">
      <xdr:nvCxnSpPr>
        <xdr:cNvPr id="359" name="直線コネクタ 358"/>
        <xdr:cNvCxnSpPr/>
      </xdr:nvCxnSpPr>
      <xdr:spPr>
        <a:xfrm flipV="1">
          <a:off x="6972300" y="9601781"/>
          <a:ext cx="889000" cy="31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60" name="フローチャート : 判断 359"/>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101726</xdr:rowOff>
    </xdr:from>
    <xdr:ext cx="534377" cy="259045"/>
    <xdr:sp macro="" textlink="">
      <xdr:nvSpPr>
        <xdr:cNvPr id="361" name="テキスト ボックス 360"/>
        <xdr:cNvSpPr txBox="1"/>
      </xdr:nvSpPr>
      <xdr:spPr>
        <a:xfrm>
          <a:off x="7594111" y="97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2" name="フローチャート : 判断 361"/>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3" name="テキスト ボックス 362"/>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31314</xdr:rowOff>
    </xdr:from>
    <xdr:to>
      <xdr:col>15</xdr:col>
      <xdr:colOff>231775</xdr:colOff>
      <xdr:row>56</xdr:row>
      <xdr:rowOff>132914</xdr:rowOff>
    </xdr:to>
    <xdr:sp macro="" textlink="">
      <xdr:nvSpPr>
        <xdr:cNvPr id="369" name="円/楕円 368"/>
        <xdr:cNvSpPr/>
      </xdr:nvSpPr>
      <xdr:spPr>
        <a:xfrm>
          <a:off x="10426700" y="963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54191</xdr:rowOff>
    </xdr:from>
    <xdr:ext cx="534377" cy="259045"/>
    <xdr:sp macro="" textlink="">
      <xdr:nvSpPr>
        <xdr:cNvPr id="370" name="普通建設事業費該当値テキスト"/>
        <xdr:cNvSpPr txBox="1"/>
      </xdr:nvSpPr>
      <xdr:spPr>
        <a:xfrm>
          <a:off x="10528300" y="948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48,790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120883</xdr:rowOff>
    </xdr:from>
    <xdr:to>
      <xdr:col>14</xdr:col>
      <xdr:colOff>79375</xdr:colOff>
      <xdr:row>57</xdr:row>
      <xdr:rowOff>51033</xdr:rowOff>
    </xdr:to>
    <xdr:sp macro="" textlink="">
      <xdr:nvSpPr>
        <xdr:cNvPr id="371" name="円/楕円 370"/>
        <xdr:cNvSpPr/>
      </xdr:nvSpPr>
      <xdr:spPr>
        <a:xfrm>
          <a:off x="9588500" y="972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42160</xdr:rowOff>
    </xdr:from>
    <xdr:ext cx="534377" cy="259045"/>
    <xdr:sp macro="" textlink="">
      <xdr:nvSpPr>
        <xdr:cNvPr id="372" name="テキスト ボックス 371"/>
        <xdr:cNvSpPr txBox="1"/>
      </xdr:nvSpPr>
      <xdr:spPr>
        <a:xfrm>
          <a:off x="9372111" y="981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40,562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22236</xdr:rowOff>
    </xdr:from>
    <xdr:to>
      <xdr:col>12</xdr:col>
      <xdr:colOff>561975</xdr:colOff>
      <xdr:row>56</xdr:row>
      <xdr:rowOff>123836</xdr:rowOff>
    </xdr:to>
    <xdr:sp macro="" textlink="">
      <xdr:nvSpPr>
        <xdr:cNvPr id="373" name="円/楕円 372"/>
        <xdr:cNvSpPr/>
      </xdr:nvSpPr>
      <xdr:spPr>
        <a:xfrm>
          <a:off x="8699500" y="962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114963</xdr:rowOff>
    </xdr:from>
    <xdr:ext cx="534377" cy="259045"/>
    <xdr:sp macro="" textlink="">
      <xdr:nvSpPr>
        <xdr:cNvPr id="374" name="テキスト ボックス 373"/>
        <xdr:cNvSpPr txBox="1"/>
      </xdr:nvSpPr>
      <xdr:spPr>
        <a:xfrm>
          <a:off x="8483111" y="971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49,624</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121231</xdr:rowOff>
    </xdr:from>
    <xdr:to>
      <xdr:col>11</xdr:col>
      <xdr:colOff>358775</xdr:colOff>
      <xdr:row>56</xdr:row>
      <xdr:rowOff>51381</xdr:rowOff>
    </xdr:to>
    <xdr:sp macro="" textlink="">
      <xdr:nvSpPr>
        <xdr:cNvPr id="375" name="円/楕円 374"/>
        <xdr:cNvSpPr/>
      </xdr:nvSpPr>
      <xdr:spPr>
        <a:xfrm>
          <a:off x="7810500" y="955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67908</xdr:rowOff>
    </xdr:from>
    <xdr:ext cx="534377" cy="259045"/>
    <xdr:sp macro="" textlink="">
      <xdr:nvSpPr>
        <xdr:cNvPr id="376" name="テキスト ボックス 375"/>
        <xdr:cNvSpPr txBox="1"/>
      </xdr:nvSpPr>
      <xdr:spPr>
        <a:xfrm>
          <a:off x="7594111" y="932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56,280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88824</xdr:rowOff>
    </xdr:from>
    <xdr:to>
      <xdr:col>10</xdr:col>
      <xdr:colOff>155575</xdr:colOff>
      <xdr:row>58</xdr:row>
      <xdr:rowOff>18974</xdr:rowOff>
    </xdr:to>
    <xdr:sp macro="" textlink="">
      <xdr:nvSpPr>
        <xdr:cNvPr id="377" name="円/楕円 376"/>
        <xdr:cNvSpPr/>
      </xdr:nvSpPr>
      <xdr:spPr>
        <a:xfrm>
          <a:off x="6921500" y="98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10101</xdr:rowOff>
    </xdr:from>
    <xdr:ext cx="534377" cy="259045"/>
    <xdr:sp macro="" textlink="">
      <xdr:nvSpPr>
        <xdr:cNvPr id="378" name="テキスト ボックス 377"/>
        <xdr:cNvSpPr txBox="1"/>
      </xdr:nvSpPr>
      <xdr:spPr>
        <a:xfrm>
          <a:off x="6705111" y="995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2" name="直線コネクタ 401"/>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5"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6" name="直線コネクタ 405"/>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143129</xdr:rowOff>
    </xdr:from>
    <xdr:to>
      <xdr:col>15</xdr:col>
      <xdr:colOff>180975</xdr:colOff>
      <xdr:row>78</xdr:row>
      <xdr:rowOff>129870</xdr:rowOff>
    </xdr:to>
    <xdr:cxnSp macro="">
      <xdr:nvCxnSpPr>
        <xdr:cNvPr id="407" name="直線コネクタ 406"/>
        <xdr:cNvCxnSpPr/>
      </xdr:nvCxnSpPr>
      <xdr:spPr>
        <a:xfrm>
          <a:off x="9639300" y="13173329"/>
          <a:ext cx="838200" cy="32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8"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9" name="フローチャート : 判断 408"/>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135661</xdr:rowOff>
    </xdr:from>
    <xdr:to>
      <xdr:col>14</xdr:col>
      <xdr:colOff>28575</xdr:colOff>
      <xdr:row>76</xdr:row>
      <xdr:rowOff>143129</xdr:rowOff>
    </xdr:to>
    <xdr:cxnSp macro="">
      <xdr:nvCxnSpPr>
        <xdr:cNvPr id="410" name="直線コネクタ 409"/>
        <xdr:cNvCxnSpPr/>
      </xdr:nvCxnSpPr>
      <xdr:spPr>
        <a:xfrm>
          <a:off x="8750300" y="12994411"/>
          <a:ext cx="889000" cy="17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1080</xdr:rowOff>
    </xdr:from>
    <xdr:to>
      <xdr:col>14</xdr:col>
      <xdr:colOff>79375</xdr:colOff>
      <xdr:row>75</xdr:row>
      <xdr:rowOff>102680</xdr:rowOff>
    </xdr:to>
    <xdr:sp macro="" textlink="">
      <xdr:nvSpPr>
        <xdr:cNvPr id="411" name="フローチャート : 判断 410"/>
        <xdr:cNvSpPr/>
      </xdr:nvSpPr>
      <xdr:spPr>
        <a:xfrm>
          <a:off x="9588500" y="128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119207</xdr:rowOff>
    </xdr:from>
    <xdr:ext cx="534377" cy="259045"/>
    <xdr:sp macro="" textlink="">
      <xdr:nvSpPr>
        <xdr:cNvPr id="412" name="テキスト ボックス 411"/>
        <xdr:cNvSpPr txBox="1"/>
      </xdr:nvSpPr>
      <xdr:spPr>
        <a:xfrm>
          <a:off x="9372111" y="1263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17,805</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3" name="フローチャート : 判断 412"/>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4" name="テキスト ボックス 413"/>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79070</xdr:rowOff>
    </xdr:from>
    <xdr:to>
      <xdr:col>15</xdr:col>
      <xdr:colOff>231775</xdr:colOff>
      <xdr:row>79</xdr:row>
      <xdr:rowOff>9220</xdr:rowOff>
    </xdr:to>
    <xdr:sp macro="" textlink="">
      <xdr:nvSpPr>
        <xdr:cNvPr id="420" name="円/楕円 419"/>
        <xdr:cNvSpPr/>
      </xdr:nvSpPr>
      <xdr:spPr>
        <a:xfrm>
          <a:off x="10426700" y="134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165447</xdr:rowOff>
    </xdr:from>
    <xdr:ext cx="469744" cy="259045"/>
    <xdr:sp macro="" textlink="">
      <xdr:nvSpPr>
        <xdr:cNvPr id="421" name="普通建設事業費 （ うち新規整備　）該当値テキスト"/>
        <xdr:cNvSpPr txBox="1"/>
      </xdr:nvSpPr>
      <xdr:spPr>
        <a:xfrm>
          <a:off x="10528300" y="1336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92329</xdr:rowOff>
    </xdr:from>
    <xdr:to>
      <xdr:col>14</xdr:col>
      <xdr:colOff>79375</xdr:colOff>
      <xdr:row>77</xdr:row>
      <xdr:rowOff>22479</xdr:rowOff>
    </xdr:to>
    <xdr:sp macro="" textlink="">
      <xdr:nvSpPr>
        <xdr:cNvPr id="422" name="円/楕円 421"/>
        <xdr:cNvSpPr/>
      </xdr:nvSpPr>
      <xdr:spPr>
        <a:xfrm>
          <a:off x="9588500" y="1312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13606</xdr:rowOff>
    </xdr:from>
    <xdr:ext cx="534377" cy="259045"/>
    <xdr:sp macro="" textlink="">
      <xdr:nvSpPr>
        <xdr:cNvPr id="423" name="テキスト ボックス 422"/>
        <xdr:cNvSpPr txBox="1"/>
      </xdr:nvSpPr>
      <xdr:spPr>
        <a:xfrm>
          <a:off x="9372111" y="1321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10,910</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84861</xdr:rowOff>
    </xdr:from>
    <xdr:to>
      <xdr:col>12</xdr:col>
      <xdr:colOff>561975</xdr:colOff>
      <xdr:row>76</xdr:row>
      <xdr:rowOff>15011</xdr:rowOff>
    </xdr:to>
    <xdr:sp macro="" textlink="">
      <xdr:nvSpPr>
        <xdr:cNvPr id="424" name="円/楕円 423"/>
        <xdr:cNvSpPr/>
      </xdr:nvSpPr>
      <xdr:spPr>
        <a:xfrm>
          <a:off x="8699500" y="129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6138</xdr:rowOff>
    </xdr:from>
    <xdr:ext cx="534377" cy="259045"/>
    <xdr:sp macro="" textlink="">
      <xdr:nvSpPr>
        <xdr:cNvPr id="425" name="テキスト ボックス 424"/>
        <xdr:cNvSpPr txBox="1"/>
      </xdr:nvSpPr>
      <xdr:spPr>
        <a:xfrm>
          <a:off x="8483111" y="130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9" name="直線コネクタ 448"/>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50"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51" name="直線コネクタ 450"/>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2"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3" name="直線コネクタ 452"/>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31978</xdr:rowOff>
    </xdr:from>
    <xdr:to>
      <xdr:col>15</xdr:col>
      <xdr:colOff>180975</xdr:colOff>
      <xdr:row>97</xdr:row>
      <xdr:rowOff>164224</xdr:rowOff>
    </xdr:to>
    <xdr:cxnSp macro="">
      <xdr:nvCxnSpPr>
        <xdr:cNvPr id="454" name="直線コネクタ 453"/>
        <xdr:cNvCxnSpPr/>
      </xdr:nvCxnSpPr>
      <xdr:spPr>
        <a:xfrm flipV="1">
          <a:off x="9639300" y="16662628"/>
          <a:ext cx="838200" cy="13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35259</xdr:rowOff>
    </xdr:from>
    <xdr:ext cx="534377" cy="259045"/>
    <xdr:sp macro="" textlink="">
      <xdr:nvSpPr>
        <xdr:cNvPr id="455" name="普通建設事業費 （ うち更新整備　）平均値テキスト"/>
        <xdr:cNvSpPr txBox="1"/>
      </xdr:nvSpPr>
      <xdr:spPr>
        <a:xfrm>
          <a:off x="10528300" y="16665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6" name="フローチャート : 判断 455"/>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101270</xdr:rowOff>
    </xdr:from>
    <xdr:to>
      <xdr:col>14</xdr:col>
      <xdr:colOff>28575</xdr:colOff>
      <xdr:row>97</xdr:row>
      <xdr:rowOff>164224</xdr:rowOff>
    </xdr:to>
    <xdr:cxnSp macro="">
      <xdr:nvCxnSpPr>
        <xdr:cNvPr id="457" name="直線コネクタ 456"/>
        <xdr:cNvCxnSpPr/>
      </xdr:nvCxnSpPr>
      <xdr:spPr>
        <a:xfrm>
          <a:off x="8750300" y="16731920"/>
          <a:ext cx="889000" cy="6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98755</xdr:rowOff>
    </xdr:from>
    <xdr:to>
      <xdr:col>14</xdr:col>
      <xdr:colOff>79375</xdr:colOff>
      <xdr:row>98</xdr:row>
      <xdr:rowOff>28905</xdr:rowOff>
    </xdr:to>
    <xdr:sp macro="" textlink="">
      <xdr:nvSpPr>
        <xdr:cNvPr id="458" name="フローチャート : 判断 457"/>
        <xdr:cNvSpPr/>
      </xdr:nvSpPr>
      <xdr:spPr>
        <a:xfrm>
          <a:off x="9588500" y="167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45432</xdr:rowOff>
    </xdr:from>
    <xdr:ext cx="534377" cy="259045"/>
    <xdr:sp macro="" textlink="">
      <xdr:nvSpPr>
        <xdr:cNvPr id="459" name="テキスト ボックス 458"/>
        <xdr:cNvSpPr txBox="1"/>
      </xdr:nvSpPr>
      <xdr:spPr>
        <a:xfrm>
          <a:off x="9372111" y="165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18,724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60" name="フローチャート : 判断 459"/>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157903</xdr:rowOff>
    </xdr:from>
    <xdr:ext cx="534377" cy="259045"/>
    <xdr:sp macro="" textlink="">
      <xdr:nvSpPr>
        <xdr:cNvPr id="461" name="テキスト ボックス 460"/>
        <xdr:cNvSpPr txBox="1"/>
      </xdr:nvSpPr>
      <xdr:spPr>
        <a:xfrm>
          <a:off x="8483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152628</xdr:rowOff>
    </xdr:from>
    <xdr:to>
      <xdr:col>15</xdr:col>
      <xdr:colOff>231775</xdr:colOff>
      <xdr:row>97</xdr:row>
      <xdr:rowOff>82778</xdr:rowOff>
    </xdr:to>
    <xdr:sp macro="" textlink="">
      <xdr:nvSpPr>
        <xdr:cNvPr id="467" name="円/楕円 466"/>
        <xdr:cNvSpPr/>
      </xdr:nvSpPr>
      <xdr:spPr>
        <a:xfrm>
          <a:off x="10426700" y="166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4055</xdr:rowOff>
    </xdr:from>
    <xdr:ext cx="534377" cy="259045"/>
    <xdr:sp macro="" textlink="">
      <xdr:nvSpPr>
        <xdr:cNvPr id="468" name="普通建設事業費 （ うち更新整備　）該当値テキスト"/>
        <xdr:cNvSpPr txBox="1"/>
      </xdr:nvSpPr>
      <xdr:spPr>
        <a:xfrm>
          <a:off x="10528300" y="1646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27,982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113424</xdr:rowOff>
    </xdr:from>
    <xdr:to>
      <xdr:col>14</xdr:col>
      <xdr:colOff>79375</xdr:colOff>
      <xdr:row>98</xdr:row>
      <xdr:rowOff>43574</xdr:rowOff>
    </xdr:to>
    <xdr:sp macro="" textlink="">
      <xdr:nvSpPr>
        <xdr:cNvPr id="469" name="円/楕円 468"/>
        <xdr:cNvSpPr/>
      </xdr:nvSpPr>
      <xdr:spPr>
        <a:xfrm>
          <a:off x="9588500" y="167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34701</xdr:rowOff>
    </xdr:from>
    <xdr:ext cx="534377" cy="259045"/>
    <xdr:sp macro="" textlink="">
      <xdr:nvSpPr>
        <xdr:cNvPr id="470" name="テキスト ボックス 469"/>
        <xdr:cNvSpPr txBox="1"/>
      </xdr:nvSpPr>
      <xdr:spPr>
        <a:xfrm>
          <a:off x="9372111" y="1683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50470</xdr:rowOff>
    </xdr:from>
    <xdr:to>
      <xdr:col>12</xdr:col>
      <xdr:colOff>561975</xdr:colOff>
      <xdr:row>97</xdr:row>
      <xdr:rowOff>152070</xdr:rowOff>
    </xdr:to>
    <xdr:sp macro="" textlink="">
      <xdr:nvSpPr>
        <xdr:cNvPr id="471" name="円/楕円 470"/>
        <xdr:cNvSpPr/>
      </xdr:nvSpPr>
      <xdr:spPr>
        <a:xfrm>
          <a:off x="8699500" y="1668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168597</xdr:rowOff>
    </xdr:from>
    <xdr:ext cx="534377" cy="259045"/>
    <xdr:sp macro="" textlink="">
      <xdr:nvSpPr>
        <xdr:cNvPr id="472" name="テキスト ボックス 471"/>
        <xdr:cNvSpPr txBox="1"/>
      </xdr:nvSpPr>
      <xdr:spPr>
        <a:xfrm>
          <a:off x="8483111" y="1645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6" name="テキスト ボックス 485"/>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8" name="テキスト ボックス 487"/>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0" name="テキスト ボックス 489"/>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2" name="テキスト ボックス 491"/>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4" name="テキスト ボックス 49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8" name="直線コネクタ 497"/>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501"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2" name="直線コネクタ 501"/>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3" name="直線コネクタ 50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4"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5" name="フローチャート : 判断 504"/>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6" name="直線コネクタ 50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141641</xdr:rowOff>
    </xdr:from>
    <xdr:to>
      <xdr:col>22</xdr:col>
      <xdr:colOff>415925</xdr:colOff>
      <xdr:row>39</xdr:row>
      <xdr:rowOff>71791</xdr:rowOff>
    </xdr:to>
    <xdr:sp macro="" textlink="">
      <xdr:nvSpPr>
        <xdr:cNvPr id="507" name="フローチャート : 判断 506"/>
        <xdr:cNvSpPr/>
      </xdr:nvSpPr>
      <xdr:spPr>
        <a:xfrm>
          <a:off x="15430500" y="66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88318</xdr:rowOff>
    </xdr:from>
    <xdr:ext cx="378565" cy="259045"/>
    <xdr:sp macro="" textlink="">
      <xdr:nvSpPr>
        <xdr:cNvPr id="508" name="テキスト ボックス 507"/>
        <xdr:cNvSpPr txBox="1"/>
      </xdr:nvSpPr>
      <xdr:spPr>
        <a:xfrm>
          <a:off x="15292017" y="6431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9" name="直線コネクタ 50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10" name="フローチャート : 判断 509"/>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11" name="テキスト ボックス 510"/>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84020</xdr:rowOff>
    </xdr:from>
    <xdr:to>
      <xdr:col>19</xdr:col>
      <xdr:colOff>644525</xdr:colOff>
      <xdr:row>39</xdr:row>
      <xdr:rowOff>98878</xdr:rowOff>
    </xdr:to>
    <xdr:cxnSp macro="">
      <xdr:nvCxnSpPr>
        <xdr:cNvPr id="512" name="直線コネクタ 511"/>
        <xdr:cNvCxnSpPr/>
      </xdr:nvCxnSpPr>
      <xdr:spPr>
        <a:xfrm>
          <a:off x="12814300" y="6770570"/>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3" name="フローチャート : 判断 512"/>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4" name="テキスト ボックス 513"/>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5" name="フローチャート : 判断 514"/>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140733</xdr:rowOff>
    </xdr:from>
    <xdr:ext cx="469744" cy="259045"/>
    <xdr:sp macro="" textlink="">
      <xdr:nvSpPr>
        <xdr:cNvPr id="516" name="テキスト ボックス 515"/>
        <xdr:cNvSpPr txBox="1"/>
      </xdr:nvSpPr>
      <xdr:spPr>
        <a:xfrm>
          <a:off x="12579427" y="6312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2" name="円/楕円 52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4" name="円/楕円 52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5" name="テキスト ボックス 524"/>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6" name="円/楕円 52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7" name="テキスト ボックス 526"/>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8" name="円/楕円 52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9" name="テキスト ボックス 528"/>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33220</xdr:rowOff>
    </xdr:from>
    <xdr:to>
      <xdr:col>18</xdr:col>
      <xdr:colOff>492125</xdr:colOff>
      <xdr:row>39</xdr:row>
      <xdr:rowOff>134820</xdr:rowOff>
    </xdr:to>
    <xdr:sp macro="" textlink="">
      <xdr:nvSpPr>
        <xdr:cNvPr id="530" name="円/楕円 529"/>
        <xdr:cNvSpPr/>
      </xdr:nvSpPr>
      <xdr:spPr>
        <a:xfrm>
          <a:off x="12763500" y="67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125947</xdr:rowOff>
    </xdr:from>
    <xdr:ext cx="313932" cy="259045"/>
    <xdr:sp macro="" textlink="">
      <xdr:nvSpPr>
        <xdr:cNvPr id="531" name="テキスト ボックス 530"/>
        <xdr:cNvSpPr txBox="1"/>
      </xdr:nvSpPr>
      <xdr:spPr>
        <a:xfrm>
          <a:off x="12657333" y="6812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6" name="テキスト ボックス 59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8" name="テキスト ボックス 59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4" name="直線コネクタ 603"/>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5"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6" name="直線コネクタ 605"/>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7"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8" name="直線コネクタ 607"/>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32936</xdr:rowOff>
    </xdr:from>
    <xdr:to>
      <xdr:col>23</xdr:col>
      <xdr:colOff>517525</xdr:colOff>
      <xdr:row>78</xdr:row>
      <xdr:rowOff>39070</xdr:rowOff>
    </xdr:to>
    <xdr:cxnSp macro="">
      <xdr:nvCxnSpPr>
        <xdr:cNvPr id="609" name="直線コネクタ 608"/>
        <xdr:cNvCxnSpPr/>
      </xdr:nvCxnSpPr>
      <xdr:spPr>
        <a:xfrm flipV="1">
          <a:off x="15481300" y="13406036"/>
          <a:ext cx="8382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94000</xdr:rowOff>
    </xdr:from>
    <xdr:ext cx="534377" cy="259045"/>
    <xdr:sp macro="" textlink="">
      <xdr:nvSpPr>
        <xdr:cNvPr id="610" name="公債費平均値テキスト"/>
        <xdr:cNvSpPr txBox="1"/>
      </xdr:nvSpPr>
      <xdr:spPr>
        <a:xfrm>
          <a:off x="16370300" y="1312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11" name="フローチャート : 判断 610"/>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39070</xdr:rowOff>
    </xdr:from>
    <xdr:to>
      <xdr:col>22</xdr:col>
      <xdr:colOff>365125</xdr:colOff>
      <xdr:row>78</xdr:row>
      <xdr:rowOff>44259</xdr:rowOff>
    </xdr:to>
    <xdr:cxnSp macro="">
      <xdr:nvCxnSpPr>
        <xdr:cNvPr id="612" name="直線コネクタ 611"/>
        <xdr:cNvCxnSpPr/>
      </xdr:nvCxnSpPr>
      <xdr:spPr>
        <a:xfrm flipV="1">
          <a:off x="14592300" y="13412170"/>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89472</xdr:rowOff>
    </xdr:from>
    <xdr:to>
      <xdr:col>22</xdr:col>
      <xdr:colOff>415925</xdr:colOff>
      <xdr:row>78</xdr:row>
      <xdr:rowOff>19622</xdr:rowOff>
    </xdr:to>
    <xdr:sp macro="" textlink="">
      <xdr:nvSpPr>
        <xdr:cNvPr id="613" name="フローチャート : 判断 612"/>
        <xdr:cNvSpPr/>
      </xdr:nvSpPr>
      <xdr:spPr>
        <a:xfrm>
          <a:off x="15430500" y="1329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36149</xdr:rowOff>
    </xdr:from>
    <xdr:ext cx="534377" cy="259045"/>
    <xdr:sp macro="" textlink="">
      <xdr:nvSpPr>
        <xdr:cNvPr id="614" name="テキスト ボックス 613"/>
        <xdr:cNvSpPr txBox="1"/>
      </xdr:nvSpPr>
      <xdr:spPr>
        <a:xfrm>
          <a:off x="15214111" y="130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35672</xdr:rowOff>
    </xdr:from>
    <xdr:to>
      <xdr:col>21</xdr:col>
      <xdr:colOff>161925</xdr:colOff>
      <xdr:row>78</xdr:row>
      <xdr:rowOff>44259</xdr:rowOff>
    </xdr:to>
    <xdr:cxnSp macro="">
      <xdr:nvCxnSpPr>
        <xdr:cNvPr id="615" name="直線コネクタ 614"/>
        <xdr:cNvCxnSpPr/>
      </xdr:nvCxnSpPr>
      <xdr:spPr>
        <a:xfrm>
          <a:off x="13703300" y="13408772"/>
          <a:ext cx="889000" cy="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6" name="フローチャート : 判断 615"/>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161025</xdr:rowOff>
    </xdr:from>
    <xdr:ext cx="534377" cy="259045"/>
    <xdr:sp macro="" textlink="">
      <xdr:nvSpPr>
        <xdr:cNvPr id="617" name="テキスト ボックス 616"/>
        <xdr:cNvSpPr txBox="1"/>
      </xdr:nvSpPr>
      <xdr:spPr>
        <a:xfrm>
          <a:off x="14325111" y="1301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35672</xdr:rowOff>
    </xdr:from>
    <xdr:to>
      <xdr:col>19</xdr:col>
      <xdr:colOff>644525</xdr:colOff>
      <xdr:row>78</xdr:row>
      <xdr:rowOff>41692</xdr:rowOff>
    </xdr:to>
    <xdr:cxnSp macro="">
      <xdr:nvCxnSpPr>
        <xdr:cNvPr id="618" name="直線コネクタ 617"/>
        <xdr:cNvCxnSpPr/>
      </xdr:nvCxnSpPr>
      <xdr:spPr>
        <a:xfrm flipV="1">
          <a:off x="12814300" y="13408772"/>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9" name="フローチャート : 判断 618"/>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156819</xdr:rowOff>
    </xdr:from>
    <xdr:ext cx="534377" cy="259045"/>
    <xdr:sp macro="" textlink="">
      <xdr:nvSpPr>
        <xdr:cNvPr id="620" name="テキスト ボックス 619"/>
        <xdr:cNvSpPr txBox="1"/>
      </xdr:nvSpPr>
      <xdr:spPr>
        <a:xfrm>
          <a:off x="13436111" y="13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21" name="フローチャート : 判断 620"/>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158458</xdr:rowOff>
    </xdr:from>
    <xdr:ext cx="534377" cy="259045"/>
    <xdr:sp macro="" textlink="">
      <xdr:nvSpPr>
        <xdr:cNvPr id="622" name="テキスト ボックス 621"/>
        <xdr:cNvSpPr txBox="1"/>
      </xdr:nvSpPr>
      <xdr:spPr>
        <a:xfrm>
          <a:off x="12547111" y="1301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153586</xdr:rowOff>
    </xdr:from>
    <xdr:to>
      <xdr:col>23</xdr:col>
      <xdr:colOff>568325</xdr:colOff>
      <xdr:row>78</xdr:row>
      <xdr:rowOff>83736</xdr:rowOff>
    </xdr:to>
    <xdr:sp macro="" textlink="">
      <xdr:nvSpPr>
        <xdr:cNvPr id="628" name="円/楕円 627"/>
        <xdr:cNvSpPr/>
      </xdr:nvSpPr>
      <xdr:spPr>
        <a:xfrm>
          <a:off x="16268700" y="133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68513</xdr:rowOff>
    </xdr:from>
    <xdr:ext cx="534377" cy="259045"/>
    <xdr:sp macro="" textlink="">
      <xdr:nvSpPr>
        <xdr:cNvPr id="629" name="公債費該当値テキスト"/>
        <xdr:cNvSpPr txBox="1"/>
      </xdr:nvSpPr>
      <xdr:spPr>
        <a:xfrm>
          <a:off x="16370300" y="1327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24,011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159720</xdr:rowOff>
    </xdr:from>
    <xdr:to>
      <xdr:col>22</xdr:col>
      <xdr:colOff>415925</xdr:colOff>
      <xdr:row>78</xdr:row>
      <xdr:rowOff>89870</xdr:rowOff>
    </xdr:to>
    <xdr:sp macro="" textlink="">
      <xdr:nvSpPr>
        <xdr:cNvPr id="630" name="円/楕円 629"/>
        <xdr:cNvSpPr/>
      </xdr:nvSpPr>
      <xdr:spPr>
        <a:xfrm>
          <a:off x="15430500" y="133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80997</xdr:rowOff>
    </xdr:from>
    <xdr:ext cx="534377" cy="259045"/>
    <xdr:sp macro="" textlink="">
      <xdr:nvSpPr>
        <xdr:cNvPr id="631" name="テキスト ボックス 630"/>
        <xdr:cNvSpPr txBox="1"/>
      </xdr:nvSpPr>
      <xdr:spPr>
        <a:xfrm>
          <a:off x="15214111" y="1345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164909</xdr:rowOff>
    </xdr:from>
    <xdr:to>
      <xdr:col>21</xdr:col>
      <xdr:colOff>212725</xdr:colOff>
      <xdr:row>78</xdr:row>
      <xdr:rowOff>95059</xdr:rowOff>
    </xdr:to>
    <xdr:sp macro="" textlink="">
      <xdr:nvSpPr>
        <xdr:cNvPr id="632" name="円/楕円 631"/>
        <xdr:cNvSpPr/>
      </xdr:nvSpPr>
      <xdr:spPr>
        <a:xfrm>
          <a:off x="14541500" y="1336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86186</xdr:rowOff>
    </xdr:from>
    <xdr:ext cx="534377" cy="259045"/>
    <xdr:sp macro="" textlink="">
      <xdr:nvSpPr>
        <xdr:cNvPr id="633" name="テキスト ボックス 632"/>
        <xdr:cNvSpPr txBox="1"/>
      </xdr:nvSpPr>
      <xdr:spPr>
        <a:xfrm>
          <a:off x="14325111" y="134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156322</xdr:rowOff>
    </xdr:from>
    <xdr:to>
      <xdr:col>20</xdr:col>
      <xdr:colOff>9525</xdr:colOff>
      <xdr:row>78</xdr:row>
      <xdr:rowOff>86472</xdr:rowOff>
    </xdr:to>
    <xdr:sp macro="" textlink="">
      <xdr:nvSpPr>
        <xdr:cNvPr id="634" name="円/楕円 633"/>
        <xdr:cNvSpPr/>
      </xdr:nvSpPr>
      <xdr:spPr>
        <a:xfrm>
          <a:off x="13652500" y="133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77599</xdr:rowOff>
    </xdr:from>
    <xdr:ext cx="534377" cy="259045"/>
    <xdr:sp macro="" textlink="">
      <xdr:nvSpPr>
        <xdr:cNvPr id="635" name="テキスト ボックス 634"/>
        <xdr:cNvSpPr txBox="1"/>
      </xdr:nvSpPr>
      <xdr:spPr>
        <a:xfrm>
          <a:off x="13436111" y="1345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162342</xdr:rowOff>
    </xdr:from>
    <xdr:to>
      <xdr:col>18</xdr:col>
      <xdr:colOff>492125</xdr:colOff>
      <xdr:row>78</xdr:row>
      <xdr:rowOff>92492</xdr:rowOff>
    </xdr:to>
    <xdr:sp macro="" textlink="">
      <xdr:nvSpPr>
        <xdr:cNvPr id="636" name="円/楕円 635"/>
        <xdr:cNvSpPr/>
      </xdr:nvSpPr>
      <xdr:spPr>
        <a:xfrm>
          <a:off x="12763500" y="1336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83619</xdr:rowOff>
    </xdr:from>
    <xdr:ext cx="534377" cy="259045"/>
    <xdr:sp macro="" textlink="">
      <xdr:nvSpPr>
        <xdr:cNvPr id="637" name="テキスト ボックス 636"/>
        <xdr:cNvSpPr txBox="1"/>
      </xdr:nvSpPr>
      <xdr:spPr>
        <a:xfrm>
          <a:off x="12547111" y="1345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7" name="テキスト ボックス 65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61" name="直線コネクタ 660"/>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2"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3" name="直線コネクタ 662"/>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4"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5" name="直線コネクタ 664"/>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52603</xdr:rowOff>
    </xdr:from>
    <xdr:to>
      <xdr:col>23</xdr:col>
      <xdr:colOff>517525</xdr:colOff>
      <xdr:row>96</xdr:row>
      <xdr:rowOff>86207</xdr:rowOff>
    </xdr:to>
    <xdr:cxnSp macro="">
      <xdr:nvCxnSpPr>
        <xdr:cNvPr id="666" name="直線コネクタ 665"/>
        <xdr:cNvCxnSpPr/>
      </xdr:nvCxnSpPr>
      <xdr:spPr>
        <a:xfrm flipV="1">
          <a:off x="15481300" y="16511803"/>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113428</xdr:rowOff>
    </xdr:from>
    <xdr:ext cx="469744" cy="259045"/>
    <xdr:sp macro="" textlink="">
      <xdr:nvSpPr>
        <xdr:cNvPr id="667" name="積立金平均値テキスト"/>
        <xdr:cNvSpPr txBox="1"/>
      </xdr:nvSpPr>
      <xdr:spPr>
        <a:xfrm>
          <a:off x="16370300" y="16572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8" name="フローチャート : 判断 667"/>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86207</xdr:rowOff>
    </xdr:from>
    <xdr:to>
      <xdr:col>22</xdr:col>
      <xdr:colOff>365125</xdr:colOff>
      <xdr:row>96</xdr:row>
      <xdr:rowOff>134671</xdr:rowOff>
    </xdr:to>
    <xdr:cxnSp macro="">
      <xdr:nvCxnSpPr>
        <xdr:cNvPr id="669" name="直線コネクタ 668"/>
        <xdr:cNvCxnSpPr/>
      </xdr:nvCxnSpPr>
      <xdr:spPr>
        <a:xfrm flipV="1">
          <a:off x="14592300" y="16545407"/>
          <a:ext cx="8890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61240</xdr:rowOff>
    </xdr:from>
    <xdr:to>
      <xdr:col>22</xdr:col>
      <xdr:colOff>415925</xdr:colOff>
      <xdr:row>96</xdr:row>
      <xdr:rowOff>162840</xdr:rowOff>
    </xdr:to>
    <xdr:sp macro="" textlink="">
      <xdr:nvSpPr>
        <xdr:cNvPr id="670" name="フローチャート : 判断 669"/>
        <xdr:cNvSpPr/>
      </xdr:nvSpPr>
      <xdr:spPr>
        <a:xfrm>
          <a:off x="15430500" y="165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153967</xdr:rowOff>
    </xdr:from>
    <xdr:ext cx="534377" cy="259045"/>
    <xdr:sp macro="" textlink="">
      <xdr:nvSpPr>
        <xdr:cNvPr id="671" name="テキスト ボックス 670"/>
        <xdr:cNvSpPr txBox="1"/>
      </xdr:nvSpPr>
      <xdr:spPr>
        <a:xfrm>
          <a:off x="15214111" y="1661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11,726</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124346</xdr:rowOff>
    </xdr:from>
    <xdr:to>
      <xdr:col>21</xdr:col>
      <xdr:colOff>161925</xdr:colOff>
      <xdr:row>96</xdr:row>
      <xdr:rowOff>134671</xdr:rowOff>
    </xdr:to>
    <xdr:cxnSp macro="">
      <xdr:nvCxnSpPr>
        <xdr:cNvPr id="672" name="直線コネクタ 671"/>
        <xdr:cNvCxnSpPr/>
      </xdr:nvCxnSpPr>
      <xdr:spPr>
        <a:xfrm>
          <a:off x="13703300" y="16240646"/>
          <a:ext cx="889000" cy="35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3" name="フローチャート : 判断 672"/>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42409</xdr:rowOff>
    </xdr:from>
    <xdr:ext cx="534377" cy="259045"/>
    <xdr:sp macro="" textlink="">
      <xdr:nvSpPr>
        <xdr:cNvPr id="674" name="テキスト ボックス 673"/>
        <xdr:cNvSpPr txBox="1"/>
      </xdr:nvSpPr>
      <xdr:spPr>
        <a:xfrm>
          <a:off x="14325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124346</xdr:rowOff>
    </xdr:from>
    <xdr:to>
      <xdr:col>19</xdr:col>
      <xdr:colOff>644525</xdr:colOff>
      <xdr:row>95</xdr:row>
      <xdr:rowOff>157111</xdr:rowOff>
    </xdr:to>
    <xdr:cxnSp macro="">
      <xdr:nvCxnSpPr>
        <xdr:cNvPr id="675" name="直線コネクタ 674"/>
        <xdr:cNvCxnSpPr/>
      </xdr:nvCxnSpPr>
      <xdr:spPr>
        <a:xfrm flipV="1">
          <a:off x="12814300" y="16240646"/>
          <a:ext cx="889000" cy="20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6" name="フローチャート : 判断 675"/>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127182</xdr:rowOff>
    </xdr:from>
    <xdr:ext cx="534377" cy="259045"/>
    <xdr:sp macro="" textlink="">
      <xdr:nvSpPr>
        <xdr:cNvPr id="677" name="テキスト ボックス 676"/>
        <xdr:cNvSpPr txBox="1"/>
      </xdr:nvSpPr>
      <xdr:spPr>
        <a:xfrm>
          <a:off x="13436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8" name="フローチャート : 判断 677"/>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74489</xdr:rowOff>
    </xdr:from>
    <xdr:ext cx="469744" cy="259045"/>
    <xdr:sp macro="" textlink="">
      <xdr:nvSpPr>
        <xdr:cNvPr id="679" name="テキスト ボックス 678"/>
        <xdr:cNvSpPr txBox="1"/>
      </xdr:nvSpPr>
      <xdr:spPr>
        <a:xfrm>
          <a:off x="12579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1803</xdr:rowOff>
    </xdr:from>
    <xdr:to>
      <xdr:col>23</xdr:col>
      <xdr:colOff>568325</xdr:colOff>
      <xdr:row>96</xdr:row>
      <xdr:rowOff>103403</xdr:rowOff>
    </xdr:to>
    <xdr:sp macro="" textlink="">
      <xdr:nvSpPr>
        <xdr:cNvPr id="685" name="円/楕円 684"/>
        <xdr:cNvSpPr/>
      </xdr:nvSpPr>
      <xdr:spPr>
        <a:xfrm>
          <a:off x="16268700" y="1646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24680</xdr:rowOff>
    </xdr:from>
    <xdr:ext cx="534377" cy="259045"/>
    <xdr:sp macro="" textlink="">
      <xdr:nvSpPr>
        <xdr:cNvPr id="686" name="積立金該当値テキスト"/>
        <xdr:cNvSpPr txBox="1"/>
      </xdr:nvSpPr>
      <xdr:spPr>
        <a:xfrm>
          <a:off x="16370300" y="1631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13,286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35407</xdr:rowOff>
    </xdr:from>
    <xdr:to>
      <xdr:col>22</xdr:col>
      <xdr:colOff>415925</xdr:colOff>
      <xdr:row>96</xdr:row>
      <xdr:rowOff>137007</xdr:rowOff>
    </xdr:to>
    <xdr:sp macro="" textlink="">
      <xdr:nvSpPr>
        <xdr:cNvPr id="687" name="円/楕円 686"/>
        <xdr:cNvSpPr/>
      </xdr:nvSpPr>
      <xdr:spPr>
        <a:xfrm>
          <a:off x="15430500" y="164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153534</xdr:rowOff>
    </xdr:from>
    <xdr:ext cx="534377" cy="259045"/>
    <xdr:sp macro="" textlink="">
      <xdr:nvSpPr>
        <xdr:cNvPr id="688" name="テキスト ボックス 687"/>
        <xdr:cNvSpPr txBox="1"/>
      </xdr:nvSpPr>
      <xdr:spPr>
        <a:xfrm>
          <a:off x="15214111" y="162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12,404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83871</xdr:rowOff>
    </xdr:from>
    <xdr:to>
      <xdr:col>21</xdr:col>
      <xdr:colOff>212725</xdr:colOff>
      <xdr:row>97</xdr:row>
      <xdr:rowOff>14021</xdr:rowOff>
    </xdr:to>
    <xdr:sp macro="" textlink="">
      <xdr:nvSpPr>
        <xdr:cNvPr id="689" name="円/楕円 688"/>
        <xdr:cNvSpPr/>
      </xdr:nvSpPr>
      <xdr:spPr>
        <a:xfrm>
          <a:off x="14541500" y="1654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30548</xdr:rowOff>
    </xdr:from>
    <xdr:ext cx="534377" cy="259045"/>
    <xdr:sp macro="" textlink="">
      <xdr:nvSpPr>
        <xdr:cNvPr id="690" name="テキスト ボックス 689"/>
        <xdr:cNvSpPr txBox="1"/>
      </xdr:nvSpPr>
      <xdr:spPr>
        <a:xfrm>
          <a:off x="14325111" y="163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11,132</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73546</xdr:rowOff>
    </xdr:from>
    <xdr:to>
      <xdr:col>20</xdr:col>
      <xdr:colOff>9525</xdr:colOff>
      <xdr:row>95</xdr:row>
      <xdr:rowOff>3696</xdr:rowOff>
    </xdr:to>
    <xdr:sp macro="" textlink="">
      <xdr:nvSpPr>
        <xdr:cNvPr id="691" name="円/楕円 690"/>
        <xdr:cNvSpPr/>
      </xdr:nvSpPr>
      <xdr:spPr>
        <a:xfrm>
          <a:off x="13652500" y="161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20223</xdr:rowOff>
    </xdr:from>
    <xdr:ext cx="534377" cy="259045"/>
    <xdr:sp macro="" textlink="">
      <xdr:nvSpPr>
        <xdr:cNvPr id="692" name="テキスト ボックス 691"/>
        <xdr:cNvSpPr txBox="1"/>
      </xdr:nvSpPr>
      <xdr:spPr>
        <a:xfrm>
          <a:off x="13436111" y="1596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106311</xdr:rowOff>
    </xdr:from>
    <xdr:to>
      <xdr:col>18</xdr:col>
      <xdr:colOff>492125</xdr:colOff>
      <xdr:row>96</xdr:row>
      <xdr:rowOff>36461</xdr:rowOff>
    </xdr:to>
    <xdr:sp macro="" textlink="">
      <xdr:nvSpPr>
        <xdr:cNvPr id="693" name="円/楕円 692"/>
        <xdr:cNvSpPr/>
      </xdr:nvSpPr>
      <xdr:spPr>
        <a:xfrm>
          <a:off x="12763500" y="1639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52988</xdr:rowOff>
    </xdr:from>
    <xdr:ext cx="534377" cy="259045"/>
    <xdr:sp macro="" textlink="">
      <xdr:nvSpPr>
        <xdr:cNvPr id="694" name="テキスト ボックス 693"/>
        <xdr:cNvSpPr txBox="1"/>
      </xdr:nvSpPr>
      <xdr:spPr>
        <a:xfrm>
          <a:off x="12547111" y="1616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8" name="テキスト ボックス 70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0" name="テキスト ボックス 70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2" name="テキスト ボックス 71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4" name="テキスト ボックス 71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6" name="直線コネクタ 715"/>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9"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20" name="直線コネクタ 719"/>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1" name="直線コネクタ 72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2"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3" name="フローチャート : 判断 722"/>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4" name="直線コネクタ 72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85928</xdr:rowOff>
    </xdr:from>
    <xdr:to>
      <xdr:col>31</xdr:col>
      <xdr:colOff>85725</xdr:colOff>
      <xdr:row>38</xdr:row>
      <xdr:rowOff>16078</xdr:rowOff>
    </xdr:to>
    <xdr:sp macro="" textlink="">
      <xdr:nvSpPr>
        <xdr:cNvPr id="725" name="フローチャート : 判断 724"/>
        <xdr:cNvSpPr/>
      </xdr:nvSpPr>
      <xdr:spPr>
        <a:xfrm>
          <a:off x="21272500" y="642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32605</xdr:rowOff>
    </xdr:from>
    <xdr:ext cx="378565" cy="259045"/>
    <xdr:sp macro="" textlink="">
      <xdr:nvSpPr>
        <xdr:cNvPr id="726" name="テキスト ボックス 725"/>
        <xdr:cNvSpPr txBox="1"/>
      </xdr:nvSpPr>
      <xdr:spPr>
        <a:xfrm>
          <a:off x="21134017" y="6204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7" name="直線コネクタ 72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8" name="フローチャート : 判断 727"/>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9" name="テキスト ボックス 728"/>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0" name="直線コネクタ 72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31" name="フローチャート : 判断 730"/>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2" name="テキスト ボックス 731"/>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3" name="フローチャート : 判断 732"/>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4" name="テキスト ボックス 733"/>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0" name="円/楕円 73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1"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2" name="円/楕円 74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3" name="テキスト ボックス 74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4" name="円/楕円 74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5" name="テキスト ボックス 74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6" name="円/楕円 74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7" name="テキスト ボックス 74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8" name="円/楕円 74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9" name="テキスト ボックス 74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0" name="直線コネクタ 75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1" name="テキスト ボックス 76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2" name="直線コネクタ 76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3" name="テキスト ボックス 76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4" name="直線コネクタ 76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5" name="テキスト ボックス 76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6" name="直線コネクタ 76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7" name="テキスト ボックス 76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8" name="直線コネクタ 76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9" name="テキスト ボックス 76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0" name="直線コネクタ 76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1" name="テキスト ボックス 77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5" name="直線コネクタ 774"/>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6"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7" name="直線コネクタ 77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8"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9" name="直線コネクタ 778"/>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64556</xdr:rowOff>
    </xdr:from>
    <xdr:to>
      <xdr:col>32</xdr:col>
      <xdr:colOff>187325</xdr:colOff>
      <xdr:row>59</xdr:row>
      <xdr:rowOff>64588</xdr:rowOff>
    </xdr:to>
    <xdr:cxnSp macro="">
      <xdr:nvCxnSpPr>
        <xdr:cNvPr id="780" name="直線コネクタ 779"/>
        <xdr:cNvCxnSpPr/>
      </xdr:nvCxnSpPr>
      <xdr:spPr>
        <a:xfrm>
          <a:off x="21323300" y="10180106"/>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114978</xdr:rowOff>
    </xdr:from>
    <xdr:ext cx="469744" cy="259045"/>
    <xdr:sp macro="" textlink="">
      <xdr:nvSpPr>
        <xdr:cNvPr id="781" name="貸付金平均値テキスト"/>
        <xdr:cNvSpPr txBox="1"/>
      </xdr:nvSpPr>
      <xdr:spPr>
        <a:xfrm>
          <a:off x="22212300" y="9887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2" name="フローチャート : 判断 781"/>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64556</xdr:rowOff>
    </xdr:from>
    <xdr:to>
      <xdr:col>31</xdr:col>
      <xdr:colOff>34925</xdr:colOff>
      <xdr:row>59</xdr:row>
      <xdr:rowOff>64588</xdr:rowOff>
    </xdr:to>
    <xdr:cxnSp macro="">
      <xdr:nvCxnSpPr>
        <xdr:cNvPr id="783" name="直線コネクタ 782"/>
        <xdr:cNvCxnSpPr/>
      </xdr:nvCxnSpPr>
      <xdr:spPr>
        <a:xfrm flipV="1">
          <a:off x="20434300" y="1018010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112120</xdr:rowOff>
    </xdr:from>
    <xdr:to>
      <xdr:col>31</xdr:col>
      <xdr:colOff>85725</xdr:colOff>
      <xdr:row>59</xdr:row>
      <xdr:rowOff>42270</xdr:rowOff>
    </xdr:to>
    <xdr:sp macro="" textlink="">
      <xdr:nvSpPr>
        <xdr:cNvPr id="784" name="フローチャート : 判断 783"/>
        <xdr:cNvSpPr/>
      </xdr:nvSpPr>
      <xdr:spPr>
        <a:xfrm>
          <a:off x="21272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58797</xdr:rowOff>
    </xdr:from>
    <xdr:ext cx="469744" cy="259045"/>
    <xdr:sp macro="" textlink="">
      <xdr:nvSpPr>
        <xdr:cNvPr id="785" name="テキスト ボックス 784"/>
        <xdr:cNvSpPr txBox="1"/>
      </xdr:nvSpPr>
      <xdr:spPr>
        <a:xfrm>
          <a:off x="21088427"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64588</xdr:rowOff>
    </xdr:from>
    <xdr:to>
      <xdr:col>29</xdr:col>
      <xdr:colOff>517525</xdr:colOff>
      <xdr:row>59</xdr:row>
      <xdr:rowOff>64654</xdr:rowOff>
    </xdr:to>
    <xdr:cxnSp macro="">
      <xdr:nvCxnSpPr>
        <xdr:cNvPr id="786" name="直線コネクタ 785"/>
        <xdr:cNvCxnSpPr/>
      </xdr:nvCxnSpPr>
      <xdr:spPr>
        <a:xfrm flipV="1">
          <a:off x="19545300" y="10180138"/>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7" name="フローチャート : 判断 786"/>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143509</xdr:rowOff>
    </xdr:from>
    <xdr:ext cx="469744" cy="259045"/>
    <xdr:sp macro="" textlink="">
      <xdr:nvSpPr>
        <xdr:cNvPr id="788" name="テキスト ボックス 787"/>
        <xdr:cNvSpPr txBox="1"/>
      </xdr:nvSpPr>
      <xdr:spPr>
        <a:xfrm>
          <a:off x="20199427"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64654</xdr:rowOff>
    </xdr:from>
    <xdr:to>
      <xdr:col>28</xdr:col>
      <xdr:colOff>314325</xdr:colOff>
      <xdr:row>59</xdr:row>
      <xdr:rowOff>70565</xdr:rowOff>
    </xdr:to>
    <xdr:cxnSp macro="">
      <xdr:nvCxnSpPr>
        <xdr:cNvPr id="789" name="直線コネクタ 788"/>
        <xdr:cNvCxnSpPr/>
      </xdr:nvCxnSpPr>
      <xdr:spPr>
        <a:xfrm flipV="1">
          <a:off x="18656300" y="10180204"/>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90" name="フローチャート : 判断 789"/>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130348</xdr:rowOff>
    </xdr:from>
    <xdr:ext cx="469744" cy="259045"/>
    <xdr:sp macro="" textlink="">
      <xdr:nvSpPr>
        <xdr:cNvPr id="791" name="テキスト ボックス 790"/>
        <xdr:cNvSpPr txBox="1"/>
      </xdr:nvSpPr>
      <xdr:spPr>
        <a:xfrm>
          <a:off x="19310427" y="973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2" name="フローチャート : 判断 791"/>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109807</xdr:rowOff>
    </xdr:from>
    <xdr:ext cx="469744" cy="259045"/>
    <xdr:sp macro="" textlink="">
      <xdr:nvSpPr>
        <xdr:cNvPr id="793" name="テキスト ボックス 792"/>
        <xdr:cNvSpPr txBox="1"/>
      </xdr:nvSpPr>
      <xdr:spPr>
        <a:xfrm>
          <a:off x="18421427" y="97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13788</xdr:rowOff>
    </xdr:from>
    <xdr:to>
      <xdr:col>32</xdr:col>
      <xdr:colOff>238125</xdr:colOff>
      <xdr:row>59</xdr:row>
      <xdr:rowOff>115388</xdr:rowOff>
    </xdr:to>
    <xdr:sp macro="" textlink="">
      <xdr:nvSpPr>
        <xdr:cNvPr id="799" name="円/楕円 798"/>
        <xdr:cNvSpPr/>
      </xdr:nvSpPr>
      <xdr:spPr>
        <a:xfrm>
          <a:off x="22110700" y="101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100165</xdr:rowOff>
    </xdr:from>
    <xdr:ext cx="469744" cy="259045"/>
    <xdr:sp macro="" textlink="">
      <xdr:nvSpPr>
        <xdr:cNvPr id="800" name="貸付金該当値テキスト"/>
        <xdr:cNvSpPr txBox="1"/>
      </xdr:nvSpPr>
      <xdr:spPr>
        <a:xfrm>
          <a:off x="22212300" y="1004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13756</xdr:rowOff>
    </xdr:from>
    <xdr:to>
      <xdr:col>31</xdr:col>
      <xdr:colOff>85725</xdr:colOff>
      <xdr:row>59</xdr:row>
      <xdr:rowOff>115356</xdr:rowOff>
    </xdr:to>
    <xdr:sp macro="" textlink="">
      <xdr:nvSpPr>
        <xdr:cNvPr id="801" name="円/楕円 800"/>
        <xdr:cNvSpPr/>
      </xdr:nvSpPr>
      <xdr:spPr>
        <a:xfrm>
          <a:off x="21272500" y="1012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106483</xdr:rowOff>
    </xdr:from>
    <xdr:ext cx="469744" cy="259045"/>
    <xdr:sp macro="" textlink="">
      <xdr:nvSpPr>
        <xdr:cNvPr id="802" name="テキスト ボックス 801"/>
        <xdr:cNvSpPr txBox="1"/>
      </xdr:nvSpPr>
      <xdr:spPr>
        <a:xfrm>
          <a:off x="21088427" y="10222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13788</xdr:rowOff>
    </xdr:from>
    <xdr:to>
      <xdr:col>29</xdr:col>
      <xdr:colOff>568325</xdr:colOff>
      <xdr:row>59</xdr:row>
      <xdr:rowOff>115388</xdr:rowOff>
    </xdr:to>
    <xdr:sp macro="" textlink="">
      <xdr:nvSpPr>
        <xdr:cNvPr id="803" name="円/楕円 802"/>
        <xdr:cNvSpPr/>
      </xdr:nvSpPr>
      <xdr:spPr>
        <a:xfrm>
          <a:off x="20383500" y="1012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106515</xdr:rowOff>
    </xdr:from>
    <xdr:ext cx="469744" cy="259045"/>
    <xdr:sp macro="" textlink="">
      <xdr:nvSpPr>
        <xdr:cNvPr id="804" name="テキスト ボックス 803"/>
        <xdr:cNvSpPr txBox="1"/>
      </xdr:nvSpPr>
      <xdr:spPr>
        <a:xfrm>
          <a:off x="20199427" y="10222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13854</xdr:rowOff>
    </xdr:from>
    <xdr:to>
      <xdr:col>28</xdr:col>
      <xdr:colOff>365125</xdr:colOff>
      <xdr:row>59</xdr:row>
      <xdr:rowOff>115454</xdr:rowOff>
    </xdr:to>
    <xdr:sp macro="" textlink="">
      <xdr:nvSpPr>
        <xdr:cNvPr id="805" name="円/楕円 804"/>
        <xdr:cNvSpPr/>
      </xdr:nvSpPr>
      <xdr:spPr>
        <a:xfrm>
          <a:off x="19494500" y="1012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106581</xdr:rowOff>
    </xdr:from>
    <xdr:ext cx="469744" cy="259045"/>
    <xdr:sp macro="" textlink="">
      <xdr:nvSpPr>
        <xdr:cNvPr id="806" name="テキスト ボックス 805"/>
        <xdr:cNvSpPr txBox="1"/>
      </xdr:nvSpPr>
      <xdr:spPr>
        <a:xfrm>
          <a:off x="19310427" y="1022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19765</xdr:rowOff>
    </xdr:from>
    <xdr:to>
      <xdr:col>27</xdr:col>
      <xdr:colOff>161925</xdr:colOff>
      <xdr:row>59</xdr:row>
      <xdr:rowOff>121365</xdr:rowOff>
    </xdr:to>
    <xdr:sp macro="" textlink="">
      <xdr:nvSpPr>
        <xdr:cNvPr id="807" name="円/楕円 806"/>
        <xdr:cNvSpPr/>
      </xdr:nvSpPr>
      <xdr:spPr>
        <a:xfrm>
          <a:off x="18605500" y="1013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112492</xdr:rowOff>
    </xdr:from>
    <xdr:ext cx="378565" cy="259045"/>
    <xdr:sp macro="" textlink="">
      <xdr:nvSpPr>
        <xdr:cNvPr id="808" name="テキスト ボックス 807"/>
        <xdr:cNvSpPr txBox="1"/>
      </xdr:nvSpPr>
      <xdr:spPr>
        <a:xfrm>
          <a:off x="18467017" y="10228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9" name="テキスト ボックス 81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1" name="テキスト ボックス 82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9" name="テキスト ボックス 82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1" name="テキスト ボックス 83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3" name="テキスト ボックス 83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5" name="直線コネクタ 834"/>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6"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7" name="直線コネクタ 836"/>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8"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9" name="直線コネクタ 838"/>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86959</xdr:rowOff>
    </xdr:from>
    <xdr:to>
      <xdr:col>32</xdr:col>
      <xdr:colOff>187325</xdr:colOff>
      <xdr:row>76</xdr:row>
      <xdr:rowOff>132352</xdr:rowOff>
    </xdr:to>
    <xdr:cxnSp macro="">
      <xdr:nvCxnSpPr>
        <xdr:cNvPr id="840" name="直線コネクタ 839"/>
        <xdr:cNvCxnSpPr/>
      </xdr:nvCxnSpPr>
      <xdr:spPr>
        <a:xfrm flipV="1">
          <a:off x="21323300" y="13117159"/>
          <a:ext cx="8382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124317</xdr:rowOff>
    </xdr:from>
    <xdr:ext cx="534377" cy="259045"/>
    <xdr:sp macro="" textlink="">
      <xdr:nvSpPr>
        <xdr:cNvPr id="841" name="繰出金平均値テキスト"/>
        <xdr:cNvSpPr txBox="1"/>
      </xdr:nvSpPr>
      <xdr:spPr>
        <a:xfrm>
          <a:off x="22212300" y="1281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2" name="フローチャート : 判断 841"/>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132352</xdr:rowOff>
    </xdr:from>
    <xdr:to>
      <xdr:col>31</xdr:col>
      <xdr:colOff>34925</xdr:colOff>
      <xdr:row>77</xdr:row>
      <xdr:rowOff>64719</xdr:rowOff>
    </xdr:to>
    <xdr:cxnSp macro="">
      <xdr:nvCxnSpPr>
        <xdr:cNvPr id="843" name="直線コネクタ 842"/>
        <xdr:cNvCxnSpPr/>
      </xdr:nvCxnSpPr>
      <xdr:spPr>
        <a:xfrm flipV="1">
          <a:off x="20434300" y="13162552"/>
          <a:ext cx="889000" cy="10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134261</xdr:rowOff>
    </xdr:from>
    <xdr:to>
      <xdr:col>31</xdr:col>
      <xdr:colOff>85725</xdr:colOff>
      <xdr:row>76</xdr:row>
      <xdr:rowOff>64412</xdr:rowOff>
    </xdr:to>
    <xdr:sp macro="" textlink="">
      <xdr:nvSpPr>
        <xdr:cNvPr id="844" name="フローチャート : 判断 843"/>
        <xdr:cNvSpPr/>
      </xdr:nvSpPr>
      <xdr:spPr>
        <a:xfrm>
          <a:off x="21272500" y="129930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80938</xdr:rowOff>
    </xdr:from>
    <xdr:ext cx="534377" cy="259045"/>
    <xdr:sp macro="" textlink="">
      <xdr:nvSpPr>
        <xdr:cNvPr id="845" name="テキスト ボックス 844"/>
        <xdr:cNvSpPr txBox="1"/>
      </xdr:nvSpPr>
      <xdr:spPr>
        <a:xfrm>
          <a:off x="21056111" y="1276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64719</xdr:rowOff>
    </xdr:from>
    <xdr:to>
      <xdr:col>29</xdr:col>
      <xdr:colOff>517525</xdr:colOff>
      <xdr:row>78</xdr:row>
      <xdr:rowOff>6981</xdr:rowOff>
    </xdr:to>
    <xdr:cxnSp macro="">
      <xdr:nvCxnSpPr>
        <xdr:cNvPr id="846" name="直線コネクタ 845"/>
        <xdr:cNvCxnSpPr/>
      </xdr:nvCxnSpPr>
      <xdr:spPr>
        <a:xfrm flipV="1">
          <a:off x="19545300" y="13266369"/>
          <a:ext cx="889000" cy="11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7" name="フローチャート : 判断 846"/>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37504</xdr:rowOff>
    </xdr:from>
    <xdr:ext cx="534377" cy="259045"/>
    <xdr:sp macro="" textlink="">
      <xdr:nvSpPr>
        <xdr:cNvPr id="848" name="テキスト ボックス 847"/>
        <xdr:cNvSpPr txBox="1"/>
      </xdr:nvSpPr>
      <xdr:spPr>
        <a:xfrm>
          <a:off x="20167111" y="127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144794</xdr:rowOff>
    </xdr:from>
    <xdr:to>
      <xdr:col>28</xdr:col>
      <xdr:colOff>314325</xdr:colOff>
      <xdr:row>78</xdr:row>
      <xdr:rowOff>6981</xdr:rowOff>
    </xdr:to>
    <xdr:cxnSp macro="">
      <xdr:nvCxnSpPr>
        <xdr:cNvPr id="849" name="直線コネクタ 848"/>
        <xdr:cNvCxnSpPr/>
      </xdr:nvCxnSpPr>
      <xdr:spPr>
        <a:xfrm>
          <a:off x="18656300" y="13346444"/>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50" name="フローチャート : 判断 849"/>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66732</xdr:rowOff>
    </xdr:from>
    <xdr:ext cx="534377" cy="259045"/>
    <xdr:sp macro="" textlink="">
      <xdr:nvSpPr>
        <xdr:cNvPr id="851" name="テキスト ボックス 850"/>
        <xdr:cNvSpPr txBox="1"/>
      </xdr:nvSpPr>
      <xdr:spPr>
        <a:xfrm>
          <a:off x="19278111" y="1275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2" name="フローチャート : 判断 851"/>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95176</xdr:rowOff>
    </xdr:from>
    <xdr:ext cx="534377" cy="259045"/>
    <xdr:sp macro="" textlink="">
      <xdr:nvSpPr>
        <xdr:cNvPr id="853" name="テキスト ボックス 852"/>
        <xdr:cNvSpPr txBox="1"/>
      </xdr:nvSpPr>
      <xdr:spPr>
        <a:xfrm>
          <a:off x="18389111" y="127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36159</xdr:rowOff>
    </xdr:from>
    <xdr:to>
      <xdr:col>32</xdr:col>
      <xdr:colOff>238125</xdr:colOff>
      <xdr:row>76</xdr:row>
      <xdr:rowOff>137759</xdr:rowOff>
    </xdr:to>
    <xdr:sp macro="" textlink="">
      <xdr:nvSpPr>
        <xdr:cNvPr id="859" name="円/楕円 858"/>
        <xdr:cNvSpPr/>
      </xdr:nvSpPr>
      <xdr:spPr>
        <a:xfrm>
          <a:off x="22110700" y="1306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14586</xdr:rowOff>
    </xdr:from>
    <xdr:ext cx="534377" cy="259045"/>
    <xdr:sp macro="" textlink="">
      <xdr:nvSpPr>
        <xdr:cNvPr id="860" name="繰出金該当値テキスト"/>
        <xdr:cNvSpPr txBox="1"/>
      </xdr:nvSpPr>
      <xdr:spPr>
        <a:xfrm>
          <a:off x="22212300" y="1304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36,115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81552</xdr:rowOff>
    </xdr:from>
    <xdr:to>
      <xdr:col>31</xdr:col>
      <xdr:colOff>85725</xdr:colOff>
      <xdr:row>77</xdr:row>
      <xdr:rowOff>11702</xdr:rowOff>
    </xdr:to>
    <xdr:sp macro="" textlink="">
      <xdr:nvSpPr>
        <xdr:cNvPr id="861" name="円/楕円 860"/>
        <xdr:cNvSpPr/>
      </xdr:nvSpPr>
      <xdr:spPr>
        <a:xfrm>
          <a:off x="21272500" y="131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2829</xdr:rowOff>
    </xdr:from>
    <xdr:ext cx="534377" cy="259045"/>
    <xdr:sp macro="" textlink="">
      <xdr:nvSpPr>
        <xdr:cNvPr id="862" name="テキスト ボックス 861"/>
        <xdr:cNvSpPr txBox="1"/>
      </xdr:nvSpPr>
      <xdr:spPr>
        <a:xfrm>
          <a:off x="21056111" y="1320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13919</xdr:rowOff>
    </xdr:from>
    <xdr:to>
      <xdr:col>29</xdr:col>
      <xdr:colOff>568325</xdr:colOff>
      <xdr:row>77</xdr:row>
      <xdr:rowOff>115519</xdr:rowOff>
    </xdr:to>
    <xdr:sp macro="" textlink="">
      <xdr:nvSpPr>
        <xdr:cNvPr id="863" name="円/楕円 862"/>
        <xdr:cNvSpPr/>
      </xdr:nvSpPr>
      <xdr:spPr>
        <a:xfrm>
          <a:off x="20383500" y="132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106646</xdr:rowOff>
    </xdr:from>
    <xdr:ext cx="534377" cy="259045"/>
    <xdr:sp macro="" textlink="">
      <xdr:nvSpPr>
        <xdr:cNvPr id="864" name="テキスト ボックス 863"/>
        <xdr:cNvSpPr txBox="1"/>
      </xdr:nvSpPr>
      <xdr:spPr>
        <a:xfrm>
          <a:off x="20167111" y="133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127631</xdr:rowOff>
    </xdr:from>
    <xdr:to>
      <xdr:col>28</xdr:col>
      <xdr:colOff>365125</xdr:colOff>
      <xdr:row>78</xdr:row>
      <xdr:rowOff>57781</xdr:rowOff>
    </xdr:to>
    <xdr:sp macro="" textlink="">
      <xdr:nvSpPr>
        <xdr:cNvPr id="865" name="円/楕円 864"/>
        <xdr:cNvSpPr/>
      </xdr:nvSpPr>
      <xdr:spPr>
        <a:xfrm>
          <a:off x="19494500" y="1332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48908</xdr:rowOff>
    </xdr:from>
    <xdr:ext cx="534377" cy="259045"/>
    <xdr:sp macro="" textlink="">
      <xdr:nvSpPr>
        <xdr:cNvPr id="866" name="テキスト ボックス 865"/>
        <xdr:cNvSpPr txBox="1"/>
      </xdr:nvSpPr>
      <xdr:spPr>
        <a:xfrm>
          <a:off x="19278111" y="1342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93994</xdr:rowOff>
    </xdr:from>
    <xdr:to>
      <xdr:col>27</xdr:col>
      <xdr:colOff>161925</xdr:colOff>
      <xdr:row>78</xdr:row>
      <xdr:rowOff>24144</xdr:rowOff>
    </xdr:to>
    <xdr:sp macro="" textlink="">
      <xdr:nvSpPr>
        <xdr:cNvPr id="867" name="円/楕円 866"/>
        <xdr:cNvSpPr/>
      </xdr:nvSpPr>
      <xdr:spPr>
        <a:xfrm>
          <a:off x="18605500" y="1329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15271</xdr:rowOff>
    </xdr:from>
    <xdr:ext cx="534377" cy="259045"/>
    <xdr:sp macro="" textlink="">
      <xdr:nvSpPr>
        <xdr:cNvPr id="868" name="テキスト ボックス 867"/>
        <xdr:cNvSpPr txBox="1"/>
      </xdr:nvSpPr>
      <xdr:spPr>
        <a:xfrm>
          <a:off x="18389111" y="133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9" name="直線コネクタ 87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0" name="テキスト ボックス 87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1" name="直線コネクタ 88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2" name="テキスト ボックス 88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4" name="テキスト ボックス 88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5" name="直線コネクタ 88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6" name="テキスト ボックス 88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7" name="直線コネクタ 88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8" name="テキスト ボックス 88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90" name="テキスト ボックス 88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2" name="直線コネクタ 89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6" name="直線コネクタ 89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7" name="直線コネクタ 89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9" name="フローチャート : 判断 89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0" name="直線コネクタ 89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1" name="フローチャート : 判断 90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2" name="テキスト ボックス 90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3" name="直線コネクタ 90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4" name="フローチャート : 判断 90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5" name="テキスト ボックス 90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6" name="直線コネクタ 90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7" name="フローチャート : 判断 90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8" name="テキスト ボックス 90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9" name="フローチャート : 判断 908"/>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10" name="テキスト ボックス 909"/>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6" name="円/楕円 91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8" name="円/楕円 91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9" name="テキスト ボックス 91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0" name="円/楕円 91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1" name="テキスト ボックス 92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2" name="円/楕円 92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3" name="テキスト ボックス 92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4" name="円/楕円 92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5" name="テキスト ボックス 92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性質別における市民一人あたりの歳出は、扶助費が</a:t>
          </a:r>
          <a:r>
            <a:rPr kumimoji="1" lang="en-US" altLang="ja-JP" sz="1300">
              <a:solidFill>
                <a:sysClr val="windowText" lastClr="000000"/>
              </a:solidFill>
              <a:latin typeface="ＭＳ Ｐゴシック"/>
            </a:rPr>
            <a:t>7</a:t>
          </a:r>
          <a:r>
            <a:rPr kumimoji="1" lang="ja-JP" altLang="en-US" sz="1300">
              <a:solidFill>
                <a:sysClr val="windowText" lastClr="000000"/>
              </a:solidFill>
              <a:latin typeface="ＭＳ Ｐゴシック"/>
            </a:rPr>
            <a:t>万</a:t>
          </a:r>
          <a:r>
            <a:rPr kumimoji="1" lang="en-US" altLang="ja-JP" sz="1300">
              <a:solidFill>
                <a:sysClr val="windowText" lastClr="000000"/>
              </a:solidFill>
              <a:latin typeface="ＭＳ Ｐゴシック"/>
            </a:rPr>
            <a:t>5,183</a:t>
          </a:r>
          <a:r>
            <a:rPr kumimoji="1" lang="ja-JP" altLang="en-US" sz="1300">
              <a:solidFill>
                <a:sysClr val="windowText" lastClr="000000"/>
              </a:solidFill>
              <a:latin typeface="ＭＳ Ｐゴシック"/>
            </a:rPr>
            <a:t>円と他の性質と比較し多い状況であり、類似団体も同様の傾向である。扶助費の増加については、障がい者自立支援に係る介護給付訓練等給付費や管内民間保育所運営委託などの増によるものである。今後も扶助費の増加が見込まれるため、優先的に財源を確保しつつ、扶助費の適正な抑制に努めていく。</a:t>
          </a:r>
        </a:p>
        <a:p>
          <a:endParaRPr kumimoji="1" lang="ja-JP" altLang="en-US" sz="13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千葉県鎌ケ谷市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109,480
108,116
21.08
36,413,186
34,789,815
1,567,625
18,966,602
36,610,893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24.6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168656</xdr:rowOff>
    </xdr:from>
    <xdr:to>
      <xdr:col>6</xdr:col>
      <xdr:colOff>511175</xdr:colOff>
      <xdr:row>35</xdr:row>
      <xdr:rowOff>113030</xdr:rowOff>
    </xdr:to>
    <xdr:cxnSp macro="">
      <xdr:nvCxnSpPr>
        <xdr:cNvPr id="61" name="直線コネクタ 60"/>
        <xdr:cNvCxnSpPr/>
      </xdr:nvCxnSpPr>
      <xdr:spPr>
        <a:xfrm>
          <a:off x="3797300" y="5997956"/>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148861</xdr:rowOff>
    </xdr:from>
    <xdr:ext cx="469744" cy="259045"/>
    <xdr:sp macro="" textlink="">
      <xdr:nvSpPr>
        <xdr:cNvPr id="62" name="議会費平均値テキスト"/>
        <xdr:cNvSpPr txBox="1"/>
      </xdr:nvSpPr>
      <xdr:spPr>
        <a:xfrm>
          <a:off x="4686300" y="61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168656</xdr:rowOff>
    </xdr:from>
    <xdr:to>
      <xdr:col>5</xdr:col>
      <xdr:colOff>358775</xdr:colOff>
      <xdr:row>35</xdr:row>
      <xdr:rowOff>93218</xdr:rowOff>
    </xdr:to>
    <xdr:cxnSp macro="">
      <xdr:nvCxnSpPr>
        <xdr:cNvPr id="64" name="直線コネクタ 63"/>
        <xdr:cNvCxnSpPr/>
      </xdr:nvCxnSpPr>
      <xdr:spPr>
        <a:xfrm flipV="1">
          <a:off x="2908300" y="59979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7366</xdr:rowOff>
    </xdr:from>
    <xdr:to>
      <xdr:col>5</xdr:col>
      <xdr:colOff>409575</xdr:colOff>
      <xdr:row>35</xdr:row>
      <xdr:rowOff>108966</xdr:rowOff>
    </xdr:to>
    <xdr:sp macro="" textlink="">
      <xdr:nvSpPr>
        <xdr:cNvPr id="65" name="フローチャート : 判断 64"/>
        <xdr:cNvSpPr/>
      </xdr:nvSpPr>
      <xdr:spPr>
        <a:xfrm>
          <a:off x="3746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100093</xdr:rowOff>
    </xdr:from>
    <xdr:ext cx="469744" cy="259045"/>
    <xdr:sp macro="" textlink="">
      <xdr:nvSpPr>
        <xdr:cNvPr id="66" name="テキスト ボックス 65"/>
        <xdr:cNvSpPr txBox="1"/>
      </xdr:nvSpPr>
      <xdr:spPr>
        <a:xfrm>
          <a:off x="3562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48260</xdr:rowOff>
    </xdr:from>
    <xdr:to>
      <xdr:col>4</xdr:col>
      <xdr:colOff>155575</xdr:colOff>
      <xdr:row>35</xdr:row>
      <xdr:rowOff>93218</xdr:rowOff>
    </xdr:to>
    <xdr:cxnSp macro="">
      <xdr:nvCxnSpPr>
        <xdr:cNvPr id="67" name="直線コネクタ 66"/>
        <xdr:cNvCxnSpPr/>
      </xdr:nvCxnSpPr>
      <xdr:spPr>
        <a:xfrm>
          <a:off x="2019300" y="6049010"/>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41402</xdr:rowOff>
    </xdr:from>
    <xdr:to>
      <xdr:col>2</xdr:col>
      <xdr:colOff>638175</xdr:colOff>
      <xdr:row>35</xdr:row>
      <xdr:rowOff>48260</xdr:rowOff>
    </xdr:to>
    <xdr:cxnSp macro="">
      <xdr:nvCxnSpPr>
        <xdr:cNvPr id="70" name="直線コネクタ 69"/>
        <xdr:cNvCxnSpPr/>
      </xdr:nvCxnSpPr>
      <xdr:spPr>
        <a:xfrm>
          <a:off x="1130300" y="604215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162577</xdr:rowOff>
    </xdr:from>
    <xdr:ext cx="469744" cy="259045"/>
    <xdr:sp macro="" textlink="">
      <xdr:nvSpPr>
        <xdr:cNvPr id="72" name="テキスト ボックス 71"/>
        <xdr:cNvSpPr txBox="1"/>
      </xdr:nvSpPr>
      <xdr:spPr>
        <a:xfrm>
          <a:off x="1784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62230</xdr:rowOff>
    </xdr:from>
    <xdr:to>
      <xdr:col>6</xdr:col>
      <xdr:colOff>561975</xdr:colOff>
      <xdr:row>35</xdr:row>
      <xdr:rowOff>163830</xdr:rowOff>
    </xdr:to>
    <xdr:sp macro="" textlink="">
      <xdr:nvSpPr>
        <xdr:cNvPr id="80" name="円/楕円 79"/>
        <xdr:cNvSpPr/>
      </xdr:nvSpPr>
      <xdr:spPr>
        <a:xfrm>
          <a:off x="45847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85107</xdr:rowOff>
    </xdr:from>
    <xdr:ext cx="469744" cy="259045"/>
    <xdr:sp macro="" textlink="">
      <xdr:nvSpPr>
        <xdr:cNvPr id="81" name="議会費該当値テキスト"/>
        <xdr:cNvSpPr txBox="1"/>
      </xdr:nvSpPr>
      <xdr:spPr>
        <a:xfrm>
          <a:off x="4686300" y="591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117856</xdr:rowOff>
    </xdr:from>
    <xdr:to>
      <xdr:col>5</xdr:col>
      <xdr:colOff>409575</xdr:colOff>
      <xdr:row>35</xdr:row>
      <xdr:rowOff>48006</xdr:rowOff>
    </xdr:to>
    <xdr:sp macro="" textlink="">
      <xdr:nvSpPr>
        <xdr:cNvPr id="82" name="円/楕円 81"/>
        <xdr:cNvSpPr/>
      </xdr:nvSpPr>
      <xdr:spPr>
        <a:xfrm>
          <a:off x="3746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64533</xdr:rowOff>
    </xdr:from>
    <xdr:ext cx="469744" cy="259045"/>
    <xdr:sp macro="" textlink="">
      <xdr:nvSpPr>
        <xdr:cNvPr id="83" name="テキスト ボックス 82"/>
        <xdr:cNvSpPr txBox="1"/>
      </xdr:nvSpPr>
      <xdr:spPr>
        <a:xfrm>
          <a:off x="3562427" y="5722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42418</xdr:rowOff>
    </xdr:from>
    <xdr:to>
      <xdr:col>4</xdr:col>
      <xdr:colOff>206375</xdr:colOff>
      <xdr:row>35</xdr:row>
      <xdr:rowOff>144018</xdr:rowOff>
    </xdr:to>
    <xdr:sp macro="" textlink="">
      <xdr:nvSpPr>
        <xdr:cNvPr id="84" name="円/楕円 83"/>
        <xdr:cNvSpPr/>
      </xdr:nvSpPr>
      <xdr:spPr>
        <a:xfrm>
          <a:off x="2857500" y="60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135145</xdr:rowOff>
    </xdr:from>
    <xdr:ext cx="469744" cy="259045"/>
    <xdr:sp macro="" textlink="">
      <xdr:nvSpPr>
        <xdr:cNvPr id="85" name="テキスト ボックス 84"/>
        <xdr:cNvSpPr txBox="1"/>
      </xdr:nvSpPr>
      <xdr:spPr>
        <a:xfrm>
          <a:off x="2673427" y="613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168910</xdr:rowOff>
    </xdr:from>
    <xdr:to>
      <xdr:col>3</xdr:col>
      <xdr:colOff>3175</xdr:colOff>
      <xdr:row>35</xdr:row>
      <xdr:rowOff>99060</xdr:rowOff>
    </xdr:to>
    <xdr:sp macro="" textlink="">
      <xdr:nvSpPr>
        <xdr:cNvPr id="86" name="円/楕円 85"/>
        <xdr:cNvSpPr/>
      </xdr:nvSpPr>
      <xdr:spPr>
        <a:xfrm>
          <a:off x="1968500" y="599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115587</xdr:rowOff>
    </xdr:from>
    <xdr:ext cx="469744" cy="259045"/>
    <xdr:sp macro="" textlink="">
      <xdr:nvSpPr>
        <xdr:cNvPr id="87" name="テキスト ボックス 86"/>
        <xdr:cNvSpPr txBox="1"/>
      </xdr:nvSpPr>
      <xdr:spPr>
        <a:xfrm>
          <a:off x="1784427" y="57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162052</xdr:rowOff>
    </xdr:from>
    <xdr:to>
      <xdr:col>1</xdr:col>
      <xdr:colOff>485775</xdr:colOff>
      <xdr:row>35</xdr:row>
      <xdr:rowOff>92202</xdr:rowOff>
    </xdr:to>
    <xdr:sp macro="" textlink="">
      <xdr:nvSpPr>
        <xdr:cNvPr id="88" name="円/楕円 87"/>
        <xdr:cNvSpPr/>
      </xdr:nvSpPr>
      <xdr:spPr>
        <a:xfrm>
          <a:off x="1079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83329</xdr:rowOff>
    </xdr:from>
    <xdr:ext cx="469744" cy="259045"/>
    <xdr:sp macro="" textlink="">
      <xdr:nvSpPr>
        <xdr:cNvPr id="89" name="テキスト ボックス 88"/>
        <xdr:cNvSpPr txBox="1"/>
      </xdr:nvSpPr>
      <xdr:spPr>
        <a:xfrm>
          <a:off x="895427" y="608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105334</xdr:rowOff>
    </xdr:from>
    <xdr:to>
      <xdr:col>6</xdr:col>
      <xdr:colOff>511175</xdr:colOff>
      <xdr:row>56</xdr:row>
      <xdr:rowOff>98057</xdr:rowOff>
    </xdr:to>
    <xdr:cxnSp macro="">
      <xdr:nvCxnSpPr>
        <xdr:cNvPr id="119" name="直線コネクタ 118"/>
        <xdr:cNvCxnSpPr/>
      </xdr:nvCxnSpPr>
      <xdr:spPr>
        <a:xfrm flipV="1">
          <a:off x="3797300" y="9535084"/>
          <a:ext cx="838200" cy="16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6024</xdr:rowOff>
    </xdr:from>
    <xdr:ext cx="534377" cy="259045"/>
    <xdr:sp macro="" textlink="">
      <xdr:nvSpPr>
        <xdr:cNvPr id="120" name="総務費平均値テキスト"/>
        <xdr:cNvSpPr txBox="1"/>
      </xdr:nvSpPr>
      <xdr:spPr>
        <a:xfrm>
          <a:off x="4686300" y="9607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98057</xdr:rowOff>
    </xdr:from>
    <xdr:to>
      <xdr:col>5</xdr:col>
      <xdr:colOff>358775</xdr:colOff>
      <xdr:row>57</xdr:row>
      <xdr:rowOff>75959</xdr:rowOff>
    </xdr:to>
    <xdr:cxnSp macro="">
      <xdr:nvCxnSpPr>
        <xdr:cNvPr id="122" name="直線コネクタ 121"/>
        <xdr:cNvCxnSpPr/>
      </xdr:nvCxnSpPr>
      <xdr:spPr>
        <a:xfrm flipV="1">
          <a:off x="2908300" y="9699257"/>
          <a:ext cx="8890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25426</xdr:rowOff>
    </xdr:from>
    <xdr:to>
      <xdr:col>5</xdr:col>
      <xdr:colOff>409575</xdr:colOff>
      <xdr:row>56</xdr:row>
      <xdr:rowOff>127026</xdr:rowOff>
    </xdr:to>
    <xdr:sp macro="" textlink="">
      <xdr:nvSpPr>
        <xdr:cNvPr id="123" name="フローチャート : 判断 122"/>
        <xdr:cNvSpPr/>
      </xdr:nvSpPr>
      <xdr:spPr>
        <a:xfrm>
          <a:off x="3746500" y="96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143553</xdr:rowOff>
    </xdr:from>
    <xdr:ext cx="534377" cy="259045"/>
    <xdr:sp macro="" textlink="">
      <xdr:nvSpPr>
        <xdr:cNvPr id="124" name="テキスト ボックス 123"/>
        <xdr:cNvSpPr txBox="1"/>
      </xdr:nvSpPr>
      <xdr:spPr>
        <a:xfrm>
          <a:off x="3530111" y="94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45,332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97237</xdr:rowOff>
    </xdr:from>
    <xdr:to>
      <xdr:col>4</xdr:col>
      <xdr:colOff>155575</xdr:colOff>
      <xdr:row>57</xdr:row>
      <xdr:rowOff>75959</xdr:rowOff>
    </xdr:to>
    <xdr:cxnSp macro="">
      <xdr:nvCxnSpPr>
        <xdr:cNvPr id="125" name="直線コネクタ 124"/>
        <xdr:cNvCxnSpPr/>
      </xdr:nvCxnSpPr>
      <xdr:spPr>
        <a:xfrm>
          <a:off x="2019300" y="9698437"/>
          <a:ext cx="889000" cy="15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97237</xdr:rowOff>
    </xdr:from>
    <xdr:to>
      <xdr:col>2</xdr:col>
      <xdr:colOff>638175</xdr:colOff>
      <xdr:row>57</xdr:row>
      <xdr:rowOff>36430</xdr:rowOff>
    </xdr:to>
    <xdr:cxnSp macro="">
      <xdr:nvCxnSpPr>
        <xdr:cNvPr id="128" name="直線コネクタ 127"/>
        <xdr:cNvCxnSpPr/>
      </xdr:nvCxnSpPr>
      <xdr:spPr>
        <a:xfrm flipV="1">
          <a:off x="1130300" y="9698437"/>
          <a:ext cx="8890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109643</xdr:rowOff>
    </xdr:from>
    <xdr:ext cx="534377" cy="259045"/>
    <xdr:sp macro="" textlink="">
      <xdr:nvSpPr>
        <xdr:cNvPr id="130" name="テキスト ボックス 129"/>
        <xdr:cNvSpPr txBox="1"/>
      </xdr:nvSpPr>
      <xdr:spPr>
        <a:xfrm>
          <a:off x="1752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54534</xdr:rowOff>
    </xdr:from>
    <xdr:to>
      <xdr:col>6</xdr:col>
      <xdr:colOff>561975</xdr:colOff>
      <xdr:row>55</xdr:row>
      <xdr:rowOff>156134</xdr:rowOff>
    </xdr:to>
    <xdr:sp macro="" textlink="">
      <xdr:nvSpPr>
        <xdr:cNvPr id="138" name="円/楕円 137"/>
        <xdr:cNvSpPr/>
      </xdr:nvSpPr>
      <xdr:spPr>
        <a:xfrm>
          <a:off x="4584700" y="948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77411</xdr:rowOff>
    </xdr:from>
    <xdr:ext cx="534377" cy="259045"/>
    <xdr:sp macro="" textlink="">
      <xdr:nvSpPr>
        <xdr:cNvPr id="139" name="総務費該当値テキスト"/>
        <xdr:cNvSpPr txBox="1"/>
      </xdr:nvSpPr>
      <xdr:spPr>
        <a:xfrm>
          <a:off x="4686300" y="933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52,804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47257</xdr:rowOff>
    </xdr:from>
    <xdr:to>
      <xdr:col>5</xdr:col>
      <xdr:colOff>409575</xdr:colOff>
      <xdr:row>56</xdr:row>
      <xdr:rowOff>148857</xdr:rowOff>
    </xdr:to>
    <xdr:sp macro="" textlink="">
      <xdr:nvSpPr>
        <xdr:cNvPr id="140" name="円/楕円 139"/>
        <xdr:cNvSpPr/>
      </xdr:nvSpPr>
      <xdr:spPr>
        <a:xfrm>
          <a:off x="3746500" y="964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139984</xdr:rowOff>
    </xdr:from>
    <xdr:ext cx="534377" cy="259045"/>
    <xdr:sp macro="" textlink="">
      <xdr:nvSpPr>
        <xdr:cNvPr id="141" name="テキスト ボックス 140"/>
        <xdr:cNvSpPr txBox="1"/>
      </xdr:nvSpPr>
      <xdr:spPr>
        <a:xfrm>
          <a:off x="3530111" y="974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44,186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25159</xdr:rowOff>
    </xdr:from>
    <xdr:to>
      <xdr:col>4</xdr:col>
      <xdr:colOff>206375</xdr:colOff>
      <xdr:row>57</xdr:row>
      <xdr:rowOff>126759</xdr:rowOff>
    </xdr:to>
    <xdr:sp macro="" textlink="">
      <xdr:nvSpPr>
        <xdr:cNvPr id="142" name="円/楕円 141"/>
        <xdr:cNvSpPr/>
      </xdr:nvSpPr>
      <xdr:spPr>
        <a:xfrm>
          <a:off x="2857500" y="979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117886</xdr:rowOff>
    </xdr:from>
    <xdr:ext cx="534377" cy="259045"/>
    <xdr:sp macro="" textlink="">
      <xdr:nvSpPr>
        <xdr:cNvPr id="143" name="テキスト ボックス 142"/>
        <xdr:cNvSpPr txBox="1"/>
      </xdr:nvSpPr>
      <xdr:spPr>
        <a:xfrm>
          <a:off x="2641111" y="989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36,346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46437</xdr:rowOff>
    </xdr:from>
    <xdr:to>
      <xdr:col>3</xdr:col>
      <xdr:colOff>3175</xdr:colOff>
      <xdr:row>56</xdr:row>
      <xdr:rowOff>148037</xdr:rowOff>
    </xdr:to>
    <xdr:sp macro="" textlink="">
      <xdr:nvSpPr>
        <xdr:cNvPr id="144" name="円/楕円 143"/>
        <xdr:cNvSpPr/>
      </xdr:nvSpPr>
      <xdr:spPr>
        <a:xfrm>
          <a:off x="1968500" y="96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139164</xdr:rowOff>
    </xdr:from>
    <xdr:ext cx="534377" cy="259045"/>
    <xdr:sp macro="" textlink="">
      <xdr:nvSpPr>
        <xdr:cNvPr id="145" name="テキスト ボックス 144"/>
        <xdr:cNvSpPr txBox="1"/>
      </xdr:nvSpPr>
      <xdr:spPr>
        <a:xfrm>
          <a:off x="1752111" y="974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157080</xdr:rowOff>
    </xdr:from>
    <xdr:to>
      <xdr:col>1</xdr:col>
      <xdr:colOff>485775</xdr:colOff>
      <xdr:row>57</xdr:row>
      <xdr:rowOff>87230</xdr:rowOff>
    </xdr:to>
    <xdr:sp macro="" textlink="">
      <xdr:nvSpPr>
        <xdr:cNvPr id="146" name="円/楕円 145"/>
        <xdr:cNvSpPr/>
      </xdr:nvSpPr>
      <xdr:spPr>
        <a:xfrm>
          <a:off x="1079500" y="97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78357</xdr:rowOff>
    </xdr:from>
    <xdr:ext cx="534377" cy="259045"/>
    <xdr:sp macro="" textlink="">
      <xdr:nvSpPr>
        <xdr:cNvPr id="147" name="テキスト ボックス 146"/>
        <xdr:cNvSpPr txBox="1"/>
      </xdr:nvSpPr>
      <xdr:spPr>
        <a:xfrm>
          <a:off x="863111" y="985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23081</xdr:rowOff>
    </xdr:from>
    <xdr:to>
      <xdr:col>6</xdr:col>
      <xdr:colOff>511175</xdr:colOff>
      <xdr:row>77</xdr:row>
      <xdr:rowOff>90812</xdr:rowOff>
    </xdr:to>
    <xdr:cxnSp macro="">
      <xdr:nvCxnSpPr>
        <xdr:cNvPr id="179" name="直線コネクタ 178"/>
        <xdr:cNvCxnSpPr/>
      </xdr:nvCxnSpPr>
      <xdr:spPr>
        <a:xfrm flipV="1">
          <a:off x="3797300" y="13224731"/>
          <a:ext cx="838200" cy="6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46485</xdr:rowOff>
    </xdr:from>
    <xdr:ext cx="599010" cy="259045"/>
    <xdr:sp macro="" textlink="">
      <xdr:nvSpPr>
        <xdr:cNvPr id="180" name="民生費平均値テキスト"/>
        <xdr:cNvSpPr txBox="1"/>
      </xdr:nvSpPr>
      <xdr:spPr>
        <a:xfrm>
          <a:off x="4686300" y="12733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90812</xdr:rowOff>
    </xdr:from>
    <xdr:to>
      <xdr:col>5</xdr:col>
      <xdr:colOff>358775</xdr:colOff>
      <xdr:row>77</xdr:row>
      <xdr:rowOff>154276</xdr:rowOff>
    </xdr:to>
    <xdr:cxnSp macro="">
      <xdr:nvCxnSpPr>
        <xdr:cNvPr id="182" name="直線コネクタ 181"/>
        <xdr:cNvCxnSpPr/>
      </xdr:nvCxnSpPr>
      <xdr:spPr>
        <a:xfrm flipV="1">
          <a:off x="2908300" y="13292462"/>
          <a:ext cx="889000" cy="6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151688</xdr:rowOff>
    </xdr:from>
    <xdr:to>
      <xdr:col>5</xdr:col>
      <xdr:colOff>409575</xdr:colOff>
      <xdr:row>76</xdr:row>
      <xdr:rowOff>81838</xdr:rowOff>
    </xdr:to>
    <xdr:sp macro="" textlink="">
      <xdr:nvSpPr>
        <xdr:cNvPr id="183" name="フローチャート : 判断 182"/>
        <xdr:cNvSpPr/>
      </xdr:nvSpPr>
      <xdr:spPr>
        <a:xfrm>
          <a:off x="3746500" y="1301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98365</xdr:rowOff>
    </xdr:from>
    <xdr:ext cx="599010" cy="259045"/>
    <xdr:sp macro="" textlink="">
      <xdr:nvSpPr>
        <xdr:cNvPr id="184" name="テキスト ボックス 183"/>
        <xdr:cNvSpPr txBox="1"/>
      </xdr:nvSpPr>
      <xdr:spPr>
        <a:xfrm>
          <a:off x="3497794" y="1278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154276</xdr:rowOff>
    </xdr:from>
    <xdr:to>
      <xdr:col>4</xdr:col>
      <xdr:colOff>155575</xdr:colOff>
      <xdr:row>78</xdr:row>
      <xdr:rowOff>81821</xdr:rowOff>
    </xdr:to>
    <xdr:cxnSp macro="">
      <xdr:nvCxnSpPr>
        <xdr:cNvPr id="185" name="直線コネクタ 184"/>
        <xdr:cNvCxnSpPr/>
      </xdr:nvCxnSpPr>
      <xdr:spPr>
        <a:xfrm flipV="1">
          <a:off x="2019300" y="13355926"/>
          <a:ext cx="889000" cy="9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121313</xdr:rowOff>
    </xdr:from>
    <xdr:ext cx="599010" cy="259045"/>
    <xdr:sp macro="" textlink="">
      <xdr:nvSpPr>
        <xdr:cNvPr id="187" name="テキスト ボックス 186"/>
        <xdr:cNvSpPr txBox="1"/>
      </xdr:nvSpPr>
      <xdr:spPr>
        <a:xfrm>
          <a:off x="2608794" y="128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81821</xdr:rowOff>
    </xdr:from>
    <xdr:to>
      <xdr:col>2</xdr:col>
      <xdr:colOff>638175</xdr:colOff>
      <xdr:row>78</xdr:row>
      <xdr:rowOff>138219</xdr:rowOff>
    </xdr:to>
    <xdr:cxnSp macro="">
      <xdr:nvCxnSpPr>
        <xdr:cNvPr id="188" name="直線コネクタ 187"/>
        <xdr:cNvCxnSpPr/>
      </xdr:nvCxnSpPr>
      <xdr:spPr>
        <a:xfrm flipV="1">
          <a:off x="1130300" y="13454921"/>
          <a:ext cx="889000" cy="5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51448</xdr:rowOff>
    </xdr:from>
    <xdr:ext cx="599010" cy="259045"/>
    <xdr:sp macro="" textlink="">
      <xdr:nvSpPr>
        <xdr:cNvPr id="190" name="テキスト ボックス 189"/>
        <xdr:cNvSpPr txBox="1"/>
      </xdr:nvSpPr>
      <xdr:spPr>
        <a:xfrm>
          <a:off x="1719794" y="12910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74439</xdr:rowOff>
    </xdr:from>
    <xdr:ext cx="599010" cy="259045"/>
    <xdr:sp macro="" textlink="">
      <xdr:nvSpPr>
        <xdr:cNvPr id="192" name="テキスト ボックス 191"/>
        <xdr:cNvSpPr txBox="1"/>
      </xdr:nvSpPr>
      <xdr:spPr>
        <a:xfrm>
          <a:off x="830794" y="1293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143731</xdr:rowOff>
    </xdr:from>
    <xdr:to>
      <xdr:col>6</xdr:col>
      <xdr:colOff>561975</xdr:colOff>
      <xdr:row>77</xdr:row>
      <xdr:rowOff>73881</xdr:rowOff>
    </xdr:to>
    <xdr:sp macro="" textlink="">
      <xdr:nvSpPr>
        <xdr:cNvPr id="198" name="円/楕円 197"/>
        <xdr:cNvSpPr/>
      </xdr:nvSpPr>
      <xdr:spPr>
        <a:xfrm>
          <a:off x="4584700" y="1317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122158</xdr:rowOff>
    </xdr:from>
    <xdr:ext cx="599010" cy="259045"/>
    <xdr:sp macro="" textlink="">
      <xdr:nvSpPr>
        <xdr:cNvPr id="199" name="民生費該当値テキスト"/>
        <xdr:cNvSpPr txBox="1"/>
      </xdr:nvSpPr>
      <xdr:spPr>
        <a:xfrm>
          <a:off x="4686300" y="1315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128,463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40012</xdr:rowOff>
    </xdr:from>
    <xdr:to>
      <xdr:col>5</xdr:col>
      <xdr:colOff>409575</xdr:colOff>
      <xdr:row>77</xdr:row>
      <xdr:rowOff>141612</xdr:rowOff>
    </xdr:to>
    <xdr:sp macro="" textlink="">
      <xdr:nvSpPr>
        <xdr:cNvPr id="200" name="円/楕円 199"/>
        <xdr:cNvSpPr/>
      </xdr:nvSpPr>
      <xdr:spPr>
        <a:xfrm>
          <a:off x="3746500" y="132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132739</xdr:rowOff>
    </xdr:from>
    <xdr:ext cx="599010" cy="259045"/>
    <xdr:sp macro="" textlink="">
      <xdr:nvSpPr>
        <xdr:cNvPr id="201" name="テキスト ボックス 200"/>
        <xdr:cNvSpPr txBox="1"/>
      </xdr:nvSpPr>
      <xdr:spPr>
        <a:xfrm>
          <a:off x="3497794" y="1333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122,241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103476</xdr:rowOff>
    </xdr:from>
    <xdr:to>
      <xdr:col>4</xdr:col>
      <xdr:colOff>206375</xdr:colOff>
      <xdr:row>78</xdr:row>
      <xdr:rowOff>33626</xdr:rowOff>
    </xdr:to>
    <xdr:sp macro="" textlink="">
      <xdr:nvSpPr>
        <xdr:cNvPr id="202" name="円/楕円 201"/>
        <xdr:cNvSpPr/>
      </xdr:nvSpPr>
      <xdr:spPr>
        <a:xfrm>
          <a:off x="2857500" y="1330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24753</xdr:rowOff>
    </xdr:from>
    <xdr:ext cx="599010" cy="259045"/>
    <xdr:sp macro="" textlink="">
      <xdr:nvSpPr>
        <xdr:cNvPr id="203" name="テキスト ボックス 202"/>
        <xdr:cNvSpPr txBox="1"/>
      </xdr:nvSpPr>
      <xdr:spPr>
        <a:xfrm>
          <a:off x="2608794" y="13397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31021</xdr:rowOff>
    </xdr:from>
    <xdr:to>
      <xdr:col>3</xdr:col>
      <xdr:colOff>3175</xdr:colOff>
      <xdr:row>78</xdr:row>
      <xdr:rowOff>132621</xdr:rowOff>
    </xdr:to>
    <xdr:sp macro="" textlink="">
      <xdr:nvSpPr>
        <xdr:cNvPr id="204" name="円/楕円 203"/>
        <xdr:cNvSpPr/>
      </xdr:nvSpPr>
      <xdr:spPr>
        <a:xfrm>
          <a:off x="1968500" y="1340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123748</xdr:rowOff>
    </xdr:from>
    <xdr:ext cx="599010" cy="259045"/>
    <xdr:sp macro="" textlink="">
      <xdr:nvSpPr>
        <xdr:cNvPr id="205" name="テキスト ボックス 204"/>
        <xdr:cNvSpPr txBox="1"/>
      </xdr:nvSpPr>
      <xdr:spPr>
        <a:xfrm>
          <a:off x="1719794" y="1349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107,317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87419</xdr:rowOff>
    </xdr:from>
    <xdr:to>
      <xdr:col>1</xdr:col>
      <xdr:colOff>485775</xdr:colOff>
      <xdr:row>79</xdr:row>
      <xdr:rowOff>17569</xdr:rowOff>
    </xdr:to>
    <xdr:sp macro="" textlink="">
      <xdr:nvSpPr>
        <xdr:cNvPr id="206" name="円/楕円 205"/>
        <xdr:cNvSpPr/>
      </xdr:nvSpPr>
      <xdr:spPr>
        <a:xfrm>
          <a:off x="1079500" y="1346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8696</xdr:rowOff>
    </xdr:from>
    <xdr:ext cx="599010" cy="259045"/>
    <xdr:sp macro="" textlink="">
      <xdr:nvSpPr>
        <xdr:cNvPr id="207" name="テキスト ボックス 206"/>
        <xdr:cNvSpPr txBox="1"/>
      </xdr:nvSpPr>
      <xdr:spPr>
        <a:xfrm>
          <a:off x="830794" y="1355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54477</xdr:rowOff>
    </xdr:from>
    <xdr:to>
      <xdr:col>6</xdr:col>
      <xdr:colOff>511175</xdr:colOff>
      <xdr:row>98</xdr:row>
      <xdr:rowOff>76949</xdr:rowOff>
    </xdr:to>
    <xdr:cxnSp macro="">
      <xdr:nvCxnSpPr>
        <xdr:cNvPr id="235" name="直線コネクタ 234"/>
        <xdr:cNvCxnSpPr/>
      </xdr:nvCxnSpPr>
      <xdr:spPr>
        <a:xfrm flipV="1">
          <a:off x="3797300" y="16856577"/>
          <a:ext cx="838200" cy="2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38315</xdr:rowOff>
    </xdr:from>
    <xdr:to>
      <xdr:col>5</xdr:col>
      <xdr:colOff>358775</xdr:colOff>
      <xdr:row>98</xdr:row>
      <xdr:rowOff>76949</xdr:rowOff>
    </xdr:to>
    <xdr:cxnSp macro="">
      <xdr:nvCxnSpPr>
        <xdr:cNvPr id="238" name="直線コネクタ 237"/>
        <xdr:cNvCxnSpPr/>
      </xdr:nvCxnSpPr>
      <xdr:spPr>
        <a:xfrm>
          <a:off x="2908300" y="16840415"/>
          <a:ext cx="8890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139421</xdr:rowOff>
    </xdr:from>
    <xdr:to>
      <xdr:col>5</xdr:col>
      <xdr:colOff>409575</xdr:colOff>
      <xdr:row>97</xdr:row>
      <xdr:rowOff>69571</xdr:rowOff>
    </xdr:to>
    <xdr:sp macro="" textlink="">
      <xdr:nvSpPr>
        <xdr:cNvPr id="239" name="フローチャート : 判断 238"/>
        <xdr:cNvSpPr/>
      </xdr:nvSpPr>
      <xdr:spPr>
        <a:xfrm>
          <a:off x="3746500" y="165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86098</xdr:rowOff>
    </xdr:from>
    <xdr:ext cx="534377" cy="259045"/>
    <xdr:sp macro="" textlink="">
      <xdr:nvSpPr>
        <xdr:cNvPr id="240" name="テキスト ボックス 239"/>
        <xdr:cNvSpPr txBox="1"/>
      </xdr:nvSpPr>
      <xdr:spPr>
        <a:xfrm>
          <a:off x="3530111" y="163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38315</xdr:rowOff>
    </xdr:from>
    <xdr:to>
      <xdr:col>4</xdr:col>
      <xdr:colOff>155575</xdr:colOff>
      <xdr:row>98</xdr:row>
      <xdr:rowOff>54501</xdr:rowOff>
    </xdr:to>
    <xdr:cxnSp macro="">
      <xdr:nvCxnSpPr>
        <xdr:cNvPr id="241" name="直線コネクタ 240"/>
        <xdr:cNvCxnSpPr/>
      </xdr:nvCxnSpPr>
      <xdr:spPr>
        <a:xfrm flipV="1">
          <a:off x="2019300" y="16840415"/>
          <a:ext cx="889000" cy="1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20439</xdr:rowOff>
    </xdr:from>
    <xdr:to>
      <xdr:col>2</xdr:col>
      <xdr:colOff>638175</xdr:colOff>
      <xdr:row>98</xdr:row>
      <xdr:rowOff>54501</xdr:rowOff>
    </xdr:to>
    <xdr:cxnSp macro="">
      <xdr:nvCxnSpPr>
        <xdr:cNvPr id="244" name="直線コネクタ 243"/>
        <xdr:cNvCxnSpPr/>
      </xdr:nvCxnSpPr>
      <xdr:spPr>
        <a:xfrm>
          <a:off x="1130300" y="16822539"/>
          <a:ext cx="889000" cy="3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117005</xdr:rowOff>
    </xdr:from>
    <xdr:ext cx="534377" cy="259045"/>
    <xdr:sp macro="" textlink="">
      <xdr:nvSpPr>
        <xdr:cNvPr id="246" name="テキスト ボックス 245"/>
        <xdr:cNvSpPr txBox="1"/>
      </xdr:nvSpPr>
      <xdr:spPr>
        <a:xfrm>
          <a:off x="1752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3677</xdr:rowOff>
    </xdr:from>
    <xdr:to>
      <xdr:col>6</xdr:col>
      <xdr:colOff>561975</xdr:colOff>
      <xdr:row>98</xdr:row>
      <xdr:rowOff>105277</xdr:rowOff>
    </xdr:to>
    <xdr:sp macro="" textlink="">
      <xdr:nvSpPr>
        <xdr:cNvPr id="254" name="円/楕円 253"/>
        <xdr:cNvSpPr/>
      </xdr:nvSpPr>
      <xdr:spPr>
        <a:xfrm>
          <a:off x="4584700" y="168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153554</xdr:rowOff>
    </xdr:from>
    <xdr:ext cx="534377" cy="259045"/>
    <xdr:sp macro="" textlink="">
      <xdr:nvSpPr>
        <xdr:cNvPr id="255" name="衛生費該当値テキスト"/>
        <xdr:cNvSpPr txBox="1"/>
      </xdr:nvSpPr>
      <xdr:spPr>
        <a:xfrm>
          <a:off x="4686300" y="1678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23,728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26149</xdr:rowOff>
    </xdr:from>
    <xdr:to>
      <xdr:col>5</xdr:col>
      <xdr:colOff>409575</xdr:colOff>
      <xdr:row>98</xdr:row>
      <xdr:rowOff>127749</xdr:rowOff>
    </xdr:to>
    <xdr:sp macro="" textlink="">
      <xdr:nvSpPr>
        <xdr:cNvPr id="256" name="円/楕円 255"/>
        <xdr:cNvSpPr/>
      </xdr:nvSpPr>
      <xdr:spPr>
        <a:xfrm>
          <a:off x="3746500" y="1682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118876</xdr:rowOff>
    </xdr:from>
    <xdr:ext cx="534377" cy="259045"/>
    <xdr:sp macro="" textlink="">
      <xdr:nvSpPr>
        <xdr:cNvPr id="257" name="テキスト ボックス 256"/>
        <xdr:cNvSpPr txBox="1"/>
      </xdr:nvSpPr>
      <xdr:spPr>
        <a:xfrm>
          <a:off x="3530111" y="1692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158965</xdr:rowOff>
    </xdr:from>
    <xdr:to>
      <xdr:col>4</xdr:col>
      <xdr:colOff>206375</xdr:colOff>
      <xdr:row>98</xdr:row>
      <xdr:rowOff>89115</xdr:rowOff>
    </xdr:to>
    <xdr:sp macro="" textlink="">
      <xdr:nvSpPr>
        <xdr:cNvPr id="258" name="円/楕円 257"/>
        <xdr:cNvSpPr/>
      </xdr:nvSpPr>
      <xdr:spPr>
        <a:xfrm>
          <a:off x="2857500" y="167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80242</xdr:rowOff>
    </xdr:from>
    <xdr:ext cx="534377" cy="259045"/>
    <xdr:sp macro="" textlink="">
      <xdr:nvSpPr>
        <xdr:cNvPr id="259" name="テキスト ボックス 258"/>
        <xdr:cNvSpPr txBox="1"/>
      </xdr:nvSpPr>
      <xdr:spPr>
        <a:xfrm>
          <a:off x="2641111" y="1688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3701</xdr:rowOff>
    </xdr:from>
    <xdr:to>
      <xdr:col>3</xdr:col>
      <xdr:colOff>3175</xdr:colOff>
      <xdr:row>98</xdr:row>
      <xdr:rowOff>105301</xdr:rowOff>
    </xdr:to>
    <xdr:sp macro="" textlink="">
      <xdr:nvSpPr>
        <xdr:cNvPr id="260" name="円/楕円 259"/>
        <xdr:cNvSpPr/>
      </xdr:nvSpPr>
      <xdr:spPr>
        <a:xfrm>
          <a:off x="1968500" y="1680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96428</xdr:rowOff>
    </xdr:from>
    <xdr:ext cx="534377" cy="259045"/>
    <xdr:sp macro="" textlink="">
      <xdr:nvSpPr>
        <xdr:cNvPr id="261" name="テキスト ボックス 260"/>
        <xdr:cNvSpPr txBox="1"/>
      </xdr:nvSpPr>
      <xdr:spPr>
        <a:xfrm>
          <a:off x="1752111" y="1689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141089</xdr:rowOff>
    </xdr:from>
    <xdr:to>
      <xdr:col>1</xdr:col>
      <xdr:colOff>485775</xdr:colOff>
      <xdr:row>98</xdr:row>
      <xdr:rowOff>71239</xdr:rowOff>
    </xdr:to>
    <xdr:sp macro="" textlink="">
      <xdr:nvSpPr>
        <xdr:cNvPr id="262" name="円/楕円 261"/>
        <xdr:cNvSpPr/>
      </xdr:nvSpPr>
      <xdr:spPr>
        <a:xfrm>
          <a:off x="1079500" y="1677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62366</xdr:rowOff>
    </xdr:from>
    <xdr:ext cx="534377" cy="259045"/>
    <xdr:sp macro="" textlink="">
      <xdr:nvSpPr>
        <xdr:cNvPr id="263" name="テキスト ボックス 262"/>
        <xdr:cNvSpPr txBox="1"/>
      </xdr:nvSpPr>
      <xdr:spPr>
        <a:xfrm>
          <a:off x="863111" y="1686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31496</xdr:rowOff>
    </xdr:from>
    <xdr:to>
      <xdr:col>15</xdr:col>
      <xdr:colOff>180975</xdr:colOff>
      <xdr:row>39</xdr:row>
      <xdr:rowOff>31877</xdr:rowOff>
    </xdr:to>
    <xdr:cxnSp macro="">
      <xdr:nvCxnSpPr>
        <xdr:cNvPr id="292" name="直線コネクタ 291"/>
        <xdr:cNvCxnSpPr/>
      </xdr:nvCxnSpPr>
      <xdr:spPr>
        <a:xfrm flipV="1">
          <a:off x="9639300" y="671804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15384</xdr:rowOff>
    </xdr:from>
    <xdr:ext cx="378565" cy="259045"/>
    <xdr:sp macro="" textlink="">
      <xdr:nvSpPr>
        <xdr:cNvPr id="293" name="労働費平均値テキスト"/>
        <xdr:cNvSpPr txBox="1"/>
      </xdr:nvSpPr>
      <xdr:spPr>
        <a:xfrm>
          <a:off x="10528300" y="6187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31877</xdr:rowOff>
    </xdr:from>
    <xdr:to>
      <xdr:col>14</xdr:col>
      <xdr:colOff>28575</xdr:colOff>
      <xdr:row>39</xdr:row>
      <xdr:rowOff>33401</xdr:rowOff>
    </xdr:to>
    <xdr:cxnSp macro="">
      <xdr:nvCxnSpPr>
        <xdr:cNvPr id="295" name="直線コネクタ 294"/>
        <xdr:cNvCxnSpPr/>
      </xdr:nvCxnSpPr>
      <xdr:spPr>
        <a:xfrm flipV="1">
          <a:off x="8750300" y="671842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137668</xdr:rowOff>
    </xdr:from>
    <xdr:to>
      <xdr:col>14</xdr:col>
      <xdr:colOff>79375</xdr:colOff>
      <xdr:row>37</xdr:row>
      <xdr:rowOff>67818</xdr:rowOff>
    </xdr:to>
    <xdr:sp macro="" textlink="">
      <xdr:nvSpPr>
        <xdr:cNvPr id="296" name="フローチャート : 判断 295"/>
        <xdr:cNvSpPr/>
      </xdr:nvSpPr>
      <xdr:spPr>
        <a:xfrm>
          <a:off x="958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84345</xdr:rowOff>
    </xdr:from>
    <xdr:ext cx="378565" cy="259045"/>
    <xdr:sp macro="" textlink="">
      <xdr:nvSpPr>
        <xdr:cNvPr id="297" name="テキスト ボックス 296"/>
        <xdr:cNvSpPr txBox="1"/>
      </xdr:nvSpPr>
      <xdr:spPr>
        <a:xfrm>
          <a:off x="9450017" y="608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73406</xdr:rowOff>
    </xdr:from>
    <xdr:to>
      <xdr:col>12</xdr:col>
      <xdr:colOff>511175</xdr:colOff>
      <xdr:row>39</xdr:row>
      <xdr:rowOff>33401</xdr:rowOff>
    </xdr:to>
    <xdr:cxnSp macro="">
      <xdr:nvCxnSpPr>
        <xdr:cNvPr id="298" name="直線コネクタ 297"/>
        <xdr:cNvCxnSpPr/>
      </xdr:nvCxnSpPr>
      <xdr:spPr>
        <a:xfrm>
          <a:off x="7861300" y="6417056"/>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133113</xdr:rowOff>
    </xdr:from>
    <xdr:ext cx="469744" cy="259045"/>
    <xdr:sp macro="" textlink="">
      <xdr:nvSpPr>
        <xdr:cNvPr id="300" name="テキスト ボックス 299"/>
        <xdr:cNvSpPr txBox="1"/>
      </xdr:nvSpPr>
      <xdr:spPr>
        <a:xfrm>
          <a:off x="8515427" y="579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73406</xdr:rowOff>
    </xdr:from>
    <xdr:to>
      <xdr:col>11</xdr:col>
      <xdr:colOff>307975</xdr:colOff>
      <xdr:row>37</xdr:row>
      <xdr:rowOff>96266</xdr:rowOff>
    </xdr:to>
    <xdr:cxnSp macro="">
      <xdr:nvCxnSpPr>
        <xdr:cNvPr id="301" name="直線コネクタ 300"/>
        <xdr:cNvCxnSpPr/>
      </xdr:nvCxnSpPr>
      <xdr:spPr>
        <a:xfrm flipV="1">
          <a:off x="6972300" y="64170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56532</xdr:rowOff>
    </xdr:from>
    <xdr:ext cx="469744" cy="259045"/>
    <xdr:sp macro="" textlink="">
      <xdr:nvSpPr>
        <xdr:cNvPr id="303" name="テキスト ボックス 302"/>
        <xdr:cNvSpPr txBox="1"/>
      </xdr:nvSpPr>
      <xdr:spPr>
        <a:xfrm>
          <a:off x="7626427" y="571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136161</xdr:rowOff>
    </xdr:from>
    <xdr:ext cx="469744" cy="259045"/>
    <xdr:sp macro="" textlink="">
      <xdr:nvSpPr>
        <xdr:cNvPr id="305" name="テキスト ボックス 304"/>
        <xdr:cNvSpPr txBox="1"/>
      </xdr:nvSpPr>
      <xdr:spPr>
        <a:xfrm>
          <a:off x="6737427"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152146</xdr:rowOff>
    </xdr:from>
    <xdr:to>
      <xdr:col>15</xdr:col>
      <xdr:colOff>231775</xdr:colOff>
      <xdr:row>39</xdr:row>
      <xdr:rowOff>82296</xdr:rowOff>
    </xdr:to>
    <xdr:sp macro="" textlink="">
      <xdr:nvSpPr>
        <xdr:cNvPr id="311" name="円/楕円 310"/>
        <xdr:cNvSpPr/>
      </xdr:nvSpPr>
      <xdr:spPr>
        <a:xfrm>
          <a:off x="104267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67073</xdr:rowOff>
    </xdr:from>
    <xdr:ext cx="313932" cy="259045"/>
    <xdr:sp macro="" textlink="">
      <xdr:nvSpPr>
        <xdr:cNvPr id="312" name="労働費該当値テキスト"/>
        <xdr:cNvSpPr txBox="1"/>
      </xdr:nvSpPr>
      <xdr:spPr>
        <a:xfrm>
          <a:off x="10528300" y="6582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152527</xdr:rowOff>
    </xdr:from>
    <xdr:to>
      <xdr:col>14</xdr:col>
      <xdr:colOff>79375</xdr:colOff>
      <xdr:row>39</xdr:row>
      <xdr:rowOff>82677</xdr:rowOff>
    </xdr:to>
    <xdr:sp macro="" textlink="">
      <xdr:nvSpPr>
        <xdr:cNvPr id="313" name="円/楕円 312"/>
        <xdr:cNvSpPr/>
      </xdr:nvSpPr>
      <xdr:spPr>
        <a:xfrm>
          <a:off x="9588500" y="666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73804</xdr:rowOff>
    </xdr:from>
    <xdr:ext cx="313932" cy="259045"/>
    <xdr:sp macro="" textlink="">
      <xdr:nvSpPr>
        <xdr:cNvPr id="314" name="テキスト ボックス 313"/>
        <xdr:cNvSpPr txBox="1"/>
      </xdr:nvSpPr>
      <xdr:spPr>
        <a:xfrm>
          <a:off x="9482333" y="6760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154051</xdr:rowOff>
    </xdr:from>
    <xdr:to>
      <xdr:col>12</xdr:col>
      <xdr:colOff>561975</xdr:colOff>
      <xdr:row>39</xdr:row>
      <xdr:rowOff>84201</xdr:rowOff>
    </xdr:to>
    <xdr:sp macro="" textlink="">
      <xdr:nvSpPr>
        <xdr:cNvPr id="315" name="円/楕円 314"/>
        <xdr:cNvSpPr/>
      </xdr:nvSpPr>
      <xdr:spPr>
        <a:xfrm>
          <a:off x="8699500" y="666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75328</xdr:rowOff>
    </xdr:from>
    <xdr:ext cx="313932" cy="259045"/>
    <xdr:sp macro="" textlink="">
      <xdr:nvSpPr>
        <xdr:cNvPr id="316" name="テキスト ボックス 315"/>
        <xdr:cNvSpPr txBox="1"/>
      </xdr:nvSpPr>
      <xdr:spPr>
        <a:xfrm>
          <a:off x="8593333" y="676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22606</xdr:rowOff>
    </xdr:from>
    <xdr:to>
      <xdr:col>11</xdr:col>
      <xdr:colOff>358775</xdr:colOff>
      <xdr:row>37</xdr:row>
      <xdr:rowOff>124206</xdr:rowOff>
    </xdr:to>
    <xdr:sp macro="" textlink="">
      <xdr:nvSpPr>
        <xdr:cNvPr id="317" name="円/楕円 316"/>
        <xdr:cNvSpPr/>
      </xdr:nvSpPr>
      <xdr:spPr>
        <a:xfrm>
          <a:off x="78105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115333</xdr:rowOff>
    </xdr:from>
    <xdr:ext cx="378565" cy="259045"/>
    <xdr:sp macro="" textlink="">
      <xdr:nvSpPr>
        <xdr:cNvPr id="318" name="テキスト ボックス 317"/>
        <xdr:cNvSpPr txBox="1"/>
      </xdr:nvSpPr>
      <xdr:spPr>
        <a:xfrm>
          <a:off x="7672017" y="6458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45466</xdr:rowOff>
    </xdr:from>
    <xdr:to>
      <xdr:col>10</xdr:col>
      <xdr:colOff>155575</xdr:colOff>
      <xdr:row>37</xdr:row>
      <xdr:rowOff>147066</xdr:rowOff>
    </xdr:to>
    <xdr:sp macro="" textlink="">
      <xdr:nvSpPr>
        <xdr:cNvPr id="319" name="円/楕円 318"/>
        <xdr:cNvSpPr/>
      </xdr:nvSpPr>
      <xdr:spPr>
        <a:xfrm>
          <a:off x="69215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37</xdr:row>
      <xdr:rowOff>138193</xdr:rowOff>
    </xdr:from>
    <xdr:ext cx="378565" cy="259045"/>
    <xdr:sp macro="" textlink="">
      <xdr:nvSpPr>
        <xdr:cNvPr id="320" name="テキスト ボックス 319"/>
        <xdr:cNvSpPr txBox="1"/>
      </xdr:nvSpPr>
      <xdr:spPr>
        <a:xfrm>
          <a:off x="6783017" y="64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110954</xdr:rowOff>
    </xdr:from>
    <xdr:to>
      <xdr:col>15</xdr:col>
      <xdr:colOff>180975</xdr:colOff>
      <xdr:row>57</xdr:row>
      <xdr:rowOff>119583</xdr:rowOff>
    </xdr:to>
    <xdr:cxnSp macro="">
      <xdr:nvCxnSpPr>
        <xdr:cNvPr id="345" name="直線コネクタ 344"/>
        <xdr:cNvCxnSpPr/>
      </xdr:nvCxnSpPr>
      <xdr:spPr>
        <a:xfrm flipV="1">
          <a:off x="9639300" y="9883604"/>
          <a:ext cx="838200" cy="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112292</xdr:rowOff>
    </xdr:from>
    <xdr:ext cx="469744" cy="259045"/>
    <xdr:sp macro="" textlink="">
      <xdr:nvSpPr>
        <xdr:cNvPr id="346" name="農林水産業費平均値テキスト"/>
        <xdr:cNvSpPr txBox="1"/>
      </xdr:nvSpPr>
      <xdr:spPr>
        <a:xfrm>
          <a:off x="10528300" y="9542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117240</xdr:rowOff>
    </xdr:from>
    <xdr:to>
      <xdr:col>14</xdr:col>
      <xdr:colOff>28575</xdr:colOff>
      <xdr:row>57</xdr:row>
      <xdr:rowOff>119583</xdr:rowOff>
    </xdr:to>
    <xdr:cxnSp macro="">
      <xdr:nvCxnSpPr>
        <xdr:cNvPr id="348" name="直線コネクタ 347"/>
        <xdr:cNvCxnSpPr/>
      </xdr:nvCxnSpPr>
      <xdr:spPr>
        <a:xfrm>
          <a:off x="8750300" y="9889890"/>
          <a:ext cx="889000" cy="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126047</xdr:rowOff>
    </xdr:from>
    <xdr:to>
      <xdr:col>14</xdr:col>
      <xdr:colOff>79375</xdr:colOff>
      <xdr:row>57</xdr:row>
      <xdr:rowOff>56197</xdr:rowOff>
    </xdr:to>
    <xdr:sp macro="" textlink="">
      <xdr:nvSpPr>
        <xdr:cNvPr id="349" name="フローチャート : 判断 348"/>
        <xdr:cNvSpPr/>
      </xdr:nvSpPr>
      <xdr:spPr>
        <a:xfrm>
          <a:off x="9588500" y="972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72724</xdr:rowOff>
    </xdr:from>
    <xdr:ext cx="469744" cy="259045"/>
    <xdr:sp macro="" textlink="">
      <xdr:nvSpPr>
        <xdr:cNvPr id="350" name="テキスト ボックス 349"/>
        <xdr:cNvSpPr txBox="1"/>
      </xdr:nvSpPr>
      <xdr:spPr>
        <a:xfrm>
          <a:off x="9404427" y="950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117240</xdr:rowOff>
    </xdr:from>
    <xdr:to>
      <xdr:col>12</xdr:col>
      <xdr:colOff>511175</xdr:colOff>
      <xdr:row>57</xdr:row>
      <xdr:rowOff>126270</xdr:rowOff>
    </xdr:to>
    <xdr:cxnSp macro="">
      <xdr:nvCxnSpPr>
        <xdr:cNvPr id="351" name="直線コネクタ 350"/>
        <xdr:cNvCxnSpPr/>
      </xdr:nvCxnSpPr>
      <xdr:spPr>
        <a:xfrm flipV="1">
          <a:off x="7861300" y="9889890"/>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126270</xdr:rowOff>
    </xdr:from>
    <xdr:to>
      <xdr:col>11</xdr:col>
      <xdr:colOff>307975</xdr:colOff>
      <xdr:row>57</xdr:row>
      <xdr:rowOff>128041</xdr:rowOff>
    </xdr:to>
    <xdr:cxnSp macro="">
      <xdr:nvCxnSpPr>
        <xdr:cNvPr id="354" name="直線コネクタ 353"/>
        <xdr:cNvCxnSpPr/>
      </xdr:nvCxnSpPr>
      <xdr:spPr>
        <a:xfrm flipV="1">
          <a:off x="6972300" y="9898920"/>
          <a:ext cx="889000" cy="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12717</xdr:rowOff>
    </xdr:from>
    <xdr:ext cx="469744" cy="259045"/>
    <xdr:sp macro="" textlink="">
      <xdr:nvSpPr>
        <xdr:cNvPr id="356" name="テキスト ボックス 355"/>
        <xdr:cNvSpPr txBox="1"/>
      </xdr:nvSpPr>
      <xdr:spPr>
        <a:xfrm>
          <a:off x="7626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38378</xdr:rowOff>
    </xdr:from>
    <xdr:ext cx="469744" cy="259045"/>
    <xdr:sp macro="" textlink="">
      <xdr:nvSpPr>
        <xdr:cNvPr id="358" name="テキスト ボックス 357"/>
        <xdr:cNvSpPr txBox="1"/>
      </xdr:nvSpPr>
      <xdr:spPr>
        <a:xfrm>
          <a:off x="6737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60154</xdr:rowOff>
    </xdr:from>
    <xdr:to>
      <xdr:col>15</xdr:col>
      <xdr:colOff>231775</xdr:colOff>
      <xdr:row>57</xdr:row>
      <xdr:rowOff>161754</xdr:rowOff>
    </xdr:to>
    <xdr:sp macro="" textlink="">
      <xdr:nvSpPr>
        <xdr:cNvPr id="364" name="円/楕円 363"/>
        <xdr:cNvSpPr/>
      </xdr:nvSpPr>
      <xdr:spPr>
        <a:xfrm>
          <a:off x="10426700" y="983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146531</xdr:rowOff>
    </xdr:from>
    <xdr:ext cx="469744" cy="259045"/>
    <xdr:sp macro="" textlink="">
      <xdr:nvSpPr>
        <xdr:cNvPr id="365" name="農林水産業費該当値テキスト"/>
        <xdr:cNvSpPr txBox="1"/>
      </xdr:nvSpPr>
      <xdr:spPr>
        <a:xfrm>
          <a:off x="10528300" y="974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68783</xdr:rowOff>
    </xdr:from>
    <xdr:to>
      <xdr:col>14</xdr:col>
      <xdr:colOff>79375</xdr:colOff>
      <xdr:row>57</xdr:row>
      <xdr:rowOff>170383</xdr:rowOff>
    </xdr:to>
    <xdr:sp macro="" textlink="">
      <xdr:nvSpPr>
        <xdr:cNvPr id="366" name="円/楕円 365"/>
        <xdr:cNvSpPr/>
      </xdr:nvSpPr>
      <xdr:spPr>
        <a:xfrm>
          <a:off x="9588500" y="984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161510</xdr:rowOff>
    </xdr:from>
    <xdr:ext cx="469744" cy="259045"/>
    <xdr:sp macro="" textlink="">
      <xdr:nvSpPr>
        <xdr:cNvPr id="367" name="テキスト ボックス 366"/>
        <xdr:cNvSpPr txBox="1"/>
      </xdr:nvSpPr>
      <xdr:spPr>
        <a:xfrm>
          <a:off x="9404427" y="993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66440</xdr:rowOff>
    </xdr:from>
    <xdr:to>
      <xdr:col>12</xdr:col>
      <xdr:colOff>561975</xdr:colOff>
      <xdr:row>57</xdr:row>
      <xdr:rowOff>168040</xdr:rowOff>
    </xdr:to>
    <xdr:sp macro="" textlink="">
      <xdr:nvSpPr>
        <xdr:cNvPr id="368" name="円/楕円 367"/>
        <xdr:cNvSpPr/>
      </xdr:nvSpPr>
      <xdr:spPr>
        <a:xfrm>
          <a:off x="8699500" y="98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159167</xdr:rowOff>
    </xdr:from>
    <xdr:ext cx="469744" cy="259045"/>
    <xdr:sp macro="" textlink="">
      <xdr:nvSpPr>
        <xdr:cNvPr id="369" name="テキスト ボックス 368"/>
        <xdr:cNvSpPr txBox="1"/>
      </xdr:nvSpPr>
      <xdr:spPr>
        <a:xfrm>
          <a:off x="8515427" y="993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75470</xdr:rowOff>
    </xdr:from>
    <xdr:to>
      <xdr:col>11</xdr:col>
      <xdr:colOff>358775</xdr:colOff>
      <xdr:row>58</xdr:row>
      <xdr:rowOff>5620</xdr:rowOff>
    </xdr:to>
    <xdr:sp macro="" textlink="">
      <xdr:nvSpPr>
        <xdr:cNvPr id="370" name="円/楕円 369"/>
        <xdr:cNvSpPr/>
      </xdr:nvSpPr>
      <xdr:spPr>
        <a:xfrm>
          <a:off x="7810500" y="98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168197</xdr:rowOff>
    </xdr:from>
    <xdr:ext cx="469744" cy="259045"/>
    <xdr:sp macro="" textlink="">
      <xdr:nvSpPr>
        <xdr:cNvPr id="371" name="テキスト ボックス 370"/>
        <xdr:cNvSpPr txBox="1"/>
      </xdr:nvSpPr>
      <xdr:spPr>
        <a:xfrm>
          <a:off x="7626427" y="99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77241</xdr:rowOff>
    </xdr:from>
    <xdr:to>
      <xdr:col>10</xdr:col>
      <xdr:colOff>155575</xdr:colOff>
      <xdr:row>58</xdr:row>
      <xdr:rowOff>7391</xdr:rowOff>
    </xdr:to>
    <xdr:sp macro="" textlink="">
      <xdr:nvSpPr>
        <xdr:cNvPr id="372" name="円/楕円 371"/>
        <xdr:cNvSpPr/>
      </xdr:nvSpPr>
      <xdr:spPr>
        <a:xfrm>
          <a:off x="6921500" y="984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169968</xdr:rowOff>
    </xdr:from>
    <xdr:ext cx="469744" cy="259045"/>
    <xdr:sp macro="" textlink="">
      <xdr:nvSpPr>
        <xdr:cNvPr id="373" name="テキスト ボックス 372"/>
        <xdr:cNvSpPr txBox="1"/>
      </xdr:nvSpPr>
      <xdr:spPr>
        <a:xfrm>
          <a:off x="6737427" y="994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59942</xdr:rowOff>
    </xdr:from>
    <xdr:to>
      <xdr:col>15</xdr:col>
      <xdr:colOff>180975</xdr:colOff>
      <xdr:row>78</xdr:row>
      <xdr:rowOff>94529</xdr:rowOff>
    </xdr:to>
    <xdr:cxnSp macro="">
      <xdr:nvCxnSpPr>
        <xdr:cNvPr id="400" name="直線コネクタ 399"/>
        <xdr:cNvCxnSpPr/>
      </xdr:nvCxnSpPr>
      <xdr:spPr>
        <a:xfrm>
          <a:off x="9639300" y="13433042"/>
          <a:ext cx="8382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136329</xdr:rowOff>
    </xdr:from>
    <xdr:ext cx="469744" cy="259045"/>
    <xdr:sp macro="" textlink="">
      <xdr:nvSpPr>
        <xdr:cNvPr id="401" name="商工費平均値テキスト"/>
        <xdr:cNvSpPr txBox="1"/>
      </xdr:nvSpPr>
      <xdr:spPr>
        <a:xfrm>
          <a:off x="10528300" y="1316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59942</xdr:rowOff>
    </xdr:from>
    <xdr:to>
      <xdr:col>14</xdr:col>
      <xdr:colOff>28575</xdr:colOff>
      <xdr:row>78</xdr:row>
      <xdr:rowOff>101318</xdr:rowOff>
    </xdr:to>
    <xdr:cxnSp macro="">
      <xdr:nvCxnSpPr>
        <xdr:cNvPr id="403" name="直線コネクタ 402"/>
        <xdr:cNvCxnSpPr/>
      </xdr:nvCxnSpPr>
      <xdr:spPr>
        <a:xfrm flipV="1">
          <a:off x="8750300" y="13433042"/>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114824</xdr:rowOff>
    </xdr:from>
    <xdr:to>
      <xdr:col>14</xdr:col>
      <xdr:colOff>79375</xdr:colOff>
      <xdr:row>78</xdr:row>
      <xdr:rowOff>44974</xdr:rowOff>
    </xdr:to>
    <xdr:sp macro="" textlink="">
      <xdr:nvSpPr>
        <xdr:cNvPr id="404" name="フローチャート : 判断 403"/>
        <xdr:cNvSpPr/>
      </xdr:nvSpPr>
      <xdr:spPr>
        <a:xfrm>
          <a:off x="9588500" y="1331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61501</xdr:rowOff>
    </xdr:from>
    <xdr:ext cx="469744" cy="259045"/>
    <xdr:sp macro="" textlink="">
      <xdr:nvSpPr>
        <xdr:cNvPr id="405" name="テキスト ボックス 404"/>
        <xdr:cNvSpPr txBox="1"/>
      </xdr:nvSpPr>
      <xdr:spPr>
        <a:xfrm>
          <a:off x="9404427" y="1309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101318</xdr:rowOff>
    </xdr:from>
    <xdr:to>
      <xdr:col>12</xdr:col>
      <xdr:colOff>511175</xdr:colOff>
      <xdr:row>78</xdr:row>
      <xdr:rowOff>101752</xdr:rowOff>
    </xdr:to>
    <xdr:cxnSp macro="">
      <xdr:nvCxnSpPr>
        <xdr:cNvPr id="406" name="直線コネクタ 405"/>
        <xdr:cNvCxnSpPr/>
      </xdr:nvCxnSpPr>
      <xdr:spPr>
        <a:xfrm flipV="1">
          <a:off x="7861300" y="13474418"/>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17243</xdr:rowOff>
    </xdr:from>
    <xdr:ext cx="469744" cy="259045"/>
    <xdr:sp macro="" textlink="">
      <xdr:nvSpPr>
        <xdr:cNvPr id="408" name="テキスト ボックス 407"/>
        <xdr:cNvSpPr txBox="1"/>
      </xdr:nvSpPr>
      <xdr:spPr>
        <a:xfrm>
          <a:off x="8515427" y="1304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101752</xdr:rowOff>
    </xdr:from>
    <xdr:to>
      <xdr:col>11</xdr:col>
      <xdr:colOff>307975</xdr:colOff>
      <xdr:row>78</xdr:row>
      <xdr:rowOff>110004</xdr:rowOff>
    </xdr:to>
    <xdr:cxnSp macro="">
      <xdr:nvCxnSpPr>
        <xdr:cNvPr id="409" name="直線コネクタ 408"/>
        <xdr:cNvCxnSpPr/>
      </xdr:nvCxnSpPr>
      <xdr:spPr>
        <a:xfrm flipV="1">
          <a:off x="6972300" y="13474852"/>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10317</xdr:rowOff>
    </xdr:from>
    <xdr:ext cx="469744" cy="259045"/>
    <xdr:sp macro="" textlink="">
      <xdr:nvSpPr>
        <xdr:cNvPr id="411" name="テキスト ボックス 410"/>
        <xdr:cNvSpPr txBox="1"/>
      </xdr:nvSpPr>
      <xdr:spPr>
        <a:xfrm>
          <a:off x="7626427" y="130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16809</xdr:rowOff>
    </xdr:from>
    <xdr:ext cx="469744" cy="259045"/>
    <xdr:sp macro="" textlink="">
      <xdr:nvSpPr>
        <xdr:cNvPr id="413" name="テキスト ボックス 412"/>
        <xdr:cNvSpPr txBox="1"/>
      </xdr:nvSpPr>
      <xdr:spPr>
        <a:xfrm>
          <a:off x="6737427" y="1304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43729</xdr:rowOff>
    </xdr:from>
    <xdr:to>
      <xdr:col>15</xdr:col>
      <xdr:colOff>231775</xdr:colOff>
      <xdr:row>78</xdr:row>
      <xdr:rowOff>145329</xdr:rowOff>
    </xdr:to>
    <xdr:sp macro="" textlink="">
      <xdr:nvSpPr>
        <xdr:cNvPr id="419" name="円/楕円 418"/>
        <xdr:cNvSpPr/>
      </xdr:nvSpPr>
      <xdr:spPr>
        <a:xfrm>
          <a:off x="10426700" y="134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130106</xdr:rowOff>
    </xdr:from>
    <xdr:ext cx="469744" cy="259045"/>
    <xdr:sp macro="" textlink="">
      <xdr:nvSpPr>
        <xdr:cNvPr id="420" name="商工費該当値テキスト"/>
        <xdr:cNvSpPr txBox="1"/>
      </xdr:nvSpPr>
      <xdr:spPr>
        <a:xfrm>
          <a:off x="10528300" y="1333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9142</xdr:rowOff>
    </xdr:from>
    <xdr:to>
      <xdr:col>14</xdr:col>
      <xdr:colOff>79375</xdr:colOff>
      <xdr:row>78</xdr:row>
      <xdr:rowOff>110742</xdr:rowOff>
    </xdr:to>
    <xdr:sp macro="" textlink="">
      <xdr:nvSpPr>
        <xdr:cNvPr id="421" name="円/楕円 420"/>
        <xdr:cNvSpPr/>
      </xdr:nvSpPr>
      <xdr:spPr>
        <a:xfrm>
          <a:off x="9588500" y="13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101869</xdr:rowOff>
    </xdr:from>
    <xdr:ext cx="469744" cy="259045"/>
    <xdr:sp macro="" textlink="">
      <xdr:nvSpPr>
        <xdr:cNvPr id="422" name="テキスト ボックス 421"/>
        <xdr:cNvSpPr txBox="1"/>
      </xdr:nvSpPr>
      <xdr:spPr>
        <a:xfrm>
          <a:off x="9404427" y="13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50518</xdr:rowOff>
    </xdr:from>
    <xdr:to>
      <xdr:col>12</xdr:col>
      <xdr:colOff>561975</xdr:colOff>
      <xdr:row>78</xdr:row>
      <xdr:rowOff>152118</xdr:rowOff>
    </xdr:to>
    <xdr:sp macro="" textlink="">
      <xdr:nvSpPr>
        <xdr:cNvPr id="423" name="円/楕円 422"/>
        <xdr:cNvSpPr/>
      </xdr:nvSpPr>
      <xdr:spPr>
        <a:xfrm>
          <a:off x="8699500" y="134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143245</xdr:rowOff>
    </xdr:from>
    <xdr:ext cx="469744" cy="259045"/>
    <xdr:sp macro="" textlink="">
      <xdr:nvSpPr>
        <xdr:cNvPr id="424" name="テキスト ボックス 423"/>
        <xdr:cNvSpPr txBox="1"/>
      </xdr:nvSpPr>
      <xdr:spPr>
        <a:xfrm>
          <a:off x="8515427" y="135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50952</xdr:rowOff>
    </xdr:from>
    <xdr:to>
      <xdr:col>11</xdr:col>
      <xdr:colOff>358775</xdr:colOff>
      <xdr:row>78</xdr:row>
      <xdr:rowOff>152552</xdr:rowOff>
    </xdr:to>
    <xdr:sp macro="" textlink="">
      <xdr:nvSpPr>
        <xdr:cNvPr id="425" name="円/楕円 424"/>
        <xdr:cNvSpPr/>
      </xdr:nvSpPr>
      <xdr:spPr>
        <a:xfrm>
          <a:off x="7810500" y="134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143679</xdr:rowOff>
    </xdr:from>
    <xdr:ext cx="469744" cy="259045"/>
    <xdr:sp macro="" textlink="">
      <xdr:nvSpPr>
        <xdr:cNvPr id="426" name="テキスト ボックス 425"/>
        <xdr:cNvSpPr txBox="1"/>
      </xdr:nvSpPr>
      <xdr:spPr>
        <a:xfrm>
          <a:off x="7626427" y="1351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59204</xdr:rowOff>
    </xdr:from>
    <xdr:to>
      <xdr:col>10</xdr:col>
      <xdr:colOff>155575</xdr:colOff>
      <xdr:row>78</xdr:row>
      <xdr:rowOff>160804</xdr:rowOff>
    </xdr:to>
    <xdr:sp macro="" textlink="">
      <xdr:nvSpPr>
        <xdr:cNvPr id="427" name="円/楕円 426"/>
        <xdr:cNvSpPr/>
      </xdr:nvSpPr>
      <xdr:spPr>
        <a:xfrm>
          <a:off x="6921500" y="1343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151931</xdr:rowOff>
    </xdr:from>
    <xdr:ext cx="469744" cy="259045"/>
    <xdr:sp macro="" textlink="">
      <xdr:nvSpPr>
        <xdr:cNvPr id="428" name="テキスト ボックス 427"/>
        <xdr:cNvSpPr txBox="1"/>
      </xdr:nvSpPr>
      <xdr:spPr>
        <a:xfrm>
          <a:off x="6737427" y="1352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110229</xdr:rowOff>
    </xdr:from>
    <xdr:to>
      <xdr:col>15</xdr:col>
      <xdr:colOff>180975</xdr:colOff>
      <xdr:row>98</xdr:row>
      <xdr:rowOff>110686</xdr:rowOff>
    </xdr:to>
    <xdr:cxnSp macro="">
      <xdr:nvCxnSpPr>
        <xdr:cNvPr id="458" name="直線コネクタ 457"/>
        <xdr:cNvCxnSpPr/>
      </xdr:nvCxnSpPr>
      <xdr:spPr>
        <a:xfrm flipV="1">
          <a:off x="9639300" y="16740879"/>
          <a:ext cx="838200" cy="1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26333</xdr:rowOff>
    </xdr:from>
    <xdr:to>
      <xdr:col>14</xdr:col>
      <xdr:colOff>28575</xdr:colOff>
      <xdr:row>98</xdr:row>
      <xdr:rowOff>110686</xdr:rowOff>
    </xdr:to>
    <xdr:cxnSp macro="">
      <xdr:nvCxnSpPr>
        <xdr:cNvPr id="461" name="直線コネクタ 460"/>
        <xdr:cNvCxnSpPr/>
      </xdr:nvCxnSpPr>
      <xdr:spPr>
        <a:xfrm>
          <a:off x="8750300" y="16828433"/>
          <a:ext cx="889000" cy="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37085</xdr:rowOff>
    </xdr:from>
    <xdr:to>
      <xdr:col>14</xdr:col>
      <xdr:colOff>79375</xdr:colOff>
      <xdr:row>97</xdr:row>
      <xdr:rowOff>138685</xdr:rowOff>
    </xdr:to>
    <xdr:sp macro="" textlink="">
      <xdr:nvSpPr>
        <xdr:cNvPr id="462" name="フローチャート : 判断 461"/>
        <xdr:cNvSpPr/>
      </xdr:nvSpPr>
      <xdr:spPr>
        <a:xfrm>
          <a:off x="9588500" y="1666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155212</xdr:rowOff>
    </xdr:from>
    <xdr:ext cx="534377" cy="259045"/>
    <xdr:sp macro="" textlink="">
      <xdr:nvSpPr>
        <xdr:cNvPr id="463" name="テキスト ボックス 462"/>
        <xdr:cNvSpPr txBox="1"/>
      </xdr:nvSpPr>
      <xdr:spPr>
        <a:xfrm>
          <a:off x="9372111" y="1644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26333</xdr:rowOff>
    </xdr:from>
    <xdr:to>
      <xdr:col>12</xdr:col>
      <xdr:colOff>511175</xdr:colOff>
      <xdr:row>98</xdr:row>
      <xdr:rowOff>105924</xdr:rowOff>
    </xdr:to>
    <xdr:cxnSp macro="">
      <xdr:nvCxnSpPr>
        <xdr:cNvPr id="464" name="直線コネクタ 463"/>
        <xdr:cNvCxnSpPr/>
      </xdr:nvCxnSpPr>
      <xdr:spPr>
        <a:xfrm flipV="1">
          <a:off x="7861300" y="16828433"/>
          <a:ext cx="889000" cy="7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6" name="テキスト ボックス 465"/>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69235</xdr:rowOff>
    </xdr:from>
    <xdr:to>
      <xdr:col>11</xdr:col>
      <xdr:colOff>307975</xdr:colOff>
      <xdr:row>98</xdr:row>
      <xdr:rowOff>105924</xdr:rowOff>
    </xdr:to>
    <xdr:cxnSp macro="">
      <xdr:nvCxnSpPr>
        <xdr:cNvPr id="467" name="直線コネクタ 466"/>
        <xdr:cNvCxnSpPr/>
      </xdr:nvCxnSpPr>
      <xdr:spPr>
        <a:xfrm>
          <a:off x="6972300" y="16871335"/>
          <a:ext cx="889000" cy="3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9" name="テキスト ボックス 468"/>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1" name="テキスト ボックス 470"/>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59429</xdr:rowOff>
    </xdr:from>
    <xdr:to>
      <xdr:col>15</xdr:col>
      <xdr:colOff>231775</xdr:colOff>
      <xdr:row>97</xdr:row>
      <xdr:rowOff>161029</xdr:rowOff>
    </xdr:to>
    <xdr:sp macro="" textlink="">
      <xdr:nvSpPr>
        <xdr:cNvPr id="477" name="円/楕円 476"/>
        <xdr:cNvSpPr/>
      </xdr:nvSpPr>
      <xdr:spPr>
        <a:xfrm>
          <a:off x="10426700" y="1669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37856</xdr:rowOff>
    </xdr:from>
    <xdr:ext cx="534377" cy="259045"/>
    <xdr:sp macro="" textlink="">
      <xdr:nvSpPr>
        <xdr:cNvPr id="478" name="土木費該当値テキスト"/>
        <xdr:cNvSpPr txBox="1"/>
      </xdr:nvSpPr>
      <xdr:spPr>
        <a:xfrm>
          <a:off x="10528300" y="166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34,547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59886</xdr:rowOff>
    </xdr:from>
    <xdr:to>
      <xdr:col>14</xdr:col>
      <xdr:colOff>79375</xdr:colOff>
      <xdr:row>98</xdr:row>
      <xdr:rowOff>161486</xdr:rowOff>
    </xdr:to>
    <xdr:sp macro="" textlink="">
      <xdr:nvSpPr>
        <xdr:cNvPr id="479" name="円/楕円 478"/>
        <xdr:cNvSpPr/>
      </xdr:nvSpPr>
      <xdr:spPr>
        <a:xfrm>
          <a:off x="9588500" y="1686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152613</xdr:rowOff>
    </xdr:from>
    <xdr:ext cx="534377" cy="259045"/>
    <xdr:sp macro="" textlink="">
      <xdr:nvSpPr>
        <xdr:cNvPr id="480" name="テキスト ボックス 479"/>
        <xdr:cNvSpPr txBox="1"/>
      </xdr:nvSpPr>
      <xdr:spPr>
        <a:xfrm>
          <a:off x="9372111" y="1695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146983</xdr:rowOff>
    </xdr:from>
    <xdr:to>
      <xdr:col>12</xdr:col>
      <xdr:colOff>561975</xdr:colOff>
      <xdr:row>98</xdr:row>
      <xdr:rowOff>77133</xdr:rowOff>
    </xdr:to>
    <xdr:sp macro="" textlink="">
      <xdr:nvSpPr>
        <xdr:cNvPr id="481" name="円/楕円 480"/>
        <xdr:cNvSpPr/>
      </xdr:nvSpPr>
      <xdr:spPr>
        <a:xfrm>
          <a:off x="8699500" y="1677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68260</xdr:rowOff>
    </xdr:from>
    <xdr:ext cx="534377" cy="259045"/>
    <xdr:sp macro="" textlink="">
      <xdr:nvSpPr>
        <xdr:cNvPr id="482" name="テキスト ボックス 481"/>
        <xdr:cNvSpPr txBox="1"/>
      </xdr:nvSpPr>
      <xdr:spPr>
        <a:xfrm>
          <a:off x="8483111" y="1687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55124</xdr:rowOff>
    </xdr:from>
    <xdr:to>
      <xdr:col>11</xdr:col>
      <xdr:colOff>358775</xdr:colOff>
      <xdr:row>98</xdr:row>
      <xdr:rowOff>156724</xdr:rowOff>
    </xdr:to>
    <xdr:sp macro="" textlink="">
      <xdr:nvSpPr>
        <xdr:cNvPr id="483" name="円/楕円 482"/>
        <xdr:cNvSpPr/>
      </xdr:nvSpPr>
      <xdr:spPr>
        <a:xfrm>
          <a:off x="7810500" y="168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147851</xdr:rowOff>
    </xdr:from>
    <xdr:ext cx="534377" cy="259045"/>
    <xdr:sp macro="" textlink="">
      <xdr:nvSpPr>
        <xdr:cNvPr id="484" name="テキスト ボックス 483"/>
        <xdr:cNvSpPr txBox="1"/>
      </xdr:nvSpPr>
      <xdr:spPr>
        <a:xfrm>
          <a:off x="7594111" y="1694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18435</xdr:rowOff>
    </xdr:from>
    <xdr:to>
      <xdr:col>10</xdr:col>
      <xdr:colOff>155575</xdr:colOff>
      <xdr:row>98</xdr:row>
      <xdr:rowOff>120035</xdr:rowOff>
    </xdr:to>
    <xdr:sp macro="" textlink="">
      <xdr:nvSpPr>
        <xdr:cNvPr id="485" name="円/楕円 484"/>
        <xdr:cNvSpPr/>
      </xdr:nvSpPr>
      <xdr:spPr>
        <a:xfrm>
          <a:off x="6921500" y="1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111162</xdr:rowOff>
    </xdr:from>
    <xdr:ext cx="534377" cy="259045"/>
    <xdr:sp macro="" textlink="">
      <xdr:nvSpPr>
        <xdr:cNvPr id="486" name="テキスト ボックス 485"/>
        <xdr:cNvSpPr txBox="1"/>
      </xdr:nvSpPr>
      <xdr:spPr>
        <a:xfrm>
          <a:off x="6705111" y="1691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19957</xdr:rowOff>
    </xdr:from>
    <xdr:to>
      <xdr:col>23</xdr:col>
      <xdr:colOff>517525</xdr:colOff>
      <xdr:row>36</xdr:row>
      <xdr:rowOff>100511</xdr:rowOff>
    </xdr:to>
    <xdr:cxnSp macro="">
      <xdr:nvCxnSpPr>
        <xdr:cNvPr id="518" name="直線コネクタ 517"/>
        <xdr:cNvCxnSpPr/>
      </xdr:nvCxnSpPr>
      <xdr:spPr>
        <a:xfrm>
          <a:off x="15481300" y="6020707"/>
          <a:ext cx="838200" cy="25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46753</xdr:rowOff>
    </xdr:from>
    <xdr:ext cx="534377" cy="259045"/>
    <xdr:sp macro="" textlink="">
      <xdr:nvSpPr>
        <xdr:cNvPr id="519" name="消防費平均値テキスト"/>
        <xdr:cNvSpPr txBox="1"/>
      </xdr:nvSpPr>
      <xdr:spPr>
        <a:xfrm>
          <a:off x="16370300" y="621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145034</xdr:rowOff>
    </xdr:from>
    <xdr:to>
      <xdr:col>22</xdr:col>
      <xdr:colOff>365125</xdr:colOff>
      <xdr:row>35</xdr:row>
      <xdr:rowOff>19957</xdr:rowOff>
    </xdr:to>
    <xdr:cxnSp macro="">
      <xdr:nvCxnSpPr>
        <xdr:cNvPr id="521" name="直線コネクタ 520"/>
        <xdr:cNvCxnSpPr/>
      </xdr:nvCxnSpPr>
      <xdr:spPr>
        <a:xfrm>
          <a:off x="14592300" y="5459984"/>
          <a:ext cx="889000" cy="56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40894</xdr:rowOff>
    </xdr:from>
    <xdr:to>
      <xdr:col>22</xdr:col>
      <xdr:colOff>415925</xdr:colOff>
      <xdr:row>35</xdr:row>
      <xdr:rowOff>142494</xdr:rowOff>
    </xdr:to>
    <xdr:sp macro="" textlink="">
      <xdr:nvSpPr>
        <xdr:cNvPr id="522" name="フローチャート : 判断 521"/>
        <xdr:cNvSpPr/>
      </xdr:nvSpPr>
      <xdr:spPr>
        <a:xfrm>
          <a:off x="15430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133621</xdr:rowOff>
    </xdr:from>
    <xdr:ext cx="534377" cy="259045"/>
    <xdr:sp macro="" textlink="">
      <xdr:nvSpPr>
        <xdr:cNvPr id="523" name="テキスト ボックス 522"/>
        <xdr:cNvSpPr txBox="1"/>
      </xdr:nvSpPr>
      <xdr:spPr>
        <a:xfrm>
          <a:off x="15214111" y="613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15,366</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145034</xdr:rowOff>
    </xdr:from>
    <xdr:to>
      <xdr:col>21</xdr:col>
      <xdr:colOff>161925</xdr:colOff>
      <xdr:row>35</xdr:row>
      <xdr:rowOff>170398</xdr:rowOff>
    </xdr:to>
    <xdr:cxnSp macro="">
      <xdr:nvCxnSpPr>
        <xdr:cNvPr id="524" name="直線コネクタ 523"/>
        <xdr:cNvCxnSpPr/>
      </xdr:nvCxnSpPr>
      <xdr:spPr>
        <a:xfrm flipV="1">
          <a:off x="13703300" y="5459984"/>
          <a:ext cx="889000" cy="7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33908</xdr:rowOff>
    </xdr:from>
    <xdr:ext cx="534377" cy="259045"/>
    <xdr:sp macro="" textlink="">
      <xdr:nvSpPr>
        <xdr:cNvPr id="526" name="テキスト ボックス 525"/>
        <xdr:cNvSpPr txBox="1"/>
      </xdr:nvSpPr>
      <xdr:spPr>
        <a:xfrm>
          <a:off x="14325111" y="62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170398</xdr:rowOff>
    </xdr:from>
    <xdr:to>
      <xdr:col>19</xdr:col>
      <xdr:colOff>644525</xdr:colOff>
      <xdr:row>36</xdr:row>
      <xdr:rowOff>138067</xdr:rowOff>
    </xdr:to>
    <xdr:cxnSp macro="">
      <xdr:nvCxnSpPr>
        <xdr:cNvPr id="527" name="直線コネクタ 526"/>
        <xdr:cNvCxnSpPr/>
      </xdr:nvCxnSpPr>
      <xdr:spPr>
        <a:xfrm flipV="1">
          <a:off x="12814300" y="6171148"/>
          <a:ext cx="889000" cy="13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97916</xdr:rowOff>
    </xdr:from>
    <xdr:ext cx="534377" cy="259045"/>
    <xdr:sp macro="" textlink="">
      <xdr:nvSpPr>
        <xdr:cNvPr id="529" name="テキスト ボックス 528"/>
        <xdr:cNvSpPr txBox="1"/>
      </xdr:nvSpPr>
      <xdr:spPr>
        <a:xfrm>
          <a:off x="13436111" y="627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25018</xdr:rowOff>
    </xdr:from>
    <xdr:ext cx="534377" cy="259045"/>
    <xdr:sp macro="" textlink="">
      <xdr:nvSpPr>
        <xdr:cNvPr id="531" name="テキスト ボックス 530"/>
        <xdr:cNvSpPr txBox="1"/>
      </xdr:nvSpPr>
      <xdr:spPr>
        <a:xfrm>
          <a:off x="12547111" y="6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49711</xdr:rowOff>
    </xdr:from>
    <xdr:to>
      <xdr:col>23</xdr:col>
      <xdr:colOff>568325</xdr:colOff>
      <xdr:row>36</xdr:row>
      <xdr:rowOff>151311</xdr:rowOff>
    </xdr:to>
    <xdr:sp macro="" textlink="">
      <xdr:nvSpPr>
        <xdr:cNvPr id="537" name="円/楕円 536"/>
        <xdr:cNvSpPr/>
      </xdr:nvSpPr>
      <xdr:spPr>
        <a:xfrm>
          <a:off x="16268700" y="62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72588</xdr:rowOff>
    </xdr:from>
    <xdr:ext cx="534377" cy="259045"/>
    <xdr:sp macro="" textlink="">
      <xdr:nvSpPr>
        <xdr:cNvPr id="538" name="消防費該当値テキスト"/>
        <xdr:cNvSpPr txBox="1"/>
      </xdr:nvSpPr>
      <xdr:spPr>
        <a:xfrm>
          <a:off x="16370300" y="607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13,710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140607</xdr:rowOff>
    </xdr:from>
    <xdr:to>
      <xdr:col>22</xdr:col>
      <xdr:colOff>415925</xdr:colOff>
      <xdr:row>35</xdr:row>
      <xdr:rowOff>70757</xdr:rowOff>
    </xdr:to>
    <xdr:sp macro="" textlink="">
      <xdr:nvSpPr>
        <xdr:cNvPr id="539" name="円/楕円 538"/>
        <xdr:cNvSpPr/>
      </xdr:nvSpPr>
      <xdr:spPr>
        <a:xfrm>
          <a:off x="15430500" y="596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87284</xdr:rowOff>
    </xdr:from>
    <xdr:ext cx="534377" cy="259045"/>
    <xdr:sp macro="" textlink="">
      <xdr:nvSpPr>
        <xdr:cNvPr id="540" name="テキスト ボックス 539"/>
        <xdr:cNvSpPr txBox="1"/>
      </xdr:nvSpPr>
      <xdr:spPr>
        <a:xfrm>
          <a:off x="15214111" y="574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16,025</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94234</xdr:rowOff>
    </xdr:from>
    <xdr:to>
      <xdr:col>21</xdr:col>
      <xdr:colOff>212725</xdr:colOff>
      <xdr:row>32</xdr:row>
      <xdr:rowOff>24384</xdr:rowOff>
    </xdr:to>
    <xdr:sp macro="" textlink="">
      <xdr:nvSpPr>
        <xdr:cNvPr id="541" name="円/楕円 540"/>
        <xdr:cNvSpPr/>
      </xdr:nvSpPr>
      <xdr:spPr>
        <a:xfrm>
          <a:off x="14541500" y="540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40911</xdr:rowOff>
    </xdr:from>
    <xdr:ext cx="534377" cy="259045"/>
    <xdr:sp macro="" textlink="">
      <xdr:nvSpPr>
        <xdr:cNvPr id="542" name="テキスト ボックス 541"/>
        <xdr:cNvSpPr txBox="1"/>
      </xdr:nvSpPr>
      <xdr:spPr>
        <a:xfrm>
          <a:off x="14325111" y="518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119598</xdr:rowOff>
    </xdr:from>
    <xdr:to>
      <xdr:col>20</xdr:col>
      <xdr:colOff>9525</xdr:colOff>
      <xdr:row>36</xdr:row>
      <xdr:rowOff>49748</xdr:rowOff>
    </xdr:to>
    <xdr:sp macro="" textlink="">
      <xdr:nvSpPr>
        <xdr:cNvPr id="543" name="円/楕円 542"/>
        <xdr:cNvSpPr/>
      </xdr:nvSpPr>
      <xdr:spPr>
        <a:xfrm>
          <a:off x="13652500" y="612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66275</xdr:rowOff>
    </xdr:from>
    <xdr:ext cx="534377" cy="259045"/>
    <xdr:sp macro="" textlink="">
      <xdr:nvSpPr>
        <xdr:cNvPr id="544" name="テキスト ボックス 543"/>
        <xdr:cNvSpPr txBox="1"/>
      </xdr:nvSpPr>
      <xdr:spPr>
        <a:xfrm>
          <a:off x="13436111" y="589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87267</xdr:rowOff>
    </xdr:from>
    <xdr:to>
      <xdr:col>18</xdr:col>
      <xdr:colOff>492125</xdr:colOff>
      <xdr:row>37</xdr:row>
      <xdr:rowOff>17417</xdr:rowOff>
    </xdr:to>
    <xdr:sp macro="" textlink="">
      <xdr:nvSpPr>
        <xdr:cNvPr id="545" name="円/楕円 544"/>
        <xdr:cNvSpPr/>
      </xdr:nvSpPr>
      <xdr:spPr>
        <a:xfrm>
          <a:off x="12763500" y="625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8544</xdr:rowOff>
    </xdr:from>
    <xdr:ext cx="534377" cy="259045"/>
    <xdr:sp macro="" textlink="">
      <xdr:nvSpPr>
        <xdr:cNvPr id="546" name="テキスト ボックス 545"/>
        <xdr:cNvSpPr txBox="1"/>
      </xdr:nvSpPr>
      <xdr:spPr>
        <a:xfrm>
          <a:off x="12547111" y="635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156707</xdr:rowOff>
    </xdr:from>
    <xdr:to>
      <xdr:col>23</xdr:col>
      <xdr:colOff>517525</xdr:colOff>
      <xdr:row>56</xdr:row>
      <xdr:rowOff>158262</xdr:rowOff>
    </xdr:to>
    <xdr:cxnSp macro="">
      <xdr:nvCxnSpPr>
        <xdr:cNvPr id="574" name="直線コネクタ 573"/>
        <xdr:cNvCxnSpPr/>
      </xdr:nvCxnSpPr>
      <xdr:spPr>
        <a:xfrm>
          <a:off x="15481300" y="9586457"/>
          <a:ext cx="838200" cy="17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102027</xdr:rowOff>
    </xdr:from>
    <xdr:to>
      <xdr:col>22</xdr:col>
      <xdr:colOff>365125</xdr:colOff>
      <xdr:row>55</xdr:row>
      <xdr:rowOff>156707</xdr:rowOff>
    </xdr:to>
    <xdr:cxnSp macro="">
      <xdr:nvCxnSpPr>
        <xdr:cNvPr id="577" name="直線コネクタ 576"/>
        <xdr:cNvCxnSpPr/>
      </xdr:nvCxnSpPr>
      <xdr:spPr>
        <a:xfrm>
          <a:off x="14592300" y="9531777"/>
          <a:ext cx="889000" cy="5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99690</xdr:rowOff>
    </xdr:from>
    <xdr:to>
      <xdr:col>22</xdr:col>
      <xdr:colOff>415925</xdr:colOff>
      <xdr:row>56</xdr:row>
      <xdr:rowOff>29840</xdr:rowOff>
    </xdr:to>
    <xdr:sp macro="" textlink="">
      <xdr:nvSpPr>
        <xdr:cNvPr id="578" name="フローチャート : 判断 577"/>
        <xdr:cNvSpPr/>
      </xdr:nvSpPr>
      <xdr:spPr>
        <a:xfrm>
          <a:off x="15430500" y="952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46367</xdr:rowOff>
    </xdr:from>
    <xdr:ext cx="534377" cy="259045"/>
    <xdr:sp macro="" textlink="">
      <xdr:nvSpPr>
        <xdr:cNvPr id="579" name="テキスト ボックス 578"/>
        <xdr:cNvSpPr txBox="1"/>
      </xdr:nvSpPr>
      <xdr:spPr>
        <a:xfrm>
          <a:off x="15214111" y="930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42,028</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66045</xdr:rowOff>
    </xdr:from>
    <xdr:to>
      <xdr:col>21</xdr:col>
      <xdr:colOff>161925</xdr:colOff>
      <xdr:row>55</xdr:row>
      <xdr:rowOff>102027</xdr:rowOff>
    </xdr:to>
    <xdr:cxnSp macro="">
      <xdr:nvCxnSpPr>
        <xdr:cNvPr id="580" name="直線コネクタ 579"/>
        <xdr:cNvCxnSpPr/>
      </xdr:nvCxnSpPr>
      <xdr:spPr>
        <a:xfrm>
          <a:off x="13703300" y="9152895"/>
          <a:ext cx="889000" cy="37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2" name="テキスト ボックス 581"/>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66045</xdr:rowOff>
    </xdr:from>
    <xdr:to>
      <xdr:col>19</xdr:col>
      <xdr:colOff>644525</xdr:colOff>
      <xdr:row>56</xdr:row>
      <xdr:rowOff>145369</xdr:rowOff>
    </xdr:to>
    <xdr:cxnSp macro="">
      <xdr:nvCxnSpPr>
        <xdr:cNvPr id="583" name="直線コネクタ 582"/>
        <xdr:cNvCxnSpPr/>
      </xdr:nvCxnSpPr>
      <xdr:spPr>
        <a:xfrm flipV="1">
          <a:off x="12814300" y="9152895"/>
          <a:ext cx="889000" cy="59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161876</xdr:rowOff>
    </xdr:from>
    <xdr:ext cx="534377" cy="259045"/>
    <xdr:sp macro="" textlink="">
      <xdr:nvSpPr>
        <xdr:cNvPr id="585" name="テキスト ボックス 584"/>
        <xdr:cNvSpPr txBox="1"/>
      </xdr:nvSpPr>
      <xdr:spPr>
        <a:xfrm>
          <a:off x="13436111" y="959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7" name="テキスト ボックス 586"/>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107462</xdr:rowOff>
    </xdr:from>
    <xdr:to>
      <xdr:col>23</xdr:col>
      <xdr:colOff>568325</xdr:colOff>
      <xdr:row>57</xdr:row>
      <xdr:rowOff>37612</xdr:rowOff>
    </xdr:to>
    <xdr:sp macro="" textlink="">
      <xdr:nvSpPr>
        <xdr:cNvPr id="593" name="円/楕円 592"/>
        <xdr:cNvSpPr/>
      </xdr:nvSpPr>
      <xdr:spPr>
        <a:xfrm>
          <a:off x="16268700" y="97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85889</xdr:rowOff>
    </xdr:from>
    <xdr:ext cx="534377" cy="259045"/>
    <xdr:sp macro="" textlink="">
      <xdr:nvSpPr>
        <xdr:cNvPr id="594" name="教育費該当値テキスト"/>
        <xdr:cNvSpPr txBox="1"/>
      </xdr:nvSpPr>
      <xdr:spPr>
        <a:xfrm>
          <a:off x="16370300" y="968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34,188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105907</xdr:rowOff>
    </xdr:from>
    <xdr:to>
      <xdr:col>22</xdr:col>
      <xdr:colOff>415925</xdr:colOff>
      <xdr:row>56</xdr:row>
      <xdr:rowOff>36057</xdr:rowOff>
    </xdr:to>
    <xdr:sp macro="" textlink="">
      <xdr:nvSpPr>
        <xdr:cNvPr id="595" name="円/楕円 594"/>
        <xdr:cNvSpPr/>
      </xdr:nvSpPr>
      <xdr:spPr>
        <a:xfrm>
          <a:off x="15430500" y="953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27184</xdr:rowOff>
    </xdr:from>
    <xdr:ext cx="534377" cy="259045"/>
    <xdr:sp macro="" textlink="">
      <xdr:nvSpPr>
        <xdr:cNvPr id="596" name="テキスト ボックス 595"/>
        <xdr:cNvSpPr txBox="1"/>
      </xdr:nvSpPr>
      <xdr:spPr>
        <a:xfrm>
          <a:off x="15214111" y="962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41,756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51227</xdr:rowOff>
    </xdr:from>
    <xdr:to>
      <xdr:col>21</xdr:col>
      <xdr:colOff>212725</xdr:colOff>
      <xdr:row>55</xdr:row>
      <xdr:rowOff>152827</xdr:rowOff>
    </xdr:to>
    <xdr:sp macro="" textlink="">
      <xdr:nvSpPr>
        <xdr:cNvPr id="597" name="円/楕円 596"/>
        <xdr:cNvSpPr/>
      </xdr:nvSpPr>
      <xdr:spPr>
        <a:xfrm>
          <a:off x="14541500" y="94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143954</xdr:rowOff>
    </xdr:from>
    <xdr:ext cx="534377" cy="259045"/>
    <xdr:sp macro="" textlink="">
      <xdr:nvSpPr>
        <xdr:cNvPr id="598" name="テキスト ボックス 597"/>
        <xdr:cNvSpPr txBox="1"/>
      </xdr:nvSpPr>
      <xdr:spPr>
        <a:xfrm>
          <a:off x="14325111" y="957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44,148</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15245</xdr:rowOff>
    </xdr:from>
    <xdr:to>
      <xdr:col>20</xdr:col>
      <xdr:colOff>9525</xdr:colOff>
      <xdr:row>53</xdr:row>
      <xdr:rowOff>116845</xdr:rowOff>
    </xdr:to>
    <xdr:sp macro="" textlink="">
      <xdr:nvSpPr>
        <xdr:cNvPr id="599" name="円/楕円 598"/>
        <xdr:cNvSpPr/>
      </xdr:nvSpPr>
      <xdr:spPr>
        <a:xfrm>
          <a:off x="13652500" y="91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133372</xdr:rowOff>
    </xdr:from>
    <xdr:ext cx="534377" cy="259045"/>
    <xdr:sp macro="" textlink="">
      <xdr:nvSpPr>
        <xdr:cNvPr id="600" name="テキスト ボックス 599"/>
        <xdr:cNvSpPr txBox="1"/>
      </xdr:nvSpPr>
      <xdr:spPr>
        <a:xfrm>
          <a:off x="13436111" y="887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60,722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94569</xdr:rowOff>
    </xdr:from>
    <xdr:to>
      <xdr:col>18</xdr:col>
      <xdr:colOff>492125</xdr:colOff>
      <xdr:row>57</xdr:row>
      <xdr:rowOff>24719</xdr:rowOff>
    </xdr:to>
    <xdr:sp macro="" textlink="">
      <xdr:nvSpPr>
        <xdr:cNvPr id="601" name="円/楕円 600"/>
        <xdr:cNvSpPr/>
      </xdr:nvSpPr>
      <xdr:spPr>
        <a:xfrm>
          <a:off x="12763500" y="969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15846</xdr:rowOff>
    </xdr:from>
    <xdr:ext cx="534377" cy="259045"/>
    <xdr:sp macro="" textlink="">
      <xdr:nvSpPr>
        <xdr:cNvPr id="602" name="テキスト ボックス 601"/>
        <xdr:cNvSpPr txBox="1"/>
      </xdr:nvSpPr>
      <xdr:spPr>
        <a:xfrm>
          <a:off x="12547111" y="978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3" name="直線コネクタ 63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141641</xdr:rowOff>
    </xdr:from>
    <xdr:to>
      <xdr:col>22</xdr:col>
      <xdr:colOff>415925</xdr:colOff>
      <xdr:row>79</xdr:row>
      <xdr:rowOff>71791</xdr:rowOff>
    </xdr:to>
    <xdr:sp macro="" textlink="">
      <xdr:nvSpPr>
        <xdr:cNvPr id="637" name="フローチャート : 判断 636"/>
        <xdr:cNvSpPr/>
      </xdr:nvSpPr>
      <xdr:spPr>
        <a:xfrm>
          <a:off x="15430500" y="13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88318</xdr:rowOff>
    </xdr:from>
    <xdr:ext cx="378565" cy="259045"/>
    <xdr:sp macro="" textlink="">
      <xdr:nvSpPr>
        <xdr:cNvPr id="638" name="テキスト ボックス 637"/>
        <xdr:cNvSpPr txBox="1"/>
      </xdr:nvSpPr>
      <xdr:spPr>
        <a:xfrm>
          <a:off x="15292017" y="1328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1" name="テキスト ボックス 640"/>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84020</xdr:rowOff>
    </xdr:from>
    <xdr:to>
      <xdr:col>19</xdr:col>
      <xdr:colOff>644525</xdr:colOff>
      <xdr:row>79</xdr:row>
      <xdr:rowOff>98879</xdr:rowOff>
    </xdr:to>
    <xdr:cxnSp macro="">
      <xdr:nvCxnSpPr>
        <xdr:cNvPr id="642" name="直線コネクタ 641"/>
        <xdr:cNvCxnSpPr/>
      </xdr:nvCxnSpPr>
      <xdr:spPr>
        <a:xfrm>
          <a:off x="12814300" y="13628570"/>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4" name="テキスト ボックス 643"/>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140733</xdr:rowOff>
    </xdr:from>
    <xdr:ext cx="469744" cy="259045"/>
    <xdr:sp macro="" textlink="">
      <xdr:nvSpPr>
        <xdr:cNvPr id="646" name="テキスト ボックス 645"/>
        <xdr:cNvSpPr txBox="1"/>
      </xdr:nvSpPr>
      <xdr:spPr>
        <a:xfrm>
          <a:off x="12579427" y="1317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2" name="円/楕円 65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4" name="円/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5" name="テキスト ボックス 654"/>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6" name="円/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7" name="テキスト ボックス 656"/>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8" name="円/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59" name="テキスト ボックス 658"/>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33220</xdr:rowOff>
    </xdr:from>
    <xdr:to>
      <xdr:col>18</xdr:col>
      <xdr:colOff>492125</xdr:colOff>
      <xdr:row>79</xdr:row>
      <xdr:rowOff>134820</xdr:rowOff>
    </xdr:to>
    <xdr:sp macro="" textlink="">
      <xdr:nvSpPr>
        <xdr:cNvPr id="660" name="円/楕円 659"/>
        <xdr:cNvSpPr/>
      </xdr:nvSpPr>
      <xdr:spPr>
        <a:xfrm>
          <a:off x="12763500" y="135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125947</xdr:rowOff>
    </xdr:from>
    <xdr:ext cx="313932" cy="259045"/>
    <xdr:sp macro="" textlink="">
      <xdr:nvSpPr>
        <xdr:cNvPr id="661" name="テキスト ボックス 660"/>
        <xdr:cNvSpPr txBox="1"/>
      </xdr:nvSpPr>
      <xdr:spPr>
        <a:xfrm>
          <a:off x="12657333" y="13670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32936</xdr:rowOff>
    </xdr:from>
    <xdr:to>
      <xdr:col>23</xdr:col>
      <xdr:colOff>517525</xdr:colOff>
      <xdr:row>98</xdr:row>
      <xdr:rowOff>39070</xdr:rowOff>
    </xdr:to>
    <xdr:cxnSp macro="">
      <xdr:nvCxnSpPr>
        <xdr:cNvPr id="690" name="直線コネクタ 689"/>
        <xdr:cNvCxnSpPr/>
      </xdr:nvCxnSpPr>
      <xdr:spPr>
        <a:xfrm flipV="1">
          <a:off x="15481300" y="16835036"/>
          <a:ext cx="8382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93984</xdr:rowOff>
    </xdr:from>
    <xdr:ext cx="534377" cy="259045"/>
    <xdr:sp macro="" textlink="">
      <xdr:nvSpPr>
        <xdr:cNvPr id="691" name="公債費平均値テキスト"/>
        <xdr:cNvSpPr txBox="1"/>
      </xdr:nvSpPr>
      <xdr:spPr>
        <a:xfrm>
          <a:off x="16370300" y="16553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39070</xdr:rowOff>
    </xdr:from>
    <xdr:to>
      <xdr:col>22</xdr:col>
      <xdr:colOff>365125</xdr:colOff>
      <xdr:row>98</xdr:row>
      <xdr:rowOff>44259</xdr:rowOff>
    </xdr:to>
    <xdr:cxnSp macro="">
      <xdr:nvCxnSpPr>
        <xdr:cNvPr id="693" name="直線コネクタ 692"/>
        <xdr:cNvCxnSpPr/>
      </xdr:nvCxnSpPr>
      <xdr:spPr>
        <a:xfrm flipV="1">
          <a:off x="14592300" y="16841170"/>
          <a:ext cx="889000" cy="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89433</xdr:rowOff>
    </xdr:from>
    <xdr:to>
      <xdr:col>22</xdr:col>
      <xdr:colOff>415925</xdr:colOff>
      <xdr:row>98</xdr:row>
      <xdr:rowOff>19583</xdr:rowOff>
    </xdr:to>
    <xdr:sp macro="" textlink="">
      <xdr:nvSpPr>
        <xdr:cNvPr id="694" name="フローチャート : 判断 693"/>
        <xdr:cNvSpPr/>
      </xdr:nvSpPr>
      <xdr:spPr>
        <a:xfrm>
          <a:off x="15430500" y="167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36110</xdr:rowOff>
    </xdr:from>
    <xdr:ext cx="534377" cy="259045"/>
    <xdr:sp macro="" textlink="">
      <xdr:nvSpPr>
        <xdr:cNvPr id="695" name="テキスト ボックス 694"/>
        <xdr:cNvSpPr txBox="1"/>
      </xdr:nvSpPr>
      <xdr:spPr>
        <a:xfrm>
          <a:off x="15214111" y="1649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32,430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35672</xdr:rowOff>
    </xdr:from>
    <xdr:to>
      <xdr:col>21</xdr:col>
      <xdr:colOff>161925</xdr:colOff>
      <xdr:row>98</xdr:row>
      <xdr:rowOff>44259</xdr:rowOff>
    </xdr:to>
    <xdr:cxnSp macro="">
      <xdr:nvCxnSpPr>
        <xdr:cNvPr id="696" name="直線コネクタ 695"/>
        <xdr:cNvCxnSpPr/>
      </xdr:nvCxnSpPr>
      <xdr:spPr>
        <a:xfrm>
          <a:off x="13703300" y="16837772"/>
          <a:ext cx="889000" cy="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160965</xdr:rowOff>
    </xdr:from>
    <xdr:ext cx="534377" cy="259045"/>
    <xdr:sp macro="" textlink="">
      <xdr:nvSpPr>
        <xdr:cNvPr id="698" name="テキスト ボックス 697"/>
        <xdr:cNvSpPr txBox="1"/>
      </xdr:nvSpPr>
      <xdr:spPr>
        <a:xfrm>
          <a:off x="14325111" y="1644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35672</xdr:rowOff>
    </xdr:from>
    <xdr:to>
      <xdr:col>19</xdr:col>
      <xdr:colOff>644525</xdr:colOff>
      <xdr:row>98</xdr:row>
      <xdr:rowOff>41692</xdr:rowOff>
    </xdr:to>
    <xdr:cxnSp macro="">
      <xdr:nvCxnSpPr>
        <xdr:cNvPr id="699" name="直線コネクタ 698"/>
        <xdr:cNvCxnSpPr/>
      </xdr:nvCxnSpPr>
      <xdr:spPr>
        <a:xfrm flipV="1">
          <a:off x="12814300" y="16837772"/>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156811</xdr:rowOff>
    </xdr:from>
    <xdr:ext cx="534377" cy="259045"/>
    <xdr:sp macro="" textlink="">
      <xdr:nvSpPr>
        <xdr:cNvPr id="701" name="テキスト ボックス 700"/>
        <xdr:cNvSpPr txBox="1"/>
      </xdr:nvSpPr>
      <xdr:spPr>
        <a:xfrm>
          <a:off x="13436111" y="164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158450</xdr:rowOff>
    </xdr:from>
    <xdr:ext cx="534377" cy="259045"/>
    <xdr:sp macro="" textlink="">
      <xdr:nvSpPr>
        <xdr:cNvPr id="703" name="テキスト ボックス 702"/>
        <xdr:cNvSpPr txBox="1"/>
      </xdr:nvSpPr>
      <xdr:spPr>
        <a:xfrm>
          <a:off x="12547111" y="1644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153586</xdr:rowOff>
    </xdr:from>
    <xdr:to>
      <xdr:col>23</xdr:col>
      <xdr:colOff>568325</xdr:colOff>
      <xdr:row>98</xdr:row>
      <xdr:rowOff>83736</xdr:rowOff>
    </xdr:to>
    <xdr:sp macro="" textlink="">
      <xdr:nvSpPr>
        <xdr:cNvPr id="709" name="円/楕円 708"/>
        <xdr:cNvSpPr/>
      </xdr:nvSpPr>
      <xdr:spPr>
        <a:xfrm>
          <a:off x="16268700" y="1678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68513</xdr:rowOff>
    </xdr:from>
    <xdr:ext cx="534377" cy="259045"/>
    <xdr:sp macro="" textlink="">
      <xdr:nvSpPr>
        <xdr:cNvPr id="710" name="公債費該当値テキスト"/>
        <xdr:cNvSpPr txBox="1"/>
      </xdr:nvSpPr>
      <xdr:spPr>
        <a:xfrm>
          <a:off x="16370300" y="1669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24,011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159720</xdr:rowOff>
    </xdr:from>
    <xdr:to>
      <xdr:col>22</xdr:col>
      <xdr:colOff>415925</xdr:colOff>
      <xdr:row>98</xdr:row>
      <xdr:rowOff>89870</xdr:rowOff>
    </xdr:to>
    <xdr:sp macro="" textlink="">
      <xdr:nvSpPr>
        <xdr:cNvPr id="711" name="円/楕円 710"/>
        <xdr:cNvSpPr/>
      </xdr:nvSpPr>
      <xdr:spPr>
        <a:xfrm>
          <a:off x="15430500" y="1679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80997</xdr:rowOff>
    </xdr:from>
    <xdr:ext cx="534377" cy="259045"/>
    <xdr:sp macro="" textlink="">
      <xdr:nvSpPr>
        <xdr:cNvPr id="712" name="テキスト ボックス 711"/>
        <xdr:cNvSpPr txBox="1"/>
      </xdr:nvSpPr>
      <xdr:spPr>
        <a:xfrm>
          <a:off x="15214111" y="1688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164909</xdr:rowOff>
    </xdr:from>
    <xdr:to>
      <xdr:col>21</xdr:col>
      <xdr:colOff>212725</xdr:colOff>
      <xdr:row>98</xdr:row>
      <xdr:rowOff>95059</xdr:rowOff>
    </xdr:to>
    <xdr:sp macro="" textlink="">
      <xdr:nvSpPr>
        <xdr:cNvPr id="713" name="円/楕円 712"/>
        <xdr:cNvSpPr/>
      </xdr:nvSpPr>
      <xdr:spPr>
        <a:xfrm>
          <a:off x="14541500" y="167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86186</xdr:rowOff>
    </xdr:from>
    <xdr:ext cx="534377" cy="259045"/>
    <xdr:sp macro="" textlink="">
      <xdr:nvSpPr>
        <xdr:cNvPr id="714" name="テキスト ボックス 713"/>
        <xdr:cNvSpPr txBox="1"/>
      </xdr:nvSpPr>
      <xdr:spPr>
        <a:xfrm>
          <a:off x="14325111" y="1688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156322</xdr:rowOff>
    </xdr:from>
    <xdr:to>
      <xdr:col>20</xdr:col>
      <xdr:colOff>9525</xdr:colOff>
      <xdr:row>98</xdr:row>
      <xdr:rowOff>86472</xdr:rowOff>
    </xdr:to>
    <xdr:sp macro="" textlink="">
      <xdr:nvSpPr>
        <xdr:cNvPr id="715" name="円/楕円 714"/>
        <xdr:cNvSpPr/>
      </xdr:nvSpPr>
      <xdr:spPr>
        <a:xfrm>
          <a:off x="13652500" y="1678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77599</xdr:rowOff>
    </xdr:from>
    <xdr:ext cx="534377" cy="259045"/>
    <xdr:sp macro="" textlink="">
      <xdr:nvSpPr>
        <xdr:cNvPr id="716" name="テキスト ボックス 715"/>
        <xdr:cNvSpPr txBox="1"/>
      </xdr:nvSpPr>
      <xdr:spPr>
        <a:xfrm>
          <a:off x="13436111" y="1687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162342</xdr:rowOff>
    </xdr:from>
    <xdr:to>
      <xdr:col>18</xdr:col>
      <xdr:colOff>492125</xdr:colOff>
      <xdr:row>98</xdr:row>
      <xdr:rowOff>92492</xdr:rowOff>
    </xdr:to>
    <xdr:sp macro="" textlink="">
      <xdr:nvSpPr>
        <xdr:cNvPr id="717" name="円/楕円 716"/>
        <xdr:cNvSpPr/>
      </xdr:nvSpPr>
      <xdr:spPr>
        <a:xfrm>
          <a:off x="12763500" y="167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83619</xdr:rowOff>
    </xdr:from>
    <xdr:ext cx="534377" cy="259045"/>
    <xdr:sp macro="" textlink="">
      <xdr:nvSpPr>
        <xdr:cNvPr id="718" name="テキスト ボックス 717"/>
        <xdr:cNvSpPr txBox="1"/>
      </xdr:nvSpPr>
      <xdr:spPr>
        <a:xfrm>
          <a:off x="12547111" y="168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121094</xdr:rowOff>
    </xdr:from>
    <xdr:to>
      <xdr:col>31</xdr:col>
      <xdr:colOff>85725</xdr:colOff>
      <xdr:row>39</xdr:row>
      <xdr:rowOff>51244</xdr:rowOff>
    </xdr:to>
    <xdr:sp macro="" textlink="">
      <xdr:nvSpPr>
        <xdr:cNvPr id="751" name="フローチャート : 判断 750"/>
        <xdr:cNvSpPr/>
      </xdr:nvSpPr>
      <xdr:spPr>
        <a:xfrm>
          <a:off x="21272500" y="663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67772</xdr:rowOff>
    </xdr:from>
    <xdr:ext cx="378565" cy="259045"/>
    <xdr:sp macro="" textlink="">
      <xdr:nvSpPr>
        <xdr:cNvPr id="752" name="テキスト ボックス 751"/>
        <xdr:cNvSpPr txBox="1"/>
      </xdr:nvSpPr>
      <xdr:spPr>
        <a:xfrm>
          <a:off x="21134017" y="641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72915</xdr:rowOff>
    </xdr:from>
    <xdr:ext cx="378565" cy="259045"/>
    <xdr:sp macro="" textlink="">
      <xdr:nvSpPr>
        <xdr:cNvPr id="755" name="テキスト ボックス 754"/>
        <xdr:cNvSpPr txBox="1"/>
      </xdr:nvSpPr>
      <xdr:spPr>
        <a:xfrm>
          <a:off x="20245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目的別における市民一人あたりの歳出は、民生費の支出が</a:t>
          </a:r>
          <a:r>
            <a:rPr kumimoji="1" lang="en-US" altLang="ja-JP" sz="1300">
              <a:solidFill>
                <a:sysClr val="windowText" lastClr="000000"/>
              </a:solidFill>
              <a:latin typeface="ＭＳ Ｐゴシック"/>
            </a:rPr>
            <a:t>12</a:t>
          </a:r>
          <a:r>
            <a:rPr kumimoji="1" lang="ja-JP" altLang="en-US" sz="1300">
              <a:solidFill>
                <a:sysClr val="windowText" lastClr="000000"/>
              </a:solidFill>
              <a:latin typeface="ＭＳ Ｐゴシック"/>
            </a:rPr>
            <a:t>万</a:t>
          </a:r>
          <a:r>
            <a:rPr kumimoji="1" lang="en-US" altLang="ja-JP" sz="1300">
              <a:solidFill>
                <a:sysClr val="windowText" lastClr="000000"/>
              </a:solidFill>
              <a:latin typeface="ＭＳ Ｐゴシック"/>
            </a:rPr>
            <a:t>8,463</a:t>
          </a:r>
          <a:r>
            <a:rPr kumimoji="1" lang="ja-JP" altLang="en-US" sz="1300">
              <a:solidFill>
                <a:sysClr val="windowText" lastClr="000000"/>
              </a:solidFill>
              <a:latin typeface="ＭＳ Ｐゴシック"/>
            </a:rPr>
            <a:t>円と他より突出しているが、類似団体も同様に民生費が突出している。民生費の増加理由は、主に臨時福祉給付金事業や自立支援給付事業に要する経費の増などによるものである。また、総務費の増加は市庁舎免震改修事業や情報セキュリティ強化対策事業</a:t>
          </a:r>
          <a:r>
            <a:rPr kumimoji="1" lang="ja-JP" altLang="en-US" sz="1300" b="0">
              <a:solidFill>
                <a:sysClr val="windowText" lastClr="000000"/>
              </a:solidFill>
              <a:latin typeface="ＭＳ Ｐゴシック"/>
            </a:rPr>
            <a:t>などによるもの、</a:t>
          </a:r>
          <a:r>
            <a:rPr kumimoji="1" lang="ja-JP" altLang="en-US" sz="1300">
              <a:solidFill>
                <a:sysClr val="windowText" lastClr="000000"/>
              </a:solidFill>
              <a:latin typeface="ＭＳ Ｐゴシック"/>
            </a:rPr>
            <a:t>衛生費の増加は、第２斎場建設事業の増などによるもの、土木費の増加は、新京成連続立体交差事業、主要市道整備事業の増などによるもの、消防費の減少は、くぬぎ山消防署建替事業の完了などによるもの、教育費の減少は、義務教育施設空調設備設置事業の完了などによるものである。</a:t>
          </a:r>
        </a:p>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今後も、少子高齢化の進展に伴う社会保障関係経費の増や公債費の増が見込まれるため、引き続き行財政改革を継続し、持続可能な行財政運営を堅持していく。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rgbClr val="FF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19</a:t>
          </a:r>
          <a:r>
            <a:rPr kumimoji="1" lang="ja-JP" altLang="en-US" sz="1100">
              <a:solidFill>
                <a:sysClr val="windowText" lastClr="000000"/>
              </a:solidFill>
              <a:latin typeface="ＭＳ ゴシック" pitchFamily="49" charset="-128"/>
              <a:ea typeface="ＭＳ ゴシック" pitchFamily="49" charset="-128"/>
            </a:rPr>
            <a:t>年度に、少子高齢化に伴う扶助費等の増加、三位一体改革による地方交付税の大幅削減などを要因として財政状況が厳しいものとなり、財政調整基金残高及び実質単年度収支が最も低下したことを受け、</a:t>
          </a:r>
          <a:r>
            <a:rPr kumimoji="1" lang="en-US" altLang="ja-JP" sz="1100">
              <a:solidFill>
                <a:sysClr val="windowText" lastClr="000000"/>
              </a:solidFill>
              <a:latin typeface="ＭＳ ゴシック" pitchFamily="49" charset="-128"/>
              <a:ea typeface="ＭＳ ゴシック" pitchFamily="49" charset="-128"/>
            </a:rPr>
            <a:t>20</a:t>
          </a:r>
          <a:r>
            <a:rPr kumimoji="1" lang="ja-JP" altLang="en-US" sz="1100">
              <a:solidFill>
                <a:sysClr val="windowText" lastClr="000000"/>
              </a:solidFill>
              <a:latin typeface="ＭＳ ゴシック" pitchFamily="49" charset="-128"/>
              <a:ea typeface="ＭＳ ゴシック" pitchFamily="49" charset="-128"/>
            </a:rPr>
            <a:t>年度に人件費の抑制、組織再編、行政評価を活用したあらゆる事務事業の見直しを行うなど、行財政改革に着手し、改善を図った。なお、</a:t>
          </a:r>
          <a:r>
            <a:rPr kumimoji="1" lang="en-US" altLang="ja-JP" sz="1100">
              <a:solidFill>
                <a:sysClr val="windowText" lastClr="000000"/>
              </a:solidFill>
              <a:latin typeface="ＭＳ ゴシック" pitchFamily="49" charset="-128"/>
              <a:ea typeface="ＭＳ ゴシック" pitchFamily="49" charset="-128"/>
            </a:rPr>
            <a:t>26</a:t>
          </a:r>
          <a:r>
            <a:rPr kumimoji="1" lang="ja-JP" altLang="en-US" sz="1100">
              <a:solidFill>
                <a:sysClr val="windowText" lastClr="000000"/>
              </a:solidFill>
              <a:latin typeface="ＭＳ ゴシック" pitchFamily="49" charset="-128"/>
              <a:ea typeface="ＭＳ ゴシック" pitchFamily="49" charset="-128"/>
            </a:rPr>
            <a:t>年度の財政調整基金の大幅な減額は、地域の元気臨時交付金分の取崩しによるものである。</a:t>
          </a:r>
        </a:p>
        <a:p>
          <a:r>
            <a:rPr kumimoji="1" lang="ja-JP" altLang="en-US" sz="1100">
              <a:solidFill>
                <a:sysClr val="windowText" lastClr="000000"/>
              </a:solidFill>
              <a:latin typeface="ＭＳ ゴシック" pitchFamily="49" charset="-128"/>
              <a:ea typeface="ＭＳ ゴシック" pitchFamily="49" charset="-128"/>
            </a:rPr>
            <a:t>　少子高齢化の進展に伴い、市税収入の減少や扶助費の増加が見込まれるため、引き続き行財政改革を推進し、健全な行財政運営の確保に努めていく。</a:t>
          </a:r>
          <a:endParaRPr kumimoji="1" lang="ja-JP" altLang="en-US" sz="1100">
            <a:solidFill>
              <a:srgbClr val="FF0000"/>
            </a:solidFill>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千葉県鎌ケ谷市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連結実質赤字比率については、すべての会計に赤字がないことから表示されない。</a:t>
          </a:r>
        </a:p>
        <a:p>
          <a:r>
            <a:rPr kumimoji="1" lang="ja-JP" altLang="en-US" sz="1400">
              <a:solidFill>
                <a:sysClr val="windowText" lastClr="000000"/>
              </a:solidFill>
              <a:latin typeface="ＭＳ ゴシック" pitchFamily="49" charset="-128"/>
              <a:ea typeface="ＭＳ ゴシック" pitchFamily="49" charset="-128"/>
            </a:rPr>
            <a:t>　黒字の構成については、一般会計に占める割合が高いが、その他の特別会計を含めて、継続的にほぼ同水準で推移している。</a:t>
          </a: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36413186</v>
      </c>
      <c r="BO4" s="411"/>
      <c r="BP4" s="411"/>
      <c r="BQ4" s="411"/>
      <c r="BR4" s="411"/>
      <c r="BS4" s="411"/>
      <c r="BT4" s="411"/>
      <c r="BU4" s="412"/>
      <c r="BV4" s="410">
        <v>35416492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8.3000000000000007</v>
      </c>
      <c r="CU4" s="588"/>
      <c r="CV4" s="588"/>
      <c r="CW4" s="588"/>
      <c r="CX4" s="588"/>
      <c r="CY4" s="588"/>
      <c r="CZ4" s="588"/>
      <c r="DA4" s="589"/>
      <c r="DB4" s="587">
        <v>10.6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34789815</v>
      </c>
      <c r="BO5" s="416"/>
      <c r="BP5" s="416"/>
      <c r="BQ5" s="416"/>
      <c r="BR5" s="416"/>
      <c r="BS5" s="416"/>
      <c r="BT5" s="416"/>
      <c r="BU5" s="417"/>
      <c r="BV5" s="415">
        <v>33222244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94.8</v>
      </c>
      <c r="CU5" s="386"/>
      <c r="CV5" s="386"/>
      <c r="CW5" s="386"/>
      <c r="CX5" s="386"/>
      <c r="CY5" s="386"/>
      <c r="CZ5" s="386"/>
      <c r="DA5" s="387"/>
      <c r="DB5" s="385">
        <v>91.2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1623371</v>
      </c>
      <c r="BO6" s="416"/>
      <c r="BP6" s="416"/>
      <c r="BQ6" s="416"/>
      <c r="BR6" s="416"/>
      <c r="BS6" s="416"/>
      <c r="BT6" s="416"/>
      <c r="BU6" s="417"/>
      <c r="BV6" s="415">
        <v>2194248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101.6</v>
      </c>
      <c r="CU6" s="562"/>
      <c r="CV6" s="562"/>
      <c r="CW6" s="562"/>
      <c r="CX6" s="562"/>
      <c r="CY6" s="562"/>
      <c r="CZ6" s="562"/>
      <c r="DA6" s="563"/>
      <c r="DB6" s="561">
        <v>98.7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55746</v>
      </c>
      <c r="BO7" s="416"/>
      <c r="BP7" s="416"/>
      <c r="BQ7" s="416"/>
      <c r="BR7" s="416"/>
      <c r="BS7" s="416"/>
      <c r="BT7" s="416"/>
      <c r="BU7" s="417"/>
      <c r="BV7" s="415">
        <v>196505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18966602</v>
      </c>
      <c r="CU7" s="416"/>
      <c r="CV7" s="416"/>
      <c r="CW7" s="416"/>
      <c r="CX7" s="416"/>
      <c r="CY7" s="416"/>
      <c r="CZ7" s="416"/>
      <c r="DA7" s="417"/>
      <c r="DB7" s="415">
        <v>18869857</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1567625</v>
      </c>
      <c r="BO8" s="416"/>
      <c r="BP8" s="416"/>
      <c r="BQ8" s="416"/>
      <c r="BR8" s="416"/>
      <c r="BS8" s="416"/>
      <c r="BT8" s="416"/>
      <c r="BU8" s="417"/>
      <c r="BV8" s="415">
        <v>1997743</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0.77</v>
      </c>
      <c r="CU8" s="525"/>
      <c r="CV8" s="525"/>
      <c r="CW8" s="525"/>
      <c r="CX8" s="525"/>
      <c r="CY8" s="525"/>
      <c r="CZ8" s="525"/>
      <c r="DA8" s="526"/>
      <c r="DB8" s="524">
        <v>0.77</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108917</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-430118</v>
      </c>
      <c r="BO9" s="416"/>
      <c r="BP9" s="416"/>
      <c r="BQ9" s="416"/>
      <c r="BR9" s="416"/>
      <c r="BS9" s="416"/>
      <c r="BT9" s="416"/>
      <c r="BU9" s="417"/>
      <c r="BV9" s="415">
        <v>172187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10.7</v>
      </c>
      <c r="CU9" s="386"/>
      <c r="CV9" s="386"/>
      <c r="CW9" s="386"/>
      <c r="CX9" s="386"/>
      <c r="CY9" s="386"/>
      <c r="CZ9" s="386"/>
      <c r="DA9" s="387"/>
      <c r="DB9" s="385">
        <v>10.3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107853</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999360</v>
      </c>
      <c r="BO10" s="416"/>
      <c r="BP10" s="416"/>
      <c r="BQ10" s="416"/>
      <c r="BR10" s="416"/>
      <c r="BS10" s="416"/>
      <c r="BT10" s="416"/>
      <c r="BU10" s="417"/>
      <c r="BV10" s="415">
        <v>913788</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109480</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1283533</v>
      </c>
      <c r="BO12" s="416"/>
      <c r="BP12" s="416"/>
      <c r="BQ12" s="416"/>
      <c r="BR12" s="416"/>
      <c r="BS12" s="416"/>
      <c r="BT12" s="416"/>
      <c r="BU12" s="417"/>
      <c r="BV12" s="415">
        <v>974255</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108116</v>
      </c>
      <c r="S13" s="517"/>
      <c r="T13" s="517"/>
      <c r="U13" s="517"/>
      <c r="V13" s="518"/>
      <c r="W13" s="504" t="s">
        <v>124</v>
      </c>
      <c r="X13" s="428"/>
      <c r="Y13" s="428"/>
      <c r="Z13" s="428"/>
      <c r="AA13" s="428"/>
      <c r="AB13" s="429"/>
      <c r="AC13" s="391">
        <v>827</v>
      </c>
      <c r="AD13" s="392"/>
      <c r="AE13" s="392"/>
      <c r="AF13" s="392"/>
      <c r="AG13" s="393"/>
      <c r="AH13" s="391">
        <v>905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-714291</v>
      </c>
      <c r="BO13" s="416"/>
      <c r="BP13" s="416"/>
      <c r="BQ13" s="416"/>
      <c r="BR13" s="416"/>
      <c r="BS13" s="416"/>
      <c r="BT13" s="416"/>
      <c r="BU13" s="417"/>
      <c r="BV13" s="415">
        <v>111720</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0.4</v>
      </c>
      <c r="CU13" s="386"/>
      <c r="CV13" s="386"/>
      <c r="CW13" s="386"/>
      <c r="CX13" s="386"/>
      <c r="CY13" s="386"/>
      <c r="CZ13" s="386"/>
      <c r="DA13" s="387"/>
      <c r="DB13" s="385">
        <v>0.5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109458</v>
      </c>
      <c r="S14" s="517"/>
      <c r="T14" s="517"/>
      <c r="U14" s="517"/>
      <c r="V14" s="518"/>
      <c r="W14" s="519"/>
      <c r="X14" s="431"/>
      <c r="Y14" s="431"/>
      <c r="Z14" s="431"/>
      <c r="AA14" s="431"/>
      <c r="AB14" s="432"/>
      <c r="AC14" s="509">
        <v>1.7</v>
      </c>
      <c r="AD14" s="510"/>
      <c r="AE14" s="510"/>
      <c r="AF14" s="510"/>
      <c r="AG14" s="511"/>
      <c r="AH14" s="509">
        <v>1.9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24.6</v>
      </c>
      <c r="CU14" s="488"/>
      <c r="CV14" s="488"/>
      <c r="CW14" s="488"/>
      <c r="CX14" s="488"/>
      <c r="CY14" s="488"/>
      <c r="CZ14" s="488"/>
      <c r="DA14" s="489"/>
      <c r="DB14" s="520">
        <v>19.399999999999999</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108210</v>
      </c>
      <c r="S15" s="517"/>
      <c r="T15" s="517"/>
      <c r="U15" s="517"/>
      <c r="V15" s="518"/>
      <c r="W15" s="504" t="s">
        <v>131</v>
      </c>
      <c r="X15" s="428"/>
      <c r="Y15" s="428"/>
      <c r="Z15" s="428"/>
      <c r="AA15" s="428"/>
      <c r="AB15" s="429"/>
      <c r="AC15" s="391">
        <v>9884</v>
      </c>
      <c r="AD15" s="392"/>
      <c r="AE15" s="392"/>
      <c r="AF15" s="392"/>
      <c r="AG15" s="393"/>
      <c r="AH15" s="391">
        <v>10190</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11315935</v>
      </c>
      <c r="BO15" s="411"/>
      <c r="BP15" s="411"/>
      <c r="BQ15" s="411"/>
      <c r="BR15" s="411"/>
      <c r="BS15" s="411"/>
      <c r="BT15" s="411"/>
      <c r="BU15" s="412"/>
      <c r="BV15" s="410">
        <v>11081601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20.7</v>
      </c>
      <c r="AD16" s="510"/>
      <c r="AE16" s="510"/>
      <c r="AF16" s="510"/>
      <c r="AG16" s="511"/>
      <c r="AH16" s="509">
        <v>21.4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14608516</v>
      </c>
      <c r="BO16" s="416"/>
      <c r="BP16" s="416"/>
      <c r="BQ16" s="416"/>
      <c r="BR16" s="416"/>
      <c r="BS16" s="416"/>
      <c r="BT16" s="416"/>
      <c r="BU16" s="417"/>
      <c r="BV16" s="415">
        <v>14310383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36927</v>
      </c>
      <c r="AD17" s="392"/>
      <c r="AE17" s="392"/>
      <c r="AF17" s="392"/>
      <c r="AG17" s="393"/>
      <c r="AH17" s="391">
        <v>36515</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14404694</v>
      </c>
      <c r="BO17" s="416"/>
      <c r="BP17" s="416"/>
      <c r="BQ17" s="416"/>
      <c r="BR17" s="416"/>
      <c r="BS17" s="416"/>
      <c r="BT17" s="416"/>
      <c r="BU17" s="417"/>
      <c r="BV17" s="415">
        <v>14100497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21.08</v>
      </c>
      <c r="M18" s="480"/>
      <c r="N18" s="480"/>
      <c r="O18" s="480"/>
      <c r="P18" s="480"/>
      <c r="Q18" s="480"/>
      <c r="R18" s="481"/>
      <c r="S18" s="481"/>
      <c r="T18" s="481"/>
      <c r="U18" s="481"/>
      <c r="V18" s="482"/>
      <c r="W18" s="496"/>
      <c r="X18" s="497"/>
      <c r="Y18" s="497"/>
      <c r="Z18" s="497"/>
      <c r="AA18" s="497"/>
      <c r="AB18" s="505"/>
      <c r="AC18" s="379">
        <v>77.5</v>
      </c>
      <c r="AD18" s="380"/>
      <c r="AE18" s="380"/>
      <c r="AF18" s="380"/>
      <c r="AG18" s="483"/>
      <c r="AH18" s="379">
        <v>76.7</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18242098</v>
      </c>
      <c r="BO18" s="416"/>
      <c r="BP18" s="416"/>
      <c r="BQ18" s="416"/>
      <c r="BR18" s="416"/>
      <c r="BS18" s="416"/>
      <c r="BT18" s="416"/>
      <c r="BU18" s="417"/>
      <c r="BV18" s="415">
        <v>17850980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5167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24124501</v>
      </c>
      <c r="BO19" s="416"/>
      <c r="BP19" s="416"/>
      <c r="BQ19" s="416"/>
      <c r="BR19" s="416"/>
      <c r="BS19" s="416"/>
      <c r="BT19" s="416"/>
      <c r="BU19" s="417"/>
      <c r="BV19" s="415">
        <v>24207306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44101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36610893</v>
      </c>
      <c r="BO23" s="416"/>
      <c r="BP23" s="416"/>
      <c r="BQ23" s="416"/>
      <c r="BR23" s="416"/>
      <c r="BS23" s="416"/>
      <c r="BT23" s="416"/>
      <c r="BU23" s="417"/>
      <c r="BV23" s="415">
        <v>34062863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9000</v>
      </c>
      <c r="R24" s="392"/>
      <c r="S24" s="392"/>
      <c r="T24" s="392"/>
      <c r="U24" s="392"/>
      <c r="V24" s="393"/>
      <c r="W24" s="457"/>
      <c r="X24" s="448"/>
      <c r="Y24" s="449"/>
      <c r="Z24" s="388" t="s">
        <v>155</v>
      </c>
      <c r="AA24" s="389"/>
      <c r="AB24" s="389"/>
      <c r="AC24" s="389"/>
      <c r="AD24" s="389"/>
      <c r="AE24" s="389"/>
      <c r="AF24" s="389"/>
      <c r="AG24" s="390"/>
      <c r="AH24" s="391">
        <v>647</v>
      </c>
      <c r="AI24" s="392"/>
      <c r="AJ24" s="392"/>
      <c r="AK24" s="392"/>
      <c r="AL24" s="393"/>
      <c r="AM24" s="391">
        <v>1982408</v>
      </c>
      <c r="AN24" s="392"/>
      <c r="AO24" s="392"/>
      <c r="AP24" s="392"/>
      <c r="AQ24" s="392"/>
      <c r="AR24" s="393"/>
      <c r="AS24" s="391">
        <v>3064</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31894916</v>
      </c>
      <c r="BO24" s="416"/>
      <c r="BP24" s="416"/>
      <c r="BQ24" s="416"/>
      <c r="BR24" s="416"/>
      <c r="BS24" s="416"/>
      <c r="BT24" s="416"/>
      <c r="BU24" s="417"/>
      <c r="BV24" s="415">
        <v>29382782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7800</v>
      </c>
      <c r="R25" s="392"/>
      <c r="S25" s="392"/>
      <c r="T25" s="392"/>
      <c r="U25" s="392"/>
      <c r="V25" s="393"/>
      <c r="W25" s="457"/>
      <c r="X25" s="448"/>
      <c r="Y25" s="449"/>
      <c r="Z25" s="388" t="s">
        <v>158</v>
      </c>
      <c r="AA25" s="389"/>
      <c r="AB25" s="389"/>
      <c r="AC25" s="389"/>
      <c r="AD25" s="389"/>
      <c r="AE25" s="389"/>
      <c r="AF25" s="389"/>
      <c r="AG25" s="390"/>
      <c r="AH25" s="391">
        <v>140</v>
      </c>
      <c r="AI25" s="392"/>
      <c r="AJ25" s="392"/>
      <c r="AK25" s="392"/>
      <c r="AL25" s="393"/>
      <c r="AM25" s="391">
        <v>429940</v>
      </c>
      <c r="AN25" s="392"/>
      <c r="AO25" s="392"/>
      <c r="AP25" s="392"/>
      <c r="AQ25" s="392"/>
      <c r="AR25" s="393"/>
      <c r="AS25" s="391">
        <v>3071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6827361</v>
      </c>
      <c r="BO25" s="411"/>
      <c r="BP25" s="411"/>
      <c r="BQ25" s="411"/>
      <c r="BR25" s="411"/>
      <c r="BS25" s="411"/>
      <c r="BT25" s="411"/>
      <c r="BU25" s="412"/>
      <c r="BV25" s="410">
        <v>7589219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7050</v>
      </c>
      <c r="R26" s="392"/>
      <c r="S26" s="392"/>
      <c r="T26" s="392"/>
      <c r="U26" s="392"/>
      <c r="V26" s="393"/>
      <c r="W26" s="457"/>
      <c r="X26" s="448"/>
      <c r="Y26" s="449"/>
      <c r="Z26" s="388" t="s">
        <v>161</v>
      </c>
      <c r="AA26" s="470"/>
      <c r="AB26" s="470"/>
      <c r="AC26" s="470"/>
      <c r="AD26" s="470"/>
      <c r="AE26" s="470"/>
      <c r="AF26" s="470"/>
      <c r="AG26" s="471"/>
      <c r="AH26" s="391">
        <v>9</v>
      </c>
      <c r="AI26" s="392"/>
      <c r="AJ26" s="392"/>
      <c r="AK26" s="392"/>
      <c r="AL26" s="393"/>
      <c r="AM26" s="391">
        <v>33093</v>
      </c>
      <c r="AN26" s="392"/>
      <c r="AO26" s="392"/>
      <c r="AP26" s="392"/>
      <c r="AQ26" s="392"/>
      <c r="AR26" s="393"/>
      <c r="AS26" s="391">
        <v>3677</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5050</v>
      </c>
      <c r="R27" s="392"/>
      <c r="S27" s="392"/>
      <c r="T27" s="392"/>
      <c r="U27" s="392"/>
      <c r="V27" s="393"/>
      <c r="W27" s="457"/>
      <c r="X27" s="448"/>
      <c r="Y27" s="449"/>
      <c r="Z27" s="388" t="s">
        <v>164</v>
      </c>
      <c r="AA27" s="389"/>
      <c r="AB27" s="389"/>
      <c r="AC27" s="389"/>
      <c r="AD27" s="389"/>
      <c r="AE27" s="389"/>
      <c r="AF27" s="389"/>
      <c r="AG27" s="390"/>
      <c r="AH27" s="391">
        <v>13</v>
      </c>
      <c r="AI27" s="392"/>
      <c r="AJ27" s="392"/>
      <c r="AK27" s="392"/>
      <c r="AL27" s="393"/>
      <c r="AM27" s="391">
        <v>50622</v>
      </c>
      <c r="AN27" s="392"/>
      <c r="AO27" s="392"/>
      <c r="AP27" s="392"/>
      <c r="AQ27" s="392"/>
      <c r="AR27" s="393"/>
      <c r="AS27" s="391">
        <v>3894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1560000</v>
      </c>
      <c r="BO27" s="419"/>
      <c r="BP27" s="419"/>
      <c r="BQ27" s="419"/>
      <c r="BR27" s="419"/>
      <c r="BS27" s="419"/>
      <c r="BT27" s="419"/>
      <c r="BU27" s="420"/>
      <c r="BV27" s="418">
        <v>1560000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4550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2649998</v>
      </c>
      <c r="BO28" s="411"/>
      <c r="BP28" s="411"/>
      <c r="BQ28" s="411"/>
      <c r="BR28" s="411"/>
      <c r="BS28" s="411"/>
      <c r="BT28" s="411"/>
      <c r="BU28" s="412"/>
      <c r="BV28" s="410">
        <v>2934171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22</v>
      </c>
      <c r="M29" s="392"/>
      <c r="N29" s="392"/>
      <c r="O29" s="392"/>
      <c r="P29" s="393"/>
      <c r="Q29" s="391">
        <v>4300</v>
      </c>
      <c r="R29" s="392"/>
      <c r="S29" s="392"/>
      <c r="T29" s="392"/>
      <c r="U29" s="392"/>
      <c r="V29" s="393"/>
      <c r="W29" s="458"/>
      <c r="X29" s="459"/>
      <c r="Y29" s="460"/>
      <c r="Z29" s="388" t="s">
        <v>171</v>
      </c>
      <c r="AA29" s="389"/>
      <c r="AB29" s="389"/>
      <c r="AC29" s="389"/>
      <c r="AD29" s="389"/>
      <c r="AE29" s="389"/>
      <c r="AF29" s="389"/>
      <c r="AG29" s="390"/>
      <c r="AH29" s="391">
        <v>660</v>
      </c>
      <c r="AI29" s="392"/>
      <c r="AJ29" s="392"/>
      <c r="AK29" s="392"/>
      <c r="AL29" s="393"/>
      <c r="AM29" s="391">
        <v>2033030</v>
      </c>
      <c r="AN29" s="392"/>
      <c r="AO29" s="392"/>
      <c r="AP29" s="392"/>
      <c r="AQ29" s="392"/>
      <c r="AR29" s="393"/>
      <c r="AS29" s="391">
        <v>3080</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2000691</v>
      </c>
      <c r="BO29" s="416"/>
      <c r="BP29" s="416"/>
      <c r="BQ29" s="416"/>
      <c r="BR29" s="416"/>
      <c r="BS29" s="416"/>
      <c r="BT29" s="416"/>
      <c r="BU29" s="417"/>
      <c r="BV29" s="415">
        <v>1699867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101.6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928788</v>
      </c>
      <c r="BO30" s="419"/>
      <c r="BP30" s="419"/>
      <c r="BQ30" s="419"/>
      <c r="BR30" s="419"/>
      <c r="BS30" s="419"/>
      <c r="BT30" s="419"/>
      <c r="BU30" s="420"/>
      <c r="BV30" s="418">
        <v>1080819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6</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7</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8</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9</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10</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11</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12</v>
      </c>
      <c r="BX40" s="375"/>
      <c r="BY40" s="374" t="str">
        <f>IF('各会計、関係団体の財政状況及び健全化判断比率'!B74="","",'各会計、関係団体の財政状況及び健全化判断比率'!B74)</f>
        <v>柏・白井・鎌ケ谷環境衛生組合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13</v>
      </c>
      <c r="BX41" s="375"/>
      <c r="BY41" s="374" t="str">
        <f>IF('各会計、関係団体の財政状況及び健全化判断比率'!B75="","",'各会計、関係団体の財政状況及び健全化判断比率'!B75)</f>
        <v>四市複合事務組合（一般会計）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523</v>
      </c>
      <c r="D34" s="1184"/>
      <c r="E34" s="1185"/>
      <c r="F34" s="32">
        <v>8.68</v>
      </c>
      <c r="G34" s="33">
        <v>8.93</v>
      </c>
      <c r="H34" s="33">
        <v>9.84</v>
      </c>
      <c r="I34" s="33">
        <v>10.58</v>
      </c>
      <c r="J34" s="34">
        <v>8.26</v>
      </c>
      <c r="K34" s="22"/>
      <c r="L34" s="22"/>
      <c r="M34" s="22"/>
      <c r="N34" s="22"/>
      <c r="O34" s="22"/>
      <c r="P34" s="22"/>
    </row>
    <row r="35" spans="1:16" ht="39" customHeight="1" x14ac:dyDescent="0.15">
      <c r="A35" s="22"/>
      <c r="B35" s="35"/>
      <c r="C35" s="1178" t="s">
        <v>524</v>
      </c>
      <c r="D35" s="1179"/>
      <c r="E35" s="1180"/>
      <c r="F35" s="36">
        <v>2.15</v>
      </c>
      <c r="G35" s="37">
        <v>2.65</v>
      </c>
      <c r="H35" s="37">
        <v>2.46</v>
      </c>
      <c r="I35" s="37">
        <v>2.0099999999999998</v>
      </c>
      <c r="J35" s="38">
        <v>3.37</v>
      </c>
      <c r="K35" s="22"/>
      <c r="L35" s="22"/>
      <c r="M35" s="22"/>
      <c r="N35" s="22"/>
      <c r="O35" s="22"/>
      <c r="P35" s="22"/>
    </row>
    <row r="36" spans="1:16" ht="39" customHeight="1" x14ac:dyDescent="0.15">
      <c r="A36" s="22"/>
      <c r="B36" s="35"/>
      <c r="C36" s="1178" t="s">
        <v>525</v>
      </c>
      <c r="D36" s="1179"/>
      <c r="E36" s="1180"/>
      <c r="F36" s="36">
        <v>1.02</v>
      </c>
      <c r="G36" s="37">
        <v>1.08</v>
      </c>
      <c r="H36" s="37">
        <v>1.34</v>
      </c>
      <c r="I36" s="37">
        <v>1.52</v>
      </c>
      <c r="J36" s="38">
        <v>1.47</v>
      </c>
      <c r="K36" s="22"/>
      <c r="L36" s="22"/>
      <c r="M36" s="22"/>
      <c r="N36" s="22"/>
      <c r="O36" s="22"/>
      <c r="P36" s="22"/>
    </row>
    <row r="37" spans="1:16" ht="39" customHeight="1" x14ac:dyDescent="0.15">
      <c r="A37" s="22"/>
      <c r="B37" s="35"/>
      <c r="C37" s="1178" t="s">
        <v>526</v>
      </c>
      <c r="D37" s="1179"/>
      <c r="E37" s="1180"/>
      <c r="F37" s="36">
        <v>1.32</v>
      </c>
      <c r="G37" s="37">
        <v>0.47</v>
      </c>
      <c r="H37" s="37">
        <v>0.5</v>
      </c>
      <c r="I37" s="37">
        <v>0.54</v>
      </c>
      <c r="J37" s="38">
        <v>0.56000000000000005</v>
      </c>
      <c r="K37" s="22"/>
      <c r="L37" s="22"/>
      <c r="M37" s="22"/>
      <c r="N37" s="22"/>
      <c r="O37" s="22"/>
      <c r="P37" s="22"/>
    </row>
    <row r="38" spans="1:16" ht="39" customHeight="1" x14ac:dyDescent="0.15">
      <c r="A38" s="22"/>
      <c r="B38" s="35"/>
      <c r="C38" s="1178" t="s">
        <v>527</v>
      </c>
      <c r="D38" s="1179"/>
      <c r="E38" s="1180"/>
      <c r="F38" s="36">
        <v>0.06</v>
      </c>
      <c r="G38" s="37">
        <v>0.06</v>
      </c>
      <c r="H38" s="37">
        <v>0.05</v>
      </c>
      <c r="I38" s="37">
        <v>0.03</v>
      </c>
      <c r="J38" s="38">
        <v>0.05</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528</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529</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2505</v>
      </c>
      <c r="L45" s="60">
        <v>2594</v>
      </c>
      <c r="M45" s="60">
        <v>2468</v>
      </c>
      <c r="N45" s="60">
        <v>2540</v>
      </c>
      <c r="O45" s="61">
        <v>2629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390</v>
      </c>
      <c r="L48" s="64">
        <v>321</v>
      </c>
      <c r="M48" s="64">
        <v>334</v>
      </c>
      <c r="N48" s="64">
        <v>314</v>
      </c>
      <c r="O48" s="65">
        <v>288</v>
      </c>
      <c r="P48" s="48"/>
      <c r="Q48" s="48"/>
      <c r="R48" s="48"/>
      <c r="S48" s="48"/>
      <c r="T48" s="48"/>
      <c r="U48" s="48"/>
    </row>
    <row r="49" spans="1:21" ht="30.75" customHeight="1" x14ac:dyDescent="0.15">
      <c r="A49" s="48"/>
      <c r="B49" s="1196"/>
      <c r="C49" s="1197"/>
      <c r="D49" s="62"/>
      <c r="E49" s="1188" t="s">
        <v>16</v>
      </c>
      <c r="F49" s="1188"/>
      <c r="G49" s="1188"/>
      <c r="H49" s="1188"/>
      <c r="I49" s="1188"/>
      <c r="J49" s="1189"/>
      <c r="K49" s="63">
        <v>417</v>
      </c>
      <c r="L49" s="64">
        <v>231</v>
      </c>
      <c r="M49" s="64">
        <v>39</v>
      </c>
      <c r="N49" s="64">
        <v>19</v>
      </c>
      <c r="O49" s="65">
        <v>21</v>
      </c>
      <c r="P49" s="48"/>
      <c r="Q49" s="48"/>
      <c r="R49" s="48"/>
      <c r="S49" s="48"/>
      <c r="T49" s="48"/>
      <c r="U49" s="48"/>
    </row>
    <row r="50" spans="1:21" ht="30.75" customHeight="1" x14ac:dyDescent="0.15">
      <c r="A50" s="48"/>
      <c r="B50" s="1196"/>
      <c r="C50" s="1197"/>
      <c r="D50" s="62"/>
      <c r="E50" s="1188" t="s">
        <v>17</v>
      </c>
      <c r="F50" s="1188"/>
      <c r="G50" s="1188"/>
      <c r="H50" s="1188"/>
      <c r="I50" s="1188"/>
      <c r="J50" s="1189"/>
      <c r="K50" s="63">
        <v>163</v>
      </c>
      <c r="L50" s="64">
        <v>12</v>
      </c>
      <c r="M50" s="64">
        <v>75</v>
      </c>
      <c r="N50" s="64">
        <v>75</v>
      </c>
      <c r="O50" s="65">
        <v>75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2940</v>
      </c>
      <c r="L52" s="64">
        <v>2969</v>
      </c>
      <c r="M52" s="64">
        <v>2948</v>
      </c>
      <c r="N52" s="64">
        <v>2811</v>
      </c>
      <c r="O52" s="65">
        <v>2882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535</v>
      </c>
      <c r="L53" s="69">
        <v>189</v>
      </c>
      <c r="M53" s="69">
        <v>-32</v>
      </c>
      <c r="N53" s="69">
        <v>137</v>
      </c>
      <c r="O53" s="70">
        <v>131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26516</v>
      </c>
      <c r="J41" s="83">
        <v>29763</v>
      </c>
      <c r="K41" s="83">
        <v>32038</v>
      </c>
      <c r="L41" s="83">
        <v>34063</v>
      </c>
      <c r="M41" s="84">
        <v>36611</v>
      </c>
    </row>
    <row r="42" spans="2:13" ht="27.75" customHeight="1" x14ac:dyDescent="0.15">
      <c r="B42" s="1204"/>
      <c r="C42" s="1205"/>
      <c r="D42" s="85"/>
      <c r="E42" s="1208" t="s">
        <v>26</v>
      </c>
      <c r="F42" s="1208"/>
      <c r="G42" s="1208"/>
      <c r="H42" s="1209"/>
      <c r="I42" s="86">
        <v>39</v>
      </c>
      <c r="J42" s="87">
        <v>849</v>
      </c>
      <c r="K42" s="87">
        <v>756</v>
      </c>
      <c r="L42" s="87">
        <v>701</v>
      </c>
      <c r="M42" s="88">
        <v>645</v>
      </c>
    </row>
    <row r="43" spans="2:13" ht="27.75" customHeight="1" x14ac:dyDescent="0.15">
      <c r="B43" s="1204"/>
      <c r="C43" s="1205"/>
      <c r="D43" s="85"/>
      <c r="E43" s="1208" t="s">
        <v>27</v>
      </c>
      <c r="F43" s="1208"/>
      <c r="G43" s="1208"/>
      <c r="H43" s="1209"/>
      <c r="I43" s="86">
        <v>4989</v>
      </c>
      <c r="J43" s="87">
        <v>4488</v>
      </c>
      <c r="K43" s="87">
        <v>4073</v>
      </c>
      <c r="L43" s="87">
        <v>3733</v>
      </c>
      <c r="M43" s="88">
        <v>3635</v>
      </c>
    </row>
    <row r="44" spans="2:13" ht="27.75" customHeight="1" x14ac:dyDescent="0.15">
      <c r="B44" s="1204"/>
      <c r="C44" s="1205"/>
      <c r="D44" s="85"/>
      <c r="E44" s="1208" t="s">
        <v>28</v>
      </c>
      <c r="F44" s="1208"/>
      <c r="G44" s="1208"/>
      <c r="H44" s="1209"/>
      <c r="I44" s="86">
        <v>364</v>
      </c>
      <c r="J44" s="87">
        <v>138</v>
      </c>
      <c r="K44" s="87">
        <v>364</v>
      </c>
      <c r="L44" s="87">
        <v>806</v>
      </c>
      <c r="M44" s="88">
        <v>1106</v>
      </c>
    </row>
    <row r="45" spans="2:13" ht="27.75" customHeight="1" x14ac:dyDescent="0.15">
      <c r="B45" s="1204"/>
      <c r="C45" s="1205"/>
      <c r="D45" s="85"/>
      <c r="E45" s="1208" t="s">
        <v>29</v>
      </c>
      <c r="F45" s="1208"/>
      <c r="G45" s="1208"/>
      <c r="H45" s="1209"/>
      <c r="I45" s="86">
        <v>4667</v>
      </c>
      <c r="J45" s="87">
        <v>4026</v>
      </c>
      <c r="K45" s="87">
        <v>3846</v>
      </c>
      <c r="L45" s="87">
        <v>3452</v>
      </c>
      <c r="M45" s="88">
        <v>3308</v>
      </c>
    </row>
    <row r="46" spans="2:13" ht="27.75" customHeight="1" x14ac:dyDescent="0.15">
      <c r="B46" s="1204"/>
      <c r="C46" s="1205"/>
      <c r="D46" s="89"/>
      <c r="E46" s="1208" t="s">
        <v>30</v>
      </c>
      <c r="F46" s="1208"/>
      <c r="G46" s="1208"/>
      <c r="H46" s="1209"/>
      <c r="I46" s="86" t="s">
        <v>476</v>
      </c>
      <c r="J46" s="87">
        <v>0</v>
      </c>
      <c r="K46" s="87" t="s">
        <v>476</v>
      </c>
      <c r="L46" s="87">
        <v>3</v>
      </c>
      <c r="M46" s="88" t="s">
        <v>476</v>
      </c>
    </row>
    <row r="47" spans="2:13" ht="27.75" customHeight="1" x14ac:dyDescent="0.15">
      <c r="B47" s="1204"/>
      <c r="C47" s="1205"/>
      <c r="D47" s="90"/>
      <c r="E47" s="1218" t="s">
        <v>31</v>
      </c>
      <c r="F47" s="1219"/>
      <c r="G47" s="1219"/>
      <c r="H47" s="1220"/>
      <c r="I47" s="86" t="s">
        <v>476</v>
      </c>
      <c r="J47" s="87" t="s">
        <v>476</v>
      </c>
      <c r="K47" s="87" t="s">
        <v>476</v>
      </c>
      <c r="L47" s="87" t="s">
        <v>476</v>
      </c>
      <c r="M47" s="88" t="s">
        <v>476</v>
      </c>
    </row>
    <row r="48" spans="2:13" ht="27.75" customHeight="1" x14ac:dyDescent="0.15">
      <c r="B48" s="1204"/>
      <c r="C48" s="1205"/>
      <c r="D48" s="85"/>
      <c r="E48" s="1208" t="s">
        <v>32</v>
      </c>
      <c r="F48" s="1208"/>
      <c r="G48" s="1208"/>
      <c r="H48" s="1209"/>
      <c r="I48" s="86" t="s">
        <v>476</v>
      </c>
      <c r="J48" s="87" t="s">
        <v>476</v>
      </c>
      <c r="K48" s="87" t="s">
        <v>476</v>
      </c>
      <c r="L48" s="87" t="s">
        <v>476</v>
      </c>
      <c r="M48" s="88" t="s">
        <v>476</v>
      </c>
    </row>
    <row r="49" spans="2:13" ht="27.75" customHeight="1" x14ac:dyDescent="0.15">
      <c r="B49" s="1206"/>
      <c r="C49" s="1207"/>
      <c r="D49" s="85"/>
      <c r="E49" s="1208" t="s">
        <v>33</v>
      </c>
      <c r="F49" s="1208"/>
      <c r="G49" s="1208"/>
      <c r="H49" s="1209"/>
      <c r="I49" s="86" t="s">
        <v>476</v>
      </c>
      <c r="J49" s="87" t="s">
        <v>476</v>
      </c>
      <c r="K49" s="87" t="s">
        <v>476</v>
      </c>
      <c r="L49" s="87" t="s">
        <v>476</v>
      </c>
      <c r="M49" s="88" t="s">
        <v>476</v>
      </c>
    </row>
    <row r="50" spans="2:13" ht="27.75" customHeight="1" x14ac:dyDescent="0.15">
      <c r="B50" s="1202" t="s">
        <v>34</v>
      </c>
      <c r="C50" s="1203"/>
      <c r="D50" s="91"/>
      <c r="E50" s="1208" t="s">
        <v>35</v>
      </c>
      <c r="F50" s="1208"/>
      <c r="G50" s="1208"/>
      <c r="H50" s="1209"/>
      <c r="I50" s="86">
        <v>6031</v>
      </c>
      <c r="J50" s="87">
        <v>6668</v>
      </c>
      <c r="K50" s="87">
        <v>6485</v>
      </c>
      <c r="L50" s="87">
        <v>6468</v>
      </c>
      <c r="M50" s="88">
        <v>6542</v>
      </c>
    </row>
    <row r="51" spans="2:13" ht="27.75" customHeight="1" x14ac:dyDescent="0.15">
      <c r="B51" s="1204"/>
      <c r="C51" s="1205"/>
      <c r="D51" s="85"/>
      <c r="E51" s="1208" t="s">
        <v>36</v>
      </c>
      <c r="F51" s="1208"/>
      <c r="G51" s="1208"/>
      <c r="H51" s="1209"/>
      <c r="I51" s="86">
        <v>6011</v>
      </c>
      <c r="J51" s="87">
        <v>5920</v>
      </c>
      <c r="K51" s="87">
        <v>5308</v>
      </c>
      <c r="L51" s="87">
        <v>5281</v>
      </c>
      <c r="M51" s="88">
        <v>5858</v>
      </c>
    </row>
    <row r="52" spans="2:13" ht="27.75" customHeight="1" x14ac:dyDescent="0.15">
      <c r="B52" s="1206"/>
      <c r="C52" s="1207"/>
      <c r="D52" s="85"/>
      <c r="E52" s="1208" t="s">
        <v>37</v>
      </c>
      <c r="F52" s="1208"/>
      <c r="G52" s="1208"/>
      <c r="H52" s="1209"/>
      <c r="I52" s="86">
        <v>24415</v>
      </c>
      <c r="J52" s="87">
        <v>25409</v>
      </c>
      <c r="K52" s="87">
        <v>26551</v>
      </c>
      <c r="L52" s="87">
        <v>27753</v>
      </c>
      <c r="M52" s="88">
        <v>28760</v>
      </c>
    </row>
    <row r="53" spans="2:13" ht="27.75" customHeight="1" thickBot="1" x14ac:dyDescent="0.2">
      <c r="B53" s="1210" t="s">
        <v>21</v>
      </c>
      <c r="C53" s="1211"/>
      <c r="D53" s="92"/>
      <c r="E53" s="1212" t="s">
        <v>38</v>
      </c>
      <c r="F53" s="1212"/>
      <c r="G53" s="1212"/>
      <c r="H53" s="1213"/>
      <c r="I53" s="93">
        <v>118</v>
      </c>
      <c r="J53" s="94">
        <v>1268</v>
      </c>
      <c r="K53" s="94">
        <v>2733</v>
      </c>
      <c r="L53" s="94">
        <v>3255</v>
      </c>
      <c r="M53" s="95">
        <v>4145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546</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547</v>
      </c>
    </row>
    <row r="50" spans="1:17" x14ac:dyDescent="0.15">
      <c r="B50" s="250"/>
      <c r="C50" s="246"/>
      <c r="D50" s="246"/>
      <c r="E50" s="246"/>
      <c r="F50" s="246"/>
      <c r="G50" s="1230"/>
      <c r="H50" s="1231"/>
      <c r="I50" s="1231"/>
      <c r="J50" s="1232"/>
      <c r="K50" s="356" t="s">
        <v>516</v>
      </c>
      <c r="L50" s="356" t="s">
        <v>517</v>
      </c>
      <c r="M50" s="356" t="s">
        <v>518</v>
      </c>
      <c r="N50" s="356" t="s">
        <v>519</v>
      </c>
      <c r="O50" s="356" t="s">
        <v>520</v>
      </c>
    </row>
    <row r="51" spans="1:17" x14ac:dyDescent="0.15">
      <c r="B51" s="250"/>
      <c r="C51" s="246"/>
      <c r="D51" s="246"/>
      <c r="E51" s="246"/>
      <c r="F51" s="246"/>
      <c r="G51" s="1233" t="s">
        <v>548</v>
      </c>
      <c r="H51" s="1234"/>
      <c r="I51" s="1239" t="s">
        <v>549</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550</v>
      </c>
      <c r="J53" s="1243"/>
      <c r="K53" s="1244"/>
      <c r="L53" s="1244"/>
      <c r="M53" s="1244"/>
      <c r="N53" s="1244"/>
      <c r="O53" s="1244"/>
    </row>
    <row r="54" spans="1:17" x14ac:dyDescent="0.15">
      <c r="A54" s="357"/>
      <c r="B54" s="250"/>
      <c r="C54" s="246"/>
      <c r="D54" s="246"/>
      <c r="E54" s="246"/>
      <c r="F54" s="246"/>
      <c r="G54" s="1237"/>
      <c r="H54" s="1238"/>
      <c r="I54" s="1243"/>
      <c r="J54" s="1243"/>
      <c r="K54" s="1245"/>
      <c r="L54" s="1245"/>
      <c r="M54" s="1245"/>
      <c r="N54" s="1245"/>
      <c r="O54" s="1245"/>
    </row>
    <row r="55" spans="1:17" x14ac:dyDescent="0.15">
      <c r="A55" s="357"/>
      <c r="B55" s="250"/>
      <c r="C55" s="246"/>
      <c r="D55" s="246"/>
      <c r="E55" s="246"/>
      <c r="F55" s="246"/>
      <c r="G55" s="1246" t="s">
        <v>551</v>
      </c>
      <c r="H55" s="1247"/>
      <c r="I55" s="1243" t="s">
        <v>549</v>
      </c>
      <c r="J55" s="1243"/>
      <c r="K55" s="1241"/>
      <c r="L55" s="1241"/>
      <c r="M55" s="1241"/>
      <c r="N55" s="1241"/>
      <c r="O55" s="1241"/>
    </row>
    <row r="56" spans="1:17" x14ac:dyDescent="0.15">
      <c r="A56" s="357"/>
      <c r="B56" s="250"/>
      <c r="C56" s="246"/>
      <c r="D56" s="246"/>
      <c r="E56" s="246"/>
      <c r="F56" s="246"/>
      <c r="G56" s="1248"/>
      <c r="H56" s="1249"/>
      <c r="I56" s="1243"/>
      <c r="J56" s="1243"/>
      <c r="K56" s="1242"/>
      <c r="L56" s="1242"/>
      <c r="M56" s="1242"/>
      <c r="N56" s="1242"/>
      <c r="O56" s="1242"/>
    </row>
    <row r="57" spans="1:17" s="357" customFormat="1" x14ac:dyDescent="0.15">
      <c r="B57" s="358"/>
      <c r="C57" s="354"/>
      <c r="D57" s="354"/>
      <c r="E57" s="354"/>
      <c r="F57" s="354"/>
      <c r="G57" s="1248"/>
      <c r="H57" s="1249"/>
      <c r="I57" s="1252" t="s">
        <v>550</v>
      </c>
      <c r="J57" s="1252"/>
      <c r="K57" s="1244"/>
      <c r="L57" s="1244"/>
      <c r="M57" s="1244"/>
      <c r="N57" s="1244"/>
      <c r="O57" s="1244"/>
      <c r="P57" s="359"/>
      <c r="Q57" s="358"/>
    </row>
    <row r="58" spans="1:17" s="357" customFormat="1" x14ac:dyDescent="0.15">
      <c r="A58" s="245"/>
      <c r="B58" s="358"/>
      <c r="C58" s="354"/>
      <c r="D58" s="354"/>
      <c r="E58" s="354"/>
      <c r="F58" s="354"/>
      <c r="G58" s="1250"/>
      <c r="H58" s="1251"/>
      <c r="I58" s="1252"/>
      <c r="J58" s="1252"/>
      <c r="K58" s="1245"/>
      <c r="L58" s="1245"/>
      <c r="M58" s="1245"/>
      <c r="N58" s="1245"/>
      <c r="O58" s="1245"/>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552</v>
      </c>
      <c r="C63" s="246"/>
      <c r="D63" s="246"/>
      <c r="E63" s="246"/>
      <c r="F63" s="246"/>
      <c r="G63" s="246"/>
      <c r="H63" s="246"/>
      <c r="I63" s="246"/>
      <c r="J63" s="246"/>
      <c r="K63" s="246"/>
      <c r="L63" s="246"/>
      <c r="M63" s="246"/>
      <c r="N63" s="246"/>
      <c r="O63" s="246"/>
    </row>
    <row r="64" spans="1:17" x14ac:dyDescent="0.15">
      <c r="B64" s="250"/>
      <c r="C64" s="246"/>
      <c r="D64" s="246"/>
      <c r="E64" s="246"/>
      <c r="F64" s="246"/>
      <c r="G64" s="353" t="s">
        <v>546</v>
      </c>
      <c r="I64" s="354"/>
      <c r="J64" s="354"/>
      <c r="K64" s="354"/>
      <c r="L64" s="246"/>
      <c r="M64" s="246"/>
      <c r="N64" s="246"/>
      <c r="O64" s="246"/>
    </row>
    <row r="65" spans="2:30" x14ac:dyDescent="0.15">
      <c r="B65" s="250"/>
      <c r="C65" s="246"/>
      <c r="D65" s="246"/>
      <c r="E65" s="246"/>
      <c r="F65" s="246"/>
      <c r="G65" s="1221" t="s">
        <v>555</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553</v>
      </c>
      <c r="I71" s="370"/>
      <c r="J71" s="366"/>
      <c r="K71" s="366"/>
      <c r="L71" s="367"/>
      <c r="M71" s="366"/>
      <c r="N71" s="367"/>
      <c r="O71" s="368"/>
    </row>
    <row r="72" spans="2:30" x14ac:dyDescent="0.15">
      <c r="B72" s="250"/>
      <c r="C72" s="246"/>
      <c r="D72" s="246"/>
      <c r="E72" s="246"/>
      <c r="F72" s="246"/>
      <c r="G72" s="1230"/>
      <c r="H72" s="1231"/>
      <c r="I72" s="1231"/>
      <c r="J72" s="1232"/>
      <c r="K72" s="356" t="s">
        <v>516</v>
      </c>
      <c r="L72" s="356" t="s">
        <v>517</v>
      </c>
      <c r="M72" s="356" t="s">
        <v>518</v>
      </c>
      <c r="N72" s="356" t="s">
        <v>519</v>
      </c>
      <c r="O72" s="356" t="s">
        <v>520</v>
      </c>
    </row>
    <row r="73" spans="2:30" x14ac:dyDescent="0.15">
      <c r="B73" s="250"/>
      <c r="C73" s="246"/>
      <c r="D73" s="246"/>
      <c r="E73" s="246"/>
      <c r="F73" s="246"/>
      <c r="G73" s="1233" t="s">
        <v>548</v>
      </c>
      <c r="H73" s="1234"/>
      <c r="I73" s="1239" t="s">
        <v>549</v>
      </c>
      <c r="J73" s="1239"/>
      <c r="K73" s="1253">
        <v>0.7</v>
      </c>
      <c r="L73" s="1253">
        <v>7.7</v>
      </c>
      <c r="M73" s="1242">
        <v>16.7</v>
      </c>
      <c r="N73" s="1242">
        <v>19.399999999999999</v>
      </c>
      <c r="O73" s="1242">
        <v>24.6</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554</v>
      </c>
      <c r="J75" s="1243"/>
      <c r="K75" s="1254">
        <v>4.0999999999999996</v>
      </c>
      <c r="L75" s="1254">
        <v>2.7</v>
      </c>
      <c r="M75" s="1254">
        <v>1.4</v>
      </c>
      <c r="N75" s="1254">
        <v>0.5</v>
      </c>
      <c r="O75" s="1254">
        <v>0.4</v>
      </c>
      <c r="U75" s="245">
        <v>81.2</v>
      </c>
      <c r="W75" s="245">
        <v>87.2</v>
      </c>
      <c r="Y75" s="245">
        <v>99.8</v>
      </c>
      <c r="AA75" s="245">
        <v>109.5</v>
      </c>
      <c r="AC75" s="245">
        <v>115.2</v>
      </c>
    </row>
    <row r="76" spans="2:30" x14ac:dyDescent="0.15">
      <c r="B76" s="250"/>
      <c r="C76" s="246"/>
      <c r="D76" s="246"/>
      <c r="E76" s="246"/>
      <c r="F76" s="246"/>
      <c r="G76" s="1237"/>
      <c r="H76" s="1238"/>
      <c r="I76" s="1243"/>
      <c r="J76" s="1243"/>
      <c r="K76" s="1245"/>
      <c r="L76" s="1245"/>
      <c r="M76" s="1245"/>
      <c r="N76" s="1245"/>
      <c r="O76" s="1245"/>
    </row>
    <row r="77" spans="2:30" x14ac:dyDescent="0.15">
      <c r="B77" s="250"/>
      <c r="C77" s="246"/>
      <c r="D77" s="246"/>
      <c r="E77" s="246"/>
      <c r="F77" s="246"/>
      <c r="G77" s="1246" t="s">
        <v>551</v>
      </c>
      <c r="H77" s="1247"/>
      <c r="I77" s="1243" t="s">
        <v>549</v>
      </c>
      <c r="J77" s="1243"/>
      <c r="K77" s="1253">
        <v>46.1</v>
      </c>
      <c r="L77" s="1253">
        <v>37.6</v>
      </c>
      <c r="M77" s="1242">
        <v>33.799999999999997</v>
      </c>
      <c r="N77" s="1242">
        <v>17.8</v>
      </c>
      <c r="O77" s="1242">
        <v>15</v>
      </c>
      <c r="R77" s="245">
        <v>12.3</v>
      </c>
      <c r="T77" s="245">
        <v>11.1</v>
      </c>
    </row>
    <row r="78" spans="2:30" x14ac:dyDescent="0.15">
      <c r="B78" s="250"/>
      <c r="C78" s="246"/>
      <c r="D78" s="246"/>
      <c r="E78" s="246"/>
      <c r="F78" s="246"/>
      <c r="G78" s="1248"/>
      <c r="H78" s="1249"/>
      <c r="I78" s="1243"/>
      <c r="J78" s="1243"/>
      <c r="K78" s="1253"/>
      <c r="L78" s="1253"/>
      <c r="M78" s="1242"/>
      <c r="N78" s="1242"/>
      <c r="O78" s="1242"/>
    </row>
    <row r="79" spans="2:30" x14ac:dyDescent="0.15">
      <c r="B79" s="250"/>
      <c r="C79" s="246"/>
      <c r="D79" s="246"/>
      <c r="E79" s="246"/>
      <c r="F79" s="246"/>
      <c r="G79" s="1248"/>
      <c r="H79" s="1249"/>
      <c r="I79" s="1255" t="s">
        <v>554</v>
      </c>
      <c r="J79" s="1252"/>
      <c r="K79" s="1256">
        <v>8.5</v>
      </c>
      <c r="L79" s="1256">
        <v>7.9</v>
      </c>
      <c r="M79" s="1256">
        <v>7.1</v>
      </c>
      <c r="N79" s="1256">
        <v>5.3</v>
      </c>
      <c r="O79" s="1256">
        <v>5</v>
      </c>
      <c r="V79" s="245">
        <v>53.5</v>
      </c>
      <c r="X79" s="245">
        <v>48.2</v>
      </c>
      <c r="Z79" s="245">
        <v>34.200000000000003</v>
      </c>
      <c r="AB79" s="245">
        <v>30.3</v>
      </c>
      <c r="AD79" s="245">
        <v>28.9</v>
      </c>
    </row>
    <row r="80" spans="2:30" x14ac:dyDescent="0.15">
      <c r="B80" s="250"/>
      <c r="C80" s="246"/>
      <c r="D80" s="246"/>
      <c r="E80" s="246"/>
      <c r="F80" s="246"/>
      <c r="G80" s="1250"/>
      <c r="H80" s="1251"/>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27757</v>
      </c>
      <c r="E3" s="118"/>
      <c r="F3" s="119">
        <v>43493</v>
      </c>
      <c r="G3" s="120"/>
      <c r="H3" s="121"/>
    </row>
    <row r="4" spans="1:8" x14ac:dyDescent="0.15">
      <c r="A4" s="122"/>
      <c r="B4" s="123"/>
      <c r="C4" s="124"/>
      <c r="D4" s="125">
        <v>14084</v>
      </c>
      <c r="E4" s="126"/>
      <c r="F4" s="127">
        <v>23254</v>
      </c>
      <c r="G4" s="128"/>
      <c r="H4" s="129"/>
    </row>
    <row r="5" spans="1:8" x14ac:dyDescent="0.15">
      <c r="A5" s="110" t="s">
        <v>510</v>
      </c>
      <c r="B5" s="115"/>
      <c r="C5" s="116"/>
      <c r="D5" s="117">
        <v>56280</v>
      </c>
      <c r="E5" s="118"/>
      <c r="F5" s="119">
        <v>50840</v>
      </c>
      <c r="G5" s="120"/>
      <c r="H5" s="121"/>
    </row>
    <row r="6" spans="1:8" x14ac:dyDescent="0.15">
      <c r="A6" s="122"/>
      <c r="B6" s="123"/>
      <c r="C6" s="124"/>
      <c r="D6" s="125">
        <v>29135</v>
      </c>
      <c r="E6" s="126"/>
      <c r="F6" s="127">
        <v>25367</v>
      </c>
      <c r="G6" s="128"/>
      <c r="H6" s="129"/>
    </row>
    <row r="7" spans="1:8" x14ac:dyDescent="0.15">
      <c r="A7" s="110" t="s">
        <v>511</v>
      </c>
      <c r="B7" s="115"/>
      <c r="C7" s="116"/>
      <c r="D7" s="117">
        <v>49624</v>
      </c>
      <c r="E7" s="118"/>
      <c r="F7" s="119">
        <v>53605</v>
      </c>
      <c r="G7" s="120"/>
      <c r="H7" s="121"/>
    </row>
    <row r="8" spans="1:8" x14ac:dyDescent="0.15">
      <c r="A8" s="122"/>
      <c r="B8" s="123"/>
      <c r="C8" s="124"/>
      <c r="D8" s="125">
        <v>36685</v>
      </c>
      <c r="E8" s="126"/>
      <c r="F8" s="127">
        <v>28343</v>
      </c>
      <c r="G8" s="128"/>
      <c r="H8" s="129"/>
    </row>
    <row r="9" spans="1:8" x14ac:dyDescent="0.15">
      <c r="A9" s="110" t="s">
        <v>512</v>
      </c>
      <c r="B9" s="115"/>
      <c r="C9" s="116"/>
      <c r="D9" s="117">
        <v>40562</v>
      </c>
      <c r="E9" s="118"/>
      <c r="F9" s="119">
        <v>44267</v>
      </c>
      <c r="G9" s="120"/>
      <c r="H9" s="121"/>
    </row>
    <row r="10" spans="1:8" x14ac:dyDescent="0.15">
      <c r="A10" s="122"/>
      <c r="B10" s="123"/>
      <c r="C10" s="124"/>
      <c r="D10" s="125">
        <v>32268</v>
      </c>
      <c r="E10" s="126"/>
      <c r="F10" s="127">
        <v>26161</v>
      </c>
      <c r="G10" s="128"/>
      <c r="H10" s="129"/>
    </row>
    <row r="11" spans="1:8" x14ac:dyDescent="0.15">
      <c r="A11" s="110" t="s">
        <v>513</v>
      </c>
      <c r="B11" s="115"/>
      <c r="C11" s="116"/>
      <c r="D11" s="117">
        <v>48790</v>
      </c>
      <c r="E11" s="118"/>
      <c r="F11" s="119">
        <v>40879</v>
      </c>
      <c r="G11" s="120"/>
      <c r="H11" s="121"/>
    </row>
    <row r="12" spans="1:8" x14ac:dyDescent="0.15">
      <c r="A12" s="122"/>
      <c r="B12" s="123"/>
      <c r="C12" s="130"/>
      <c r="D12" s="125">
        <v>34509</v>
      </c>
      <c r="E12" s="126"/>
      <c r="F12" s="127">
        <v>24087</v>
      </c>
      <c r="G12" s="128"/>
      <c r="H12" s="129"/>
    </row>
    <row r="13" spans="1:8" x14ac:dyDescent="0.15">
      <c r="A13" s="110"/>
      <c r="B13" s="115"/>
      <c r="C13" s="131"/>
      <c r="D13" s="132">
        <v>44603</v>
      </c>
      <c r="E13" s="133"/>
      <c r="F13" s="134">
        <v>46617</v>
      </c>
      <c r="G13" s="135"/>
      <c r="H13" s="121"/>
    </row>
    <row r="14" spans="1:8" x14ac:dyDescent="0.15">
      <c r="A14" s="122"/>
      <c r="B14" s="123"/>
      <c r="C14" s="124"/>
      <c r="D14" s="125">
        <v>29336</v>
      </c>
      <c r="E14" s="126"/>
      <c r="F14" s="127">
        <v>25442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8.68</v>
      </c>
      <c r="C19" s="136">
        <f>ROUND(VALUE(SUBSTITUTE(実質収支比率等に係る経年分析!G$48,"▲","-")),2)</f>
        <v>8.94</v>
      </c>
      <c r="D19" s="136">
        <f>ROUND(VALUE(SUBSTITUTE(実質収支比率等に係る経年分析!H$48,"▲","-")),2)</f>
        <v>9.85</v>
      </c>
      <c r="E19" s="136">
        <f>ROUND(VALUE(SUBSTITUTE(実質収支比率等に係る経年分析!I$48,"▲","-")),2)</f>
        <v>10.59</v>
      </c>
      <c r="F19" s="136">
        <f>ROUND(VALUE(SUBSTITUTE(実質収支比率等に係る経年分析!J$48,"▲","-")),2)</f>
        <v>8.27</v>
      </c>
    </row>
    <row r="20" spans="1:11" x14ac:dyDescent="0.15">
      <c r="A20" s="136" t="s">
        <v>43</v>
      </c>
      <c r="B20" s="136">
        <f>ROUND(VALUE(SUBSTITUTE(実質収支比率等に係る経年分析!F$47,"▲","-")),2)</f>
        <v>14.05</v>
      </c>
      <c r="C20" s="136">
        <f>ROUND(VALUE(SUBSTITUTE(実質収支比率等に係る経年分析!G$47,"▲","-")),2)</f>
        <v>19.71</v>
      </c>
      <c r="D20" s="136">
        <f>ROUND(VALUE(SUBSTITUTE(実質収支比率等に係る経年分析!H$47,"▲","-")),2)</f>
        <v>16.149999999999999</v>
      </c>
      <c r="E20" s="136">
        <f>ROUND(VALUE(SUBSTITUTE(実質収支比率等に係る経年分析!I$47,"▲","-")),2)</f>
        <v>15.55</v>
      </c>
      <c r="F20" s="136">
        <f>ROUND(VALUE(SUBSTITUTE(実質収支比率等に係る経年分析!J$47,"▲","-")),2)</f>
        <v>13.97</v>
      </c>
    </row>
    <row r="21" spans="1:11" x14ac:dyDescent="0.15">
      <c r="A21" s="136" t="s">
        <v>44</v>
      </c>
      <c r="B21" s="136">
        <f>IF(ISNUMBER(VALUE(SUBSTITUTE(実質収支比率等に係る経年分析!F$49,"▲","-"))),ROUND(VALUE(SUBSTITUTE(実質収支比率等に係る経年分析!F$49,"▲","-")),2),NA())</f>
        <v>2.5</v>
      </c>
      <c r="C21" s="136">
        <f>IF(ISNUMBER(VALUE(SUBSTITUTE(実質収支比率等に係る経年分析!G$49,"▲","-"))),ROUND(VALUE(SUBSTITUTE(実質収支比率等に係る経年分析!G$49,"▲","-")),2),NA())</f>
        <v>6.04</v>
      </c>
      <c r="D21" s="136">
        <f>IF(ISNUMBER(VALUE(SUBSTITUTE(実質収支比率等に係る経年分析!H$49,"▲","-"))),ROUND(VALUE(SUBSTITUTE(実質収支比率等に係る経年分析!H$49,"▲","-")),2),NA())</f>
        <v>-2.72</v>
      </c>
      <c r="E21" s="136">
        <f>IF(ISNUMBER(VALUE(SUBSTITUTE(実質収支比率等に係る経年分析!I$49,"▲","-"))),ROUND(VALUE(SUBSTITUTE(実質収支比率等に係る経年分析!I$49,"▲","-")),2),NA())</f>
        <v>0.59</v>
      </c>
      <c r="F21" s="136">
        <f>IF(ISNUMBER(VALUE(SUBSTITUTE(実質収支比率等に係る経年分析!J$49,"▲","-"))),ROUND(VALUE(SUBSTITUTE(実質収支比率等に係る経年分析!J$49,"▲","-")),2),NA())</f>
        <v>-3.77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x14ac:dyDescent="0.15">
      <c r="A33" s="137" t="str">
        <f>IF(連結実質赤字比率に係る赤字・黒字の構成分析!C$37="",NA(),連結実質赤字比率に係る赤字・黒字の構成分析!C$37)</f>
        <v>公共下水道事業特別会計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0.56000000000000005</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1.34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1.47</v>
      </c>
    </row>
    <row r="35" spans="1:16" x14ac:dyDescent="0.15">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2.15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2.65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2.46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2.0099999999999998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3.37</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8.68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8.93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9.84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10.58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8.26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2940</v>
      </c>
      <c r="E42" s="138"/>
      <c r="F42" s="138"/>
      <c r="G42" s="138">
        <f>'実質公債費比率（分子）の構造'!L$52</f>
        <v>2969</v>
      </c>
      <c r="H42" s="138"/>
      <c r="I42" s="138"/>
      <c r="J42" s="138">
        <f>'実質公債費比率（分子）の構造'!M$52</f>
        <v>2948</v>
      </c>
      <c r="K42" s="138"/>
      <c r="L42" s="138"/>
      <c r="M42" s="138">
        <f>'実質公債費比率（分子）の構造'!N$52</f>
        <v>2811</v>
      </c>
      <c r="N42" s="138"/>
      <c r="O42" s="138"/>
      <c r="P42" s="138">
        <f>'実質公債費比率（分子）の構造'!O$52</f>
        <v>2882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163</v>
      </c>
      <c r="C44" s="138"/>
      <c r="D44" s="138"/>
      <c r="E44" s="138">
        <f>'実質公債費比率（分子）の構造'!L$50</f>
        <v>12</v>
      </c>
      <c r="F44" s="138"/>
      <c r="G44" s="138"/>
      <c r="H44" s="138">
        <f>'実質公債費比率（分子）の構造'!M$50</f>
        <v>75</v>
      </c>
      <c r="I44" s="138"/>
      <c r="J44" s="138"/>
      <c r="K44" s="138">
        <f>'実質公債費比率（分子）の構造'!N$50</f>
        <v>75</v>
      </c>
      <c r="L44" s="138"/>
      <c r="M44" s="138"/>
      <c r="N44" s="138">
        <f>'実質公債費比率（分子）の構造'!O$50</f>
        <v>75</v>
      </c>
      <c r="O44" s="138"/>
      <c r="P44" s="138"/>
    </row>
    <row r="45" spans="1:16" x14ac:dyDescent="0.15">
      <c r="A45" s="138" t="s">
        <v>54</v>
      </c>
      <c r="B45" s="138">
        <f>'実質公債費比率（分子）の構造'!K$49</f>
        <v>417</v>
      </c>
      <c r="C45" s="138"/>
      <c r="D45" s="138"/>
      <c r="E45" s="138">
        <f>'実質公債費比率（分子）の構造'!L$49</f>
        <v>231</v>
      </c>
      <c r="F45" s="138"/>
      <c r="G45" s="138"/>
      <c r="H45" s="138">
        <f>'実質公債費比率（分子）の構造'!M$49</f>
        <v>39</v>
      </c>
      <c r="I45" s="138"/>
      <c r="J45" s="138"/>
      <c r="K45" s="138">
        <f>'実質公債費比率（分子）の構造'!N$49</f>
        <v>19</v>
      </c>
      <c r="L45" s="138"/>
      <c r="M45" s="138"/>
      <c r="N45" s="138">
        <f>'実質公債費比率（分子）の構造'!O$49</f>
        <v>21</v>
      </c>
      <c r="O45" s="138"/>
      <c r="P45" s="138"/>
    </row>
    <row r="46" spans="1:16" x14ac:dyDescent="0.15">
      <c r="A46" s="138" t="s">
        <v>55</v>
      </c>
      <c r="B46" s="138">
        <f>'実質公債費比率（分子）の構造'!K$48</f>
        <v>390</v>
      </c>
      <c r="C46" s="138"/>
      <c r="D46" s="138"/>
      <c r="E46" s="138">
        <f>'実質公債費比率（分子）の構造'!L$48</f>
        <v>321</v>
      </c>
      <c r="F46" s="138"/>
      <c r="G46" s="138"/>
      <c r="H46" s="138">
        <f>'実質公債費比率（分子）の構造'!M$48</f>
        <v>334</v>
      </c>
      <c r="I46" s="138"/>
      <c r="J46" s="138"/>
      <c r="K46" s="138">
        <f>'実質公債費比率（分子）の構造'!N$48</f>
        <v>314</v>
      </c>
      <c r="L46" s="138"/>
      <c r="M46" s="138"/>
      <c r="N46" s="138">
        <f>'実質公債費比率（分子）の構造'!O$48</f>
        <v>288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2505</v>
      </c>
      <c r="C49" s="138"/>
      <c r="D49" s="138"/>
      <c r="E49" s="138">
        <f>'実質公債費比率（分子）の構造'!L$45</f>
        <v>2594</v>
      </c>
      <c r="F49" s="138"/>
      <c r="G49" s="138"/>
      <c r="H49" s="138">
        <f>'実質公債費比率（分子）の構造'!M$45</f>
        <v>2468</v>
      </c>
      <c r="I49" s="138"/>
      <c r="J49" s="138"/>
      <c r="K49" s="138">
        <f>'実質公債費比率（分子）の構造'!N$45</f>
        <v>2540</v>
      </c>
      <c r="L49" s="138"/>
      <c r="M49" s="138"/>
      <c r="N49" s="138">
        <f>'実質公債費比率（分子）の構造'!O$45</f>
        <v>2629</v>
      </c>
      <c r="O49" s="138"/>
      <c r="P49" s="138"/>
    </row>
    <row r="50" spans="1:16" x14ac:dyDescent="0.15">
      <c r="A50" s="138" t="s">
        <v>59</v>
      </c>
      <c r="B50" s="138" t="e">
        <f>NA()</f>
        <v>#N/A</v>
      </c>
      <c r="C50" s="138">
        <f>IF(ISNUMBER('実質公債費比率（分子）の構造'!K$53),'実質公債費比率（分子）の構造'!K$53,NA())</f>
        <v>535</v>
      </c>
      <c r="D50" s="138" t="e">
        <f>NA()</f>
        <v>#N/A</v>
      </c>
      <c r="E50" s="138" t="e">
        <f>NA()</f>
        <v>#N/A</v>
      </c>
      <c r="F50" s="138">
        <f>IF(ISNUMBER('実質公債費比率（分子）の構造'!L$53),'実質公債費比率（分子）の構造'!L$53,NA())</f>
        <v>189</v>
      </c>
      <c r="G50" s="138" t="e">
        <f>NA()</f>
        <v>#N/A</v>
      </c>
      <c r="H50" s="138" t="e">
        <f>NA()</f>
        <v>#N/A</v>
      </c>
      <c r="I50" s="138">
        <f>IF(ISNUMBER('実質公債費比率（分子）の構造'!M$53),'実質公債費比率（分子）の構造'!M$53,NA())</f>
        <v>-32</v>
      </c>
      <c r="J50" s="138" t="e">
        <f>NA()</f>
        <v>#N/A</v>
      </c>
      <c r="K50" s="138" t="e">
        <f>NA()</f>
        <v>#N/A</v>
      </c>
      <c r="L50" s="138">
        <f>IF(ISNUMBER('実質公債費比率（分子）の構造'!N$53),'実質公債費比率（分子）の構造'!N$53,NA())</f>
        <v>137</v>
      </c>
      <c r="M50" s="138" t="e">
        <f>NA()</f>
        <v>#N/A</v>
      </c>
      <c r="N50" s="138" t="e">
        <f>NA()</f>
        <v>#N/A</v>
      </c>
      <c r="O50" s="138">
        <f>IF(ISNUMBER('実質公債費比率（分子）の構造'!O$53),'実質公債費比率（分子）の構造'!O$53,NA())</f>
        <v>131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24415</v>
      </c>
      <c r="E56" s="137"/>
      <c r="F56" s="137"/>
      <c r="G56" s="137">
        <f>'将来負担比率（分子）の構造'!J$52</f>
        <v>25409</v>
      </c>
      <c r="H56" s="137"/>
      <c r="I56" s="137"/>
      <c r="J56" s="137">
        <f>'将来負担比率（分子）の構造'!K$52</f>
        <v>26551</v>
      </c>
      <c r="K56" s="137"/>
      <c r="L56" s="137"/>
      <c r="M56" s="137">
        <f>'将来負担比率（分子）の構造'!L$52</f>
        <v>27753</v>
      </c>
      <c r="N56" s="137"/>
      <c r="O56" s="137"/>
      <c r="P56" s="137">
        <f>'将来負担比率（分子）の構造'!M$52</f>
        <v>28760</v>
      </c>
    </row>
    <row r="57" spans="1:16" x14ac:dyDescent="0.15">
      <c r="A57" s="137" t="s">
        <v>36</v>
      </c>
      <c r="B57" s="137"/>
      <c r="C57" s="137"/>
      <c r="D57" s="137">
        <f>'将来負担比率（分子）の構造'!I$51</f>
        <v>6011</v>
      </c>
      <c r="E57" s="137"/>
      <c r="F57" s="137"/>
      <c r="G57" s="137">
        <f>'将来負担比率（分子）の構造'!J$51</f>
        <v>5920</v>
      </c>
      <c r="H57" s="137"/>
      <c r="I57" s="137"/>
      <c r="J57" s="137">
        <f>'将来負担比率（分子）の構造'!K$51</f>
        <v>5308</v>
      </c>
      <c r="K57" s="137"/>
      <c r="L57" s="137"/>
      <c r="M57" s="137">
        <f>'将来負担比率（分子）の構造'!L$51</f>
        <v>5281</v>
      </c>
      <c r="N57" s="137"/>
      <c r="O57" s="137"/>
      <c r="P57" s="137">
        <f>'将来負担比率（分子）の構造'!M$51</f>
        <v>5858</v>
      </c>
    </row>
    <row r="58" spans="1:16" x14ac:dyDescent="0.15">
      <c r="A58" s="137" t="s">
        <v>35</v>
      </c>
      <c r="B58" s="137"/>
      <c r="C58" s="137"/>
      <c r="D58" s="137">
        <f>'将来負担比率（分子）の構造'!I$50</f>
        <v>6031</v>
      </c>
      <c r="E58" s="137"/>
      <c r="F58" s="137"/>
      <c r="G58" s="137">
        <f>'将来負担比率（分子）の構造'!J$50</f>
        <v>6668</v>
      </c>
      <c r="H58" s="137"/>
      <c r="I58" s="137"/>
      <c r="J58" s="137">
        <f>'将来負担比率（分子）の構造'!K$50</f>
        <v>6485</v>
      </c>
      <c r="K58" s="137"/>
      <c r="L58" s="137"/>
      <c r="M58" s="137">
        <f>'将来負担比率（分子）の構造'!L$50</f>
        <v>6468</v>
      </c>
      <c r="N58" s="137"/>
      <c r="O58" s="137"/>
      <c r="P58" s="137">
        <f>'将来負担比率（分子）の構造'!M$50</f>
        <v>6542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f>'将来負担比率（分子）の構造'!J$46</f>
        <v>0</v>
      </c>
      <c r="F61" s="137"/>
      <c r="G61" s="137"/>
      <c r="H61" s="137" t="str">
        <f>'将来負担比率（分子）の構造'!K$46</f>
        <v>-</v>
      </c>
      <c r="I61" s="137"/>
      <c r="J61" s="137"/>
      <c r="K61" s="137">
        <f>'将来負担比率（分子）の構造'!L$46</f>
        <v>3</v>
      </c>
      <c r="L61" s="137"/>
      <c r="M61" s="137"/>
      <c r="N61" s="137" t="str">
        <f>'将来負担比率（分子）の構造'!M$46</f>
        <v>-</v>
      </c>
      <c r="O61" s="137"/>
      <c r="P61" s="137"/>
    </row>
    <row r="62" spans="1:16" x14ac:dyDescent="0.15">
      <c r="A62" s="137" t="s">
        <v>29</v>
      </c>
      <c r="B62" s="137">
        <f>'将来負担比率（分子）の構造'!I$45</f>
        <v>4667</v>
      </c>
      <c r="C62" s="137"/>
      <c r="D62" s="137"/>
      <c r="E62" s="137">
        <f>'将来負担比率（分子）の構造'!J$45</f>
        <v>4026</v>
      </c>
      <c r="F62" s="137"/>
      <c r="G62" s="137"/>
      <c r="H62" s="137">
        <f>'将来負担比率（分子）の構造'!K$45</f>
        <v>3846</v>
      </c>
      <c r="I62" s="137"/>
      <c r="J62" s="137"/>
      <c r="K62" s="137">
        <f>'将来負担比率（分子）の構造'!L$45</f>
        <v>3452</v>
      </c>
      <c r="L62" s="137"/>
      <c r="M62" s="137"/>
      <c r="N62" s="137">
        <f>'将来負担比率（分子）の構造'!M$45</f>
        <v>3308</v>
      </c>
      <c r="O62" s="137"/>
      <c r="P62" s="137"/>
    </row>
    <row r="63" spans="1:16" x14ac:dyDescent="0.15">
      <c r="A63" s="137" t="s">
        <v>28</v>
      </c>
      <c r="B63" s="137">
        <f>'将来負担比率（分子）の構造'!I$44</f>
        <v>364</v>
      </c>
      <c r="C63" s="137"/>
      <c r="D63" s="137"/>
      <c r="E63" s="137">
        <f>'将来負担比率（分子）の構造'!J$44</f>
        <v>138</v>
      </c>
      <c r="F63" s="137"/>
      <c r="G63" s="137"/>
      <c r="H63" s="137">
        <f>'将来負担比率（分子）の構造'!K$44</f>
        <v>364</v>
      </c>
      <c r="I63" s="137"/>
      <c r="J63" s="137"/>
      <c r="K63" s="137">
        <f>'将来負担比率（分子）の構造'!L$44</f>
        <v>806</v>
      </c>
      <c r="L63" s="137"/>
      <c r="M63" s="137"/>
      <c r="N63" s="137">
        <f>'将来負担比率（分子）の構造'!M$44</f>
        <v>1106</v>
      </c>
      <c r="O63" s="137"/>
      <c r="P63" s="137"/>
    </row>
    <row r="64" spans="1:16" x14ac:dyDescent="0.15">
      <c r="A64" s="137" t="s">
        <v>27</v>
      </c>
      <c r="B64" s="137">
        <f>'将来負担比率（分子）の構造'!I$43</f>
        <v>4989</v>
      </c>
      <c r="C64" s="137"/>
      <c r="D64" s="137"/>
      <c r="E64" s="137">
        <f>'将来負担比率（分子）の構造'!J$43</f>
        <v>4488</v>
      </c>
      <c r="F64" s="137"/>
      <c r="G64" s="137"/>
      <c r="H64" s="137">
        <f>'将来負担比率（分子）の構造'!K$43</f>
        <v>4073</v>
      </c>
      <c r="I64" s="137"/>
      <c r="J64" s="137"/>
      <c r="K64" s="137">
        <f>'将来負担比率（分子）の構造'!L$43</f>
        <v>3733</v>
      </c>
      <c r="L64" s="137"/>
      <c r="M64" s="137"/>
      <c r="N64" s="137">
        <f>'将来負担比率（分子）の構造'!M$43</f>
        <v>3635</v>
      </c>
      <c r="O64" s="137"/>
      <c r="P64" s="137"/>
    </row>
    <row r="65" spans="1:16" x14ac:dyDescent="0.15">
      <c r="A65" s="137" t="s">
        <v>26</v>
      </c>
      <c r="B65" s="137">
        <f>'将来負担比率（分子）の構造'!I$42</f>
        <v>39</v>
      </c>
      <c r="C65" s="137"/>
      <c r="D65" s="137"/>
      <c r="E65" s="137">
        <f>'将来負担比率（分子）の構造'!J$42</f>
        <v>849</v>
      </c>
      <c r="F65" s="137"/>
      <c r="G65" s="137"/>
      <c r="H65" s="137">
        <f>'将来負担比率（分子）の構造'!K$42</f>
        <v>756</v>
      </c>
      <c r="I65" s="137"/>
      <c r="J65" s="137"/>
      <c r="K65" s="137">
        <f>'将来負担比率（分子）の構造'!L$42</f>
        <v>701</v>
      </c>
      <c r="L65" s="137"/>
      <c r="M65" s="137"/>
      <c r="N65" s="137">
        <f>'将来負担比率（分子）の構造'!M$42</f>
        <v>645</v>
      </c>
      <c r="O65" s="137"/>
      <c r="P65" s="137"/>
    </row>
    <row r="66" spans="1:16" x14ac:dyDescent="0.15">
      <c r="A66" s="137" t="s">
        <v>25</v>
      </c>
      <c r="B66" s="137">
        <f>'将来負担比率（分子）の構造'!I$41</f>
        <v>26516</v>
      </c>
      <c r="C66" s="137"/>
      <c r="D66" s="137"/>
      <c r="E66" s="137">
        <f>'将来負担比率（分子）の構造'!J$41</f>
        <v>29763</v>
      </c>
      <c r="F66" s="137"/>
      <c r="G66" s="137"/>
      <c r="H66" s="137">
        <f>'将来負担比率（分子）の構造'!K$41</f>
        <v>32038</v>
      </c>
      <c r="I66" s="137"/>
      <c r="J66" s="137"/>
      <c r="K66" s="137">
        <f>'将来負担比率（分子）の構造'!L$41</f>
        <v>34063</v>
      </c>
      <c r="L66" s="137"/>
      <c r="M66" s="137"/>
      <c r="N66" s="137">
        <f>'将来負担比率（分子）の構造'!M$41</f>
        <v>36611</v>
      </c>
      <c r="O66" s="137"/>
      <c r="P66" s="137"/>
    </row>
    <row r="67" spans="1:16" x14ac:dyDescent="0.15">
      <c r="A67" s="137" t="s">
        <v>63</v>
      </c>
      <c r="B67" s="137" t="e">
        <f>NA()</f>
        <v>#N/A</v>
      </c>
      <c r="C67" s="137">
        <f>IF(ISNUMBER('将来負担比率（分子）の構造'!I$53), IF('将来負担比率（分子）の構造'!I$53 &lt; 0, 0, '将来負担比率（分子）の構造'!I$53), NA())</f>
        <v>118</v>
      </c>
      <c r="D67" s="137" t="e">
        <f>NA()</f>
        <v>#N/A</v>
      </c>
      <c r="E67" s="137" t="e">
        <f>NA()</f>
        <v>#N/A</v>
      </c>
      <c r="F67" s="137">
        <f>IF(ISNUMBER('将来負担比率（分子）の構造'!J$53), IF('将来負担比率（分子）の構造'!J$53 &lt; 0, 0, '将来負担比率（分子）の構造'!J$53), NA())</f>
        <v>1268</v>
      </c>
      <c r="G67" s="137" t="e">
        <f>NA()</f>
        <v>#N/A</v>
      </c>
      <c r="H67" s="137" t="e">
        <f>NA()</f>
        <v>#N/A</v>
      </c>
      <c r="I67" s="137">
        <f>IF(ISNUMBER('将来負担比率（分子）の構造'!K$53), IF('将来負担比率（分子）の構造'!K$53 &lt; 0, 0, '将来負担比率（分子）の構造'!K$53), NA())</f>
        <v>2733</v>
      </c>
      <c r="J67" s="137" t="e">
        <f>NA()</f>
        <v>#N/A</v>
      </c>
      <c r="K67" s="137" t="e">
        <f>NA()</f>
        <v>#N/A</v>
      </c>
      <c r="L67" s="137">
        <f>IF(ISNUMBER('将来負担比率（分子）の構造'!L$53), IF('将来負担比率（分子）の構造'!L$53 &lt; 0, 0, '将来負担比率（分子）の構造'!L$53), NA())</f>
        <v>3255</v>
      </c>
      <c r="M67" s="137" t="e">
        <f>NA()</f>
        <v>#N/A</v>
      </c>
      <c r="N67" s="137" t="e">
        <f>NA()</f>
        <v>#N/A</v>
      </c>
      <c r="O67" s="137">
        <f>IF(ISNUMBER('将来負担比率（分子）の構造'!M$53), IF('将来負担比率（分子）の構造'!M$53 &lt; 0, 0, '将来負担比率（分子）の構造'!M$53), NA())</f>
        <v>4145</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13375636</v>
      </c>
      <c r="S5" s="671"/>
      <c r="T5" s="671"/>
      <c r="U5" s="671"/>
      <c r="V5" s="671"/>
      <c r="W5" s="671"/>
      <c r="X5" s="671"/>
      <c r="Y5" s="718"/>
      <c r="Z5" s="731">
        <v>36.700000000000003</v>
      </c>
      <c r="AA5" s="731"/>
      <c r="AB5" s="731"/>
      <c r="AC5" s="731"/>
      <c r="AD5" s="732">
        <v>12444936</v>
      </c>
      <c r="AE5" s="732"/>
      <c r="AF5" s="732"/>
      <c r="AG5" s="732"/>
      <c r="AH5" s="732"/>
      <c r="AI5" s="732"/>
      <c r="AJ5" s="732"/>
      <c r="AK5" s="732"/>
      <c r="AL5" s="719">
        <v>69.3</v>
      </c>
      <c r="AM5" s="688"/>
      <c r="AN5" s="688"/>
      <c r="AO5" s="720"/>
      <c r="AP5" s="707" t="s">
        <v>210</v>
      </c>
      <c r="AQ5" s="708"/>
      <c r="AR5" s="708"/>
      <c r="AS5" s="708"/>
      <c r="AT5" s="708"/>
      <c r="AU5" s="708"/>
      <c r="AV5" s="708"/>
      <c r="AW5" s="708"/>
      <c r="AX5" s="708"/>
      <c r="AY5" s="708"/>
      <c r="AZ5" s="708"/>
      <c r="BA5" s="708"/>
      <c r="BB5" s="708"/>
      <c r="BC5" s="708"/>
      <c r="BD5" s="708"/>
      <c r="BE5" s="708"/>
      <c r="BF5" s="709"/>
      <c r="BG5" s="620">
        <v>12444936</v>
      </c>
      <c r="BH5" s="621"/>
      <c r="BI5" s="621"/>
      <c r="BJ5" s="621"/>
      <c r="BK5" s="621"/>
      <c r="BL5" s="621"/>
      <c r="BM5" s="621"/>
      <c r="BN5" s="622"/>
      <c r="BO5" s="673">
        <v>93</v>
      </c>
      <c r="BP5" s="673"/>
      <c r="BQ5" s="673"/>
      <c r="BR5" s="673"/>
      <c r="BS5" s="674">
        <v>96665</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173757</v>
      </c>
      <c r="S6" s="621"/>
      <c r="T6" s="621"/>
      <c r="U6" s="621"/>
      <c r="V6" s="621"/>
      <c r="W6" s="621"/>
      <c r="X6" s="621"/>
      <c r="Y6" s="622"/>
      <c r="Z6" s="673">
        <v>0.5</v>
      </c>
      <c r="AA6" s="673"/>
      <c r="AB6" s="673"/>
      <c r="AC6" s="673"/>
      <c r="AD6" s="674">
        <v>173757</v>
      </c>
      <c r="AE6" s="674"/>
      <c r="AF6" s="674"/>
      <c r="AG6" s="674"/>
      <c r="AH6" s="674"/>
      <c r="AI6" s="674"/>
      <c r="AJ6" s="674"/>
      <c r="AK6" s="674"/>
      <c r="AL6" s="643">
        <v>1</v>
      </c>
      <c r="AM6" s="675"/>
      <c r="AN6" s="675"/>
      <c r="AO6" s="676"/>
      <c r="AP6" s="617" t="s">
        <v>215</v>
      </c>
      <c r="AQ6" s="618"/>
      <c r="AR6" s="618"/>
      <c r="AS6" s="618"/>
      <c r="AT6" s="618"/>
      <c r="AU6" s="618"/>
      <c r="AV6" s="618"/>
      <c r="AW6" s="618"/>
      <c r="AX6" s="618"/>
      <c r="AY6" s="618"/>
      <c r="AZ6" s="618"/>
      <c r="BA6" s="618"/>
      <c r="BB6" s="618"/>
      <c r="BC6" s="618"/>
      <c r="BD6" s="618"/>
      <c r="BE6" s="618"/>
      <c r="BF6" s="619"/>
      <c r="BG6" s="620">
        <v>12444936</v>
      </c>
      <c r="BH6" s="621"/>
      <c r="BI6" s="621"/>
      <c r="BJ6" s="621"/>
      <c r="BK6" s="621"/>
      <c r="BL6" s="621"/>
      <c r="BM6" s="621"/>
      <c r="BN6" s="622"/>
      <c r="BO6" s="673">
        <v>93</v>
      </c>
      <c r="BP6" s="673"/>
      <c r="BQ6" s="673"/>
      <c r="BR6" s="673"/>
      <c r="BS6" s="674">
        <v>96665</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307640</v>
      </c>
      <c r="CS6" s="621"/>
      <c r="CT6" s="621"/>
      <c r="CU6" s="621"/>
      <c r="CV6" s="621"/>
      <c r="CW6" s="621"/>
      <c r="CX6" s="621"/>
      <c r="CY6" s="622"/>
      <c r="CZ6" s="673">
        <v>0.9</v>
      </c>
      <c r="DA6" s="673"/>
      <c r="DB6" s="673"/>
      <c r="DC6" s="673"/>
      <c r="DD6" s="626" t="s">
        <v>217</v>
      </c>
      <c r="DE6" s="621"/>
      <c r="DF6" s="621"/>
      <c r="DG6" s="621"/>
      <c r="DH6" s="621"/>
      <c r="DI6" s="621"/>
      <c r="DJ6" s="621"/>
      <c r="DK6" s="621"/>
      <c r="DL6" s="621"/>
      <c r="DM6" s="621"/>
      <c r="DN6" s="621"/>
      <c r="DO6" s="621"/>
      <c r="DP6" s="622"/>
      <c r="DQ6" s="626">
        <v>307640</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14148</v>
      </c>
      <c r="S7" s="621"/>
      <c r="T7" s="621"/>
      <c r="U7" s="621"/>
      <c r="V7" s="621"/>
      <c r="W7" s="621"/>
      <c r="X7" s="621"/>
      <c r="Y7" s="622"/>
      <c r="Z7" s="673">
        <v>0</v>
      </c>
      <c r="AA7" s="673"/>
      <c r="AB7" s="673"/>
      <c r="AC7" s="673"/>
      <c r="AD7" s="674">
        <v>14148</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6948271</v>
      </c>
      <c r="BH7" s="621"/>
      <c r="BI7" s="621"/>
      <c r="BJ7" s="621"/>
      <c r="BK7" s="621"/>
      <c r="BL7" s="621"/>
      <c r="BM7" s="621"/>
      <c r="BN7" s="622"/>
      <c r="BO7" s="673">
        <v>51.9</v>
      </c>
      <c r="BP7" s="673"/>
      <c r="BQ7" s="673"/>
      <c r="BR7" s="673"/>
      <c r="BS7" s="674">
        <v>96665</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5780958</v>
      </c>
      <c r="CS7" s="621"/>
      <c r="CT7" s="621"/>
      <c r="CU7" s="621"/>
      <c r="CV7" s="621"/>
      <c r="CW7" s="621"/>
      <c r="CX7" s="621"/>
      <c r="CY7" s="622"/>
      <c r="CZ7" s="673">
        <v>16.600000000000001</v>
      </c>
      <c r="DA7" s="673"/>
      <c r="DB7" s="673"/>
      <c r="DC7" s="673"/>
      <c r="DD7" s="626">
        <v>1757341</v>
      </c>
      <c r="DE7" s="621"/>
      <c r="DF7" s="621"/>
      <c r="DG7" s="621"/>
      <c r="DH7" s="621"/>
      <c r="DI7" s="621"/>
      <c r="DJ7" s="621"/>
      <c r="DK7" s="621"/>
      <c r="DL7" s="621"/>
      <c r="DM7" s="621"/>
      <c r="DN7" s="621"/>
      <c r="DO7" s="621"/>
      <c r="DP7" s="622"/>
      <c r="DQ7" s="626">
        <v>3731060</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62031</v>
      </c>
      <c r="S8" s="621"/>
      <c r="T8" s="621"/>
      <c r="U8" s="621"/>
      <c r="V8" s="621"/>
      <c r="W8" s="621"/>
      <c r="X8" s="621"/>
      <c r="Y8" s="622"/>
      <c r="Z8" s="673">
        <v>0.2</v>
      </c>
      <c r="AA8" s="673"/>
      <c r="AB8" s="673"/>
      <c r="AC8" s="673"/>
      <c r="AD8" s="674">
        <v>62031</v>
      </c>
      <c r="AE8" s="674"/>
      <c r="AF8" s="674"/>
      <c r="AG8" s="674"/>
      <c r="AH8" s="674"/>
      <c r="AI8" s="674"/>
      <c r="AJ8" s="674"/>
      <c r="AK8" s="674"/>
      <c r="AL8" s="643">
        <v>0.3</v>
      </c>
      <c r="AM8" s="675"/>
      <c r="AN8" s="675"/>
      <c r="AO8" s="676"/>
      <c r="AP8" s="617" t="s">
        <v>222</v>
      </c>
      <c r="AQ8" s="618"/>
      <c r="AR8" s="618"/>
      <c r="AS8" s="618"/>
      <c r="AT8" s="618"/>
      <c r="AU8" s="618"/>
      <c r="AV8" s="618"/>
      <c r="AW8" s="618"/>
      <c r="AX8" s="618"/>
      <c r="AY8" s="618"/>
      <c r="AZ8" s="618"/>
      <c r="BA8" s="618"/>
      <c r="BB8" s="618"/>
      <c r="BC8" s="618"/>
      <c r="BD8" s="618"/>
      <c r="BE8" s="618"/>
      <c r="BF8" s="619"/>
      <c r="BG8" s="620">
        <v>190046</v>
      </c>
      <c r="BH8" s="621"/>
      <c r="BI8" s="621"/>
      <c r="BJ8" s="621"/>
      <c r="BK8" s="621"/>
      <c r="BL8" s="621"/>
      <c r="BM8" s="621"/>
      <c r="BN8" s="622"/>
      <c r="BO8" s="673">
        <v>1.4</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14064114</v>
      </c>
      <c r="CS8" s="621"/>
      <c r="CT8" s="621"/>
      <c r="CU8" s="621"/>
      <c r="CV8" s="621"/>
      <c r="CW8" s="621"/>
      <c r="CX8" s="621"/>
      <c r="CY8" s="622"/>
      <c r="CZ8" s="673">
        <v>40.4</v>
      </c>
      <c r="DA8" s="673"/>
      <c r="DB8" s="673"/>
      <c r="DC8" s="673"/>
      <c r="DD8" s="626">
        <v>299931</v>
      </c>
      <c r="DE8" s="621"/>
      <c r="DF8" s="621"/>
      <c r="DG8" s="621"/>
      <c r="DH8" s="621"/>
      <c r="DI8" s="621"/>
      <c r="DJ8" s="621"/>
      <c r="DK8" s="621"/>
      <c r="DL8" s="621"/>
      <c r="DM8" s="621"/>
      <c r="DN8" s="621"/>
      <c r="DO8" s="621"/>
      <c r="DP8" s="622"/>
      <c r="DQ8" s="626">
        <v>7111524</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45769</v>
      </c>
      <c r="S9" s="621"/>
      <c r="T9" s="621"/>
      <c r="U9" s="621"/>
      <c r="V9" s="621"/>
      <c r="W9" s="621"/>
      <c r="X9" s="621"/>
      <c r="Y9" s="622"/>
      <c r="Z9" s="673">
        <v>0.1</v>
      </c>
      <c r="AA9" s="673"/>
      <c r="AB9" s="673"/>
      <c r="AC9" s="673"/>
      <c r="AD9" s="674">
        <v>45769</v>
      </c>
      <c r="AE9" s="674"/>
      <c r="AF9" s="674"/>
      <c r="AG9" s="674"/>
      <c r="AH9" s="674"/>
      <c r="AI9" s="674"/>
      <c r="AJ9" s="674"/>
      <c r="AK9" s="674"/>
      <c r="AL9" s="643">
        <v>0.3</v>
      </c>
      <c r="AM9" s="675"/>
      <c r="AN9" s="675"/>
      <c r="AO9" s="676"/>
      <c r="AP9" s="617" t="s">
        <v>225</v>
      </c>
      <c r="AQ9" s="618"/>
      <c r="AR9" s="618"/>
      <c r="AS9" s="618"/>
      <c r="AT9" s="618"/>
      <c r="AU9" s="618"/>
      <c r="AV9" s="618"/>
      <c r="AW9" s="618"/>
      <c r="AX9" s="618"/>
      <c r="AY9" s="618"/>
      <c r="AZ9" s="618"/>
      <c r="BA9" s="618"/>
      <c r="BB9" s="618"/>
      <c r="BC9" s="618"/>
      <c r="BD9" s="618"/>
      <c r="BE9" s="618"/>
      <c r="BF9" s="619"/>
      <c r="BG9" s="620">
        <v>6059867</v>
      </c>
      <c r="BH9" s="621"/>
      <c r="BI9" s="621"/>
      <c r="BJ9" s="621"/>
      <c r="BK9" s="621"/>
      <c r="BL9" s="621"/>
      <c r="BM9" s="621"/>
      <c r="BN9" s="622"/>
      <c r="BO9" s="673">
        <v>45.3</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2597710</v>
      </c>
      <c r="CS9" s="621"/>
      <c r="CT9" s="621"/>
      <c r="CU9" s="621"/>
      <c r="CV9" s="621"/>
      <c r="CW9" s="621"/>
      <c r="CX9" s="621"/>
      <c r="CY9" s="622"/>
      <c r="CZ9" s="673">
        <v>7.5</v>
      </c>
      <c r="DA9" s="673"/>
      <c r="DB9" s="673"/>
      <c r="DC9" s="673"/>
      <c r="DD9" s="626">
        <v>19250</v>
      </c>
      <c r="DE9" s="621"/>
      <c r="DF9" s="621"/>
      <c r="DG9" s="621"/>
      <c r="DH9" s="621"/>
      <c r="DI9" s="621"/>
      <c r="DJ9" s="621"/>
      <c r="DK9" s="621"/>
      <c r="DL9" s="621"/>
      <c r="DM9" s="621"/>
      <c r="DN9" s="621"/>
      <c r="DO9" s="621"/>
      <c r="DP9" s="622"/>
      <c r="DQ9" s="626">
        <v>2502493</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1544009</v>
      </c>
      <c r="S10" s="621"/>
      <c r="T10" s="621"/>
      <c r="U10" s="621"/>
      <c r="V10" s="621"/>
      <c r="W10" s="621"/>
      <c r="X10" s="621"/>
      <c r="Y10" s="622"/>
      <c r="Z10" s="673">
        <v>4.2</v>
      </c>
      <c r="AA10" s="673"/>
      <c r="AB10" s="673"/>
      <c r="AC10" s="673"/>
      <c r="AD10" s="674">
        <v>1544009</v>
      </c>
      <c r="AE10" s="674"/>
      <c r="AF10" s="674"/>
      <c r="AG10" s="674"/>
      <c r="AH10" s="674"/>
      <c r="AI10" s="674"/>
      <c r="AJ10" s="674"/>
      <c r="AK10" s="674"/>
      <c r="AL10" s="643">
        <v>8.6</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207978</v>
      </c>
      <c r="BH10" s="621"/>
      <c r="BI10" s="621"/>
      <c r="BJ10" s="621"/>
      <c r="BK10" s="621"/>
      <c r="BL10" s="621"/>
      <c r="BM10" s="621"/>
      <c r="BN10" s="622"/>
      <c r="BO10" s="673">
        <v>1.6</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3688</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v>3688</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31588</v>
      </c>
      <c r="S11" s="621"/>
      <c r="T11" s="621"/>
      <c r="U11" s="621"/>
      <c r="V11" s="621"/>
      <c r="W11" s="621"/>
      <c r="X11" s="621"/>
      <c r="Y11" s="622"/>
      <c r="Z11" s="673">
        <v>0.1</v>
      </c>
      <c r="AA11" s="673"/>
      <c r="AB11" s="673"/>
      <c r="AC11" s="673"/>
      <c r="AD11" s="674">
        <v>31588</v>
      </c>
      <c r="AE11" s="674"/>
      <c r="AF11" s="674"/>
      <c r="AG11" s="674"/>
      <c r="AH11" s="674"/>
      <c r="AI11" s="674"/>
      <c r="AJ11" s="674"/>
      <c r="AK11" s="674"/>
      <c r="AL11" s="643">
        <v>0.2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490380</v>
      </c>
      <c r="BH11" s="621"/>
      <c r="BI11" s="621"/>
      <c r="BJ11" s="621"/>
      <c r="BK11" s="621"/>
      <c r="BL11" s="621"/>
      <c r="BM11" s="621"/>
      <c r="BN11" s="622"/>
      <c r="BO11" s="673">
        <v>3.7</v>
      </c>
      <c r="BP11" s="673"/>
      <c r="BQ11" s="673"/>
      <c r="BR11" s="673"/>
      <c r="BS11" s="626">
        <v>96665</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164563</v>
      </c>
      <c r="CS11" s="621"/>
      <c r="CT11" s="621"/>
      <c r="CU11" s="621"/>
      <c r="CV11" s="621"/>
      <c r="CW11" s="621"/>
      <c r="CX11" s="621"/>
      <c r="CY11" s="622"/>
      <c r="CZ11" s="673">
        <v>0.5</v>
      </c>
      <c r="DA11" s="673"/>
      <c r="DB11" s="673"/>
      <c r="DC11" s="673"/>
      <c r="DD11" s="626">
        <v>534</v>
      </c>
      <c r="DE11" s="621"/>
      <c r="DF11" s="621"/>
      <c r="DG11" s="621"/>
      <c r="DH11" s="621"/>
      <c r="DI11" s="621"/>
      <c r="DJ11" s="621"/>
      <c r="DK11" s="621"/>
      <c r="DL11" s="621"/>
      <c r="DM11" s="621"/>
      <c r="DN11" s="621"/>
      <c r="DO11" s="621"/>
      <c r="DP11" s="622"/>
      <c r="DQ11" s="626">
        <v>134066</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4449618</v>
      </c>
      <c r="BH12" s="621"/>
      <c r="BI12" s="621"/>
      <c r="BJ12" s="621"/>
      <c r="BK12" s="621"/>
      <c r="BL12" s="621"/>
      <c r="BM12" s="621"/>
      <c r="BN12" s="622"/>
      <c r="BO12" s="673">
        <v>33.299999999999997</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216288</v>
      </c>
      <c r="CS12" s="621"/>
      <c r="CT12" s="621"/>
      <c r="CU12" s="621"/>
      <c r="CV12" s="621"/>
      <c r="CW12" s="621"/>
      <c r="CX12" s="621"/>
      <c r="CY12" s="622"/>
      <c r="CZ12" s="673">
        <v>0.6</v>
      </c>
      <c r="DA12" s="673"/>
      <c r="DB12" s="673"/>
      <c r="DC12" s="673"/>
      <c r="DD12" s="626" t="s">
        <v>112</v>
      </c>
      <c r="DE12" s="621"/>
      <c r="DF12" s="621"/>
      <c r="DG12" s="621"/>
      <c r="DH12" s="621"/>
      <c r="DI12" s="621"/>
      <c r="DJ12" s="621"/>
      <c r="DK12" s="621"/>
      <c r="DL12" s="621"/>
      <c r="DM12" s="621"/>
      <c r="DN12" s="621"/>
      <c r="DO12" s="621"/>
      <c r="DP12" s="622"/>
      <c r="DQ12" s="626">
        <v>122839</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46205</v>
      </c>
      <c r="S13" s="621"/>
      <c r="T13" s="621"/>
      <c r="U13" s="621"/>
      <c r="V13" s="621"/>
      <c r="W13" s="621"/>
      <c r="X13" s="621"/>
      <c r="Y13" s="622"/>
      <c r="Z13" s="673">
        <v>0.1</v>
      </c>
      <c r="AA13" s="673"/>
      <c r="AB13" s="673"/>
      <c r="AC13" s="673"/>
      <c r="AD13" s="674">
        <v>46205</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4433996</v>
      </c>
      <c r="BH13" s="621"/>
      <c r="BI13" s="621"/>
      <c r="BJ13" s="621"/>
      <c r="BK13" s="621"/>
      <c r="BL13" s="621"/>
      <c r="BM13" s="621"/>
      <c r="BN13" s="622"/>
      <c r="BO13" s="673">
        <v>33.1</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3782244</v>
      </c>
      <c r="CS13" s="621"/>
      <c r="CT13" s="621"/>
      <c r="CU13" s="621"/>
      <c r="CV13" s="621"/>
      <c r="CW13" s="621"/>
      <c r="CX13" s="621"/>
      <c r="CY13" s="622"/>
      <c r="CZ13" s="673">
        <v>10.9</v>
      </c>
      <c r="DA13" s="673"/>
      <c r="DB13" s="673"/>
      <c r="DC13" s="673"/>
      <c r="DD13" s="626">
        <v>2435131</v>
      </c>
      <c r="DE13" s="621"/>
      <c r="DF13" s="621"/>
      <c r="DG13" s="621"/>
      <c r="DH13" s="621"/>
      <c r="DI13" s="621"/>
      <c r="DJ13" s="621"/>
      <c r="DK13" s="621"/>
      <c r="DL13" s="621"/>
      <c r="DM13" s="621"/>
      <c r="DN13" s="621"/>
      <c r="DO13" s="621"/>
      <c r="DP13" s="622"/>
      <c r="DQ13" s="626">
        <v>1949089</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125575</v>
      </c>
      <c r="BH14" s="621"/>
      <c r="BI14" s="621"/>
      <c r="BJ14" s="621"/>
      <c r="BK14" s="621"/>
      <c r="BL14" s="621"/>
      <c r="BM14" s="621"/>
      <c r="BN14" s="622"/>
      <c r="BO14" s="673">
        <v>0.9</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1500941</v>
      </c>
      <c r="CS14" s="621"/>
      <c r="CT14" s="621"/>
      <c r="CU14" s="621"/>
      <c r="CV14" s="621"/>
      <c r="CW14" s="621"/>
      <c r="CX14" s="621"/>
      <c r="CY14" s="622"/>
      <c r="CZ14" s="673">
        <v>4.3</v>
      </c>
      <c r="DA14" s="673"/>
      <c r="DB14" s="673"/>
      <c r="DC14" s="673"/>
      <c r="DD14" s="626">
        <v>185829</v>
      </c>
      <c r="DE14" s="621"/>
      <c r="DF14" s="621"/>
      <c r="DG14" s="621"/>
      <c r="DH14" s="621"/>
      <c r="DI14" s="621"/>
      <c r="DJ14" s="621"/>
      <c r="DK14" s="621"/>
      <c r="DL14" s="621"/>
      <c r="DM14" s="621"/>
      <c r="DN14" s="621"/>
      <c r="DO14" s="621"/>
      <c r="DP14" s="622"/>
      <c r="DQ14" s="626">
        <v>1335693</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84002</v>
      </c>
      <c r="S15" s="621"/>
      <c r="T15" s="621"/>
      <c r="U15" s="621"/>
      <c r="V15" s="621"/>
      <c r="W15" s="621"/>
      <c r="X15" s="621"/>
      <c r="Y15" s="622"/>
      <c r="Z15" s="673">
        <v>0.2</v>
      </c>
      <c r="AA15" s="673"/>
      <c r="AB15" s="673"/>
      <c r="AC15" s="673"/>
      <c r="AD15" s="674">
        <v>84002</v>
      </c>
      <c r="AE15" s="674"/>
      <c r="AF15" s="674"/>
      <c r="AG15" s="674"/>
      <c r="AH15" s="674"/>
      <c r="AI15" s="674"/>
      <c r="AJ15" s="674"/>
      <c r="AK15" s="674"/>
      <c r="AL15" s="643">
        <v>0.5</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921472</v>
      </c>
      <c r="BH15" s="621"/>
      <c r="BI15" s="621"/>
      <c r="BJ15" s="621"/>
      <c r="BK15" s="621"/>
      <c r="BL15" s="621"/>
      <c r="BM15" s="621"/>
      <c r="BN15" s="622"/>
      <c r="BO15" s="673">
        <v>6.9</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3742926</v>
      </c>
      <c r="CS15" s="621"/>
      <c r="CT15" s="621"/>
      <c r="CU15" s="621"/>
      <c r="CV15" s="621"/>
      <c r="CW15" s="621"/>
      <c r="CX15" s="621"/>
      <c r="CY15" s="622"/>
      <c r="CZ15" s="673">
        <v>10.8</v>
      </c>
      <c r="DA15" s="673"/>
      <c r="DB15" s="673"/>
      <c r="DC15" s="673"/>
      <c r="DD15" s="626">
        <v>643501</v>
      </c>
      <c r="DE15" s="621"/>
      <c r="DF15" s="621"/>
      <c r="DG15" s="621"/>
      <c r="DH15" s="621"/>
      <c r="DI15" s="621"/>
      <c r="DJ15" s="621"/>
      <c r="DK15" s="621"/>
      <c r="DL15" s="621"/>
      <c r="DM15" s="621"/>
      <c r="DN15" s="621"/>
      <c r="DO15" s="621"/>
      <c r="DP15" s="622"/>
      <c r="DQ15" s="626">
        <v>2716120</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3452135</v>
      </c>
      <c r="S16" s="621"/>
      <c r="T16" s="621"/>
      <c r="U16" s="621"/>
      <c r="V16" s="621"/>
      <c r="W16" s="621"/>
      <c r="X16" s="621"/>
      <c r="Y16" s="622"/>
      <c r="Z16" s="673">
        <v>9.5</v>
      </c>
      <c r="AA16" s="673"/>
      <c r="AB16" s="673"/>
      <c r="AC16" s="673"/>
      <c r="AD16" s="674">
        <v>3280563</v>
      </c>
      <c r="AE16" s="674"/>
      <c r="AF16" s="674"/>
      <c r="AG16" s="674"/>
      <c r="AH16" s="674"/>
      <c r="AI16" s="674"/>
      <c r="AJ16" s="674"/>
      <c r="AK16" s="674"/>
      <c r="AL16" s="643">
        <v>18.3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3280563</v>
      </c>
      <c r="S17" s="621"/>
      <c r="T17" s="621"/>
      <c r="U17" s="621"/>
      <c r="V17" s="621"/>
      <c r="W17" s="621"/>
      <c r="X17" s="621"/>
      <c r="Y17" s="622"/>
      <c r="Z17" s="673">
        <v>9</v>
      </c>
      <c r="AA17" s="673"/>
      <c r="AB17" s="673"/>
      <c r="AC17" s="673"/>
      <c r="AD17" s="674">
        <v>3280563</v>
      </c>
      <c r="AE17" s="674"/>
      <c r="AF17" s="674"/>
      <c r="AG17" s="674"/>
      <c r="AH17" s="674"/>
      <c r="AI17" s="674"/>
      <c r="AJ17" s="674"/>
      <c r="AK17" s="674"/>
      <c r="AL17" s="643">
        <v>18.3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2628743</v>
      </c>
      <c r="CS17" s="621"/>
      <c r="CT17" s="621"/>
      <c r="CU17" s="621"/>
      <c r="CV17" s="621"/>
      <c r="CW17" s="621"/>
      <c r="CX17" s="621"/>
      <c r="CY17" s="622"/>
      <c r="CZ17" s="673">
        <v>7.6</v>
      </c>
      <c r="DA17" s="673"/>
      <c r="DB17" s="673"/>
      <c r="DC17" s="673"/>
      <c r="DD17" s="626" t="s">
        <v>112</v>
      </c>
      <c r="DE17" s="621"/>
      <c r="DF17" s="621"/>
      <c r="DG17" s="621"/>
      <c r="DH17" s="621"/>
      <c r="DI17" s="621"/>
      <c r="DJ17" s="621"/>
      <c r="DK17" s="621"/>
      <c r="DL17" s="621"/>
      <c r="DM17" s="621"/>
      <c r="DN17" s="621"/>
      <c r="DO17" s="621"/>
      <c r="DP17" s="622"/>
      <c r="DQ17" s="626">
        <v>2586918</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171497</v>
      </c>
      <c r="S18" s="621"/>
      <c r="T18" s="621"/>
      <c r="U18" s="621"/>
      <c r="V18" s="621"/>
      <c r="W18" s="621"/>
      <c r="X18" s="621"/>
      <c r="Y18" s="622"/>
      <c r="Z18" s="673">
        <v>0.5</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v>75</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930700</v>
      </c>
      <c r="BH19" s="621"/>
      <c r="BI19" s="621"/>
      <c r="BJ19" s="621"/>
      <c r="BK19" s="621"/>
      <c r="BL19" s="621"/>
      <c r="BM19" s="621"/>
      <c r="BN19" s="622"/>
      <c r="BO19" s="673">
        <v>7</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18829280</v>
      </c>
      <c r="S20" s="621"/>
      <c r="T20" s="621"/>
      <c r="U20" s="621"/>
      <c r="V20" s="621"/>
      <c r="W20" s="621"/>
      <c r="X20" s="621"/>
      <c r="Y20" s="622"/>
      <c r="Z20" s="673">
        <v>51.7</v>
      </c>
      <c r="AA20" s="673"/>
      <c r="AB20" s="673"/>
      <c r="AC20" s="673"/>
      <c r="AD20" s="674">
        <v>17727008</v>
      </c>
      <c r="AE20" s="674"/>
      <c r="AF20" s="674"/>
      <c r="AG20" s="674"/>
      <c r="AH20" s="674"/>
      <c r="AI20" s="674"/>
      <c r="AJ20" s="674"/>
      <c r="AK20" s="674"/>
      <c r="AL20" s="643">
        <v>98.7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930700</v>
      </c>
      <c r="BH20" s="621"/>
      <c r="BI20" s="621"/>
      <c r="BJ20" s="621"/>
      <c r="BK20" s="621"/>
      <c r="BL20" s="621"/>
      <c r="BM20" s="621"/>
      <c r="BN20" s="622"/>
      <c r="BO20" s="673">
        <v>7</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34789815</v>
      </c>
      <c r="CS20" s="621"/>
      <c r="CT20" s="621"/>
      <c r="CU20" s="621"/>
      <c r="CV20" s="621"/>
      <c r="CW20" s="621"/>
      <c r="CX20" s="621"/>
      <c r="CY20" s="622"/>
      <c r="CZ20" s="673">
        <v>100</v>
      </c>
      <c r="DA20" s="673"/>
      <c r="DB20" s="673"/>
      <c r="DC20" s="673"/>
      <c r="DD20" s="626">
        <v>5341517</v>
      </c>
      <c r="DE20" s="621"/>
      <c r="DF20" s="621"/>
      <c r="DG20" s="621"/>
      <c r="DH20" s="621"/>
      <c r="DI20" s="621"/>
      <c r="DJ20" s="621"/>
      <c r="DK20" s="621"/>
      <c r="DL20" s="621"/>
      <c r="DM20" s="621"/>
      <c r="DN20" s="621"/>
      <c r="DO20" s="621"/>
      <c r="DP20" s="622"/>
      <c r="DQ20" s="626">
        <v>22501130</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13376</v>
      </c>
      <c r="S21" s="621"/>
      <c r="T21" s="621"/>
      <c r="U21" s="621"/>
      <c r="V21" s="621"/>
      <c r="W21" s="621"/>
      <c r="X21" s="621"/>
      <c r="Y21" s="622"/>
      <c r="Z21" s="673">
        <v>0</v>
      </c>
      <c r="AA21" s="673"/>
      <c r="AB21" s="673"/>
      <c r="AC21" s="673"/>
      <c r="AD21" s="674">
        <v>13376</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239539</v>
      </c>
      <c r="S22" s="621"/>
      <c r="T22" s="621"/>
      <c r="U22" s="621"/>
      <c r="V22" s="621"/>
      <c r="W22" s="621"/>
      <c r="X22" s="621"/>
      <c r="Y22" s="622"/>
      <c r="Z22" s="673">
        <v>0.7</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301399</v>
      </c>
      <c r="S23" s="621"/>
      <c r="T23" s="621"/>
      <c r="U23" s="621"/>
      <c r="V23" s="621"/>
      <c r="W23" s="621"/>
      <c r="X23" s="621"/>
      <c r="Y23" s="622"/>
      <c r="Z23" s="673">
        <v>0.8</v>
      </c>
      <c r="AA23" s="673"/>
      <c r="AB23" s="673"/>
      <c r="AC23" s="673"/>
      <c r="AD23" s="674">
        <v>66924</v>
      </c>
      <c r="AE23" s="674"/>
      <c r="AF23" s="674"/>
      <c r="AG23" s="674"/>
      <c r="AH23" s="674"/>
      <c r="AI23" s="674"/>
      <c r="AJ23" s="674"/>
      <c r="AK23" s="674"/>
      <c r="AL23" s="643">
        <v>0.4</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930700</v>
      </c>
      <c r="BH23" s="621"/>
      <c r="BI23" s="621"/>
      <c r="BJ23" s="621"/>
      <c r="BK23" s="621"/>
      <c r="BL23" s="621"/>
      <c r="BM23" s="621"/>
      <c r="BN23" s="622"/>
      <c r="BO23" s="673">
        <v>7</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67273</v>
      </c>
      <c r="S24" s="621"/>
      <c r="T24" s="621"/>
      <c r="U24" s="621"/>
      <c r="V24" s="621"/>
      <c r="W24" s="621"/>
      <c r="X24" s="621"/>
      <c r="Y24" s="622"/>
      <c r="Z24" s="673">
        <v>0.2</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16575273</v>
      </c>
      <c r="CS24" s="671"/>
      <c r="CT24" s="671"/>
      <c r="CU24" s="671"/>
      <c r="CV24" s="671"/>
      <c r="CW24" s="671"/>
      <c r="CX24" s="671"/>
      <c r="CY24" s="718"/>
      <c r="CZ24" s="722">
        <v>47.6</v>
      </c>
      <c r="DA24" s="723"/>
      <c r="DB24" s="723"/>
      <c r="DC24" s="724"/>
      <c r="DD24" s="717">
        <v>10207152</v>
      </c>
      <c r="DE24" s="671"/>
      <c r="DF24" s="671"/>
      <c r="DG24" s="671"/>
      <c r="DH24" s="671"/>
      <c r="DI24" s="671"/>
      <c r="DJ24" s="671"/>
      <c r="DK24" s="718"/>
      <c r="DL24" s="717">
        <v>10192793</v>
      </c>
      <c r="DM24" s="671"/>
      <c r="DN24" s="671"/>
      <c r="DO24" s="671"/>
      <c r="DP24" s="671"/>
      <c r="DQ24" s="671"/>
      <c r="DR24" s="671"/>
      <c r="DS24" s="671"/>
      <c r="DT24" s="671"/>
      <c r="DU24" s="671"/>
      <c r="DV24" s="718"/>
      <c r="DW24" s="719">
        <v>53</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5298845</v>
      </c>
      <c r="S25" s="621"/>
      <c r="T25" s="621"/>
      <c r="U25" s="621"/>
      <c r="V25" s="621"/>
      <c r="W25" s="621"/>
      <c r="X25" s="621"/>
      <c r="Y25" s="622"/>
      <c r="Z25" s="673">
        <v>14.6</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5715442</v>
      </c>
      <c r="CS25" s="639"/>
      <c r="CT25" s="639"/>
      <c r="CU25" s="639"/>
      <c r="CV25" s="639"/>
      <c r="CW25" s="639"/>
      <c r="CX25" s="639"/>
      <c r="CY25" s="640"/>
      <c r="CZ25" s="623">
        <v>16.399999999999999</v>
      </c>
      <c r="DA25" s="641"/>
      <c r="DB25" s="641"/>
      <c r="DC25" s="642"/>
      <c r="DD25" s="626">
        <v>5248206</v>
      </c>
      <c r="DE25" s="639"/>
      <c r="DF25" s="639"/>
      <c r="DG25" s="639"/>
      <c r="DH25" s="639"/>
      <c r="DI25" s="639"/>
      <c r="DJ25" s="639"/>
      <c r="DK25" s="640"/>
      <c r="DL25" s="626">
        <v>5241979</v>
      </c>
      <c r="DM25" s="639"/>
      <c r="DN25" s="639"/>
      <c r="DO25" s="639"/>
      <c r="DP25" s="639"/>
      <c r="DQ25" s="639"/>
      <c r="DR25" s="639"/>
      <c r="DS25" s="639"/>
      <c r="DT25" s="639"/>
      <c r="DU25" s="639"/>
      <c r="DV25" s="640"/>
      <c r="DW25" s="643">
        <v>27.3</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113141</v>
      </c>
      <c r="S26" s="621"/>
      <c r="T26" s="621"/>
      <c r="U26" s="621"/>
      <c r="V26" s="621"/>
      <c r="W26" s="621"/>
      <c r="X26" s="621"/>
      <c r="Y26" s="622"/>
      <c r="Z26" s="673">
        <v>0.3</v>
      </c>
      <c r="AA26" s="673"/>
      <c r="AB26" s="673"/>
      <c r="AC26" s="673"/>
      <c r="AD26" s="674">
        <v>113141</v>
      </c>
      <c r="AE26" s="674"/>
      <c r="AF26" s="674"/>
      <c r="AG26" s="674"/>
      <c r="AH26" s="674"/>
      <c r="AI26" s="674"/>
      <c r="AJ26" s="674"/>
      <c r="AK26" s="674"/>
      <c r="AL26" s="643">
        <v>0.6</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4062307</v>
      </c>
      <c r="CS26" s="621"/>
      <c r="CT26" s="621"/>
      <c r="CU26" s="621"/>
      <c r="CV26" s="621"/>
      <c r="CW26" s="621"/>
      <c r="CX26" s="621"/>
      <c r="CY26" s="622"/>
      <c r="CZ26" s="623">
        <v>11.7</v>
      </c>
      <c r="DA26" s="641"/>
      <c r="DB26" s="641"/>
      <c r="DC26" s="642"/>
      <c r="DD26" s="626">
        <v>3601054</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1736055</v>
      </c>
      <c r="S27" s="621"/>
      <c r="T27" s="621"/>
      <c r="U27" s="621"/>
      <c r="V27" s="621"/>
      <c r="W27" s="621"/>
      <c r="X27" s="621"/>
      <c r="Y27" s="622"/>
      <c r="Z27" s="673">
        <v>4.8</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13375636</v>
      </c>
      <c r="BH27" s="621"/>
      <c r="BI27" s="621"/>
      <c r="BJ27" s="621"/>
      <c r="BK27" s="621"/>
      <c r="BL27" s="621"/>
      <c r="BM27" s="621"/>
      <c r="BN27" s="622"/>
      <c r="BO27" s="673">
        <v>100</v>
      </c>
      <c r="BP27" s="673"/>
      <c r="BQ27" s="673"/>
      <c r="BR27" s="673"/>
      <c r="BS27" s="626">
        <v>96665</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8231088</v>
      </c>
      <c r="CS27" s="639"/>
      <c r="CT27" s="639"/>
      <c r="CU27" s="639"/>
      <c r="CV27" s="639"/>
      <c r="CW27" s="639"/>
      <c r="CX27" s="639"/>
      <c r="CY27" s="640"/>
      <c r="CZ27" s="623">
        <v>23.7</v>
      </c>
      <c r="DA27" s="641"/>
      <c r="DB27" s="641"/>
      <c r="DC27" s="642"/>
      <c r="DD27" s="626">
        <v>2372028</v>
      </c>
      <c r="DE27" s="639"/>
      <c r="DF27" s="639"/>
      <c r="DG27" s="639"/>
      <c r="DH27" s="639"/>
      <c r="DI27" s="639"/>
      <c r="DJ27" s="639"/>
      <c r="DK27" s="640"/>
      <c r="DL27" s="626">
        <v>2363896</v>
      </c>
      <c r="DM27" s="639"/>
      <c r="DN27" s="639"/>
      <c r="DO27" s="639"/>
      <c r="DP27" s="639"/>
      <c r="DQ27" s="639"/>
      <c r="DR27" s="639"/>
      <c r="DS27" s="639"/>
      <c r="DT27" s="639"/>
      <c r="DU27" s="639"/>
      <c r="DV27" s="640"/>
      <c r="DW27" s="643">
        <v>12.3</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6737</v>
      </c>
      <c r="S28" s="621"/>
      <c r="T28" s="621"/>
      <c r="U28" s="621"/>
      <c r="V28" s="621"/>
      <c r="W28" s="621"/>
      <c r="X28" s="621"/>
      <c r="Y28" s="622"/>
      <c r="Z28" s="673">
        <v>0</v>
      </c>
      <c r="AA28" s="673"/>
      <c r="AB28" s="673"/>
      <c r="AC28" s="673"/>
      <c r="AD28" s="674">
        <v>4631</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2628743</v>
      </c>
      <c r="CS28" s="621"/>
      <c r="CT28" s="621"/>
      <c r="CU28" s="621"/>
      <c r="CV28" s="621"/>
      <c r="CW28" s="621"/>
      <c r="CX28" s="621"/>
      <c r="CY28" s="622"/>
      <c r="CZ28" s="623">
        <v>7.6</v>
      </c>
      <c r="DA28" s="641"/>
      <c r="DB28" s="641"/>
      <c r="DC28" s="642"/>
      <c r="DD28" s="626">
        <v>2586918</v>
      </c>
      <c r="DE28" s="621"/>
      <c r="DF28" s="621"/>
      <c r="DG28" s="621"/>
      <c r="DH28" s="621"/>
      <c r="DI28" s="621"/>
      <c r="DJ28" s="621"/>
      <c r="DK28" s="622"/>
      <c r="DL28" s="626">
        <v>2586918</v>
      </c>
      <c r="DM28" s="621"/>
      <c r="DN28" s="621"/>
      <c r="DO28" s="621"/>
      <c r="DP28" s="621"/>
      <c r="DQ28" s="621"/>
      <c r="DR28" s="621"/>
      <c r="DS28" s="621"/>
      <c r="DT28" s="621"/>
      <c r="DU28" s="621"/>
      <c r="DV28" s="622"/>
      <c r="DW28" s="643">
        <v>13.5</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3434</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290</v>
      </c>
      <c r="CG29" s="654"/>
      <c r="CH29" s="654"/>
      <c r="CI29" s="654"/>
      <c r="CJ29" s="654"/>
      <c r="CK29" s="654"/>
      <c r="CL29" s="654"/>
      <c r="CM29" s="654"/>
      <c r="CN29" s="654"/>
      <c r="CO29" s="654"/>
      <c r="CP29" s="654"/>
      <c r="CQ29" s="655"/>
      <c r="CR29" s="620">
        <v>2628743</v>
      </c>
      <c r="CS29" s="639"/>
      <c r="CT29" s="639"/>
      <c r="CU29" s="639"/>
      <c r="CV29" s="639"/>
      <c r="CW29" s="639"/>
      <c r="CX29" s="639"/>
      <c r="CY29" s="640"/>
      <c r="CZ29" s="623">
        <v>7.6</v>
      </c>
      <c r="DA29" s="641"/>
      <c r="DB29" s="641"/>
      <c r="DC29" s="642"/>
      <c r="DD29" s="626">
        <v>2586918</v>
      </c>
      <c r="DE29" s="639"/>
      <c r="DF29" s="639"/>
      <c r="DG29" s="639"/>
      <c r="DH29" s="639"/>
      <c r="DI29" s="639"/>
      <c r="DJ29" s="639"/>
      <c r="DK29" s="640"/>
      <c r="DL29" s="626">
        <v>2586918</v>
      </c>
      <c r="DM29" s="639"/>
      <c r="DN29" s="639"/>
      <c r="DO29" s="639"/>
      <c r="DP29" s="639"/>
      <c r="DQ29" s="639"/>
      <c r="DR29" s="639"/>
      <c r="DS29" s="639"/>
      <c r="DT29" s="639"/>
      <c r="DU29" s="639"/>
      <c r="DV29" s="640"/>
      <c r="DW29" s="643">
        <v>13.5</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1894766</v>
      </c>
      <c r="S30" s="621"/>
      <c r="T30" s="621"/>
      <c r="U30" s="621"/>
      <c r="V30" s="621"/>
      <c r="W30" s="621"/>
      <c r="X30" s="621"/>
      <c r="Y30" s="622"/>
      <c r="Z30" s="673">
        <v>5.2</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98.4</v>
      </c>
      <c r="BH30" s="687"/>
      <c r="BI30" s="687"/>
      <c r="BJ30" s="687"/>
      <c r="BK30" s="687"/>
      <c r="BL30" s="687"/>
      <c r="BM30" s="688">
        <v>94.1</v>
      </c>
      <c r="BN30" s="687"/>
      <c r="BO30" s="687"/>
      <c r="BP30" s="687"/>
      <c r="BQ30" s="689"/>
      <c r="BR30" s="686">
        <v>98.2</v>
      </c>
      <c r="BS30" s="687"/>
      <c r="BT30" s="687"/>
      <c r="BU30" s="687"/>
      <c r="BV30" s="687"/>
      <c r="BW30" s="687"/>
      <c r="BX30" s="688">
        <v>93.4</v>
      </c>
      <c r="BY30" s="687"/>
      <c r="BZ30" s="687"/>
      <c r="CA30" s="687"/>
      <c r="CB30" s="689"/>
      <c r="CD30" s="692"/>
      <c r="CE30" s="693"/>
      <c r="CF30" s="657" t="s">
        <v>294</v>
      </c>
      <c r="CG30" s="654"/>
      <c r="CH30" s="654"/>
      <c r="CI30" s="654"/>
      <c r="CJ30" s="654"/>
      <c r="CK30" s="654"/>
      <c r="CL30" s="654"/>
      <c r="CM30" s="654"/>
      <c r="CN30" s="654"/>
      <c r="CO30" s="654"/>
      <c r="CP30" s="654"/>
      <c r="CQ30" s="655"/>
      <c r="CR30" s="620">
        <v>2353670</v>
      </c>
      <c r="CS30" s="621"/>
      <c r="CT30" s="621"/>
      <c r="CU30" s="621"/>
      <c r="CV30" s="621"/>
      <c r="CW30" s="621"/>
      <c r="CX30" s="621"/>
      <c r="CY30" s="622"/>
      <c r="CZ30" s="623">
        <v>6.8</v>
      </c>
      <c r="DA30" s="641"/>
      <c r="DB30" s="641"/>
      <c r="DC30" s="642"/>
      <c r="DD30" s="626">
        <v>2312836</v>
      </c>
      <c r="DE30" s="621"/>
      <c r="DF30" s="621"/>
      <c r="DG30" s="621"/>
      <c r="DH30" s="621"/>
      <c r="DI30" s="621"/>
      <c r="DJ30" s="621"/>
      <c r="DK30" s="622"/>
      <c r="DL30" s="626">
        <v>2312836</v>
      </c>
      <c r="DM30" s="621"/>
      <c r="DN30" s="621"/>
      <c r="DO30" s="621"/>
      <c r="DP30" s="621"/>
      <c r="DQ30" s="621"/>
      <c r="DR30" s="621"/>
      <c r="DS30" s="621"/>
      <c r="DT30" s="621"/>
      <c r="DU30" s="621"/>
      <c r="DV30" s="622"/>
      <c r="DW30" s="643">
        <v>12</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2194248</v>
      </c>
      <c r="S31" s="621"/>
      <c r="T31" s="621"/>
      <c r="U31" s="621"/>
      <c r="V31" s="621"/>
      <c r="W31" s="621"/>
      <c r="X31" s="621"/>
      <c r="Y31" s="622"/>
      <c r="Z31" s="673">
        <v>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98.4</v>
      </c>
      <c r="BH31" s="639"/>
      <c r="BI31" s="639"/>
      <c r="BJ31" s="639"/>
      <c r="BK31" s="639"/>
      <c r="BL31" s="639"/>
      <c r="BM31" s="675">
        <v>93.6</v>
      </c>
      <c r="BN31" s="685"/>
      <c r="BO31" s="685"/>
      <c r="BP31" s="685"/>
      <c r="BQ31" s="649"/>
      <c r="BR31" s="684">
        <v>98</v>
      </c>
      <c r="BS31" s="639"/>
      <c r="BT31" s="639"/>
      <c r="BU31" s="639"/>
      <c r="BV31" s="639"/>
      <c r="BW31" s="639"/>
      <c r="BX31" s="675">
        <v>92.7</v>
      </c>
      <c r="BY31" s="685"/>
      <c r="BZ31" s="685"/>
      <c r="CA31" s="685"/>
      <c r="CB31" s="649"/>
      <c r="CD31" s="692"/>
      <c r="CE31" s="693"/>
      <c r="CF31" s="657" t="s">
        <v>298</v>
      </c>
      <c r="CG31" s="654"/>
      <c r="CH31" s="654"/>
      <c r="CI31" s="654"/>
      <c r="CJ31" s="654"/>
      <c r="CK31" s="654"/>
      <c r="CL31" s="654"/>
      <c r="CM31" s="654"/>
      <c r="CN31" s="654"/>
      <c r="CO31" s="654"/>
      <c r="CP31" s="654"/>
      <c r="CQ31" s="655"/>
      <c r="CR31" s="620">
        <v>275073</v>
      </c>
      <c r="CS31" s="639"/>
      <c r="CT31" s="639"/>
      <c r="CU31" s="639"/>
      <c r="CV31" s="639"/>
      <c r="CW31" s="639"/>
      <c r="CX31" s="639"/>
      <c r="CY31" s="640"/>
      <c r="CZ31" s="623">
        <v>0.8</v>
      </c>
      <c r="DA31" s="641"/>
      <c r="DB31" s="641"/>
      <c r="DC31" s="642"/>
      <c r="DD31" s="626">
        <v>274082</v>
      </c>
      <c r="DE31" s="639"/>
      <c r="DF31" s="639"/>
      <c r="DG31" s="639"/>
      <c r="DH31" s="639"/>
      <c r="DI31" s="639"/>
      <c r="DJ31" s="639"/>
      <c r="DK31" s="640"/>
      <c r="DL31" s="626">
        <v>274082</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813393</v>
      </c>
      <c r="S32" s="621"/>
      <c r="T32" s="621"/>
      <c r="U32" s="621"/>
      <c r="V32" s="621"/>
      <c r="W32" s="621"/>
      <c r="X32" s="621"/>
      <c r="Y32" s="622"/>
      <c r="Z32" s="673">
        <v>2.2000000000000002</v>
      </c>
      <c r="AA32" s="673"/>
      <c r="AB32" s="673"/>
      <c r="AC32" s="673"/>
      <c r="AD32" s="674">
        <v>26848</v>
      </c>
      <c r="AE32" s="674"/>
      <c r="AF32" s="674"/>
      <c r="AG32" s="674"/>
      <c r="AH32" s="674"/>
      <c r="AI32" s="674"/>
      <c r="AJ32" s="674"/>
      <c r="AK32" s="674"/>
      <c r="AL32" s="643">
        <v>0.1</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98.2</v>
      </c>
      <c r="BH32" s="605"/>
      <c r="BI32" s="605"/>
      <c r="BJ32" s="605"/>
      <c r="BK32" s="605"/>
      <c r="BL32" s="605"/>
      <c r="BM32" s="668">
        <v>93.7</v>
      </c>
      <c r="BN32" s="605"/>
      <c r="BO32" s="605"/>
      <c r="BP32" s="605"/>
      <c r="BQ32" s="662"/>
      <c r="BR32" s="683">
        <v>98.2</v>
      </c>
      <c r="BS32" s="605"/>
      <c r="BT32" s="605"/>
      <c r="BU32" s="605"/>
      <c r="BV32" s="605"/>
      <c r="BW32" s="605"/>
      <c r="BX32" s="668">
        <v>93.3</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4901700</v>
      </c>
      <c r="S33" s="621"/>
      <c r="T33" s="621"/>
      <c r="U33" s="621"/>
      <c r="V33" s="621"/>
      <c r="W33" s="621"/>
      <c r="X33" s="621"/>
      <c r="Y33" s="622"/>
      <c r="Z33" s="673">
        <v>13.5</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12873025</v>
      </c>
      <c r="CS33" s="639"/>
      <c r="CT33" s="639"/>
      <c r="CU33" s="639"/>
      <c r="CV33" s="639"/>
      <c r="CW33" s="639"/>
      <c r="CX33" s="639"/>
      <c r="CY33" s="640"/>
      <c r="CZ33" s="623">
        <v>37</v>
      </c>
      <c r="DA33" s="641"/>
      <c r="DB33" s="641"/>
      <c r="DC33" s="642"/>
      <c r="DD33" s="626">
        <v>11276145</v>
      </c>
      <c r="DE33" s="639"/>
      <c r="DF33" s="639"/>
      <c r="DG33" s="639"/>
      <c r="DH33" s="639"/>
      <c r="DI33" s="639"/>
      <c r="DJ33" s="639"/>
      <c r="DK33" s="640"/>
      <c r="DL33" s="626">
        <v>8049305</v>
      </c>
      <c r="DM33" s="639"/>
      <c r="DN33" s="639"/>
      <c r="DO33" s="639"/>
      <c r="DP33" s="639"/>
      <c r="DQ33" s="639"/>
      <c r="DR33" s="639"/>
      <c r="DS33" s="639"/>
      <c r="DT33" s="639"/>
      <c r="DU33" s="639"/>
      <c r="DV33" s="640"/>
      <c r="DW33" s="643">
        <v>41.9</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4059663</v>
      </c>
      <c r="CS34" s="621"/>
      <c r="CT34" s="621"/>
      <c r="CU34" s="621"/>
      <c r="CV34" s="621"/>
      <c r="CW34" s="621"/>
      <c r="CX34" s="621"/>
      <c r="CY34" s="622"/>
      <c r="CZ34" s="623">
        <v>11.7</v>
      </c>
      <c r="DA34" s="641"/>
      <c r="DB34" s="641"/>
      <c r="DC34" s="642"/>
      <c r="DD34" s="626">
        <v>3153752</v>
      </c>
      <c r="DE34" s="621"/>
      <c r="DF34" s="621"/>
      <c r="DG34" s="621"/>
      <c r="DH34" s="621"/>
      <c r="DI34" s="621"/>
      <c r="DJ34" s="621"/>
      <c r="DK34" s="622"/>
      <c r="DL34" s="626">
        <v>2783386</v>
      </c>
      <c r="DM34" s="621"/>
      <c r="DN34" s="621"/>
      <c r="DO34" s="621"/>
      <c r="DP34" s="621"/>
      <c r="DQ34" s="621"/>
      <c r="DR34" s="621"/>
      <c r="DS34" s="621"/>
      <c r="DT34" s="621"/>
      <c r="DU34" s="621"/>
      <c r="DV34" s="622"/>
      <c r="DW34" s="643">
        <v>14.5</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1281300</v>
      </c>
      <c r="S35" s="621"/>
      <c r="T35" s="621"/>
      <c r="U35" s="621"/>
      <c r="V35" s="621"/>
      <c r="W35" s="621"/>
      <c r="X35" s="621"/>
      <c r="Y35" s="622"/>
      <c r="Z35" s="673">
        <v>3.5</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3953893</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640621</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224680</v>
      </c>
      <c r="CS35" s="639"/>
      <c r="CT35" s="639"/>
      <c r="CU35" s="639"/>
      <c r="CV35" s="639"/>
      <c r="CW35" s="639"/>
      <c r="CX35" s="639"/>
      <c r="CY35" s="640"/>
      <c r="CZ35" s="623">
        <v>0.6</v>
      </c>
      <c r="DA35" s="641"/>
      <c r="DB35" s="641"/>
      <c r="DC35" s="642"/>
      <c r="DD35" s="626">
        <v>217135</v>
      </c>
      <c r="DE35" s="639"/>
      <c r="DF35" s="639"/>
      <c r="DG35" s="639"/>
      <c r="DH35" s="639"/>
      <c r="DI35" s="639"/>
      <c r="DJ35" s="639"/>
      <c r="DK35" s="640"/>
      <c r="DL35" s="626">
        <v>217135</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36413186</v>
      </c>
      <c r="S36" s="661"/>
      <c r="T36" s="661"/>
      <c r="U36" s="661"/>
      <c r="V36" s="661"/>
      <c r="W36" s="661"/>
      <c r="X36" s="661"/>
      <c r="Y36" s="664"/>
      <c r="Z36" s="665">
        <v>100</v>
      </c>
      <c r="AA36" s="665"/>
      <c r="AB36" s="665"/>
      <c r="AC36" s="665"/>
      <c r="AD36" s="666">
        <v>17951928</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552762</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24770</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3065203</v>
      </c>
      <c r="CS36" s="621"/>
      <c r="CT36" s="621"/>
      <c r="CU36" s="621"/>
      <c r="CV36" s="621"/>
      <c r="CW36" s="621"/>
      <c r="CX36" s="621"/>
      <c r="CY36" s="622"/>
      <c r="CZ36" s="623">
        <v>8.8000000000000007</v>
      </c>
      <c r="DA36" s="641"/>
      <c r="DB36" s="641"/>
      <c r="DC36" s="642"/>
      <c r="DD36" s="626">
        <v>2981175</v>
      </c>
      <c r="DE36" s="621"/>
      <c r="DF36" s="621"/>
      <c r="DG36" s="621"/>
      <c r="DH36" s="621"/>
      <c r="DI36" s="621"/>
      <c r="DJ36" s="621"/>
      <c r="DK36" s="622"/>
      <c r="DL36" s="626">
        <v>2516136</v>
      </c>
      <c r="DM36" s="621"/>
      <c r="DN36" s="621"/>
      <c r="DO36" s="621"/>
      <c r="DP36" s="621"/>
      <c r="DQ36" s="621"/>
      <c r="DR36" s="621"/>
      <c r="DS36" s="621"/>
      <c r="DT36" s="621"/>
      <c r="DU36" s="621"/>
      <c r="DV36" s="622"/>
      <c r="DW36" s="643">
        <v>13.1</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t="s">
        <v>317</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17246</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1712884</v>
      </c>
      <c r="CS37" s="639"/>
      <c r="CT37" s="639"/>
      <c r="CU37" s="639"/>
      <c r="CV37" s="639"/>
      <c r="CW37" s="639"/>
      <c r="CX37" s="639"/>
      <c r="CY37" s="640"/>
      <c r="CZ37" s="623">
        <v>4.9000000000000004</v>
      </c>
      <c r="DA37" s="641"/>
      <c r="DB37" s="641"/>
      <c r="DC37" s="642"/>
      <c r="DD37" s="626">
        <v>1712884</v>
      </c>
      <c r="DE37" s="639"/>
      <c r="DF37" s="639"/>
      <c r="DG37" s="639"/>
      <c r="DH37" s="639"/>
      <c r="DI37" s="639"/>
      <c r="DJ37" s="639"/>
      <c r="DK37" s="640"/>
      <c r="DL37" s="626">
        <v>1572378</v>
      </c>
      <c r="DM37" s="639"/>
      <c r="DN37" s="639"/>
      <c r="DO37" s="639"/>
      <c r="DP37" s="639"/>
      <c r="DQ37" s="639"/>
      <c r="DR37" s="639"/>
      <c r="DS37" s="639"/>
      <c r="DT37" s="639"/>
      <c r="DU37" s="639"/>
      <c r="DV37" s="640"/>
      <c r="DW37" s="643">
        <v>8.1999999999999993</v>
      </c>
      <c r="DX37" s="644"/>
      <c r="DY37" s="644"/>
      <c r="DZ37" s="644"/>
      <c r="EA37" s="644"/>
      <c r="EB37" s="644"/>
      <c r="EC37" s="645"/>
    </row>
    <row r="38" spans="2:133" ht="11.25" customHeight="1" x14ac:dyDescent="0.15">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28216</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3953893</v>
      </c>
      <c r="CS38" s="621"/>
      <c r="CT38" s="621"/>
      <c r="CU38" s="621"/>
      <c r="CV38" s="621"/>
      <c r="CW38" s="621"/>
      <c r="CX38" s="621"/>
      <c r="CY38" s="622"/>
      <c r="CZ38" s="623">
        <v>11.4</v>
      </c>
      <c r="DA38" s="641"/>
      <c r="DB38" s="641"/>
      <c r="DC38" s="642"/>
      <c r="DD38" s="626">
        <v>3473941</v>
      </c>
      <c r="DE38" s="621"/>
      <c r="DF38" s="621"/>
      <c r="DG38" s="621"/>
      <c r="DH38" s="621"/>
      <c r="DI38" s="621"/>
      <c r="DJ38" s="621"/>
      <c r="DK38" s="622"/>
      <c r="DL38" s="626">
        <v>2532648</v>
      </c>
      <c r="DM38" s="621"/>
      <c r="DN38" s="621"/>
      <c r="DO38" s="621"/>
      <c r="DP38" s="621"/>
      <c r="DQ38" s="621"/>
      <c r="DR38" s="621"/>
      <c r="DS38" s="621"/>
      <c r="DT38" s="621"/>
      <c r="DU38" s="621"/>
      <c r="DV38" s="622"/>
      <c r="DW38" s="643">
        <v>13.2</v>
      </c>
      <c r="DX38" s="644"/>
      <c r="DY38" s="644"/>
      <c r="DZ38" s="644"/>
      <c r="EA38" s="644"/>
      <c r="EB38" s="644"/>
      <c r="EC38" s="645"/>
    </row>
    <row r="39" spans="2:133" ht="11.25" customHeight="1" x14ac:dyDescent="0.15">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94</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1454586</v>
      </c>
      <c r="CS39" s="639"/>
      <c r="CT39" s="639"/>
      <c r="CU39" s="639"/>
      <c r="CV39" s="639"/>
      <c r="CW39" s="639"/>
      <c r="CX39" s="639"/>
      <c r="CY39" s="640"/>
      <c r="CZ39" s="623">
        <v>4.2</v>
      </c>
      <c r="DA39" s="641"/>
      <c r="DB39" s="641"/>
      <c r="DC39" s="642"/>
      <c r="DD39" s="626">
        <v>1450142</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1430046</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88</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115000</v>
      </c>
      <c r="CS40" s="621"/>
      <c r="CT40" s="621"/>
      <c r="CU40" s="621"/>
      <c r="CV40" s="621"/>
      <c r="CW40" s="621"/>
      <c r="CX40" s="621"/>
      <c r="CY40" s="622"/>
      <c r="CZ40" s="623">
        <v>0.3</v>
      </c>
      <c r="DA40" s="641"/>
      <c r="DB40" s="641"/>
      <c r="DC40" s="642"/>
      <c r="DD40" s="626" t="s">
        <v>321</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1971085</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284</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317</v>
      </c>
      <c r="CS41" s="639"/>
      <c r="CT41" s="639"/>
      <c r="CU41" s="639"/>
      <c r="CV41" s="639"/>
      <c r="CW41" s="639"/>
      <c r="CX41" s="639"/>
      <c r="CY41" s="640"/>
      <c r="CZ41" s="623" t="s">
        <v>317</v>
      </c>
      <c r="DA41" s="641"/>
      <c r="DB41" s="641"/>
      <c r="DC41" s="642"/>
      <c r="DD41" s="626" t="s">
        <v>317</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5341517</v>
      </c>
      <c r="CS42" s="621"/>
      <c r="CT42" s="621"/>
      <c r="CU42" s="621"/>
      <c r="CV42" s="621"/>
      <c r="CW42" s="621"/>
      <c r="CX42" s="621"/>
      <c r="CY42" s="622"/>
      <c r="CZ42" s="623">
        <v>15.4</v>
      </c>
      <c r="DA42" s="624"/>
      <c r="DB42" s="624"/>
      <c r="DC42" s="625"/>
      <c r="DD42" s="626">
        <v>1017833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253629</v>
      </c>
      <c r="CS43" s="639"/>
      <c r="CT43" s="639"/>
      <c r="CU43" s="639"/>
      <c r="CV43" s="639"/>
      <c r="CW43" s="639"/>
      <c r="CX43" s="639"/>
      <c r="CY43" s="640"/>
      <c r="CZ43" s="623">
        <v>0.7</v>
      </c>
      <c r="DA43" s="641"/>
      <c r="DB43" s="641"/>
      <c r="DC43" s="642"/>
      <c r="DD43" s="626">
        <v>250272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289</v>
      </c>
      <c r="CE44" s="634"/>
      <c r="CF44" s="617" t="s">
        <v>339</v>
      </c>
      <c r="CG44" s="618"/>
      <c r="CH44" s="618"/>
      <c r="CI44" s="618"/>
      <c r="CJ44" s="618"/>
      <c r="CK44" s="618"/>
      <c r="CL44" s="618"/>
      <c r="CM44" s="618"/>
      <c r="CN44" s="618"/>
      <c r="CO44" s="618"/>
      <c r="CP44" s="618"/>
      <c r="CQ44" s="619"/>
      <c r="CR44" s="620">
        <v>5341517</v>
      </c>
      <c r="CS44" s="621"/>
      <c r="CT44" s="621"/>
      <c r="CU44" s="621"/>
      <c r="CV44" s="621"/>
      <c r="CW44" s="621"/>
      <c r="CX44" s="621"/>
      <c r="CY44" s="622"/>
      <c r="CZ44" s="623">
        <v>15.4</v>
      </c>
      <c r="DA44" s="624"/>
      <c r="DB44" s="624"/>
      <c r="DC44" s="625"/>
      <c r="DD44" s="626">
        <v>1017833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557392</v>
      </c>
      <c r="CS45" s="639"/>
      <c r="CT45" s="639"/>
      <c r="CU45" s="639"/>
      <c r="CV45" s="639"/>
      <c r="CW45" s="639"/>
      <c r="CX45" s="639"/>
      <c r="CY45" s="640"/>
      <c r="CZ45" s="623">
        <v>1.6</v>
      </c>
      <c r="DA45" s="641"/>
      <c r="DB45" s="641"/>
      <c r="DC45" s="642"/>
      <c r="DD45" s="626">
        <v>38290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3778069</v>
      </c>
      <c r="CS46" s="621"/>
      <c r="CT46" s="621"/>
      <c r="CU46" s="621"/>
      <c r="CV46" s="621"/>
      <c r="CW46" s="621"/>
      <c r="CX46" s="621"/>
      <c r="CY46" s="622"/>
      <c r="CZ46" s="623">
        <v>10.9</v>
      </c>
      <c r="DA46" s="624"/>
      <c r="DB46" s="624"/>
      <c r="DC46" s="625"/>
      <c r="DD46" s="626">
        <v>862287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34789815</v>
      </c>
      <c r="CS49" s="605"/>
      <c r="CT49" s="605"/>
      <c r="CU49" s="605"/>
      <c r="CV49" s="605"/>
      <c r="CW49" s="605"/>
      <c r="CX49" s="605"/>
      <c r="CY49" s="606"/>
      <c r="CZ49" s="607">
        <v>100</v>
      </c>
      <c r="DA49" s="608"/>
      <c r="DB49" s="608"/>
      <c r="DC49" s="609"/>
      <c r="DD49" s="610">
        <v>22501130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36461</v>
      </c>
      <c r="R7" s="1134"/>
      <c r="S7" s="1134"/>
      <c r="T7" s="1134"/>
      <c r="U7" s="1134"/>
      <c r="V7" s="1134">
        <v>34838</v>
      </c>
      <c r="W7" s="1134"/>
      <c r="X7" s="1134"/>
      <c r="Y7" s="1134"/>
      <c r="Z7" s="1134"/>
      <c r="AA7" s="1134">
        <v>1623</v>
      </c>
      <c r="AB7" s="1134"/>
      <c r="AC7" s="1134"/>
      <c r="AD7" s="1134"/>
      <c r="AE7" s="1135"/>
      <c r="AF7" s="1136">
        <v>1568</v>
      </c>
      <c r="AG7" s="1137"/>
      <c r="AH7" s="1137"/>
      <c r="AI7" s="1137"/>
      <c r="AJ7" s="1138"/>
      <c r="AK7" s="1120">
        <v>1895</v>
      </c>
      <c r="AL7" s="1121"/>
      <c r="AM7" s="1121"/>
      <c r="AN7" s="1121"/>
      <c r="AO7" s="1121"/>
      <c r="AP7" s="1121">
        <v>36611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36461</v>
      </c>
      <c r="R23" s="1098"/>
      <c r="S23" s="1098"/>
      <c r="T23" s="1098"/>
      <c r="U23" s="1098"/>
      <c r="V23" s="1098">
        <v>34838</v>
      </c>
      <c r="W23" s="1098"/>
      <c r="X23" s="1098"/>
      <c r="Y23" s="1098"/>
      <c r="Z23" s="1098"/>
      <c r="AA23" s="1098">
        <v>1623</v>
      </c>
      <c r="AB23" s="1098"/>
      <c r="AC23" s="1098"/>
      <c r="AD23" s="1098"/>
      <c r="AE23" s="1099"/>
      <c r="AF23" s="1100">
        <v>1568</v>
      </c>
      <c r="AG23" s="1098"/>
      <c r="AH23" s="1098"/>
      <c r="AI23" s="1098"/>
      <c r="AJ23" s="1101"/>
      <c r="AK23" s="1102"/>
      <c r="AL23" s="1103"/>
      <c r="AM23" s="1103"/>
      <c r="AN23" s="1103"/>
      <c r="AO23" s="1103"/>
      <c r="AP23" s="1098">
        <v>36611</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14254</v>
      </c>
      <c r="R28" s="1083"/>
      <c r="S28" s="1083"/>
      <c r="T28" s="1083"/>
      <c r="U28" s="1083"/>
      <c r="V28" s="1083">
        <v>13613</v>
      </c>
      <c r="W28" s="1083"/>
      <c r="X28" s="1083"/>
      <c r="Y28" s="1083"/>
      <c r="Z28" s="1083"/>
      <c r="AA28" s="1083">
        <v>641</v>
      </c>
      <c r="AB28" s="1083"/>
      <c r="AC28" s="1083"/>
      <c r="AD28" s="1083"/>
      <c r="AE28" s="1084"/>
      <c r="AF28" s="1085">
        <v>641</v>
      </c>
      <c r="AG28" s="1083"/>
      <c r="AH28" s="1083"/>
      <c r="AI28" s="1083"/>
      <c r="AJ28" s="1086"/>
      <c r="AK28" s="1087">
        <v>1327</v>
      </c>
      <c r="AL28" s="1075"/>
      <c r="AM28" s="1075"/>
      <c r="AN28" s="1075"/>
      <c r="AO28" s="1075"/>
      <c r="AP28" s="1075" t="s">
        <v>540</v>
      </c>
      <c r="AQ28" s="1075"/>
      <c r="AR28" s="1075"/>
      <c r="AS28" s="1075"/>
      <c r="AT28" s="1075"/>
      <c r="AU28" s="1075" t="s">
        <v>540</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6679</v>
      </c>
      <c r="R29" s="1073"/>
      <c r="S29" s="1073"/>
      <c r="T29" s="1073"/>
      <c r="U29" s="1073"/>
      <c r="V29" s="1073">
        <v>6400</v>
      </c>
      <c r="W29" s="1073"/>
      <c r="X29" s="1073"/>
      <c r="Y29" s="1073"/>
      <c r="Z29" s="1073"/>
      <c r="AA29" s="1073">
        <v>279</v>
      </c>
      <c r="AB29" s="1073"/>
      <c r="AC29" s="1073"/>
      <c r="AD29" s="1073"/>
      <c r="AE29" s="1074"/>
      <c r="AF29" s="1048">
        <v>279</v>
      </c>
      <c r="AG29" s="1049"/>
      <c r="AH29" s="1049"/>
      <c r="AI29" s="1049"/>
      <c r="AJ29" s="1050"/>
      <c r="AK29" s="1009">
        <v>970</v>
      </c>
      <c r="AL29" s="1000"/>
      <c r="AM29" s="1000"/>
      <c r="AN29" s="1000"/>
      <c r="AO29" s="1000"/>
      <c r="AP29" s="1000" t="s">
        <v>540</v>
      </c>
      <c r="AQ29" s="1000"/>
      <c r="AR29" s="1000"/>
      <c r="AS29" s="1000"/>
      <c r="AT29" s="1000"/>
      <c r="AU29" s="1000" t="s">
        <v>540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1103</v>
      </c>
      <c r="R30" s="1073"/>
      <c r="S30" s="1073"/>
      <c r="T30" s="1073"/>
      <c r="U30" s="1073"/>
      <c r="V30" s="1073">
        <v>1093</v>
      </c>
      <c r="W30" s="1073"/>
      <c r="X30" s="1073"/>
      <c r="Y30" s="1073"/>
      <c r="Z30" s="1073"/>
      <c r="AA30" s="1073">
        <v>10</v>
      </c>
      <c r="AB30" s="1073"/>
      <c r="AC30" s="1073"/>
      <c r="AD30" s="1073"/>
      <c r="AE30" s="1074"/>
      <c r="AF30" s="1048">
        <v>10</v>
      </c>
      <c r="AG30" s="1049"/>
      <c r="AH30" s="1049"/>
      <c r="AI30" s="1049"/>
      <c r="AJ30" s="1050"/>
      <c r="AK30" s="1009">
        <v>173</v>
      </c>
      <c r="AL30" s="1000"/>
      <c r="AM30" s="1000"/>
      <c r="AN30" s="1000"/>
      <c r="AO30" s="1000"/>
      <c r="AP30" s="1000" t="s">
        <v>540</v>
      </c>
      <c r="AQ30" s="1000"/>
      <c r="AR30" s="1000"/>
      <c r="AS30" s="1000"/>
      <c r="AT30" s="1000"/>
      <c r="AU30" s="1000" t="s">
        <v>540</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2474</v>
      </c>
      <c r="R31" s="1073"/>
      <c r="S31" s="1073"/>
      <c r="T31" s="1073"/>
      <c r="U31" s="1073"/>
      <c r="V31" s="1073">
        <v>2321</v>
      </c>
      <c r="W31" s="1073"/>
      <c r="X31" s="1073"/>
      <c r="Y31" s="1073"/>
      <c r="Z31" s="1073"/>
      <c r="AA31" s="1073">
        <v>153</v>
      </c>
      <c r="AB31" s="1073"/>
      <c r="AC31" s="1073"/>
      <c r="AD31" s="1073"/>
      <c r="AE31" s="1074"/>
      <c r="AF31" s="1048">
        <v>107</v>
      </c>
      <c r="AG31" s="1049"/>
      <c r="AH31" s="1049"/>
      <c r="AI31" s="1049"/>
      <c r="AJ31" s="1050"/>
      <c r="AK31" s="1009">
        <v>553</v>
      </c>
      <c r="AL31" s="1000"/>
      <c r="AM31" s="1000"/>
      <c r="AN31" s="1000"/>
      <c r="AO31" s="1000"/>
      <c r="AP31" s="1000">
        <v>7953</v>
      </c>
      <c r="AQ31" s="1000"/>
      <c r="AR31" s="1000"/>
      <c r="AS31" s="1000"/>
      <c r="AT31" s="1000"/>
      <c r="AU31" s="1000">
        <v>3443</v>
      </c>
      <c r="AV31" s="1000"/>
      <c r="AW31" s="1000"/>
      <c r="AX31" s="1000"/>
      <c r="AY31" s="1000"/>
      <c r="AZ31" s="1071" t="s">
        <v>539</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1037</v>
      </c>
      <c r="AG63" s="988"/>
      <c r="AH63" s="988"/>
      <c r="AI63" s="988"/>
      <c r="AJ63" s="1059"/>
      <c r="AK63" s="1060"/>
      <c r="AL63" s="992"/>
      <c r="AM63" s="992"/>
      <c r="AN63" s="992"/>
      <c r="AO63" s="992"/>
      <c r="AP63" s="988">
        <v>7953</v>
      </c>
      <c r="AQ63" s="988"/>
      <c r="AR63" s="988"/>
      <c r="AS63" s="988"/>
      <c r="AT63" s="988"/>
      <c r="AU63" s="988">
        <v>3443</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390</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530</v>
      </c>
      <c r="C68" s="1015"/>
      <c r="D68" s="1015"/>
      <c r="E68" s="1015"/>
      <c r="F68" s="1015"/>
      <c r="G68" s="1015"/>
      <c r="H68" s="1015"/>
      <c r="I68" s="1015"/>
      <c r="J68" s="1015"/>
      <c r="K68" s="1015"/>
      <c r="L68" s="1015"/>
      <c r="M68" s="1015"/>
      <c r="N68" s="1015"/>
      <c r="O68" s="1015"/>
      <c r="P68" s="1016"/>
      <c r="Q68" s="1017">
        <v>22493</v>
      </c>
      <c r="R68" s="1011"/>
      <c r="S68" s="1011"/>
      <c r="T68" s="1011"/>
      <c r="U68" s="1011"/>
      <c r="V68" s="1011">
        <v>22018</v>
      </c>
      <c r="W68" s="1011"/>
      <c r="X68" s="1011"/>
      <c r="Y68" s="1011"/>
      <c r="Z68" s="1011"/>
      <c r="AA68" s="1011">
        <v>475</v>
      </c>
      <c r="AB68" s="1011"/>
      <c r="AC68" s="1011"/>
      <c r="AD68" s="1011"/>
      <c r="AE68" s="1011"/>
      <c r="AF68" s="1011">
        <v>475</v>
      </c>
      <c r="AG68" s="1011"/>
      <c r="AH68" s="1011"/>
      <c r="AI68" s="1011"/>
      <c r="AJ68" s="1011"/>
      <c r="AK68" s="1011">
        <v>1327</v>
      </c>
      <c r="AL68" s="1011"/>
      <c r="AM68" s="1011"/>
      <c r="AN68" s="1011"/>
      <c r="AO68" s="1011"/>
      <c r="AP68" s="1011" t="s">
        <v>541</v>
      </c>
      <c r="AQ68" s="1011"/>
      <c r="AR68" s="1011"/>
      <c r="AS68" s="1011"/>
      <c r="AT68" s="1011"/>
      <c r="AU68" s="1011" t="s">
        <v>542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531</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00" t="s">
        <v>112</v>
      </c>
      <c r="AL69" s="1000"/>
      <c r="AM69" s="1000"/>
      <c r="AN69" s="1000"/>
      <c r="AO69" s="1000"/>
      <c r="AP69" s="1000" t="s">
        <v>540</v>
      </c>
      <c r="AQ69" s="1000"/>
      <c r="AR69" s="1000"/>
      <c r="AS69" s="1000"/>
      <c r="AT69" s="1000"/>
      <c r="AU69" s="1000" t="s">
        <v>540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532</v>
      </c>
      <c r="C70" s="1004"/>
      <c r="D70" s="1004"/>
      <c r="E70" s="1004"/>
      <c r="F70" s="1004"/>
      <c r="G70" s="1004"/>
      <c r="H70" s="1004"/>
      <c r="I70" s="1004"/>
      <c r="J70" s="1004"/>
      <c r="K70" s="1004"/>
      <c r="L70" s="1004"/>
      <c r="M70" s="1004"/>
      <c r="N70" s="1004"/>
      <c r="O70" s="1004"/>
      <c r="P70" s="1005"/>
      <c r="Q70" s="1006">
        <v>112</v>
      </c>
      <c r="R70" s="1000"/>
      <c r="S70" s="1000"/>
      <c r="T70" s="1000"/>
      <c r="U70" s="1000"/>
      <c r="V70" s="1000">
        <v>97</v>
      </c>
      <c r="W70" s="1000"/>
      <c r="X70" s="1000"/>
      <c r="Y70" s="1000"/>
      <c r="Z70" s="1000"/>
      <c r="AA70" s="1000">
        <v>15</v>
      </c>
      <c r="AB70" s="1000"/>
      <c r="AC70" s="1000"/>
      <c r="AD70" s="1000"/>
      <c r="AE70" s="1000"/>
      <c r="AF70" s="1000">
        <v>15</v>
      </c>
      <c r="AG70" s="1000"/>
      <c r="AH70" s="1000"/>
      <c r="AI70" s="1000"/>
      <c r="AJ70" s="1000"/>
      <c r="AK70" s="1000">
        <v>2</v>
      </c>
      <c r="AL70" s="1000"/>
      <c r="AM70" s="1000"/>
      <c r="AN70" s="1000"/>
      <c r="AO70" s="1000"/>
      <c r="AP70" s="1000" t="s">
        <v>540</v>
      </c>
      <c r="AQ70" s="1000"/>
      <c r="AR70" s="1000"/>
      <c r="AS70" s="1000"/>
      <c r="AT70" s="1000"/>
      <c r="AU70" s="1000" t="s">
        <v>540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533</v>
      </c>
      <c r="C71" s="1004"/>
      <c r="D71" s="1004"/>
      <c r="E71" s="1004"/>
      <c r="F71" s="1004"/>
      <c r="G71" s="1004"/>
      <c r="H71" s="1004"/>
      <c r="I71" s="1004"/>
      <c r="J71" s="1004"/>
      <c r="K71" s="1004"/>
      <c r="L71" s="1004"/>
      <c r="M71" s="1004"/>
      <c r="N71" s="1004"/>
      <c r="O71" s="1004"/>
      <c r="P71" s="1005"/>
      <c r="Q71" s="1006">
        <v>111</v>
      </c>
      <c r="R71" s="1000"/>
      <c r="S71" s="1000"/>
      <c r="T71" s="1000"/>
      <c r="U71" s="1000"/>
      <c r="V71" s="1000">
        <v>81</v>
      </c>
      <c r="W71" s="1000"/>
      <c r="X71" s="1000"/>
      <c r="Y71" s="1000"/>
      <c r="Z71" s="1000"/>
      <c r="AA71" s="1000">
        <v>30</v>
      </c>
      <c r="AB71" s="1000"/>
      <c r="AC71" s="1000"/>
      <c r="AD71" s="1000"/>
      <c r="AE71" s="1000"/>
      <c r="AF71" s="1000">
        <v>30</v>
      </c>
      <c r="AG71" s="1000"/>
      <c r="AH71" s="1000"/>
      <c r="AI71" s="1000"/>
      <c r="AJ71" s="1000"/>
      <c r="AK71" s="1000" t="s">
        <v>536</v>
      </c>
      <c r="AL71" s="1000"/>
      <c r="AM71" s="1000"/>
      <c r="AN71" s="1000"/>
      <c r="AO71" s="1000"/>
      <c r="AP71" s="1000" t="s">
        <v>540</v>
      </c>
      <c r="AQ71" s="1000"/>
      <c r="AR71" s="1000"/>
      <c r="AS71" s="1000"/>
      <c r="AT71" s="1000"/>
      <c r="AU71" s="1000" t="s">
        <v>540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534</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00">
        <v>254</v>
      </c>
      <c r="AB72" s="1000"/>
      <c r="AC72" s="1000"/>
      <c r="AD72" s="1000"/>
      <c r="AE72" s="1000"/>
      <c r="AF72" s="1000">
        <v>254</v>
      </c>
      <c r="AG72" s="1000"/>
      <c r="AH72" s="1000"/>
      <c r="AI72" s="1000"/>
      <c r="AJ72" s="1000"/>
      <c r="AK72" s="1000">
        <v>73</v>
      </c>
      <c r="AL72" s="1000"/>
      <c r="AM72" s="1000"/>
      <c r="AN72" s="1000"/>
      <c r="AO72" s="1000"/>
      <c r="AP72" s="1000" t="s">
        <v>540</v>
      </c>
      <c r="AQ72" s="1000"/>
      <c r="AR72" s="1000"/>
      <c r="AS72" s="1000"/>
      <c r="AT72" s="1000"/>
      <c r="AU72" s="1000" t="s">
        <v>542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535</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00">
        <v>12995</v>
      </c>
      <c r="AB73" s="1000"/>
      <c r="AC73" s="1000"/>
      <c r="AD73" s="1000"/>
      <c r="AE73" s="1000"/>
      <c r="AF73" s="1000">
        <v>12995</v>
      </c>
      <c r="AG73" s="1000"/>
      <c r="AH73" s="1000"/>
      <c r="AI73" s="1000"/>
      <c r="AJ73" s="1000"/>
      <c r="AK73" s="1000">
        <v>3497</v>
      </c>
      <c r="AL73" s="1000"/>
      <c r="AM73" s="1000"/>
      <c r="AN73" s="1000"/>
      <c r="AO73" s="1000"/>
      <c r="AP73" s="1000" t="s">
        <v>540</v>
      </c>
      <c r="AQ73" s="1000"/>
      <c r="AR73" s="1000"/>
      <c r="AS73" s="1000"/>
      <c r="AT73" s="1000"/>
      <c r="AU73" s="1000" t="s">
        <v>543</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537</v>
      </c>
      <c r="C74" s="1004"/>
      <c r="D74" s="1004"/>
      <c r="E74" s="1004"/>
      <c r="F74" s="1004"/>
      <c r="G74" s="1004"/>
      <c r="H74" s="1004"/>
      <c r="I74" s="1004"/>
      <c r="J74" s="1004"/>
      <c r="K74" s="1004"/>
      <c r="L74" s="1004"/>
      <c r="M74" s="1004"/>
      <c r="N74" s="1004"/>
      <c r="O74" s="1004"/>
      <c r="P74" s="1005"/>
      <c r="Q74" s="1006">
        <v>2960</v>
      </c>
      <c r="R74" s="1000"/>
      <c r="S74" s="1000"/>
      <c r="T74" s="1000"/>
      <c r="U74" s="1000"/>
      <c r="V74" s="1000">
        <v>2748</v>
      </c>
      <c r="W74" s="1000"/>
      <c r="X74" s="1000"/>
      <c r="Y74" s="1000"/>
      <c r="Z74" s="1000"/>
      <c r="AA74" s="1000">
        <v>212</v>
      </c>
      <c r="AB74" s="1000"/>
      <c r="AC74" s="1000"/>
      <c r="AD74" s="1000"/>
      <c r="AE74" s="1000"/>
      <c r="AF74" s="1000">
        <v>212</v>
      </c>
      <c r="AG74" s="1000"/>
      <c r="AH74" s="1000"/>
      <c r="AI74" s="1000"/>
      <c r="AJ74" s="1000"/>
      <c r="AK74" s="1000">
        <v>32</v>
      </c>
      <c r="AL74" s="1000"/>
      <c r="AM74" s="1000"/>
      <c r="AN74" s="1000"/>
      <c r="AO74" s="1000"/>
      <c r="AP74" s="1000">
        <v>1127</v>
      </c>
      <c r="AQ74" s="1000"/>
      <c r="AR74" s="1000"/>
      <c r="AS74" s="1000"/>
      <c r="AT74" s="1000"/>
      <c r="AU74" s="1000">
        <v>709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538</v>
      </c>
      <c r="C75" s="1004"/>
      <c r="D75" s="1004"/>
      <c r="E75" s="1004"/>
      <c r="F75" s="1004"/>
      <c r="G75" s="1004"/>
      <c r="H75" s="1004"/>
      <c r="I75" s="1004"/>
      <c r="J75" s="1004"/>
      <c r="K75" s="1004"/>
      <c r="L75" s="1004"/>
      <c r="M75" s="1004"/>
      <c r="N75" s="1004"/>
      <c r="O75" s="1004"/>
      <c r="P75" s="1005"/>
      <c r="Q75" s="1007">
        <v>4334</v>
      </c>
      <c r="R75" s="1008"/>
      <c r="S75" s="1008"/>
      <c r="T75" s="1008"/>
      <c r="U75" s="1009"/>
      <c r="V75" s="1010">
        <v>4199</v>
      </c>
      <c r="W75" s="1008"/>
      <c r="X75" s="1008"/>
      <c r="Y75" s="1008"/>
      <c r="Z75" s="1009"/>
      <c r="AA75" s="1010">
        <v>135</v>
      </c>
      <c r="AB75" s="1008"/>
      <c r="AC75" s="1008"/>
      <c r="AD75" s="1008"/>
      <c r="AE75" s="1009"/>
      <c r="AF75" s="1010">
        <v>135</v>
      </c>
      <c r="AG75" s="1008"/>
      <c r="AH75" s="1008"/>
      <c r="AI75" s="1008"/>
      <c r="AJ75" s="1009"/>
      <c r="AK75" s="1010">
        <v>28</v>
      </c>
      <c r="AL75" s="1008"/>
      <c r="AM75" s="1008"/>
      <c r="AN75" s="1008"/>
      <c r="AO75" s="1009"/>
      <c r="AP75" s="1010">
        <v>2738</v>
      </c>
      <c r="AQ75" s="1008"/>
      <c r="AR75" s="1008"/>
      <c r="AS75" s="1008"/>
      <c r="AT75" s="1009"/>
      <c r="AU75" s="1010">
        <v>397</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14148</v>
      </c>
      <c r="AG88" s="988"/>
      <c r="AH88" s="988"/>
      <c r="AI88" s="988"/>
      <c r="AJ88" s="988"/>
      <c r="AK88" s="992"/>
      <c r="AL88" s="992"/>
      <c r="AM88" s="992"/>
      <c r="AN88" s="992"/>
      <c r="AO88" s="992"/>
      <c r="AP88" s="988">
        <v>3865</v>
      </c>
      <c r="AQ88" s="988"/>
      <c r="AR88" s="988"/>
      <c r="AS88" s="988"/>
      <c r="AT88" s="988"/>
      <c r="AU88" s="988">
        <v>1106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288</v>
      </c>
      <c r="AG109" s="923"/>
      <c r="AH109" s="923"/>
      <c r="AI109" s="923"/>
      <c r="AJ109" s="924"/>
      <c r="AK109" s="925" t="s">
        <v>287</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288</v>
      </c>
      <c r="BW109" s="923"/>
      <c r="BX109" s="923"/>
      <c r="BY109" s="923"/>
      <c r="BZ109" s="924"/>
      <c r="CA109" s="925" t="s">
        <v>287</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288</v>
      </c>
      <c r="DM109" s="923"/>
      <c r="DN109" s="923"/>
      <c r="DO109" s="923"/>
      <c r="DP109" s="924"/>
      <c r="DQ109" s="925" t="s">
        <v>287</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2467893</v>
      </c>
      <c r="AB110" s="916"/>
      <c r="AC110" s="916"/>
      <c r="AD110" s="916"/>
      <c r="AE110" s="917"/>
      <c r="AF110" s="918">
        <v>2540065</v>
      </c>
      <c r="AG110" s="916"/>
      <c r="AH110" s="916"/>
      <c r="AI110" s="916"/>
      <c r="AJ110" s="917"/>
      <c r="AK110" s="918">
        <v>2628743</v>
      </c>
      <c r="AL110" s="916"/>
      <c r="AM110" s="916"/>
      <c r="AN110" s="916"/>
      <c r="AO110" s="917"/>
      <c r="AP110" s="919">
        <v>15.6</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32037910</v>
      </c>
      <c r="BR110" s="863"/>
      <c r="BS110" s="863"/>
      <c r="BT110" s="863"/>
      <c r="BU110" s="863"/>
      <c r="BV110" s="863">
        <v>34062863</v>
      </c>
      <c r="BW110" s="863"/>
      <c r="BX110" s="863"/>
      <c r="BY110" s="863"/>
      <c r="BZ110" s="863"/>
      <c r="CA110" s="863">
        <v>36610893</v>
      </c>
      <c r="CB110" s="863"/>
      <c r="CC110" s="863"/>
      <c r="CD110" s="863"/>
      <c r="CE110" s="863"/>
      <c r="CF110" s="887">
        <v>217.9</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736672</v>
      </c>
      <c r="DH110" s="863"/>
      <c r="DI110" s="863"/>
      <c r="DJ110" s="863"/>
      <c r="DK110" s="863"/>
      <c r="DL110" s="863">
        <v>691236</v>
      </c>
      <c r="DM110" s="863"/>
      <c r="DN110" s="863"/>
      <c r="DO110" s="863"/>
      <c r="DP110" s="863"/>
      <c r="DQ110" s="863">
        <v>644791</v>
      </c>
      <c r="DR110" s="863"/>
      <c r="DS110" s="863"/>
      <c r="DT110" s="863"/>
      <c r="DU110" s="863"/>
      <c r="DV110" s="864">
        <v>3.8</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755809</v>
      </c>
      <c r="BR111" s="835"/>
      <c r="BS111" s="835"/>
      <c r="BT111" s="835"/>
      <c r="BU111" s="835"/>
      <c r="BV111" s="835">
        <v>700755</v>
      </c>
      <c r="BW111" s="835"/>
      <c r="BX111" s="835"/>
      <c r="BY111" s="835"/>
      <c r="BZ111" s="835"/>
      <c r="CA111" s="835">
        <v>644791</v>
      </c>
      <c r="CB111" s="835"/>
      <c r="CC111" s="835"/>
      <c r="CD111" s="835"/>
      <c r="CE111" s="835"/>
      <c r="CF111" s="896">
        <v>3.8</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4073369</v>
      </c>
      <c r="BR112" s="835"/>
      <c r="BS112" s="835"/>
      <c r="BT112" s="835"/>
      <c r="BU112" s="835"/>
      <c r="BV112" s="835">
        <v>3733181</v>
      </c>
      <c r="BW112" s="835"/>
      <c r="BX112" s="835"/>
      <c r="BY112" s="835"/>
      <c r="BZ112" s="835"/>
      <c r="CA112" s="835">
        <v>3634735</v>
      </c>
      <c r="CB112" s="835"/>
      <c r="CC112" s="835"/>
      <c r="CD112" s="835"/>
      <c r="CE112" s="835"/>
      <c r="CF112" s="896">
        <v>21.6</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334342</v>
      </c>
      <c r="AB113" s="944"/>
      <c r="AC113" s="944"/>
      <c r="AD113" s="944"/>
      <c r="AE113" s="945"/>
      <c r="AF113" s="946">
        <v>314210</v>
      </c>
      <c r="AG113" s="944"/>
      <c r="AH113" s="944"/>
      <c r="AI113" s="944"/>
      <c r="AJ113" s="945"/>
      <c r="AK113" s="946">
        <v>287693</v>
      </c>
      <c r="AL113" s="944"/>
      <c r="AM113" s="944"/>
      <c r="AN113" s="944"/>
      <c r="AO113" s="945"/>
      <c r="AP113" s="947">
        <v>1.7</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364369</v>
      </c>
      <c r="BR113" s="835"/>
      <c r="BS113" s="835"/>
      <c r="BT113" s="835"/>
      <c r="BU113" s="835"/>
      <c r="BV113" s="835">
        <v>806228</v>
      </c>
      <c r="BW113" s="835"/>
      <c r="BX113" s="835"/>
      <c r="BY113" s="835"/>
      <c r="BZ113" s="835"/>
      <c r="CA113" s="835">
        <v>1105707</v>
      </c>
      <c r="CB113" s="835"/>
      <c r="CC113" s="835"/>
      <c r="CD113" s="835"/>
      <c r="CE113" s="835"/>
      <c r="CF113" s="896">
        <v>6.6</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38862</v>
      </c>
      <c r="AB114" s="798"/>
      <c r="AC114" s="798"/>
      <c r="AD114" s="798"/>
      <c r="AE114" s="799"/>
      <c r="AF114" s="800">
        <v>18800</v>
      </c>
      <c r="AG114" s="798"/>
      <c r="AH114" s="798"/>
      <c r="AI114" s="798"/>
      <c r="AJ114" s="799"/>
      <c r="AK114" s="800">
        <v>20876</v>
      </c>
      <c r="AL114" s="798"/>
      <c r="AM114" s="798"/>
      <c r="AN114" s="798"/>
      <c r="AO114" s="799"/>
      <c r="AP114" s="845">
        <v>0.1</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3846274</v>
      </c>
      <c r="BR114" s="835"/>
      <c r="BS114" s="835"/>
      <c r="BT114" s="835"/>
      <c r="BU114" s="835"/>
      <c r="BV114" s="835">
        <v>3451934</v>
      </c>
      <c r="BW114" s="835"/>
      <c r="BX114" s="835"/>
      <c r="BY114" s="835"/>
      <c r="BZ114" s="835"/>
      <c r="CA114" s="835">
        <v>3308367</v>
      </c>
      <c r="CB114" s="835"/>
      <c r="CC114" s="835"/>
      <c r="CD114" s="835"/>
      <c r="CE114" s="835"/>
      <c r="CF114" s="896">
        <v>19.7</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75156</v>
      </c>
      <c r="AB115" s="944"/>
      <c r="AC115" s="944"/>
      <c r="AD115" s="944"/>
      <c r="AE115" s="945"/>
      <c r="AF115" s="946">
        <v>74968</v>
      </c>
      <c r="AG115" s="944"/>
      <c r="AH115" s="944"/>
      <c r="AI115" s="944"/>
      <c r="AJ115" s="945"/>
      <c r="AK115" s="946">
        <v>74819</v>
      </c>
      <c r="AL115" s="944"/>
      <c r="AM115" s="944"/>
      <c r="AN115" s="944"/>
      <c r="AO115" s="945"/>
      <c r="AP115" s="947">
        <v>0.4</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v>2675</v>
      </c>
      <c r="BW115" s="835"/>
      <c r="BX115" s="835"/>
      <c r="BY115" s="835"/>
      <c r="BZ115" s="835"/>
      <c r="CA115" s="835" t="s">
        <v>112</v>
      </c>
      <c r="CB115" s="835"/>
      <c r="CC115" s="835"/>
      <c r="CD115" s="835"/>
      <c r="CE115" s="835"/>
      <c r="CF115" s="896" t="s">
        <v>112</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19137</v>
      </c>
      <c r="DH116" s="798"/>
      <c r="DI116" s="798"/>
      <c r="DJ116" s="798"/>
      <c r="DK116" s="799"/>
      <c r="DL116" s="800">
        <v>9519</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2916253</v>
      </c>
      <c r="AB117" s="930"/>
      <c r="AC117" s="930"/>
      <c r="AD117" s="930"/>
      <c r="AE117" s="931"/>
      <c r="AF117" s="932">
        <v>2948043</v>
      </c>
      <c r="AG117" s="930"/>
      <c r="AH117" s="930"/>
      <c r="AI117" s="930"/>
      <c r="AJ117" s="931"/>
      <c r="AK117" s="932">
        <v>3012131</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288</v>
      </c>
      <c r="AG118" s="923"/>
      <c r="AH118" s="923"/>
      <c r="AI118" s="923"/>
      <c r="AJ118" s="924"/>
      <c r="AK118" s="925" t="s">
        <v>287</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63521</v>
      </c>
      <c r="AB119" s="916"/>
      <c r="AC119" s="916"/>
      <c r="AD119" s="916"/>
      <c r="AE119" s="917"/>
      <c r="AF119" s="918">
        <v>63570</v>
      </c>
      <c r="AG119" s="916"/>
      <c r="AH119" s="916"/>
      <c r="AI119" s="916"/>
      <c r="AJ119" s="917"/>
      <c r="AK119" s="918">
        <v>63620</v>
      </c>
      <c r="AL119" s="916"/>
      <c r="AM119" s="916"/>
      <c r="AN119" s="916"/>
      <c r="AO119" s="917"/>
      <c r="AP119" s="919">
        <v>0.4</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431</v>
      </c>
      <c r="BP119" s="899"/>
      <c r="BQ119" s="903">
        <v>41077731</v>
      </c>
      <c r="BR119" s="866"/>
      <c r="BS119" s="866"/>
      <c r="BT119" s="866"/>
      <c r="BU119" s="866"/>
      <c r="BV119" s="866">
        <v>42757636</v>
      </c>
      <c r="BW119" s="866"/>
      <c r="BX119" s="866"/>
      <c r="BY119" s="866"/>
      <c r="BZ119" s="866"/>
      <c r="CA119" s="866">
        <v>45304493</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6485323</v>
      </c>
      <c r="BR120" s="863"/>
      <c r="BS120" s="863"/>
      <c r="BT120" s="863"/>
      <c r="BU120" s="863"/>
      <c r="BV120" s="863">
        <v>6468269</v>
      </c>
      <c r="BW120" s="863"/>
      <c r="BX120" s="863"/>
      <c r="BY120" s="863"/>
      <c r="BZ120" s="863"/>
      <c r="CA120" s="863">
        <v>6542183</v>
      </c>
      <c r="CB120" s="863"/>
      <c r="CC120" s="863"/>
      <c r="CD120" s="863"/>
      <c r="CE120" s="863"/>
      <c r="CF120" s="887">
        <v>38.9</v>
      </c>
      <c r="CG120" s="888"/>
      <c r="CH120" s="888"/>
      <c r="CI120" s="888"/>
      <c r="CJ120" s="888"/>
      <c r="CK120" s="889" t="s">
        <v>435</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4073369</v>
      </c>
      <c r="DH120" s="863"/>
      <c r="DI120" s="863"/>
      <c r="DJ120" s="863"/>
      <c r="DK120" s="863"/>
      <c r="DL120" s="863">
        <v>3733138</v>
      </c>
      <c r="DM120" s="863"/>
      <c r="DN120" s="863"/>
      <c r="DO120" s="863"/>
      <c r="DP120" s="863"/>
      <c r="DQ120" s="863">
        <v>3443479</v>
      </c>
      <c r="DR120" s="863"/>
      <c r="DS120" s="863"/>
      <c r="DT120" s="863"/>
      <c r="DU120" s="863"/>
      <c r="DV120" s="864">
        <v>20.5</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5308247</v>
      </c>
      <c r="BR121" s="835"/>
      <c r="BS121" s="835"/>
      <c r="BT121" s="835"/>
      <c r="BU121" s="835"/>
      <c r="BV121" s="835">
        <v>5281482</v>
      </c>
      <c r="BW121" s="835"/>
      <c r="BX121" s="835"/>
      <c r="BY121" s="835"/>
      <c r="BZ121" s="835"/>
      <c r="CA121" s="835">
        <v>5857622</v>
      </c>
      <c r="CB121" s="835"/>
      <c r="CC121" s="835"/>
      <c r="CD121" s="835"/>
      <c r="CE121" s="835"/>
      <c r="CF121" s="896">
        <v>34.9</v>
      </c>
      <c r="CG121" s="897"/>
      <c r="CH121" s="897"/>
      <c r="CI121" s="897"/>
      <c r="CJ121" s="897"/>
      <c r="CK121" s="890"/>
      <c r="CL121" s="876"/>
      <c r="CM121" s="876"/>
      <c r="CN121" s="876"/>
      <c r="CO121" s="877"/>
      <c r="CP121" s="856"/>
      <c r="CQ121" s="857"/>
      <c r="CR121" s="857"/>
      <c r="CS121" s="857"/>
      <c r="CT121" s="857"/>
      <c r="CU121" s="857"/>
      <c r="CV121" s="857"/>
      <c r="CW121" s="857"/>
      <c r="CX121" s="857"/>
      <c r="CY121" s="857"/>
      <c r="CZ121" s="857"/>
      <c r="DA121" s="857"/>
      <c r="DB121" s="857"/>
      <c r="DC121" s="857"/>
      <c r="DD121" s="857"/>
      <c r="DE121" s="857"/>
      <c r="DF121" s="858"/>
      <c r="DG121" s="834"/>
      <c r="DH121" s="835"/>
      <c r="DI121" s="835"/>
      <c r="DJ121" s="835"/>
      <c r="DK121" s="835"/>
      <c r="DL121" s="835"/>
      <c r="DM121" s="835"/>
      <c r="DN121" s="835"/>
      <c r="DO121" s="835"/>
      <c r="DP121" s="835"/>
      <c r="DQ121" s="835"/>
      <c r="DR121" s="835"/>
      <c r="DS121" s="835"/>
      <c r="DT121" s="835"/>
      <c r="DU121" s="835"/>
      <c r="DV121" s="812"/>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26550957</v>
      </c>
      <c r="BR122" s="866"/>
      <c r="BS122" s="866"/>
      <c r="BT122" s="866"/>
      <c r="BU122" s="866"/>
      <c r="BV122" s="866">
        <v>27752737</v>
      </c>
      <c r="BW122" s="866"/>
      <c r="BX122" s="866"/>
      <c r="BY122" s="866"/>
      <c r="BZ122" s="866"/>
      <c r="CA122" s="866">
        <v>28759974</v>
      </c>
      <c r="CB122" s="866"/>
      <c r="CC122" s="866"/>
      <c r="CD122" s="866"/>
      <c r="CE122" s="866"/>
      <c r="CF122" s="867">
        <v>171.2</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439</v>
      </c>
      <c r="BP123" s="899"/>
      <c r="BQ123" s="853">
        <v>38344527</v>
      </c>
      <c r="BR123" s="854"/>
      <c r="BS123" s="854"/>
      <c r="BT123" s="854"/>
      <c r="BU123" s="854"/>
      <c r="BV123" s="854">
        <v>39502488</v>
      </c>
      <c r="BW123" s="854"/>
      <c r="BX123" s="854"/>
      <c r="BY123" s="854"/>
      <c r="BZ123" s="854"/>
      <c r="CA123" s="854">
        <v>41159779</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v>9722</v>
      </c>
      <c r="AB124" s="798"/>
      <c r="AC124" s="798"/>
      <c r="AD124" s="798"/>
      <c r="AE124" s="799"/>
      <c r="AF124" s="800">
        <v>9619</v>
      </c>
      <c r="AG124" s="798"/>
      <c r="AH124" s="798"/>
      <c r="AI124" s="798"/>
      <c r="AJ124" s="799"/>
      <c r="AK124" s="800">
        <v>9519</v>
      </c>
      <c r="AL124" s="798"/>
      <c r="AM124" s="798"/>
      <c r="AN124" s="798"/>
      <c r="AO124" s="799"/>
      <c r="AP124" s="845">
        <v>0.1</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16.7</v>
      </c>
      <c r="BR124" s="852"/>
      <c r="BS124" s="852"/>
      <c r="BT124" s="852"/>
      <c r="BU124" s="852"/>
      <c r="BV124" s="852">
        <v>19.399999999999999</v>
      </c>
      <c r="BW124" s="852"/>
      <c r="BX124" s="852"/>
      <c r="BY124" s="852"/>
      <c r="BZ124" s="852"/>
      <c r="CA124" s="852">
        <v>24.6</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1913</v>
      </c>
      <c r="AB127" s="798"/>
      <c r="AC127" s="798"/>
      <c r="AD127" s="798"/>
      <c r="AE127" s="799"/>
      <c r="AF127" s="800">
        <v>1779</v>
      </c>
      <c r="AG127" s="798"/>
      <c r="AH127" s="798"/>
      <c r="AI127" s="798"/>
      <c r="AJ127" s="799"/>
      <c r="AK127" s="800">
        <v>1680</v>
      </c>
      <c r="AL127" s="798"/>
      <c r="AM127" s="798"/>
      <c r="AN127" s="798"/>
      <c r="AO127" s="799"/>
      <c r="AP127" s="845">
        <v>0</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705337</v>
      </c>
      <c r="AB128" s="819"/>
      <c r="AC128" s="819"/>
      <c r="AD128" s="819"/>
      <c r="AE128" s="820"/>
      <c r="AF128" s="821">
        <v>712110</v>
      </c>
      <c r="AG128" s="819"/>
      <c r="AH128" s="819"/>
      <c r="AI128" s="819"/>
      <c r="AJ128" s="820"/>
      <c r="AK128" s="821">
        <v>718872</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112</v>
      </c>
      <c r="BG128" s="805"/>
      <c r="BH128" s="805"/>
      <c r="BI128" s="805"/>
      <c r="BJ128" s="805"/>
      <c r="BK128" s="805"/>
      <c r="BL128" s="828"/>
      <c r="BM128" s="804">
        <v>12.55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v>2675</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18541320</v>
      </c>
      <c r="AB129" s="798"/>
      <c r="AC129" s="798"/>
      <c r="AD129" s="798"/>
      <c r="AE129" s="799"/>
      <c r="AF129" s="800">
        <v>18869857</v>
      </c>
      <c r="AG129" s="798"/>
      <c r="AH129" s="798"/>
      <c r="AI129" s="798"/>
      <c r="AJ129" s="799"/>
      <c r="AK129" s="800">
        <v>18966602</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112</v>
      </c>
      <c r="BG129" s="788"/>
      <c r="BH129" s="788"/>
      <c r="BI129" s="788"/>
      <c r="BJ129" s="788"/>
      <c r="BK129" s="788"/>
      <c r="BL129" s="789"/>
      <c r="BM129" s="787">
        <v>17.55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2243962</v>
      </c>
      <c r="AB130" s="798"/>
      <c r="AC130" s="798"/>
      <c r="AD130" s="798"/>
      <c r="AE130" s="799"/>
      <c r="AF130" s="800">
        <v>2099274</v>
      </c>
      <c r="AG130" s="798"/>
      <c r="AH130" s="798"/>
      <c r="AI130" s="798"/>
      <c r="AJ130" s="799"/>
      <c r="AK130" s="800">
        <v>2162666</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0.4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16297358</v>
      </c>
      <c r="AB131" s="781"/>
      <c r="AC131" s="781"/>
      <c r="AD131" s="781"/>
      <c r="AE131" s="782"/>
      <c r="AF131" s="783">
        <v>16770583</v>
      </c>
      <c r="AG131" s="781"/>
      <c r="AH131" s="781"/>
      <c r="AI131" s="781"/>
      <c r="AJ131" s="782"/>
      <c r="AK131" s="783">
        <v>16803936</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24.6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-0.202769062</v>
      </c>
      <c r="AB132" s="761"/>
      <c r="AC132" s="761"/>
      <c r="AD132" s="761"/>
      <c r="AE132" s="762"/>
      <c r="AF132" s="763">
        <v>0.814873281</v>
      </c>
      <c r="AG132" s="761"/>
      <c r="AH132" s="761"/>
      <c r="AI132" s="761"/>
      <c r="AJ132" s="762"/>
      <c r="AK132" s="763">
        <v>0.77715720899999996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1.4</v>
      </c>
      <c r="AB133" s="740"/>
      <c r="AC133" s="740"/>
      <c r="AD133" s="740"/>
      <c r="AE133" s="741"/>
      <c r="AF133" s="739">
        <v>0.5</v>
      </c>
      <c r="AG133" s="740"/>
      <c r="AH133" s="740"/>
      <c r="AI133" s="740"/>
      <c r="AJ133" s="741"/>
      <c r="AK133" s="739">
        <v>0.4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5"/>
  <pageMargins left="0.59055118110236227" right="0" top="0.59055118110236227" bottom="0.59055118110236227" header="0.39370078740157483" footer="0.39370078740157483"/>
  <pageSetup paperSize="9" scale="35" fitToHeight="2" orientation="landscape"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5715442</v>
      </c>
      <c r="L9" s="266">
        <v>52205</v>
      </c>
      <c r="M9" s="267">
        <v>56511</v>
      </c>
      <c r="N9" s="268">
        <v>-7.6</v>
      </c>
    </row>
    <row r="10" spans="1:16" x14ac:dyDescent="0.15">
      <c r="A10" s="250"/>
      <c r="B10" s="246"/>
      <c r="C10" s="246"/>
      <c r="D10" s="246"/>
      <c r="E10" s="246"/>
      <c r="F10" s="246"/>
      <c r="G10" s="1166" t="s">
        <v>473</v>
      </c>
      <c r="H10" s="1167"/>
      <c r="I10" s="1167"/>
      <c r="J10" s="1168"/>
      <c r="K10" s="269">
        <v>583618</v>
      </c>
      <c r="L10" s="270">
        <v>5331</v>
      </c>
      <c r="M10" s="271">
        <v>3634</v>
      </c>
      <c r="N10" s="272">
        <v>46.7</v>
      </c>
    </row>
    <row r="11" spans="1:16" ht="13.5" customHeight="1" x14ac:dyDescent="0.15">
      <c r="A11" s="250"/>
      <c r="B11" s="246"/>
      <c r="C11" s="246"/>
      <c r="D11" s="246"/>
      <c r="E11" s="246"/>
      <c r="F11" s="246"/>
      <c r="G11" s="1166" t="s">
        <v>474</v>
      </c>
      <c r="H11" s="1167"/>
      <c r="I11" s="1167"/>
      <c r="J11" s="1168"/>
      <c r="K11" s="269">
        <v>140652</v>
      </c>
      <c r="L11" s="270">
        <v>1285</v>
      </c>
      <c r="M11" s="271">
        <v>3413</v>
      </c>
      <c r="N11" s="272">
        <v>-62.3</v>
      </c>
    </row>
    <row r="12" spans="1:16" ht="13.5" customHeight="1" x14ac:dyDescent="0.15">
      <c r="A12" s="250"/>
      <c r="B12" s="246"/>
      <c r="C12" s="246"/>
      <c r="D12" s="246"/>
      <c r="E12" s="246"/>
      <c r="F12" s="246"/>
      <c r="G12" s="1166" t="s">
        <v>475</v>
      </c>
      <c r="H12" s="1167"/>
      <c r="I12" s="1167"/>
      <c r="J12" s="1168"/>
      <c r="K12" s="269" t="s">
        <v>476</v>
      </c>
      <c r="L12" s="270" t="s">
        <v>476</v>
      </c>
      <c r="M12" s="271">
        <v>498</v>
      </c>
      <c r="N12" s="272" t="s">
        <v>476</v>
      </c>
    </row>
    <row r="13" spans="1:16" ht="13.5" customHeight="1" x14ac:dyDescent="0.15">
      <c r="A13" s="250"/>
      <c r="B13" s="246"/>
      <c r="C13" s="246"/>
      <c r="D13" s="246"/>
      <c r="E13" s="246"/>
      <c r="F13" s="246"/>
      <c r="G13" s="1166" t="s">
        <v>477</v>
      </c>
      <c r="H13" s="1167"/>
      <c r="I13" s="1167"/>
      <c r="J13" s="1168"/>
      <c r="K13" s="269" t="s">
        <v>476</v>
      </c>
      <c r="L13" s="270" t="s">
        <v>476</v>
      </c>
      <c r="M13" s="271">
        <v>0</v>
      </c>
      <c r="N13" s="272" t="s">
        <v>476</v>
      </c>
    </row>
    <row r="14" spans="1:16" ht="13.5" customHeight="1" x14ac:dyDescent="0.15">
      <c r="A14" s="250"/>
      <c r="B14" s="246"/>
      <c r="C14" s="246"/>
      <c r="D14" s="246"/>
      <c r="E14" s="246"/>
      <c r="F14" s="246"/>
      <c r="G14" s="1166" t="s">
        <v>478</v>
      </c>
      <c r="H14" s="1167"/>
      <c r="I14" s="1167"/>
      <c r="J14" s="1168"/>
      <c r="K14" s="269">
        <v>205740</v>
      </c>
      <c r="L14" s="270">
        <v>1879</v>
      </c>
      <c r="M14" s="271">
        <v>2520</v>
      </c>
      <c r="N14" s="272">
        <v>-25.4</v>
      </c>
    </row>
    <row r="15" spans="1:16" ht="13.5" customHeight="1" x14ac:dyDescent="0.15">
      <c r="A15" s="250"/>
      <c r="B15" s="246"/>
      <c r="C15" s="246"/>
      <c r="D15" s="246"/>
      <c r="E15" s="246"/>
      <c r="F15" s="246"/>
      <c r="G15" s="1166" t="s">
        <v>479</v>
      </c>
      <c r="H15" s="1167"/>
      <c r="I15" s="1167"/>
      <c r="J15" s="1168"/>
      <c r="K15" s="269">
        <v>253629</v>
      </c>
      <c r="L15" s="270">
        <v>2317</v>
      </c>
      <c r="M15" s="271">
        <v>1086</v>
      </c>
      <c r="N15" s="272">
        <v>113.4</v>
      </c>
    </row>
    <row r="16" spans="1:16" x14ac:dyDescent="0.15">
      <c r="A16" s="250"/>
      <c r="B16" s="246"/>
      <c r="C16" s="246"/>
      <c r="D16" s="246"/>
      <c r="E16" s="246"/>
      <c r="F16" s="246"/>
      <c r="G16" s="1169" t="s">
        <v>480</v>
      </c>
      <c r="H16" s="1170"/>
      <c r="I16" s="1170"/>
      <c r="J16" s="1171"/>
      <c r="K16" s="270">
        <v>-489247</v>
      </c>
      <c r="L16" s="270">
        <v>-4469</v>
      </c>
      <c r="M16" s="271">
        <v>-4875</v>
      </c>
      <c r="N16" s="272">
        <v>-8.3000000000000007</v>
      </c>
    </row>
    <row r="17" spans="1:16" x14ac:dyDescent="0.15">
      <c r="A17" s="250"/>
      <c r="B17" s="246"/>
      <c r="C17" s="246"/>
      <c r="D17" s="246"/>
      <c r="E17" s="246"/>
      <c r="F17" s="246"/>
      <c r="G17" s="1169" t="s">
        <v>171</v>
      </c>
      <c r="H17" s="1170"/>
      <c r="I17" s="1170"/>
      <c r="J17" s="1171"/>
      <c r="K17" s="270">
        <v>6409834</v>
      </c>
      <c r="L17" s="270">
        <v>58548</v>
      </c>
      <c r="M17" s="271">
        <v>62786</v>
      </c>
      <c r="N17" s="272">
        <v>-6.7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6.03</v>
      </c>
      <c r="L21" s="283">
        <v>5.97</v>
      </c>
      <c r="M21" s="284">
        <v>0.06</v>
      </c>
      <c r="N21" s="251"/>
      <c r="O21" s="285"/>
      <c r="P21" s="281"/>
    </row>
    <row r="22" spans="1:16" s="286" customFormat="1" x14ac:dyDescent="0.15">
      <c r="A22" s="281"/>
      <c r="B22" s="251"/>
      <c r="C22" s="251"/>
      <c r="D22" s="251"/>
      <c r="E22" s="251"/>
      <c r="F22" s="251"/>
      <c r="G22" s="1163" t="s">
        <v>486</v>
      </c>
      <c r="H22" s="1164"/>
      <c r="I22" s="1164"/>
      <c r="J22" s="1165"/>
      <c r="K22" s="287">
        <v>101.6</v>
      </c>
      <c r="L22" s="288">
        <v>99.8</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2628743</v>
      </c>
      <c r="L32" s="296">
        <v>24011</v>
      </c>
      <c r="M32" s="297">
        <v>33036</v>
      </c>
      <c r="N32" s="298">
        <v>-27.3</v>
      </c>
    </row>
    <row r="33" spans="1:16" ht="13.5" customHeight="1" x14ac:dyDescent="0.15">
      <c r="A33" s="250"/>
      <c r="B33" s="246"/>
      <c r="C33" s="246"/>
      <c r="D33" s="246"/>
      <c r="E33" s="246"/>
      <c r="F33" s="246"/>
      <c r="G33" s="1154" t="s">
        <v>491</v>
      </c>
      <c r="H33" s="1155"/>
      <c r="I33" s="1155"/>
      <c r="J33" s="1156"/>
      <c r="K33" s="296" t="s">
        <v>476</v>
      </c>
      <c r="L33" s="296" t="s">
        <v>476</v>
      </c>
      <c r="M33" s="297" t="s">
        <v>476</v>
      </c>
      <c r="N33" s="298" t="s">
        <v>476</v>
      </c>
    </row>
    <row r="34" spans="1:16" ht="27" customHeight="1" x14ac:dyDescent="0.15">
      <c r="A34" s="250"/>
      <c r="B34" s="246"/>
      <c r="C34" s="246"/>
      <c r="D34" s="246"/>
      <c r="E34" s="246"/>
      <c r="F34" s="246"/>
      <c r="G34" s="1154" t="s">
        <v>492</v>
      </c>
      <c r="H34" s="1155"/>
      <c r="I34" s="1155"/>
      <c r="J34" s="1156"/>
      <c r="K34" s="296" t="s">
        <v>476</v>
      </c>
      <c r="L34" s="296" t="s">
        <v>476</v>
      </c>
      <c r="M34" s="297">
        <v>44</v>
      </c>
      <c r="N34" s="298" t="s">
        <v>476</v>
      </c>
    </row>
    <row r="35" spans="1:16" ht="27" customHeight="1" x14ac:dyDescent="0.15">
      <c r="A35" s="250"/>
      <c r="B35" s="246"/>
      <c r="C35" s="246"/>
      <c r="D35" s="246"/>
      <c r="E35" s="246"/>
      <c r="F35" s="246"/>
      <c r="G35" s="1154" t="s">
        <v>493</v>
      </c>
      <c r="H35" s="1155"/>
      <c r="I35" s="1155"/>
      <c r="J35" s="1156"/>
      <c r="K35" s="296">
        <v>287693</v>
      </c>
      <c r="L35" s="296">
        <v>2628</v>
      </c>
      <c r="M35" s="297">
        <v>7207</v>
      </c>
      <c r="N35" s="298">
        <v>-63.5</v>
      </c>
    </row>
    <row r="36" spans="1:16" ht="27" customHeight="1" x14ac:dyDescent="0.15">
      <c r="A36" s="250"/>
      <c r="B36" s="246"/>
      <c r="C36" s="246"/>
      <c r="D36" s="246"/>
      <c r="E36" s="246"/>
      <c r="F36" s="246"/>
      <c r="G36" s="1154" t="s">
        <v>494</v>
      </c>
      <c r="H36" s="1155"/>
      <c r="I36" s="1155"/>
      <c r="J36" s="1156"/>
      <c r="K36" s="296">
        <v>20876</v>
      </c>
      <c r="L36" s="296">
        <v>191</v>
      </c>
      <c r="M36" s="297">
        <v>1383</v>
      </c>
      <c r="N36" s="298">
        <v>-86.2</v>
      </c>
    </row>
    <row r="37" spans="1:16" ht="13.5" customHeight="1" x14ac:dyDescent="0.15">
      <c r="A37" s="250"/>
      <c r="B37" s="246"/>
      <c r="C37" s="246"/>
      <c r="D37" s="246"/>
      <c r="E37" s="246"/>
      <c r="F37" s="246"/>
      <c r="G37" s="1154" t="s">
        <v>495</v>
      </c>
      <c r="H37" s="1155"/>
      <c r="I37" s="1155"/>
      <c r="J37" s="1156"/>
      <c r="K37" s="296">
        <v>74819</v>
      </c>
      <c r="L37" s="296">
        <v>683</v>
      </c>
      <c r="M37" s="297">
        <v>788</v>
      </c>
      <c r="N37" s="298">
        <v>-13.3</v>
      </c>
    </row>
    <row r="38" spans="1:16" ht="27" customHeight="1" x14ac:dyDescent="0.15">
      <c r="A38" s="250"/>
      <c r="B38" s="246"/>
      <c r="C38" s="246"/>
      <c r="D38" s="246"/>
      <c r="E38" s="246"/>
      <c r="F38" s="246"/>
      <c r="G38" s="1157" t="s">
        <v>496</v>
      </c>
      <c r="H38" s="1158"/>
      <c r="I38" s="1158"/>
      <c r="J38" s="1159"/>
      <c r="K38" s="299" t="s">
        <v>476</v>
      </c>
      <c r="L38" s="299" t="s">
        <v>476</v>
      </c>
      <c r="M38" s="300">
        <v>1</v>
      </c>
      <c r="N38" s="301" t="s">
        <v>476</v>
      </c>
      <c r="O38" s="295"/>
    </row>
    <row r="39" spans="1:16" x14ac:dyDescent="0.15">
      <c r="A39" s="250"/>
      <c r="B39" s="246"/>
      <c r="C39" s="246"/>
      <c r="D39" s="246"/>
      <c r="E39" s="246"/>
      <c r="F39" s="246"/>
      <c r="G39" s="1157" t="s">
        <v>497</v>
      </c>
      <c r="H39" s="1158"/>
      <c r="I39" s="1158"/>
      <c r="J39" s="1159"/>
      <c r="K39" s="302">
        <v>-718872</v>
      </c>
      <c r="L39" s="302">
        <v>-6566</v>
      </c>
      <c r="M39" s="303">
        <v>-7012</v>
      </c>
      <c r="N39" s="304">
        <v>-6.4</v>
      </c>
      <c r="O39" s="295"/>
    </row>
    <row r="40" spans="1:16" ht="27" customHeight="1" x14ac:dyDescent="0.15">
      <c r="A40" s="250"/>
      <c r="B40" s="246"/>
      <c r="C40" s="246"/>
      <c r="D40" s="246"/>
      <c r="E40" s="246"/>
      <c r="F40" s="246"/>
      <c r="G40" s="1154" t="s">
        <v>498</v>
      </c>
      <c r="H40" s="1155"/>
      <c r="I40" s="1155"/>
      <c r="J40" s="1156"/>
      <c r="K40" s="302">
        <v>-2162666</v>
      </c>
      <c r="L40" s="302">
        <v>-19754</v>
      </c>
      <c r="M40" s="303">
        <v>-26691</v>
      </c>
      <c r="N40" s="304">
        <v>-26</v>
      </c>
      <c r="O40" s="295"/>
    </row>
    <row r="41" spans="1:16" x14ac:dyDescent="0.15">
      <c r="A41" s="250"/>
      <c r="B41" s="246"/>
      <c r="C41" s="246"/>
      <c r="D41" s="246"/>
      <c r="E41" s="246"/>
      <c r="F41" s="246"/>
      <c r="G41" s="1160" t="s">
        <v>282</v>
      </c>
      <c r="H41" s="1161"/>
      <c r="I41" s="1161"/>
      <c r="J41" s="1162"/>
      <c r="K41" s="296">
        <v>130593</v>
      </c>
      <c r="L41" s="302">
        <v>1193</v>
      </c>
      <c r="M41" s="303">
        <v>8756</v>
      </c>
      <c r="N41" s="304">
        <v>-86.4</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3041270</v>
      </c>
      <c r="J51" s="322">
        <v>27757</v>
      </c>
      <c r="K51" s="323">
        <v>10.9</v>
      </c>
      <c r="L51" s="324">
        <v>43493</v>
      </c>
      <c r="M51" s="325">
        <v>5</v>
      </c>
      <c r="N51" s="326">
        <v>5.9</v>
      </c>
    </row>
    <row r="52" spans="1:14" x14ac:dyDescent="0.15">
      <c r="A52" s="250"/>
      <c r="B52" s="246"/>
      <c r="C52" s="246"/>
      <c r="D52" s="246"/>
      <c r="E52" s="246"/>
      <c r="F52" s="246"/>
      <c r="G52" s="327"/>
      <c r="H52" s="328" t="s">
        <v>509</v>
      </c>
      <c r="I52" s="329">
        <v>1543200</v>
      </c>
      <c r="J52" s="330">
        <v>14084</v>
      </c>
      <c r="K52" s="331">
        <v>-18.5</v>
      </c>
      <c r="L52" s="332">
        <v>23254</v>
      </c>
      <c r="M52" s="333">
        <v>4</v>
      </c>
      <c r="N52" s="334">
        <v>-22.5</v>
      </c>
    </row>
    <row r="53" spans="1:14" x14ac:dyDescent="0.15">
      <c r="A53" s="250"/>
      <c r="B53" s="246"/>
      <c r="C53" s="246"/>
      <c r="D53" s="246"/>
      <c r="E53" s="246"/>
      <c r="F53" s="246"/>
      <c r="G53" s="312" t="s">
        <v>510</v>
      </c>
      <c r="H53" s="313"/>
      <c r="I53" s="321">
        <v>6173599</v>
      </c>
      <c r="J53" s="322">
        <v>56280</v>
      </c>
      <c r="K53" s="323">
        <v>102.8</v>
      </c>
      <c r="L53" s="324">
        <v>50840</v>
      </c>
      <c r="M53" s="325">
        <v>16.899999999999999</v>
      </c>
      <c r="N53" s="326">
        <v>85.9</v>
      </c>
    </row>
    <row r="54" spans="1:14" x14ac:dyDescent="0.15">
      <c r="A54" s="250"/>
      <c r="B54" s="246"/>
      <c r="C54" s="246"/>
      <c r="D54" s="246"/>
      <c r="E54" s="246"/>
      <c r="F54" s="246"/>
      <c r="G54" s="327"/>
      <c r="H54" s="328" t="s">
        <v>509</v>
      </c>
      <c r="I54" s="329">
        <v>3195952</v>
      </c>
      <c r="J54" s="330">
        <v>29135</v>
      </c>
      <c r="K54" s="331">
        <v>106.9</v>
      </c>
      <c r="L54" s="332">
        <v>25367</v>
      </c>
      <c r="M54" s="333">
        <v>9.1</v>
      </c>
      <c r="N54" s="334">
        <v>97.8</v>
      </c>
    </row>
    <row r="55" spans="1:14" x14ac:dyDescent="0.15">
      <c r="A55" s="250"/>
      <c r="B55" s="246"/>
      <c r="C55" s="246"/>
      <c r="D55" s="246"/>
      <c r="E55" s="246"/>
      <c r="F55" s="246"/>
      <c r="G55" s="312" t="s">
        <v>511</v>
      </c>
      <c r="H55" s="313"/>
      <c r="I55" s="321">
        <v>5436946</v>
      </c>
      <c r="J55" s="322">
        <v>49624</v>
      </c>
      <c r="K55" s="323">
        <v>-11.8</v>
      </c>
      <c r="L55" s="324">
        <v>53605</v>
      </c>
      <c r="M55" s="325">
        <v>5.4</v>
      </c>
      <c r="N55" s="326">
        <v>-17.2</v>
      </c>
    </row>
    <row r="56" spans="1:14" x14ac:dyDescent="0.15">
      <c r="A56" s="250"/>
      <c r="B56" s="246"/>
      <c r="C56" s="246"/>
      <c r="D56" s="246"/>
      <c r="E56" s="246"/>
      <c r="F56" s="246"/>
      <c r="G56" s="327"/>
      <c r="H56" s="328" t="s">
        <v>509</v>
      </c>
      <c r="I56" s="329">
        <v>4019228</v>
      </c>
      <c r="J56" s="330">
        <v>36685</v>
      </c>
      <c r="K56" s="331">
        <v>25.9</v>
      </c>
      <c r="L56" s="332">
        <v>28343</v>
      </c>
      <c r="M56" s="333">
        <v>11.7</v>
      </c>
      <c r="N56" s="334">
        <v>14.2</v>
      </c>
    </row>
    <row r="57" spans="1:14" x14ac:dyDescent="0.15">
      <c r="A57" s="250"/>
      <c r="B57" s="246"/>
      <c r="C57" s="246"/>
      <c r="D57" s="246"/>
      <c r="E57" s="246"/>
      <c r="F57" s="246"/>
      <c r="G57" s="312" t="s">
        <v>512</v>
      </c>
      <c r="H57" s="313"/>
      <c r="I57" s="321">
        <v>4439802</v>
      </c>
      <c r="J57" s="322">
        <v>40562</v>
      </c>
      <c r="K57" s="323">
        <v>-18.3</v>
      </c>
      <c r="L57" s="324">
        <v>44267</v>
      </c>
      <c r="M57" s="325">
        <v>-17.399999999999999</v>
      </c>
      <c r="N57" s="326">
        <v>-0.9</v>
      </c>
    </row>
    <row r="58" spans="1:14" x14ac:dyDescent="0.15">
      <c r="A58" s="250"/>
      <c r="B58" s="246"/>
      <c r="C58" s="246"/>
      <c r="D58" s="246"/>
      <c r="E58" s="246"/>
      <c r="F58" s="246"/>
      <c r="G58" s="327"/>
      <c r="H58" s="328" t="s">
        <v>509</v>
      </c>
      <c r="I58" s="329">
        <v>3532037</v>
      </c>
      <c r="J58" s="330">
        <v>32268</v>
      </c>
      <c r="K58" s="331">
        <v>-12</v>
      </c>
      <c r="L58" s="332">
        <v>26161</v>
      </c>
      <c r="M58" s="333">
        <v>-7.7</v>
      </c>
      <c r="N58" s="334">
        <v>-4.3</v>
      </c>
    </row>
    <row r="59" spans="1:14" x14ac:dyDescent="0.15">
      <c r="A59" s="250"/>
      <c r="B59" s="246"/>
      <c r="C59" s="246"/>
      <c r="D59" s="246"/>
      <c r="E59" s="246"/>
      <c r="F59" s="246"/>
      <c r="G59" s="312" t="s">
        <v>513</v>
      </c>
      <c r="H59" s="313"/>
      <c r="I59" s="321">
        <v>5341517</v>
      </c>
      <c r="J59" s="322">
        <v>48790</v>
      </c>
      <c r="K59" s="323">
        <v>20.3</v>
      </c>
      <c r="L59" s="324">
        <v>40879</v>
      </c>
      <c r="M59" s="325">
        <v>-7.7</v>
      </c>
      <c r="N59" s="326">
        <v>28</v>
      </c>
    </row>
    <row r="60" spans="1:14" x14ac:dyDescent="0.15">
      <c r="A60" s="250"/>
      <c r="B60" s="246"/>
      <c r="C60" s="246"/>
      <c r="D60" s="246"/>
      <c r="E60" s="246"/>
      <c r="F60" s="246"/>
      <c r="G60" s="327"/>
      <c r="H60" s="328" t="s">
        <v>509</v>
      </c>
      <c r="I60" s="335">
        <v>3778069</v>
      </c>
      <c r="J60" s="330">
        <v>34509</v>
      </c>
      <c r="K60" s="331">
        <v>6.9</v>
      </c>
      <c r="L60" s="332">
        <v>24087</v>
      </c>
      <c r="M60" s="333">
        <v>-7.9</v>
      </c>
      <c r="N60" s="334">
        <v>14.8</v>
      </c>
    </row>
    <row r="61" spans="1:14" x14ac:dyDescent="0.15">
      <c r="A61" s="250"/>
      <c r="B61" s="246"/>
      <c r="C61" s="246"/>
      <c r="D61" s="246"/>
      <c r="E61" s="246"/>
      <c r="F61" s="246"/>
      <c r="G61" s="312" t="s">
        <v>514</v>
      </c>
      <c r="H61" s="336"/>
      <c r="I61" s="337">
        <v>4886627</v>
      </c>
      <c r="J61" s="338">
        <v>44603</v>
      </c>
      <c r="K61" s="339">
        <v>20.8</v>
      </c>
      <c r="L61" s="340">
        <v>46617</v>
      </c>
      <c r="M61" s="341">
        <v>0.4</v>
      </c>
      <c r="N61" s="326">
        <v>20.399999999999999</v>
      </c>
    </row>
    <row r="62" spans="1:14" x14ac:dyDescent="0.15">
      <c r="A62" s="250"/>
      <c r="B62" s="246"/>
      <c r="C62" s="246"/>
      <c r="D62" s="246"/>
      <c r="E62" s="246"/>
      <c r="F62" s="246"/>
      <c r="G62" s="327"/>
      <c r="H62" s="328" t="s">
        <v>509</v>
      </c>
      <c r="I62" s="329">
        <v>3213697</v>
      </c>
      <c r="J62" s="330">
        <v>29336</v>
      </c>
      <c r="K62" s="331">
        <v>21.8</v>
      </c>
      <c r="L62" s="332">
        <v>25442</v>
      </c>
      <c r="M62" s="333">
        <v>1.8</v>
      </c>
      <c r="N62" s="334">
        <v>20</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14.05</v>
      </c>
      <c r="G47" s="12">
        <v>19.71</v>
      </c>
      <c r="H47" s="12">
        <v>16.149999999999999</v>
      </c>
      <c r="I47" s="12">
        <v>15.55</v>
      </c>
      <c r="J47" s="13">
        <v>13.97</v>
      </c>
    </row>
    <row r="48" spans="2:10" ht="57.75" customHeight="1" x14ac:dyDescent="0.15">
      <c r="B48" s="14"/>
      <c r="C48" s="1174" t="s">
        <v>4</v>
      </c>
      <c r="D48" s="1174"/>
      <c r="E48" s="1175"/>
      <c r="F48" s="15">
        <v>8.68</v>
      </c>
      <c r="G48" s="16">
        <v>8.94</v>
      </c>
      <c r="H48" s="16">
        <v>9.85</v>
      </c>
      <c r="I48" s="16">
        <v>10.59</v>
      </c>
      <c r="J48" s="17">
        <v>8.27</v>
      </c>
    </row>
    <row r="49" spans="2:10" ht="57.75" customHeight="1" thickBot="1" x14ac:dyDescent="0.2">
      <c r="B49" s="18"/>
      <c r="C49" s="1176" t="s">
        <v>5</v>
      </c>
      <c r="D49" s="1176"/>
      <c r="E49" s="1177"/>
      <c r="F49" s="19">
        <v>2.5</v>
      </c>
      <c r="G49" s="20">
        <v>6.04</v>
      </c>
      <c r="H49" s="20" t="s">
        <v>521</v>
      </c>
      <c r="I49" s="20">
        <v>0.59</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2018-10-23T10:47:25Z</cp:lastPrinted>
  <dcterms:modified xsi:type="dcterms:W3CDTF">2018-10-25T00:35:44Z</dcterms:modified>
</cp:coreProperties>
</file>