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企画財政課\Desktop\"/>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U35" i="9" s="1"/>
  <c r="U36"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alcChain>
</file>

<file path=xl/sharedStrings.xml><?xml version="1.0" encoding="utf-8"?>
<sst xmlns="http://schemas.openxmlformats.org/spreadsheetml/2006/main" count="1011" uniqueCount="556">
  <si>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</si>
  <si>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</si>
  <si>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</si>
  <si>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</si>
  <si>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</si>
  <si>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</si>
  <si>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</si>
  <si>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</si>
  <si>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</si>
  <si>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</si>
  <si>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</si>
  <si>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</si>
  <si>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</si>
  <si>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</si>
  <si>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</si>
  <si>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</si>
  <si>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</si>
  <si>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</si>
  <si>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</si>
  <si>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</si>
  <si>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</si>
  <si>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</si>
  <si>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</si>
  <si>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</si>
  <si>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</si>
  <si>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</si>
  <si>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</si>
  <si>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</si>
  <si>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</si>
  <si>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</si>
  <si>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</si>
  <si>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</si>
  <si>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</si>
  <si>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</si>
  <si>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</si>
  <si>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</si>
  <si>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</si>
  <si>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</si>
  <si>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</si>
  <si>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</si>
  <si>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</si>
  <si>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</si>
  <si>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</si>
  <si>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</si>
  <si>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</si>
  <si>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</si>
  <si>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</si>
  <si>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</si>
  <si>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</si>
  <si>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</si>
  <si>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</si>
  <si>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</si>
  <si>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</si>
  <si>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</si>
  <si>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</si>
  <si>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</si>
  <si>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</si>
  <si>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</si>
  <si>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</si>
  <si>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</si>
  <si>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</si>
  <si>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</si>
  <si>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</si>
  <si>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</si>
  <si>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</si>
  <si>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</si>
  <si>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</si>
  <si>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</si>
  <si>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</si>
  <si>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</si>
  <si>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</si>
  <si>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</si>
  <si>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</si>
  <si>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</si>
  <si>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</si>
  <si>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</si>
  <si>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</si>
  <si>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</si>
  <si>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</si>
  <si>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</si>
  <si>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</si>
  <si>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</si>
  <si>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</si>
  <si>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</si>
  <si>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</si>
  <si>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</si>
  <si>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</si>
  <si>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</si>
  <si>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</si>
  <si>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</si>
  <si>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</si>
  <si>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</si>
  <si>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</si>
  <si>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</si>
  <si>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</si>
  <si>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</si>
  <si>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</si>
  <si>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</si>
  <si>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</si>
  <si>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</si>
  <si>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</si>
  <si>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</si>
  <si>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</si>
  <si>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</si>
  <si>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</si>
  <si>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</si>
  <si>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</si>
  <si>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</si>
  <si>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</si>
  <si>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</si>
  <si>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</si>
  <si>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</si>
  <si>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</si>
  <si>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</si>
  <si>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</si>
  <si>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</si>
  <si>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</si>
  <si>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</si>
  <si>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</si>
  <si>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</si>
  <si>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</si>
  <si>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</si>
  <si>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</si>
  <si>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</si>
  <si>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</si>
  <si>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</si>
  <si>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</si>
  <si>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</si>
  <si>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</si>
  <si>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</si>
  <si>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</si>
  <si>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</si>
  <si>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</si>
  <si>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</si>
  <si>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</si>
  <si>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</si>
  <si>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</si>
  <si>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</si>
  <si>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</si>
  <si>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</si>
  <si>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</si>
  <si>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</si>
  <si>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</si>
  <si>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</si>
  <si>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</si>
  <si>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</si>
  <si>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</si>
  <si>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</si>
  <si>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</si>
  <si>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</si>
  <si>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</si>
  <si>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</si>
  <si>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</si>
  <si>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</si>
  <si>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</si>
  <si>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</si>
  <si>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</si>
  <si>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</si>
  <si>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</si>
  <si>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</si>
  <si>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</si>
  <si>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</si>
  <si>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</si>
  <si>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</si>
  <si>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</si>
  <si>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</si>
  <si>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</si>
  <si>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</si>
  <si>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</si>
  <si>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</si>
  <si>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</si>
  <si>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</si>
  <si>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</si>
  <si>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</si>
  <si>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</si>
  <si>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</si>
  <si>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</si>
  <si>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</si>
  <si>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</si>
  <si>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</si>
  <si>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</si>
  <si>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</si>
  <si>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</si>
  <si>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</si>
  <si>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</si>
  <si>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</si>
  <si>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</si>
  <si>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</si>
  <si>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</si>
  <si>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</si>
  <si>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</si>
  <si>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</si>
  <si>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</si>
  <si>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</si>
  <si>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</si>
  <si>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</si>
  <si>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</si>
  <si>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千葉県鎌ケ谷市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</si>
  <si>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</si>
  <si>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</si>
  <si>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</si>
  <si>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</si>
  <si>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</si>
  <si>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</si>
  <si>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</si>
  <si>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</si>
  <si>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</si>
  <si>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</si>
  <si>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</si>
  <si>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</si>
  <si>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</si>
  <si>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</si>
  <si>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</si>
  <si>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</si>
  <si>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</si>
  <si>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</si>
  <si>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</si>
  <si>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</si>
  <si>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</si>
  <si>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</si>
  <si>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</si>
  <si>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</si>
  <si>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</si>
  <si>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</si>
  <si>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</si>
  <si>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</si>
  <si>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</si>
  <si>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</si>
  <si>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</si>
  <si>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</si>
  <si>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</si>
  <si>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</si>
  <si>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</si>
  <si>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</si>
  <si>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</si>
  <si>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</si>
  <si>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</si>
  <si>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</si>
  <si>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</si>
  <si>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</si>
  <si>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</si>
  <si>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</si>
  <si>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</si>
  <si>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</si>
  <si>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</si>
  <si>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</si>
  <si>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</si>
  <si>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</si>
  <si>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</si>
  <si>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</si>
  <si>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</si>
  <si>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</si>
  <si>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</si>
  <si>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</si>
  <si>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</si>
  <si>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</si>
  <si>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</si>
  <si>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</si>
  <si>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</si>
  <si>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</si>
  <si>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</si>
  <si>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</si>
  <si>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</si>
  <si>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</si>
  <si>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</si>
  <si>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</si>
  <si>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</si>
  <si>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</si>
  <si>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</si>
  <si>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</si>
  <si>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</si>
  <si>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</si>
  <si>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</si>
  <si>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</si>
  <si>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</si>
  <si>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</si>
  <si>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</si>
  <si>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</si>
  <si>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</si>
  <si>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</si>
  <si>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</si>
  <si>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</si>
  <si>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</si>
  <si>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</si>
  <si>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</si>
  <si>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</si>
  <si>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</si>
  <si>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</si>
  <si>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</si>
  <si>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</si>
  <si>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</si>
  <si>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</si>
  <si>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</si>
  <si>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</si>
  <si>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</si>
  <si>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</si>
  <si>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</si>
  <si>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</si>
  <si>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</si>
  <si>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</si>
  <si>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</si>
  <si>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</si>
  <si>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</si>
  <si>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</si>
  <si>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</si>
  <si>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</si>
  <si>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</si>
  <si>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</si>
  <si>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</si>
  <si>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</si>
  <si>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</si>
  <si>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</si>
  <si>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</si>
  <si>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</si>
  <si>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</si>
  <si>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</si>
  <si>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</si>
  <si>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</si>
  <si>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</si>
  <si>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</si>
  <si>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</si>
  <si>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</si>
  <si>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</si>
  <si>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</si>
  <si>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</si>
  <si>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</si>
  <si>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</si>
  <si>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</si>
  <si>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</si>
  <si>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</si>
  <si>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</si>
  <si>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</si>
  <si>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</si>
  <si>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</si>
  <si>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</si>
  <si>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</si>
  <si>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</si>
  <si>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</si>
  <si>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</si>
  <si>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</si>
  <si>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</si>
  <si>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</si>
  <si>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</si>
  <si>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</si>
  <si>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</si>
  <si>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</si>
  <si>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</si>
  <si>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千葉県鎌ケ谷市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</si>
  <si>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</si>
  <si>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</si>
  <si>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</si>
  <si>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</si>
  <si>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</si>
  <si>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</si>
  <si>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</si>
  <si>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</si>
  <si>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</si>
  <si>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</si>
  <si>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</si>
  <si>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</si>
  <si>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</si>
  <si>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</si>
  <si>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</si>
  <si>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</si>
  <si>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</si>
  <si>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</si>
  <si>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</si>
  <si>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</si>
  <si>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</si>
  <si>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</si>
  <si>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</si>
  <si>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</si>
  <si>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</si>
  <si>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</si>
  <si>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</si>
  <si>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</si>
  <si>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</si>
  <si>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</si>
  <si>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</si>
  <si>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</si>
  <si>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</si>
  <si>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</si>
  <si>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</si>
  <si>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</si>
  <si>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</si>
  <si>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</si>
  <si>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</si>
  <si>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</si>
  <si>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</si>
  <si>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</si>
  <si>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</si>
  <si>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</si>
  <si>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</si>
  <si>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</si>
  <si>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</si>
  <si>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</si>
  <si>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</si>
  <si>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</si>
  <si>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</si>
  <si>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</si>
  <si>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</si>
  <si>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</si>
  <si>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</si>
  <si>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</si>
  <si>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</si>
  <si>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</si>
  <si>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</si>
  <si>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</si>
  <si>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</si>
  <si>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</si>
  <si>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</si>
  <si>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</si>
  <si>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</si>
  <si>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</si>
  <si>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</si>
  <si>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</si>
  <si>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</si>
  <si>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</si>
  <si>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</si>
  <si>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</si>
  <si>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</si>
  <si>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</si>
  <si>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</si>
  <si>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</si>
  <si>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</si>
  <si>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</si>
  <si>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</si>
  <si>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</si>
  <si>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</si>
  <si>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</si>
  <si>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</si>
  <si>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</si>
  <si>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</si>
  <si>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</si>
  <si>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</si>
  <si>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</si>
  <si>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</si>
  <si>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</si>
  <si>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</si>
  <si>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</si>
  <si>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</si>
  <si>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</si>
  <si>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</si>
  <si>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</si>
  <si>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</si>
  <si>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</si>
  <si>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</si>
  <si>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</si>
  <si>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</si>
  <si>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</si>
  <si>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</si>
  <si>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</si>
  <si>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</si>
  <si>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</si>
  <si>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</si>
  <si>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</si>
  <si>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</si>
  <si>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</si>
  <si>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</si>
  <si>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</si>
  <si>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</si>
  <si>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</si>
  <si>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</si>
  <si>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</si>
  <si>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</si>
  <si>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</si>
  <si>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</si>
  <si>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</si>
  <si>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</si>
  <si>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</si>
  <si>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</si>
  <si>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</si>
  <si>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</si>
  <si>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</si>
  <si>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</si>
  <si>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</si>
  <si>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</si>
  <si>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</si>
  <si>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</si>
  <si>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</si>
  <si>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</si>
  <si>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</si>
  <si>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</si>
  <si>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</si>
  <si>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</si>
  <si>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</si>
  <si>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</si>
  <si>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</si>
  <si>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</si>
  <si>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</si>
  <si>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</si>
  <si>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</si>
  <si>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</si>
  <si>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</si>
  <si>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</si>
  <si>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</si>
  <si>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</si>
  <si>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</si>
  <si>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</si>
  <si>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</si>
  <si>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</si>
  <si>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</si>
  <si>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</si>
  <si>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</si>
  <si>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</si>
  <si>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</si>
  <si>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</si>
  <si>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</si>
  <si>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</si>
  <si>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</si>
  <si>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</si>
  <si>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</si>
  <si>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</si>
  <si>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</si>
  <si>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</si>
  <si>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</si>
  <si>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</si>
  <si>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</si>
  <si>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</si>
  <si>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</si>
  <si>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</si>
  <si>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2.72</t>
  </si>
  <si>
    <t>▲ 3.77</t>
  </si>
  <si>
    <t>一般会計</t>
  </si>
  <si>
    <t>国民健康保険特別会計</t>
  </si>
  <si>
    <t>介護保険特別会計</t>
  </si>
  <si>
    <t>公共下水道事業特別会計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</si>
  <si>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</si>
  <si>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</si>
  <si>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</si>
  <si>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9"/>
  </si>
  <si>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19"/>
  </si>
  <si>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19"/>
  </si>
  <si>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19"/>
  </si>
  <si>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9"/>
  </si>
  <si>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</si>
  <si>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t>
    <phoneticPr fontId="5"/>
  </si>
  <si>
    <t>柏・白井・鎌ケ谷環境衛生組合</t>
    <rPh sb="0" eb="1">
      <t>カシワ</t>
    </rPh>
    <rPh sb="2" eb="4">
      <t>シロイ</t>
    </rPh>
    <rPh sb="5" eb="8">
      <t>カマガヤ</t>
    </rPh>
    <rPh sb="8" eb="10">
      <t>カンキョウ</t>
    </rPh>
    <rPh sb="10" eb="12">
      <t>エイセイ</t>
    </rPh>
    <rPh sb="12" eb="14">
      <t>クミアイ</t>
    </rPh>
    <phoneticPr fontId="5"/>
  </si>
  <si>
    <t>四市複合事務組合（一般会計）</t>
    <rPh sb="0" eb="2">
      <t>４シ</t>
    </rPh>
    <rPh sb="2" eb="4">
      <t>フクゴウ</t>
    </rPh>
    <rPh sb="4" eb="6">
      <t>ジム</t>
    </rPh>
    <rPh sb="6" eb="8">
      <t>クミアイ</t>
    </rPh>
    <rPh sb="9" eb="11">
      <t>イッパン</t>
    </rPh>
    <rPh sb="11" eb="13">
      <t>カイケイ</t>
    </rPh>
    <phoneticPr fontId="5"/>
  </si>
  <si>
    <t>-</t>
    <phoneticPr fontId="5"/>
  </si>
  <si>
    <t>-</t>
    <phoneticPr fontId="5"/>
  </si>
  <si>
    <t>-</t>
    <phoneticPr fontId="5"/>
  </si>
  <si>
    <t>-</t>
    <phoneticPr fontId="5"/>
  </si>
  <si>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</si>
  <si>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</si>
  <si>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</si>
  <si>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</si>
  <si>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</si>
  <si>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</si>
  <si>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</si>
  <si>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</si>
  <si>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</si>
  <si>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</si>
  <si>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</si>
  <si>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</si>
  <si>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28年度決算における健全化判断比率は、将来負担比率及び実質公債費比率を含め、全て早期健全化基準を下回っている。
　また、類似団体内平均値と比較しても、実質公債費比率は大きく下回っている。しかしながら、将来負担比率については、類似団体内平均値と比較し9.6ポイント上回っている。将来負担比率が増加した要因としては、市庁舎免震改修事業や新京成線連続立体交差事業など、本市のまちづくりに必要不可欠な事業を実施したことによる影響であるが、今後も早期健全化基準を大きく下回る状況が続くと見込んでいる。</t>
    <rPh sb="3" eb="5">
      <t>ネンド</t>
    </rPh>
    <rPh sb="5" eb="7">
      <t>ケッサン</t>
    </rPh>
    <rPh sb="11" eb="14">
      <t>ケンゼンカ</t>
    </rPh>
    <rPh sb="14" eb="16">
      <t>ハンダン</t>
    </rPh>
    <rPh sb="16" eb="18">
      <t>ヒリツ</t>
    </rPh>
    <rPh sb="20" eb="22">
      <t>ショウライ</t>
    </rPh>
    <rPh sb="22" eb="24">
      <t>フタン</t>
    </rPh>
    <rPh sb="24" eb="26">
      <t>ヒリツ</t>
    </rPh>
    <rPh sb="26" eb="27">
      <t>オヨ</t>
    </rPh>
    <rPh sb="28" eb="30">
      <t>ジッシツ</t>
    </rPh>
    <rPh sb="30" eb="33">
      <t>コウサイヒ</t>
    </rPh>
    <rPh sb="33" eb="35">
      <t>ヒリツ</t>
    </rPh>
    <rPh sb="36" eb="37">
      <t>フク</t>
    </rPh>
    <rPh sb="39" eb="40">
      <t>スベ</t>
    </rPh>
    <rPh sb="41" eb="43">
      <t>ソウキ</t>
    </rPh>
    <rPh sb="43" eb="46">
      <t>ケンゼンカ</t>
    </rPh>
    <rPh sb="46" eb="48">
      <t>キジュン</t>
    </rPh>
    <rPh sb="49" eb="51">
      <t>シタマワ</t>
    </rPh>
    <rPh sb="61" eb="63">
      <t>ルイジ</t>
    </rPh>
    <rPh sb="63" eb="65">
      <t>ダンタイ</t>
    </rPh>
    <rPh sb="65" eb="66">
      <t>ナイ</t>
    </rPh>
    <rPh sb="66" eb="68">
      <t>ヘイキン</t>
    </rPh>
    <rPh sb="68" eb="69">
      <t>チ</t>
    </rPh>
    <rPh sb="70" eb="72">
      <t>ヒカク</t>
    </rPh>
    <rPh sb="76" eb="78">
      <t>ジッシツ</t>
    </rPh>
    <rPh sb="78" eb="81">
      <t>コウサイヒ</t>
    </rPh>
    <rPh sb="81" eb="83">
      <t>ヒリツ</t>
    </rPh>
    <rPh sb="84" eb="85">
      <t>オオ</t>
    </rPh>
    <rPh sb="87" eb="89">
      <t>シタマワ</t>
    </rPh>
    <rPh sb="101" eb="103">
      <t>ショウライ</t>
    </rPh>
    <rPh sb="103" eb="105">
      <t>フタン</t>
    </rPh>
    <rPh sb="105" eb="107">
      <t>ヒリツ</t>
    </rPh>
    <rPh sb="113" eb="115">
      <t>ルイジ</t>
    </rPh>
    <rPh sb="115" eb="117">
      <t>ダンタイ</t>
    </rPh>
    <rPh sb="117" eb="118">
      <t>ナイ</t>
    </rPh>
    <rPh sb="118" eb="120">
      <t>ヘイキン</t>
    </rPh>
    <rPh sb="120" eb="121">
      <t>チ</t>
    </rPh>
    <rPh sb="122" eb="124">
      <t>ヒカク</t>
    </rPh>
    <rPh sb="132" eb="134">
      <t>ウワマワ</t>
    </rPh>
    <rPh sb="139" eb="141">
      <t>ショウライ</t>
    </rPh>
    <rPh sb="141" eb="143">
      <t>フタン</t>
    </rPh>
    <rPh sb="143" eb="145">
      <t>ヒリツ</t>
    </rPh>
    <rPh sb="146" eb="148">
      <t>ゾウカ</t>
    </rPh>
    <rPh sb="150" eb="152">
      <t>ヨウイン</t>
    </rPh>
    <rPh sb="157" eb="160">
      <t>シチョウシャ</t>
    </rPh>
    <rPh sb="160" eb="162">
      <t>メンシン</t>
    </rPh>
    <rPh sb="162" eb="164">
      <t>カイシュウ</t>
    </rPh>
    <rPh sb="164" eb="166">
      <t>ジギョウ</t>
    </rPh>
    <rPh sb="167" eb="168">
      <t>シン</t>
    </rPh>
    <rPh sb="168" eb="170">
      <t>ケイセイ</t>
    </rPh>
    <rPh sb="170" eb="171">
      <t>セン</t>
    </rPh>
    <rPh sb="171" eb="173">
      <t>レンゾク</t>
    </rPh>
    <rPh sb="173" eb="175">
      <t>リッタイ</t>
    </rPh>
    <rPh sb="175" eb="177">
      <t>コウサ</t>
    </rPh>
    <rPh sb="177" eb="179">
      <t>ジギョウ</t>
    </rPh>
    <rPh sb="182" eb="183">
      <t>ホン</t>
    </rPh>
    <rPh sb="183" eb="184">
      <t>シ</t>
    </rPh>
    <rPh sb="191" eb="193">
      <t>ヒツヨウ</t>
    </rPh>
    <rPh sb="193" eb="196">
      <t>フカケツ</t>
    </rPh>
    <rPh sb="197" eb="199">
      <t>ジギョウ</t>
    </rPh>
    <rPh sb="200" eb="202">
      <t>ジッシ</t>
    </rPh>
    <rPh sb="209" eb="211">
      <t>エイキョウ</t>
    </rPh>
    <rPh sb="216" eb="218">
      <t>コンゴ</t>
    </rPh>
    <rPh sb="219" eb="221">
      <t>ソウキ</t>
    </rPh>
    <rPh sb="221" eb="224">
      <t>ケンゼンカ</t>
    </rPh>
    <rPh sb="224" eb="226">
      <t>キジュン</t>
    </rPh>
    <rPh sb="227" eb="228">
      <t>オオ</t>
    </rPh>
    <rPh sb="230" eb="232">
      <t>シタマワ</t>
    </rPh>
    <rPh sb="233" eb="235">
      <t>ジョウキョウ</t>
    </rPh>
    <rPh sb="236" eb="237">
      <t>ツヅ</t>
    </rPh>
    <rPh sb="239" eb="24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</si>
</sst>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c:ext xmlns:c16="http://schemas.microsoft.com/office/drawing/2014/chart" uri="{C3380CC4-5D6E-409C-BE32-E72D297353CC}">
              <c16:uniqueId val="{00000000-54D2-4F08-8B8D-0B8B7FE1B4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27757</c:v>
                </c:pt>
                <c:pt idx="1">
                  <c:v>56280</c:v>
                </c:pt>
                <c:pt idx="2">
                  <c:v>49624</c:v>
                </c:pt>
                <c:pt idx="3">
                  <c:v>40562</c:v>
                </c:pt>
                <c:pt idx="4">
                  <c:v>48790</c:v>
                </c:pt>
              </c:numCache>
            </c:numRef>
          </c:val>
          <c:smooth val="0"/>
          <c:extLst>
            <c:ext xmlns:c16="http://schemas.microsoft.com/office/drawing/2014/chart" uri="{C3380CC4-5D6E-409C-BE32-E72D297353CC}">
              <c16:uniqueId val="{00000001-54D2-4F08-8B8D-0B8B7FE1B4E4}"/>
            </c:ext>
          </c:extLst>
        </c:ser>
        <c:dLbls>
          <c:showLegendKey val="0"/>
          <c:showVal val="0"/>
          <c:showCatName val="0"/>
          <c:showSerName val="0"/>
          <c:showPercent val="0"/>
          <c:showBubbleSize val="0"/>
        </c:dLbls>
        <c:marker val="1"/>
        <c:smooth val="0"/>
        <c:axId val="94993792"/>
        <c:axId val="94995968"/>
      </c:lineChart>
      <c:catAx>
        <c:axId val="9499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95968"/>
        <c:crosses val="autoZero"/>
        <c:auto val="1"/>
        <c:lblAlgn val="ctr"/>
        <c:lblOffset val="100"/>
        <c:tickLblSkip val="1"/>
        <c:tickMarkSkip val="1"/>
        <c:noMultiLvlLbl val="0"/>
      </c:catAx>
      <c:valAx>
        <c:axId val="949959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9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8.68</c:v>
                </c:pt>
                <c:pt idx="1">
                  <c:v>8.94</c:v>
                </c:pt>
                <c:pt idx="2">
                  <c:v>9.85</c:v>
                </c:pt>
                <c:pt idx="3">
                  <c:v>10.59</c:v>
                </c:pt>
                <c:pt idx="4">
                  <c:v>8.27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14.05</c:v>
                </c:pt>
                <c:pt idx="1">
                  <c:v>19.71</c:v>
                </c:pt>
                <c:pt idx="2">
                  <c:v>16.149999999999999</c:v>
                </c:pt>
                <c:pt idx="3">
                  <c:v>15.55</c:v>
                </c:pt>
                <c:pt idx="4">
                  <c:v>13.97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555200"/>
        <c:axId val="11755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c:v>
                </c:pt>
                <c:pt idx="1">
                  <c:v>6.04</c:v>
                </c:pt>
                <c:pt idx="2">
                  <c:v>-2.72</c:v>
                </c:pt>
                <c:pt idx="3">
                  <c:v>0.59</c:v>
                </c:pt>
                <c:pt idx="4">
                  <c:v>-3.77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555200"/>
        <c:axId val="117557120"/>
      </c:lineChart>
      <c:catAx>
        <c:axId val="1175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57120"/>
        <c:crosses val="autoZero"/>
        <c:auto val="1"/>
        <c:lblAlgn val="ctr"/>
        <c:lblOffset val="100"/>
        <c:tickLblSkip val="1"/>
        <c:tickMarkSkip val="1"/>
        <c:noMultiLvlLbl val="0"/>
      </c:catAx>
      <c:valAx>
        <c:axId val="1175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5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0.03</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1.32</c:v>
                </c:pt>
                <c:pt idx="2">
                  <c:v>#N/A</c:v>
                </c:pt>
                <c:pt idx="3">
                  <c:v>0.47</c:v>
                </c:pt>
                <c:pt idx="4">
                  <c:v>#N/A</c:v>
                </c:pt>
                <c:pt idx="5">
                  <c:v>0.5</c:v>
                </c:pt>
                <c:pt idx="6">
                  <c:v>#N/A</c:v>
                </c:pt>
                <c:pt idx="7">
                  <c:v>0.54</c:v>
                </c:pt>
                <c:pt idx="8">
                  <c:v>#N/A</c:v>
                </c:pt>
                <c:pt idx="9">
                  <c:v>0.56000000000000005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1.02</c:v>
                </c:pt>
                <c:pt idx="2">
                  <c:v>#N/A</c:v>
                </c:pt>
                <c:pt idx="3">
                  <c:v>1.08</c:v>
                </c:pt>
                <c:pt idx="4">
                  <c:v>#N/A</c:v>
                </c:pt>
                <c:pt idx="5">
                  <c:v>1.34</c:v>
                </c:pt>
                <c:pt idx="6">
                  <c:v>#N/A</c:v>
                </c:pt>
                <c:pt idx="7">
                  <c:v>1.52</c:v>
                </c:pt>
                <c:pt idx="8">
                  <c:v>#N/A</c:v>
                </c:pt>
                <c:pt idx="9">
                  <c:v>1.47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2.15</c:v>
                </c:pt>
                <c:pt idx="2">
                  <c:v>#N/A</c:v>
                </c:pt>
                <c:pt idx="3">
                  <c:v>2.65</c:v>
                </c:pt>
                <c:pt idx="4">
                  <c:v>#N/A</c:v>
                </c:pt>
                <c:pt idx="5">
                  <c:v>2.46</c:v>
                </c:pt>
                <c:pt idx="6">
                  <c:v>#N/A</c:v>
                </c:pt>
                <c:pt idx="7">
                  <c:v>2.0099999999999998</c:v>
                </c:pt>
                <c:pt idx="8">
                  <c:v>#N/A</c:v>
                </c:pt>
                <c:pt idx="9">
                  <c:v>3.37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8.68</c:v>
                </c:pt>
                <c:pt idx="2">
                  <c:v>#N/A</c:v>
                </c:pt>
                <c:pt idx="3">
                  <c:v>8.93</c:v>
                </c:pt>
                <c:pt idx="4">
                  <c:v>#N/A</c:v>
                </c:pt>
                <c:pt idx="5">
                  <c:v>9.84</c:v>
                </c:pt>
                <c:pt idx="6">
                  <c:v>#N/A</c:v>
                </c:pt>
                <c:pt idx="7">
                  <c:v>10.58</c:v>
                </c:pt>
                <c:pt idx="8">
                  <c:v>#N/A</c:v>
                </c:pt>
                <c:pt idx="9">
                  <c:v>8.26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011392"/>
        <c:axId val="118012928"/>
      </c:barChart>
      <c:catAx>
        <c:axId val="1180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12928"/>
        <c:crosses val="autoZero"/>
        <c:auto val="1"/>
        <c:lblAlgn val="ctr"/>
        <c:lblOffset val="100"/>
        <c:tickLblSkip val="1"/>
        <c:tickMarkSkip val="1"/>
        <c:noMultiLvlLbl val="0"/>
      </c:catAx>
      <c:valAx>
        <c:axId val="11801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1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2940</c:v>
                </c:pt>
                <c:pt idx="5">
                  <c:v>2969</c:v>
                </c:pt>
                <c:pt idx="8">
                  <c:v>2948</c:v>
                </c:pt>
                <c:pt idx="11">
                  <c:v>2811</c:v>
                </c:pt>
                <c:pt idx="14">
                  <c:v>2882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163</c:v>
                </c:pt>
                <c:pt idx="3">
                  <c:v>12</c:v>
                </c:pt>
                <c:pt idx="6">
                  <c:v>75</c:v>
                </c:pt>
                <c:pt idx="9">
                  <c:v>75</c:v>
                </c:pt>
                <c:pt idx="12">
                  <c:v>75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417</c:v>
                </c:pt>
                <c:pt idx="3">
                  <c:v>231</c:v>
                </c:pt>
                <c:pt idx="6">
                  <c:v>39</c:v>
                </c:pt>
                <c:pt idx="9">
                  <c:v>19</c:v>
                </c:pt>
                <c:pt idx="12">
                  <c:v>21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390</c:v>
                </c:pt>
                <c:pt idx="3">
                  <c:v>321</c:v>
                </c:pt>
                <c:pt idx="6">
                  <c:v>334</c:v>
                </c:pt>
                <c:pt idx="9">
                  <c:v>314</c:v>
                </c:pt>
                <c:pt idx="12">
                  <c:v>288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2505</c:v>
                </c:pt>
                <c:pt idx="3">
                  <c:v>2594</c:v>
                </c:pt>
                <c:pt idx="6">
                  <c:v>2468</c:v>
                </c:pt>
                <c:pt idx="9">
                  <c:v>2540</c:v>
                </c:pt>
                <c:pt idx="12">
                  <c:v>2629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485888"/>
        <c:axId val="11806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535</c:v>
                </c:pt>
                <c:pt idx="2">
                  <c:v>#N/A</c:v>
                </c:pt>
                <c:pt idx="3">
                  <c:v>#N/A</c:v>
                </c:pt>
                <c:pt idx="4">
                  <c:v>189</c:v>
                </c:pt>
                <c:pt idx="5">
                  <c:v>#N/A</c:v>
                </c:pt>
                <c:pt idx="6">
                  <c:v>#N/A</c:v>
                </c:pt>
                <c:pt idx="7">
                  <c:v>-32</c:v>
                </c:pt>
                <c:pt idx="8">
                  <c:v>#N/A</c:v>
                </c:pt>
                <c:pt idx="9">
                  <c:v>#N/A</c:v>
                </c:pt>
                <c:pt idx="10">
                  <c:v>137</c:v>
                </c:pt>
                <c:pt idx="11">
                  <c:v>#N/A</c:v>
                </c:pt>
                <c:pt idx="12">
                  <c:v>#N/A</c:v>
                </c:pt>
                <c:pt idx="13">
                  <c:v>131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485888"/>
        <c:axId val="118068736"/>
      </c:lineChart>
      <c:catAx>
        <c:axId val="944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68736"/>
        <c:crosses val="autoZero"/>
        <c:auto val="1"/>
        <c:lblAlgn val="ctr"/>
        <c:lblOffset val="100"/>
        <c:tickLblSkip val="1"/>
        <c:tickMarkSkip val="1"/>
        <c:noMultiLvlLbl val="0"/>
      </c:catAx>
      <c:valAx>
        <c:axId val="1180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24415</c:v>
                </c:pt>
                <c:pt idx="5">
                  <c:v>25409</c:v>
                </c:pt>
                <c:pt idx="8">
                  <c:v>26551</c:v>
                </c:pt>
                <c:pt idx="11">
                  <c:v>27753</c:v>
                </c:pt>
                <c:pt idx="14">
                  <c:v>28760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6011</c:v>
                </c:pt>
                <c:pt idx="5">
                  <c:v>5920</c:v>
                </c:pt>
                <c:pt idx="8">
                  <c:v>5308</c:v>
                </c:pt>
                <c:pt idx="11">
                  <c:v>5281</c:v>
                </c:pt>
                <c:pt idx="14">
                  <c:v>5858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6031</c:v>
                </c:pt>
                <c:pt idx="5">
                  <c:v>6668</c:v>
                </c:pt>
                <c:pt idx="8">
                  <c:v>6485</c:v>
                </c:pt>
                <c:pt idx="11">
                  <c:v>6468</c:v>
                </c:pt>
                <c:pt idx="14">
                  <c:v>6542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4667</c:v>
                </c:pt>
                <c:pt idx="3">
                  <c:v>4026</c:v>
                </c:pt>
                <c:pt idx="6">
                  <c:v>3846</c:v>
                </c:pt>
                <c:pt idx="9">
                  <c:v>3452</c:v>
                </c:pt>
                <c:pt idx="12">
                  <c:v>3308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364</c:v>
                </c:pt>
                <c:pt idx="3">
                  <c:v>138</c:v>
                </c:pt>
                <c:pt idx="6">
                  <c:v>364</c:v>
                </c:pt>
                <c:pt idx="9">
                  <c:v>806</c:v>
                </c:pt>
                <c:pt idx="12">
                  <c:v>1106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4989</c:v>
                </c:pt>
                <c:pt idx="3">
                  <c:v>4488</c:v>
                </c:pt>
                <c:pt idx="6">
                  <c:v>4073</c:v>
                </c:pt>
                <c:pt idx="9">
                  <c:v>3733</c:v>
                </c:pt>
                <c:pt idx="12">
                  <c:v>3635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849</c:v>
                </c:pt>
                <c:pt idx="6">
                  <c:v>756</c:v>
                </c:pt>
                <c:pt idx="9">
                  <c:v>701</c:v>
                </c:pt>
                <c:pt idx="12">
                  <c:v>645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26516</c:v>
                </c:pt>
                <c:pt idx="3">
                  <c:v>29763</c:v>
                </c:pt>
                <c:pt idx="6">
                  <c:v>32038</c:v>
                </c:pt>
                <c:pt idx="9">
                  <c:v>34063</c:v>
                </c:pt>
                <c:pt idx="12">
                  <c:v>36611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493184"/>
        <c:axId val="11849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c:v>
                </c:pt>
                <c:pt idx="2">
                  <c:v>#N/A</c:v>
                </c:pt>
                <c:pt idx="3">
                  <c:v>#N/A</c:v>
                </c:pt>
                <c:pt idx="4">
                  <c:v>1268</c:v>
                </c:pt>
                <c:pt idx="5">
                  <c:v>#N/A</c:v>
                </c:pt>
                <c:pt idx="6">
                  <c:v>#N/A</c:v>
                </c:pt>
                <c:pt idx="7">
                  <c:v>2733</c:v>
                </c:pt>
                <c:pt idx="8">
                  <c:v>#N/A</c:v>
                </c:pt>
                <c:pt idx="9">
                  <c:v>#N/A</c:v>
                </c:pt>
                <c:pt idx="10">
                  <c:v>3255</c:v>
                </c:pt>
                <c:pt idx="11">
                  <c:v>#N/A</c:v>
                </c:pt>
                <c:pt idx="12">
                  <c:v>#N/A</c:v>
                </c:pt>
                <c:pt idx="13">
                  <c:v>4145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493184"/>
        <c:axId val="118495104"/>
      </c:lineChart>
      <c:catAx>
        <c:axId val="1184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495104"/>
        <c:crosses val="autoZero"/>
        <c:auto val="1"/>
        <c:lblAlgn val="ctr"/>
        <c:lblOffset val="100"/>
        <c:tickLblSkip val="1"/>
        <c:tickMarkSkip val="1"/>
        <c:noMultiLvlLbl val="0"/>
      </c:catAx>
      <c:valAx>
        <c:axId val="11849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9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{C5F81E38-B897-46B4-B042-4AAAD9E9539C}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053-4C5F-9EFE-FDFD821A611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{9E432A94-FD2B-4720-833A-440A09B1A9FF}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053-4C5F-9EFE-FDFD821A611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{4DEA3997-FBB6-45EF-99D3-EE40D08AC71D}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053-4C5F-9EFE-FDFD821A611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{E53F3E1E-E7E0-46A6-A9E3-4D9D3A964226}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053-4C5F-9EFE-FDFD821A611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{84B78277-8640-475A-BC71-A55DCBD7B396}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053-4C5F-9EFE-FDFD821A61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053-4C5F-9EFE-FDFD821A611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{71686789-B1CF-44C4-9A74-62BDF14B821D}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053-4C5F-9EFE-FDFD821A611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{E11A807B-EAD5-4F90-BC07-3A9F4647A487}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053-4C5F-9EFE-FDFD821A611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{9DC00004-CBDF-4EE6-A960-45A9A62772C0}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053-4C5F-9EFE-FDFD821A611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{883ED5CA-45FB-42B4-AF76-D249A1D04457}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053-4C5F-9EFE-FDFD821A611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{2F3815CD-E23B-441E-BC97-1D0949AFEE9D}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053-4C5F-9EFE-FDFD821A61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053-4C5F-9EFE-FDFD821A611E}"/>
            </c:ext>
          </c:extLst>
        </c:ser>
        <c:dLbls>
          <c:showLegendKey val="0"/>
          <c:showVal val="0"/>
          <c:showCatName val="0"/>
          <c:showSerName val="0"/>
          <c:showPercent val="0"/>
          <c:showBubbleSize val="0"/>
        </c:dLbls>
        <c:axId val="72729344"/>
        <c:axId val="72731264"/>
      </c:scatterChart>
      <c:valAx>
        <c:axId val="72729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31264"/>
        <c:crosses val="autoZero"/>
        <c:crossBetween val="midCat"/>
      </c:valAx>
      <c:valAx>
        <c:axId val="72731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29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{C24AF3B9-CF64-419C-A88A-4AAC0336D3D1}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128-4E50-9533-56F616B45FD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{D2B5BC28-E250-4285-A74C-AEE13C7D2588}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128-4E50-9533-56F616B45FD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{C9AAA867-0D0C-41E8-8642-AD415014D1F6}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128-4E50-9533-56F616B45FD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{A8BA094F-7ED7-4A00-9468-9F9E04F93C1D}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128-4E50-9533-56F616B45FD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{A435D1B4-FF88-4621-A826-01D461806FB5}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128-4E50-9533-56F616B45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2.7</c:v>
                </c:pt>
                <c:pt idx="2">
                  <c:v>1.4</c:v>
                </c:pt>
                <c:pt idx="3">
                  <c:v>0.5</c:v>
                </c:pt>
                <c:pt idx="4">
                  <c:v>0.4</c:v>
                </c:pt>
              </c:numCache>
            </c:numRef>
          </c:xVal>
          <c:yVal>
            <c:numRef>
              <c:f>公会計指標分析・財政指標組合せ分析表!$K$73:$O$73</c:f>
              <c:numCache>
                <c:formatCode>#,##0.0;"▲ "#,##0.0</c:formatCode>
                <c:ptCount val="5"/>
                <c:pt idx="0">
                  <c:v>0.7</c:v>
                </c:pt>
                <c:pt idx="1">
                  <c:v>7.7</c:v>
                </c:pt>
                <c:pt idx="2">
                  <c:v>16.7</c:v>
                </c:pt>
                <c:pt idx="3">
                  <c:v>19.399999999999999</c:v>
                </c:pt>
                <c:pt idx="4">
                  <c:v>24.6</c:v>
                </c:pt>
              </c:numCache>
            </c:numRef>
          </c:yVal>
          <c:smooth val="0"/>
          <c:extLst>
            <c:ext xmlns:c16="http://schemas.microsoft.com/office/drawing/2014/chart" uri="{C3380CC4-5D6E-409C-BE32-E72D297353CC}">
              <c16:uniqueId val="{00000005-6128-4E50-9533-56F616B45FD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{EDA065DB-AC7D-406B-9BB5-8F3F51F9D4C6}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128-4E50-9533-56F616B45FD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{77A7D439-4888-47B8-B127-8F208E1C2F7A}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128-4E50-9533-56F616B45FD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{757A9AD4-6ACD-4554-BA10-A6956C9D58A3}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128-4E50-9533-56F616B45FD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{B8418F63-DA1B-46DD-A93E-A174562F8E96}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128-4E50-9533-56F616B45FD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{A4DA0648-C9FB-41BB-ABC6-7F1B39291D93}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128-4E50-9533-56F616B45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c:ext xmlns:c16="http://schemas.microsoft.com/office/drawing/2014/chart" uri="{C3380CC4-5D6E-409C-BE32-E72D297353CC}">
              <c16:uniqueId val="{0000000B-6128-4E50-9533-56F616B45FD3}"/>
            </c:ext>
          </c:extLst>
        </c:ser>
        <c:dLbls>
          <c:showLegendKey val="0"/>
          <c:showVal val="0"/>
          <c:showCatName val="0"/>
          <c:showSerName val="0"/>
          <c:showPercent val="0"/>
          <c:showBubbleSize val="0"/>
        </c:dLbls>
        <c:axId val="72847744"/>
        <c:axId val="72849664"/>
      </c:scatterChart>
      <c:valAx>
        <c:axId val="72847744"/>
        <c:scaling>
          <c:orientation val="minMax"/>
          <c:max val="9.1999999999999993"/>
          <c:min val="-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49664"/>
        <c:crosses val="autoZero"/>
        <c:crossBetween val="midCat"/>
      </c:valAx>
      <c:valAx>
        <c:axId val="72849664"/>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774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ここ数年は同水準で推移している。</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27</a:t>
          </a:r>
          <a:r>
            <a:rPr kumimoji="1" lang="ja-JP" altLang="en-US" sz="1300">
              <a:latin typeface="ＭＳ Ｐゴシック"/>
            </a:rPr>
            <a:t>年度と同じく</a:t>
          </a:r>
          <a:r>
            <a:rPr kumimoji="1" lang="en-US" altLang="ja-JP" sz="1300">
              <a:latin typeface="ＭＳ Ｐゴシック"/>
            </a:rPr>
            <a:t>0.77</a:t>
          </a:r>
          <a:r>
            <a:rPr kumimoji="1" lang="ja-JP" altLang="en-US" sz="1300">
              <a:latin typeface="ＭＳ Ｐゴシック"/>
            </a:rPr>
            <a:t>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129822</xdr:rowOff>
    </xdr:to>
    <xdr:cxnSp macro="">
      <xdr:nvCxnSpPr>
        <xdr:cNvPr id="68" name="直線コネクタ 67"/>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51099</xdr:rowOff>
    </xdr:from>
    <xdr:ext cx="762000" cy="259045"/>
    <xdr:sp macro="" textlink="">
      <xdr:nvSpPr>
        <xdr:cNvPr id="88"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年度は、昨年度と比較して</a:t>
          </a:r>
          <a:r>
            <a:rPr kumimoji="1" lang="en-US" altLang="ja-JP" sz="1300">
              <a:latin typeface="ＭＳ Ｐゴシック"/>
            </a:rPr>
            <a:t>3.6</a:t>
          </a:r>
          <a:r>
            <a:rPr kumimoji="1" lang="ja-JP" altLang="en-US" sz="1300">
              <a:latin typeface="ＭＳ Ｐゴシック"/>
            </a:rPr>
            <a:t>ポイント上昇した</a:t>
          </a:r>
          <a:r>
            <a:rPr kumimoji="1" lang="en-US" altLang="ja-JP" sz="1300">
              <a:latin typeface="ＭＳ Ｐゴシック"/>
            </a:rPr>
            <a:t>94.8</a:t>
          </a:r>
          <a:r>
            <a:rPr kumimoji="1" lang="ja-JP" altLang="en-US" sz="1300">
              <a:latin typeface="ＭＳ Ｐゴシック"/>
            </a:rPr>
            <a:t>％であるが、</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91.2</a:t>
          </a:r>
          <a:r>
            <a:rPr kumimoji="1" lang="ja-JP" altLang="en-US" sz="1300">
              <a:latin typeface="ＭＳ Ｐゴシック"/>
            </a:rPr>
            <a:t>％）と比べて上昇した要因は、地方消費税交付金等の各種交付金の減少や扶助費や補助費等の増加、経常的な繰出金（国民健康保険・後期高齢者医療への繰出し）の増加が要因である。今後の少子高齢化の進展による市税収入の減少や扶助費の増などを踏まえ、財政基盤の強化に努めるとともに、市民サービスの向上と健全財政のバランスを図ることで、持続可能な行財政運営の推進を図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155448</xdr:rowOff>
    </xdr:to>
    <xdr:cxnSp macro="">
      <xdr:nvCxnSpPr>
        <xdr:cNvPr id="129" name="直線コネクタ 128"/>
        <xdr:cNvCxnSpPr/>
      </xdr:nvCxnSpPr>
      <xdr:spPr>
        <a:xfrm>
          <a:off x="4114800" y="1061161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61</xdr:row>
      <xdr:rowOff>153162</xdr:rowOff>
    </xdr:to>
    <xdr:cxnSp macro="">
      <xdr:nvCxnSpPr>
        <xdr:cNvPr id="132" name="直線コネクタ 131"/>
        <xdr:cNvCxnSpPr/>
      </xdr:nvCxnSpPr>
      <xdr:spPr>
        <a:xfrm>
          <a:off x="3225800" y="105585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62</xdr:row>
      <xdr:rowOff>10668</xdr:rowOff>
    </xdr:to>
    <xdr:cxnSp macro="">
      <xdr:nvCxnSpPr>
        <xdr:cNvPr id="135" name="直線コネクタ 134"/>
        <xdr:cNvCxnSpPr/>
      </xdr:nvCxnSpPr>
      <xdr:spPr>
        <a:xfrm flipV="1">
          <a:off x="2336800" y="105585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62</xdr:row>
      <xdr:rowOff>10668</xdr:rowOff>
    </xdr:to>
    <xdr:cxnSp macro="">
      <xdr:nvCxnSpPr>
        <xdr:cNvPr id="138" name="直線コネクタ 137"/>
        <xdr:cNvCxnSpPr/>
      </xdr:nvCxnSpPr>
      <xdr:spPr>
        <a:xfrm>
          <a:off x="1447800" y="105488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49"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0" name="円/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2" name="円/楕円 151"/>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3" name="テキスト ボックス 15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4" name="円/楕円 153"/>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46245</xdr:rowOff>
    </xdr:from>
    <xdr:ext cx="762000" cy="259045"/>
    <xdr:sp macro="" textlink="">
      <xdr:nvSpPr>
        <xdr:cNvPr id="155" name="テキスト ボックス 154"/>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6" name="円/楕円 155"/>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7" name="テキスト ボックス 156"/>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０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ほぼ横ばいで推移している。今後、適正な定員管理を実施していくが、職員数の増加により平成３０年度まで増加傾向となり、その後、横ばいで推移する見込み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97952</xdr:rowOff>
    </xdr:from>
    <xdr:to>
      <xdr:col>7</xdr:col>
      <xdr:colOff>152400</xdr:colOff>
      <xdr:row>81</xdr:row>
      <xdr:rowOff>107705</xdr:rowOff>
    </xdr:to>
    <xdr:cxnSp macro="">
      <xdr:nvCxnSpPr>
        <xdr:cNvPr id="192" name="直線コネクタ 191"/>
        <xdr:cNvCxnSpPr/>
      </xdr:nvCxnSpPr>
      <xdr:spPr>
        <a:xfrm flipV="1">
          <a:off x="4114800" y="13985402"/>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107705</xdr:rowOff>
    </xdr:from>
    <xdr:to>
      <xdr:col>6</xdr:col>
      <xdr:colOff>0</xdr:colOff>
      <xdr:row>81</xdr:row>
      <xdr:rowOff>108046</xdr:rowOff>
    </xdr:to>
    <xdr:cxnSp macro="">
      <xdr:nvCxnSpPr>
        <xdr:cNvPr id="195" name="直線コネクタ 194"/>
        <xdr:cNvCxnSpPr/>
      </xdr:nvCxnSpPr>
      <xdr:spPr>
        <a:xfrm flipV="1">
          <a:off x="3225800" y="13995155"/>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86771</xdr:rowOff>
    </xdr:from>
    <xdr:to>
      <xdr:col>4</xdr:col>
      <xdr:colOff>482600</xdr:colOff>
      <xdr:row>81</xdr:row>
      <xdr:rowOff>108046</xdr:rowOff>
    </xdr:to>
    <xdr:cxnSp macro="">
      <xdr:nvCxnSpPr>
        <xdr:cNvPr id="198" name="直線コネクタ 197"/>
        <xdr:cNvCxnSpPr/>
      </xdr:nvCxnSpPr>
      <xdr:spPr>
        <a:xfrm>
          <a:off x="2336800" y="13974221"/>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49270</xdr:rowOff>
    </xdr:from>
    <xdr:to>
      <xdr:col>3</xdr:col>
      <xdr:colOff>279400</xdr:colOff>
      <xdr:row>81</xdr:row>
      <xdr:rowOff>86771</xdr:rowOff>
    </xdr:to>
    <xdr:cxnSp macro="">
      <xdr:nvCxnSpPr>
        <xdr:cNvPr id="201" name="直線コネクタ 200"/>
        <xdr:cNvCxnSpPr/>
      </xdr:nvCxnSpPr>
      <xdr:spPr>
        <a:xfrm>
          <a:off x="1447800" y="13936720"/>
          <a:ext cx="8890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47152</xdr:rowOff>
    </xdr:from>
    <xdr:to>
      <xdr:col>7</xdr:col>
      <xdr:colOff>203200</xdr:colOff>
      <xdr:row>81</xdr:row>
      <xdr:rowOff>148752</xdr:rowOff>
    </xdr:to>
    <xdr:sp macro="" textlink="">
      <xdr:nvSpPr>
        <xdr:cNvPr id="211" name="円/楕円 210"/>
        <xdr:cNvSpPr/>
      </xdr:nvSpPr>
      <xdr:spPr>
        <a:xfrm>
          <a:off x="4902200" y="139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63679</xdr:rowOff>
    </xdr:from>
    <xdr:ext cx="762000" cy="259045"/>
    <xdr:sp macro="" textlink="">
      <xdr:nvSpPr>
        <xdr:cNvPr id="212" name="人件費・物件費等の状況該当値テキスト"/>
        <xdr:cNvSpPr txBox="1"/>
      </xdr:nvSpPr>
      <xdr:spPr>
        <a:xfrm>
          <a:off x="5041900" y="1377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56905</xdr:rowOff>
    </xdr:from>
    <xdr:to>
      <xdr:col>6</xdr:col>
      <xdr:colOff>50800</xdr:colOff>
      <xdr:row>81</xdr:row>
      <xdr:rowOff>158505</xdr:rowOff>
    </xdr:to>
    <xdr:sp macro="" textlink="">
      <xdr:nvSpPr>
        <xdr:cNvPr id="213" name="円/楕円 212"/>
        <xdr:cNvSpPr/>
      </xdr:nvSpPr>
      <xdr:spPr>
        <a:xfrm>
          <a:off x="4064000" y="139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168682</xdr:rowOff>
    </xdr:from>
    <xdr:ext cx="736600" cy="259045"/>
    <xdr:sp macro="" textlink="">
      <xdr:nvSpPr>
        <xdr:cNvPr id="214" name="テキスト ボックス 213"/>
        <xdr:cNvSpPr txBox="1"/>
      </xdr:nvSpPr>
      <xdr:spPr>
        <a:xfrm>
          <a:off x="3733800" y="137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57246</xdr:rowOff>
    </xdr:from>
    <xdr:to>
      <xdr:col>4</xdr:col>
      <xdr:colOff>533400</xdr:colOff>
      <xdr:row>81</xdr:row>
      <xdr:rowOff>158846</xdr:rowOff>
    </xdr:to>
    <xdr:sp macro="" textlink="">
      <xdr:nvSpPr>
        <xdr:cNvPr id="215" name="円/楕円 214"/>
        <xdr:cNvSpPr/>
      </xdr:nvSpPr>
      <xdr:spPr>
        <a:xfrm>
          <a:off x="3175000" y="139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169023</xdr:rowOff>
    </xdr:from>
    <xdr:ext cx="762000" cy="259045"/>
    <xdr:sp macro="" textlink="">
      <xdr:nvSpPr>
        <xdr:cNvPr id="216" name="テキスト ボックス 215"/>
        <xdr:cNvSpPr txBox="1"/>
      </xdr:nvSpPr>
      <xdr:spPr>
        <a:xfrm>
          <a:off x="2844800" y="1371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35971</xdr:rowOff>
    </xdr:from>
    <xdr:to>
      <xdr:col>3</xdr:col>
      <xdr:colOff>330200</xdr:colOff>
      <xdr:row>81</xdr:row>
      <xdr:rowOff>137571</xdr:rowOff>
    </xdr:to>
    <xdr:sp macro="" textlink="">
      <xdr:nvSpPr>
        <xdr:cNvPr id="217" name="円/楕円 216"/>
        <xdr:cNvSpPr/>
      </xdr:nvSpPr>
      <xdr:spPr>
        <a:xfrm>
          <a:off x="2286000" y="139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147748</xdr:rowOff>
    </xdr:from>
    <xdr:ext cx="762000" cy="259045"/>
    <xdr:sp macro="" textlink="">
      <xdr:nvSpPr>
        <xdr:cNvPr id="218" name="テキスト ボックス 217"/>
        <xdr:cNvSpPr txBox="1"/>
      </xdr:nvSpPr>
      <xdr:spPr>
        <a:xfrm>
          <a:off x="1955800" y="1369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169920</xdr:rowOff>
    </xdr:from>
    <xdr:to>
      <xdr:col>2</xdr:col>
      <xdr:colOff>127000</xdr:colOff>
      <xdr:row>81</xdr:row>
      <xdr:rowOff>100070</xdr:rowOff>
    </xdr:to>
    <xdr:sp macro="" textlink="">
      <xdr:nvSpPr>
        <xdr:cNvPr id="219" name="円/楕円 218"/>
        <xdr:cNvSpPr/>
      </xdr:nvSpPr>
      <xdr:spPr>
        <a:xfrm>
          <a:off x="1397000" y="13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110247</xdr:rowOff>
    </xdr:from>
    <xdr:ext cx="762000" cy="259045"/>
    <xdr:sp macro="" textlink="">
      <xdr:nvSpPr>
        <xdr:cNvPr id="220" name="テキスト ボックス 219"/>
        <xdr:cNvSpPr txBox="1"/>
      </xdr:nvSpPr>
      <xdr:spPr>
        <a:xfrm>
          <a:off x="1066800" y="1365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５年度に給与水準の適正化を目的とした独自削減を実施したことや、また２０年度に実施した初任給の引き下げによる影響が徐々に現れているが、平成２９年は上昇に転じた。平成２９年の上昇要因は階層変動によるものと考えられ、平成３０年以降は徐々に減少する見込みである。</a:t>
          </a:r>
        </a:p>
        <a:p>
          <a:r>
            <a:rPr kumimoji="1" lang="ja-JP" altLang="en-US" sz="1300">
              <a:latin typeface="ＭＳ Ｐゴシック"/>
            </a:rPr>
            <a:t>　また、ラスパイレス指数が高くなっている要因は、学歴にとらわれない昇任・昇格人事により高校卒職員が国と比較し引き上げる要因となっていることや職員構成の偏りが挙げられ、平成２９年パーシェ指数では、９９．３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160443</xdr:rowOff>
    </xdr:to>
    <xdr:cxnSp macro="">
      <xdr:nvCxnSpPr>
        <xdr:cNvPr id="254" name="直線コネクタ 253"/>
        <xdr:cNvCxnSpPr/>
      </xdr:nvCxnSpPr>
      <xdr:spPr>
        <a:xfrm>
          <a:off x="16179800" y="147176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13123</xdr:rowOff>
    </xdr:to>
    <xdr:cxnSp macro="">
      <xdr:nvCxnSpPr>
        <xdr:cNvPr id="257" name="直線コネクタ 256"/>
        <xdr:cNvCxnSpPr/>
      </xdr:nvCxnSpPr>
      <xdr:spPr>
        <a:xfrm flipV="1">
          <a:off x="15290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13123</xdr:rowOff>
    </xdr:to>
    <xdr:cxnSp macro="">
      <xdr:nvCxnSpPr>
        <xdr:cNvPr id="260" name="直線コネクタ 259"/>
        <xdr:cNvCxnSpPr/>
      </xdr:nvCxnSpPr>
      <xdr:spPr>
        <a:xfrm>
          <a:off x="14401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43180</xdr:rowOff>
    </xdr:to>
    <xdr:cxnSp macro="">
      <xdr:nvCxnSpPr>
        <xdr:cNvPr id="263" name="直線コネクタ 262"/>
        <xdr:cNvCxnSpPr/>
      </xdr:nvCxnSpPr>
      <xdr:spPr>
        <a:xfrm flipV="1">
          <a:off x="13512800" y="1472565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3" name="円/楕円 272"/>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4"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5" name="円/楕円 274"/>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6" name="テキスト ボックス 275"/>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7" name="円/楕円 276"/>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78" name="テキスト ボックス 277"/>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9" name="円/楕円 278"/>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0" name="テキスト ボックス 27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1" name="円/楕円 280"/>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2" name="テキスト ボックス 281"/>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定員適正化計画に基づき、職員採用の抑制、組織改正等により、適正な定員管理を実施した。</a:t>
          </a:r>
        </a:p>
        <a:p>
          <a:r>
            <a:rPr kumimoji="1" lang="ja-JP" altLang="en-US" sz="1300">
              <a:latin typeface="ＭＳ Ｐゴシック"/>
            </a:rPr>
            <a:t>　類似団体平均と比較しほぼ同数、全国平均・千葉県平均と比較し低くなっている要因は、毎年採用の抑制を行い、職員を削減していること、中でも２０年度の大規模な組織改正により、３３名の職員を削減したことが挙げられるが、平成２６年度以降、待機児童の解消等、社会状況の変化に伴う新たな住民ニーズに柔軟に対応するため、職員数は平成３１年度まで増加し、その後その職員数を維持していく見込み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159068</xdr:rowOff>
    </xdr:from>
    <xdr:to>
      <xdr:col>24</xdr:col>
      <xdr:colOff>558800</xdr:colOff>
      <xdr:row>62</xdr:row>
      <xdr:rowOff>171132</xdr:rowOff>
    </xdr:to>
    <xdr:cxnSp macro="">
      <xdr:nvCxnSpPr>
        <xdr:cNvPr id="317" name="直線コネクタ 316"/>
        <xdr:cNvCxnSpPr/>
      </xdr:nvCxnSpPr>
      <xdr:spPr>
        <a:xfrm>
          <a:off x="16179800" y="107889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151024</xdr:rowOff>
    </xdr:from>
    <xdr:to>
      <xdr:col>23</xdr:col>
      <xdr:colOff>406400</xdr:colOff>
      <xdr:row>62</xdr:row>
      <xdr:rowOff>159068</xdr:rowOff>
    </xdr:to>
    <xdr:cxnSp macro="">
      <xdr:nvCxnSpPr>
        <xdr:cNvPr id="320" name="直線コネクタ 319"/>
        <xdr:cNvCxnSpPr/>
      </xdr:nvCxnSpPr>
      <xdr:spPr>
        <a:xfrm>
          <a:off x="15290800" y="1078092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142981</xdr:rowOff>
    </xdr:from>
    <xdr:to>
      <xdr:col>22</xdr:col>
      <xdr:colOff>203200</xdr:colOff>
      <xdr:row>62</xdr:row>
      <xdr:rowOff>151024</xdr:rowOff>
    </xdr:to>
    <xdr:cxnSp macro="">
      <xdr:nvCxnSpPr>
        <xdr:cNvPr id="323" name="直線コネクタ 322"/>
        <xdr:cNvCxnSpPr/>
      </xdr:nvCxnSpPr>
      <xdr:spPr>
        <a:xfrm>
          <a:off x="14401800" y="107728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132927</xdr:rowOff>
    </xdr:from>
    <xdr:to>
      <xdr:col>21</xdr:col>
      <xdr:colOff>0</xdr:colOff>
      <xdr:row>62</xdr:row>
      <xdr:rowOff>142981</xdr:rowOff>
    </xdr:to>
    <xdr:cxnSp macro="">
      <xdr:nvCxnSpPr>
        <xdr:cNvPr id="326" name="直線コネクタ 325"/>
        <xdr:cNvCxnSpPr/>
      </xdr:nvCxnSpPr>
      <xdr:spPr>
        <a:xfrm>
          <a:off x="13512800" y="1076282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120332</xdr:rowOff>
    </xdr:from>
    <xdr:to>
      <xdr:col>24</xdr:col>
      <xdr:colOff>609600</xdr:colOff>
      <xdr:row>63</xdr:row>
      <xdr:rowOff>50482</xdr:rowOff>
    </xdr:to>
    <xdr:sp macro="" textlink="">
      <xdr:nvSpPr>
        <xdr:cNvPr id="336" name="円/楕円 335"/>
        <xdr:cNvSpPr/>
      </xdr:nvSpPr>
      <xdr:spPr>
        <a:xfrm>
          <a:off x="16967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92409</xdr:rowOff>
    </xdr:from>
    <xdr:ext cx="762000" cy="259045"/>
    <xdr:sp macro="" textlink="">
      <xdr:nvSpPr>
        <xdr:cNvPr id="337" name="定員管理の状況該当値テキスト"/>
        <xdr:cNvSpPr txBox="1"/>
      </xdr:nvSpPr>
      <xdr:spPr>
        <a:xfrm>
          <a:off x="17106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108268</xdr:rowOff>
    </xdr:from>
    <xdr:to>
      <xdr:col>23</xdr:col>
      <xdr:colOff>457200</xdr:colOff>
      <xdr:row>63</xdr:row>
      <xdr:rowOff>38418</xdr:rowOff>
    </xdr:to>
    <xdr:sp macro="" textlink="">
      <xdr:nvSpPr>
        <xdr:cNvPr id="338" name="円/楕円 337"/>
        <xdr:cNvSpPr/>
      </xdr:nvSpPr>
      <xdr:spPr>
        <a:xfrm>
          <a:off x="16129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48595</xdr:rowOff>
    </xdr:from>
    <xdr:ext cx="736600" cy="259045"/>
    <xdr:sp macro="" textlink="">
      <xdr:nvSpPr>
        <xdr:cNvPr id="339" name="テキスト ボックス 338"/>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100224</xdr:rowOff>
    </xdr:from>
    <xdr:to>
      <xdr:col>22</xdr:col>
      <xdr:colOff>254000</xdr:colOff>
      <xdr:row>63</xdr:row>
      <xdr:rowOff>30374</xdr:rowOff>
    </xdr:to>
    <xdr:sp macro="" textlink="">
      <xdr:nvSpPr>
        <xdr:cNvPr id="340" name="円/楕円 339"/>
        <xdr:cNvSpPr/>
      </xdr:nvSpPr>
      <xdr:spPr>
        <a:xfrm>
          <a:off x="15240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40551</xdr:rowOff>
    </xdr:from>
    <xdr:ext cx="762000" cy="259045"/>
    <xdr:sp macro="" textlink="">
      <xdr:nvSpPr>
        <xdr:cNvPr id="341" name="テキスト ボックス 340"/>
        <xdr:cNvSpPr txBox="1"/>
      </xdr:nvSpPr>
      <xdr:spPr>
        <a:xfrm>
          <a:off x="14909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92181</xdr:rowOff>
    </xdr:from>
    <xdr:to>
      <xdr:col>21</xdr:col>
      <xdr:colOff>50800</xdr:colOff>
      <xdr:row>63</xdr:row>
      <xdr:rowOff>22331</xdr:rowOff>
    </xdr:to>
    <xdr:sp macro="" textlink="">
      <xdr:nvSpPr>
        <xdr:cNvPr id="342" name="円/楕円 341"/>
        <xdr:cNvSpPr/>
      </xdr:nvSpPr>
      <xdr:spPr>
        <a:xfrm>
          <a:off x="14351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32508</xdr:rowOff>
    </xdr:from>
    <xdr:ext cx="762000" cy="259045"/>
    <xdr:sp macro="" textlink="">
      <xdr:nvSpPr>
        <xdr:cNvPr id="343" name="テキスト ボックス 342"/>
        <xdr:cNvSpPr txBox="1"/>
      </xdr:nvSpPr>
      <xdr:spPr>
        <a:xfrm>
          <a:off x="14020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82127</xdr:rowOff>
    </xdr:from>
    <xdr:to>
      <xdr:col>19</xdr:col>
      <xdr:colOff>533400</xdr:colOff>
      <xdr:row>63</xdr:row>
      <xdr:rowOff>12277</xdr:rowOff>
    </xdr:to>
    <xdr:sp macro="" textlink="">
      <xdr:nvSpPr>
        <xdr:cNvPr id="344" name="円/楕円 343"/>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22454</xdr:rowOff>
    </xdr:from>
    <xdr:ext cx="762000" cy="259045"/>
    <xdr:sp macro="" textlink="">
      <xdr:nvSpPr>
        <xdr:cNvPr id="345" name="テキスト ボックス 344"/>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２８年度は、</a:t>
          </a:r>
          <a:r>
            <a:rPr kumimoji="1" lang="en-US" altLang="ja-JP" sz="1300">
              <a:latin typeface="ＭＳ Ｐゴシック"/>
            </a:rPr>
            <a:t>0.4</a:t>
          </a:r>
          <a:r>
            <a:rPr kumimoji="1" lang="ja-JP" altLang="en-US" sz="1300">
              <a:latin typeface="ＭＳ Ｐゴシック"/>
            </a:rPr>
            <a:t>％と</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0.5</a:t>
          </a:r>
          <a:r>
            <a:rPr kumimoji="1" lang="ja-JP" altLang="en-US" sz="1300">
              <a:latin typeface="ＭＳ Ｐゴシック"/>
            </a:rPr>
            <a:t>％と比較して</a:t>
          </a:r>
          <a:r>
            <a:rPr kumimoji="1" lang="en-US" altLang="ja-JP" sz="1300">
              <a:latin typeface="ＭＳ Ｐゴシック"/>
            </a:rPr>
            <a:t>0.1</a:t>
          </a:r>
          <a:r>
            <a:rPr kumimoji="1" lang="ja-JP" altLang="en-US" sz="1300">
              <a:latin typeface="ＭＳ Ｐゴシック"/>
            </a:rPr>
            <a:t>ポイント改善されている。これは、</a:t>
          </a:r>
          <a:r>
            <a:rPr kumimoji="1" lang="ja-JP" altLang="en-US" sz="1300">
              <a:solidFill>
                <a:sysClr val="windowText" lastClr="000000"/>
              </a:solidFill>
              <a:latin typeface="ＭＳ Ｐゴシック"/>
            </a:rPr>
            <a:t>柏・白井・鎌ケ谷環境衛生組合が施設建設時に発行した地方債に係る負担金が減少したことなどが大きな要因</a:t>
          </a:r>
          <a:r>
            <a:rPr kumimoji="1" lang="ja-JP" altLang="en-US" sz="1300">
              <a:latin typeface="ＭＳ Ｐゴシック"/>
            </a:rPr>
            <a:t>である。今後、</a:t>
          </a:r>
          <a:r>
            <a:rPr kumimoji="1" lang="ja-JP" altLang="en-US" sz="1300">
              <a:solidFill>
                <a:sysClr val="windowText" lastClr="000000"/>
              </a:solidFill>
              <a:latin typeface="ＭＳ Ｐゴシック"/>
            </a:rPr>
            <a:t>新京成線連続立体交差事業</a:t>
          </a:r>
          <a:r>
            <a:rPr kumimoji="1" lang="ja-JP" altLang="en-US" sz="1300">
              <a:latin typeface="ＭＳ Ｐゴシック"/>
            </a:rPr>
            <a:t>などの実施に伴い、公債費の増が見込まれるものの、減債基金への計画的な積み立てを実施しており、適切に対応していく。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68263</xdr:rowOff>
    </xdr:to>
    <xdr:cxnSp macro="">
      <xdr:nvCxnSpPr>
        <xdr:cNvPr id="375" name="直線コネクタ 374"/>
        <xdr:cNvCxnSpPr/>
      </xdr:nvCxnSpPr>
      <xdr:spPr>
        <a:xfrm flipV="1">
          <a:off x="16179800" y="64058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122555</xdr:rowOff>
    </xdr:to>
    <xdr:cxnSp macro="">
      <xdr:nvCxnSpPr>
        <xdr:cNvPr id="378" name="直線コネクタ 377"/>
        <xdr:cNvCxnSpPr/>
      </xdr:nvCxnSpPr>
      <xdr:spPr>
        <a:xfrm flipV="1">
          <a:off x="15290800" y="64119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122555</xdr:rowOff>
    </xdr:from>
    <xdr:to>
      <xdr:col>22</xdr:col>
      <xdr:colOff>203200</xdr:colOff>
      <xdr:row>38</xdr:row>
      <xdr:rowOff>29528</xdr:rowOff>
    </xdr:to>
    <xdr:cxnSp macro="">
      <xdr:nvCxnSpPr>
        <xdr:cNvPr id="381" name="直線コネクタ 380"/>
        <xdr:cNvCxnSpPr/>
      </xdr:nvCxnSpPr>
      <xdr:spPr>
        <a:xfrm flipV="1">
          <a:off x="14401800" y="64662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29528</xdr:rowOff>
    </xdr:from>
    <xdr:to>
      <xdr:col>21</xdr:col>
      <xdr:colOff>0</xdr:colOff>
      <xdr:row>38</xdr:row>
      <xdr:rowOff>113982</xdr:rowOff>
    </xdr:to>
    <xdr:cxnSp macro="">
      <xdr:nvCxnSpPr>
        <xdr:cNvPr id="384" name="直線コネクタ 383"/>
        <xdr:cNvCxnSpPr/>
      </xdr:nvCxnSpPr>
      <xdr:spPr>
        <a:xfrm flipV="1">
          <a:off x="13512800" y="65446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4" name="円/楕円 39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104157</xdr:rowOff>
    </xdr:from>
    <xdr:ext cx="762000" cy="259045"/>
    <xdr:sp macro="" textlink="">
      <xdr:nvSpPr>
        <xdr:cNvPr id="39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396" name="円/楕円 395"/>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129240</xdr:rowOff>
    </xdr:from>
    <xdr:ext cx="736600" cy="259045"/>
    <xdr:sp macro="" textlink="">
      <xdr:nvSpPr>
        <xdr:cNvPr id="397" name="テキスト ボックス 396"/>
        <xdr:cNvSpPr txBox="1"/>
      </xdr:nvSpPr>
      <xdr:spPr>
        <a:xfrm>
          <a:off x="15798800" y="61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71755</xdr:rowOff>
    </xdr:from>
    <xdr:to>
      <xdr:col>22</xdr:col>
      <xdr:colOff>254000</xdr:colOff>
      <xdr:row>38</xdr:row>
      <xdr:rowOff>1905</xdr:rowOff>
    </xdr:to>
    <xdr:sp macro="" textlink="">
      <xdr:nvSpPr>
        <xdr:cNvPr id="398" name="円/楕円 397"/>
        <xdr:cNvSpPr/>
      </xdr:nvSpPr>
      <xdr:spPr>
        <a:xfrm>
          <a:off x="15240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12082</xdr:rowOff>
    </xdr:from>
    <xdr:ext cx="762000" cy="259045"/>
    <xdr:sp macro="" textlink="">
      <xdr:nvSpPr>
        <xdr:cNvPr id="399" name="テキスト ボックス 398"/>
        <xdr:cNvSpPr txBox="1"/>
      </xdr:nvSpPr>
      <xdr:spPr>
        <a:xfrm>
          <a:off x="14909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150178</xdr:rowOff>
    </xdr:from>
    <xdr:to>
      <xdr:col>21</xdr:col>
      <xdr:colOff>50800</xdr:colOff>
      <xdr:row>38</xdr:row>
      <xdr:rowOff>80328</xdr:rowOff>
    </xdr:to>
    <xdr:sp macro="" textlink="">
      <xdr:nvSpPr>
        <xdr:cNvPr id="400" name="円/楕円 399"/>
        <xdr:cNvSpPr/>
      </xdr:nvSpPr>
      <xdr:spPr>
        <a:xfrm>
          <a:off x="14351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90505</xdr:rowOff>
    </xdr:from>
    <xdr:ext cx="762000" cy="259045"/>
    <xdr:sp macro="" textlink="">
      <xdr:nvSpPr>
        <xdr:cNvPr id="401" name="テキスト ボックス 400"/>
        <xdr:cNvSpPr txBox="1"/>
      </xdr:nvSpPr>
      <xdr:spPr>
        <a:xfrm>
          <a:off x="14020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63182</xdr:rowOff>
    </xdr:from>
    <xdr:to>
      <xdr:col>19</xdr:col>
      <xdr:colOff>533400</xdr:colOff>
      <xdr:row>38</xdr:row>
      <xdr:rowOff>164782</xdr:rowOff>
    </xdr:to>
    <xdr:sp macro="" textlink="">
      <xdr:nvSpPr>
        <xdr:cNvPr id="402" name="円/楕円 401"/>
        <xdr:cNvSpPr/>
      </xdr:nvSpPr>
      <xdr:spPr>
        <a:xfrm>
          <a:off x="13462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3510</xdr:rowOff>
    </xdr:from>
    <xdr:ext cx="762000" cy="259045"/>
    <xdr:sp macro="" textlink="">
      <xdr:nvSpPr>
        <xdr:cNvPr id="403" name="テキスト ボックス 402"/>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a:t>
          </a:r>
          <a:r>
            <a:rPr kumimoji="1" lang="ja-JP" altLang="en-US" sz="1300">
              <a:solidFill>
                <a:srgbClr val="FF0000"/>
              </a:solidFill>
              <a:latin typeface="ＭＳ Ｐゴシック"/>
            </a:rPr>
            <a:t>、</a:t>
          </a:r>
          <a:r>
            <a:rPr kumimoji="1" lang="ja-JP" altLang="en-US" sz="1300">
              <a:solidFill>
                <a:sysClr val="windowText" lastClr="000000"/>
              </a:solidFill>
              <a:latin typeface="ＭＳ Ｐゴシック"/>
            </a:rPr>
            <a:t>市庁舎免震改修事業や新京成線連続立体交差事業</a:t>
          </a:r>
          <a:r>
            <a:rPr kumimoji="1" lang="ja-JP" altLang="en-US" sz="1300">
              <a:latin typeface="ＭＳ Ｐゴシック"/>
            </a:rPr>
            <a:t>などを実施したことに伴う、地方債残高の増により</a:t>
          </a:r>
          <a:r>
            <a:rPr kumimoji="1" lang="en-US" altLang="ja-JP" sz="1300">
              <a:latin typeface="ＭＳ Ｐゴシック"/>
            </a:rPr>
            <a:t>24.6</a:t>
          </a:r>
          <a:r>
            <a:rPr kumimoji="1" lang="ja-JP" altLang="en-US" sz="1300">
              <a:latin typeface="ＭＳ Ｐゴシック"/>
            </a:rPr>
            <a:t>％となっており、</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19.4</a:t>
          </a:r>
          <a:r>
            <a:rPr kumimoji="1" lang="ja-JP" altLang="en-US" sz="1300">
              <a:latin typeface="ＭＳ Ｐゴシック"/>
            </a:rPr>
            <a:t>％と比較し、</a:t>
          </a:r>
          <a:r>
            <a:rPr kumimoji="1" lang="en-US" altLang="ja-JP" sz="1300">
              <a:latin typeface="ＭＳ Ｐゴシック"/>
            </a:rPr>
            <a:t>5.2</a:t>
          </a:r>
          <a:r>
            <a:rPr kumimoji="1" lang="ja-JP" altLang="en-US" sz="1300">
              <a:latin typeface="ＭＳ Ｐゴシック"/>
            </a:rPr>
            <a:t>ポイントの上昇となっている。今後も新京成線連続立体交差事業などの実施に伴う事業債残高の増が見込まれるが、市で定めた「地方債に関する総合的な管理方針」に基づき、適切に対応していく。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126407</xdr:rowOff>
    </xdr:from>
    <xdr:to>
      <xdr:col>24</xdr:col>
      <xdr:colOff>558800</xdr:colOff>
      <xdr:row>14</xdr:row>
      <xdr:rowOff>168233</xdr:rowOff>
    </xdr:to>
    <xdr:cxnSp macro="">
      <xdr:nvCxnSpPr>
        <xdr:cNvPr id="437" name="直線コネクタ 436"/>
        <xdr:cNvCxnSpPr/>
      </xdr:nvCxnSpPr>
      <xdr:spPr>
        <a:xfrm>
          <a:off x="16179800" y="2526707"/>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104690</xdr:rowOff>
    </xdr:from>
    <xdr:to>
      <xdr:col>23</xdr:col>
      <xdr:colOff>406400</xdr:colOff>
      <xdr:row>14</xdr:row>
      <xdr:rowOff>126407</xdr:rowOff>
    </xdr:to>
    <xdr:cxnSp macro="">
      <xdr:nvCxnSpPr>
        <xdr:cNvPr id="440" name="直線コネクタ 439"/>
        <xdr:cNvCxnSpPr/>
      </xdr:nvCxnSpPr>
      <xdr:spPr>
        <a:xfrm>
          <a:off x="15290800" y="250499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32300</xdr:rowOff>
    </xdr:from>
    <xdr:to>
      <xdr:col>22</xdr:col>
      <xdr:colOff>203200</xdr:colOff>
      <xdr:row>14</xdr:row>
      <xdr:rowOff>104690</xdr:rowOff>
    </xdr:to>
    <xdr:cxnSp macro="">
      <xdr:nvCxnSpPr>
        <xdr:cNvPr id="443" name="直線コネクタ 442"/>
        <xdr:cNvCxnSpPr/>
      </xdr:nvCxnSpPr>
      <xdr:spPr>
        <a:xfrm>
          <a:off x="14401800" y="2432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147447</xdr:rowOff>
    </xdr:from>
    <xdr:to>
      <xdr:col>21</xdr:col>
      <xdr:colOff>0</xdr:colOff>
      <xdr:row>14</xdr:row>
      <xdr:rowOff>32300</xdr:rowOff>
    </xdr:to>
    <xdr:cxnSp macro="">
      <xdr:nvCxnSpPr>
        <xdr:cNvPr id="446" name="直線コネクタ 445"/>
        <xdr:cNvCxnSpPr/>
      </xdr:nvCxnSpPr>
      <xdr:spPr>
        <a:xfrm>
          <a:off x="13512800" y="237629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117433</xdr:rowOff>
    </xdr:from>
    <xdr:to>
      <xdr:col>24</xdr:col>
      <xdr:colOff>609600</xdr:colOff>
      <xdr:row>15</xdr:row>
      <xdr:rowOff>47583</xdr:rowOff>
    </xdr:to>
    <xdr:sp macro="" textlink="">
      <xdr:nvSpPr>
        <xdr:cNvPr id="456" name="円/楕円 455"/>
        <xdr:cNvSpPr/>
      </xdr:nvSpPr>
      <xdr:spPr>
        <a:xfrm>
          <a:off x="169672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89510</xdr:rowOff>
    </xdr:from>
    <xdr:ext cx="762000" cy="259045"/>
    <xdr:sp macro="" textlink="">
      <xdr:nvSpPr>
        <xdr:cNvPr id="457" name="将来負担の状況該当値テキスト"/>
        <xdr:cNvSpPr txBox="1"/>
      </xdr:nvSpPr>
      <xdr:spPr>
        <a:xfrm>
          <a:off x="17106900" y="24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75607</xdr:rowOff>
    </xdr:from>
    <xdr:to>
      <xdr:col>23</xdr:col>
      <xdr:colOff>457200</xdr:colOff>
      <xdr:row>15</xdr:row>
      <xdr:rowOff>5757</xdr:rowOff>
    </xdr:to>
    <xdr:sp macro="" textlink="">
      <xdr:nvSpPr>
        <xdr:cNvPr id="458" name="円/楕円 457"/>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161984</xdr:rowOff>
    </xdr:from>
    <xdr:ext cx="736600" cy="259045"/>
    <xdr:sp macro="" textlink="">
      <xdr:nvSpPr>
        <xdr:cNvPr id="459" name="テキスト ボックス 458"/>
        <xdr:cNvSpPr txBox="1"/>
      </xdr:nvSpPr>
      <xdr:spPr>
        <a:xfrm>
          <a:off x="15798800" y="256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53890</xdr:rowOff>
    </xdr:from>
    <xdr:to>
      <xdr:col>22</xdr:col>
      <xdr:colOff>254000</xdr:colOff>
      <xdr:row>14</xdr:row>
      <xdr:rowOff>155490</xdr:rowOff>
    </xdr:to>
    <xdr:sp macro="" textlink="">
      <xdr:nvSpPr>
        <xdr:cNvPr id="460" name="円/楕円 459"/>
        <xdr:cNvSpPr/>
      </xdr:nvSpPr>
      <xdr:spPr>
        <a:xfrm>
          <a:off x="15240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165667</xdr:rowOff>
    </xdr:from>
    <xdr:ext cx="762000" cy="259045"/>
    <xdr:sp macro="" textlink="">
      <xdr:nvSpPr>
        <xdr:cNvPr id="461" name="テキスト ボックス 460"/>
        <xdr:cNvSpPr txBox="1"/>
      </xdr:nvSpPr>
      <xdr:spPr>
        <a:xfrm>
          <a:off x="14909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152950</xdr:rowOff>
    </xdr:from>
    <xdr:to>
      <xdr:col>21</xdr:col>
      <xdr:colOff>50800</xdr:colOff>
      <xdr:row>14</xdr:row>
      <xdr:rowOff>83100</xdr:rowOff>
    </xdr:to>
    <xdr:sp macro="" textlink="">
      <xdr:nvSpPr>
        <xdr:cNvPr id="462" name="円/楕円 461"/>
        <xdr:cNvSpPr/>
      </xdr:nvSpPr>
      <xdr:spPr>
        <a:xfrm>
          <a:off x="14351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93277</xdr:rowOff>
    </xdr:from>
    <xdr:ext cx="762000" cy="259045"/>
    <xdr:sp macro="" textlink="">
      <xdr:nvSpPr>
        <xdr:cNvPr id="463" name="テキスト ボックス 462"/>
        <xdr:cNvSpPr txBox="1"/>
      </xdr:nvSpPr>
      <xdr:spPr>
        <a:xfrm>
          <a:off x="14020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96647</xdr:rowOff>
    </xdr:from>
    <xdr:to>
      <xdr:col>19</xdr:col>
      <xdr:colOff>533400</xdr:colOff>
      <xdr:row>14</xdr:row>
      <xdr:rowOff>26797</xdr:rowOff>
    </xdr:to>
    <xdr:sp macro="" textlink="">
      <xdr:nvSpPr>
        <xdr:cNvPr id="464" name="円/楕円 463"/>
        <xdr:cNvSpPr/>
      </xdr:nvSpPr>
      <xdr:spPr>
        <a:xfrm>
          <a:off x="13462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36974</xdr:rowOff>
    </xdr:from>
    <xdr:ext cx="762000" cy="259045"/>
    <xdr:sp macro="" textlink="">
      <xdr:nvSpPr>
        <xdr:cNvPr id="465" name="テキスト ボックス 464"/>
        <xdr:cNvSpPr txBox="1"/>
      </xdr:nvSpPr>
      <xdr:spPr>
        <a:xfrm>
          <a:off x="13131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２０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ほぼ横ばいで推移している。</a:t>
          </a:r>
        </a:p>
        <a:p>
          <a:r>
            <a:rPr kumimoji="1" lang="ja-JP" altLang="en-US" sz="1100">
              <a:latin typeface="ＭＳ Ｐゴシック"/>
            </a:rPr>
            <a:t>　人件費がほぼ横ばいとなっている一方で、義務的経費が増加していることにより経常収支比率の人件費の割合は減少しており、この傾向は今後も続く見込みである。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73660</xdr:rowOff>
    </xdr:from>
    <xdr:to>
      <xdr:col>7</xdr:col>
      <xdr:colOff>15875</xdr:colOff>
      <xdr:row>38</xdr:row>
      <xdr:rowOff>88900</xdr:rowOff>
    </xdr:to>
    <xdr:cxnSp macro="">
      <xdr:nvCxnSpPr>
        <xdr:cNvPr id="66" name="直線コネクタ 65"/>
        <xdr:cNvCxnSpPr/>
      </xdr:nvCxnSpPr>
      <xdr:spPr>
        <a:xfrm flipV="1">
          <a:off x="3987800" y="6588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119380</xdr:rowOff>
    </xdr:to>
    <xdr:cxnSp macro="">
      <xdr:nvCxnSpPr>
        <xdr:cNvPr id="69" name="直線コネクタ 68"/>
        <xdr:cNvCxnSpPr/>
      </xdr:nvCxnSpPr>
      <xdr:spPr>
        <a:xfrm flipV="1">
          <a:off x="3098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39</xdr:row>
      <xdr:rowOff>8890</xdr:rowOff>
    </xdr:to>
    <xdr:cxnSp macro="">
      <xdr:nvCxnSpPr>
        <xdr:cNvPr id="72" name="直線コネクタ 71"/>
        <xdr:cNvCxnSpPr/>
      </xdr:nvCxnSpPr>
      <xdr:spPr>
        <a:xfrm flipV="1">
          <a:off x="2209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39</xdr:row>
      <xdr:rowOff>85090</xdr:rowOff>
    </xdr:to>
    <xdr:cxnSp macro="">
      <xdr:nvCxnSpPr>
        <xdr:cNvPr id="75" name="直線コネクタ 74"/>
        <xdr:cNvCxnSpPr/>
      </xdr:nvCxnSpPr>
      <xdr:spPr>
        <a:xfrm flipV="1">
          <a:off x="1320800" y="669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7" name="円/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20</a:t>
          </a:r>
          <a:r>
            <a:rPr kumimoji="1" lang="ja-JP" altLang="en-US" sz="1200">
              <a:latin typeface="ＭＳ Ｐゴシック"/>
            </a:rPr>
            <a:t>年度に行政評価を活用したあらゆる事務事業の見直しを行った結果、額ベースでは大きく減額したが、物件費の経常収支比率はほぼ同じ水準を推移している。</a:t>
          </a:r>
        </a:p>
        <a:p>
          <a:r>
            <a:rPr kumimoji="1" lang="ja-JP" altLang="en-US" sz="1200">
              <a:latin typeface="ＭＳ Ｐゴシック"/>
            </a:rPr>
            <a:t>　なお、</a:t>
          </a:r>
          <a:r>
            <a:rPr kumimoji="1" lang="en-US" altLang="ja-JP" sz="1200">
              <a:latin typeface="ＭＳ Ｐゴシック"/>
            </a:rPr>
            <a:t>28</a:t>
          </a:r>
          <a:r>
            <a:rPr kumimoji="1" lang="ja-JP" altLang="en-US" sz="1200">
              <a:latin typeface="ＭＳ Ｐゴシック"/>
            </a:rPr>
            <a:t>年度は前年度より</a:t>
          </a:r>
          <a:r>
            <a:rPr kumimoji="1" lang="en-US" altLang="ja-JP" sz="1200">
              <a:latin typeface="ＭＳ Ｐゴシック"/>
            </a:rPr>
            <a:t>0.5</a:t>
          </a:r>
          <a:r>
            <a:rPr kumimoji="1" lang="ja-JP" altLang="en-US" sz="1200">
              <a:latin typeface="ＭＳ Ｐゴシック"/>
            </a:rPr>
            <a:t>ポイント増加して</a:t>
          </a:r>
          <a:r>
            <a:rPr kumimoji="1" lang="ja-JP" altLang="en-US" sz="1200">
              <a:solidFill>
                <a:sysClr val="windowText" lastClr="000000"/>
              </a:solidFill>
              <a:latin typeface="ＭＳ Ｐゴシック"/>
            </a:rPr>
            <a:t>いるが、主な要因としては、不動産鑑定委託（市全域鑑定評価）や小中学校コンピュータ整備事業に係るコンピュータ使用料の増などが挙げられる。</a:t>
          </a:r>
          <a:endParaRPr kumimoji="1" lang="en-US" altLang="ja-JP" sz="1200">
            <a:solidFill>
              <a:sysClr val="windowText" lastClr="000000"/>
            </a:solidFill>
            <a:latin typeface="ＭＳ Ｐゴシック"/>
          </a:endParaRPr>
        </a:p>
        <a:p>
          <a:r>
            <a:rPr kumimoji="1" lang="ja-JP" altLang="en-US" sz="1200">
              <a:latin typeface="ＭＳ Ｐゴシック"/>
            </a:rPr>
            <a:t>　今後も引き続き事務事業の見直しを継続し、物件費の抑制に取り組んでいく。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138430</xdr:rowOff>
    </xdr:to>
    <xdr:cxnSp macro="">
      <xdr:nvCxnSpPr>
        <xdr:cNvPr id="125" name="直線コネクタ 124"/>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12700</xdr:rowOff>
    </xdr:to>
    <xdr:cxnSp macro="">
      <xdr:nvCxnSpPr>
        <xdr:cNvPr id="128" name="直線コネクタ 127"/>
        <xdr:cNvCxnSpPr/>
      </xdr:nvCxnSpPr>
      <xdr:spPr>
        <a:xfrm flipV="1">
          <a:off x="14782800" y="266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110998</xdr:rowOff>
    </xdr:from>
    <xdr:to>
      <xdr:col>21</xdr:col>
      <xdr:colOff>361950</xdr:colOff>
      <xdr:row>16</xdr:row>
      <xdr:rowOff>12700</xdr:rowOff>
    </xdr:to>
    <xdr:cxnSp macro="">
      <xdr:nvCxnSpPr>
        <xdr:cNvPr id="131" name="直線コネクタ 130"/>
        <xdr:cNvCxnSpPr/>
      </xdr:nvCxnSpPr>
      <xdr:spPr>
        <a:xfrm>
          <a:off x="13893800" y="2682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10414</xdr:rowOff>
    </xdr:from>
    <xdr:to>
      <xdr:col>20</xdr:col>
      <xdr:colOff>158750</xdr:colOff>
      <xdr:row>15</xdr:row>
      <xdr:rowOff>110998</xdr:rowOff>
    </xdr:to>
    <xdr:cxnSp macro="">
      <xdr:nvCxnSpPr>
        <xdr:cNvPr id="134" name="直線コネクタ 133"/>
        <xdr:cNvCxnSpPr/>
      </xdr:nvCxnSpPr>
      <xdr:spPr>
        <a:xfrm>
          <a:off x="13004800" y="2582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50" name="円/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525</xdr:rowOff>
    </xdr:from>
    <xdr:ext cx="762000" cy="259045"/>
    <xdr:sp macro="" textlink="">
      <xdr:nvSpPr>
        <xdr:cNvPr id="151" name="テキスト ボックス 150"/>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52" name="円/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２０年度に単独扶助費等の見直しを行った結果、減少に転じたが、管内民間保育所運営委託や障がい者自立支援に係る介護給付訓練等給付費などの増により、全体として大きく増加傾向にある。</a:t>
          </a:r>
        </a:p>
        <a:p>
          <a:r>
            <a:rPr kumimoji="1" lang="ja-JP" altLang="en-US" sz="1300">
              <a:latin typeface="ＭＳ Ｐゴシック"/>
            </a:rPr>
            <a:t>　類似団体の平均値よりも低くなっている要因としては、単独扶助費等の見直しを行い、これを継続していることなどが挙げられる。</a:t>
          </a:r>
        </a:p>
        <a:p>
          <a:r>
            <a:rPr kumimoji="1" lang="ja-JP" altLang="en-US" sz="1300">
              <a:latin typeface="ＭＳ Ｐゴシック"/>
            </a:rPr>
            <a:t>　今後も引き続き継続し、扶助費の適正な抑制に取り組んでいく。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55</xdr:row>
      <xdr:rowOff>69850</xdr:rowOff>
    </xdr:to>
    <xdr:cxnSp macro="">
      <xdr:nvCxnSpPr>
        <xdr:cNvPr id="186" name="直線コネクタ 185"/>
        <xdr:cNvCxnSpPr/>
      </xdr:nvCxnSpPr>
      <xdr:spPr>
        <a:xfrm>
          <a:off x="3987800" y="9372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133350</xdr:rowOff>
    </xdr:from>
    <xdr:to>
      <xdr:col>5</xdr:col>
      <xdr:colOff>549275</xdr:colOff>
      <xdr:row>54</xdr:row>
      <xdr:rowOff>114300</xdr:rowOff>
    </xdr:to>
    <xdr:cxnSp macro="">
      <xdr:nvCxnSpPr>
        <xdr:cNvPr id="189" name="直線コネクタ 188"/>
        <xdr:cNvCxnSpPr/>
      </xdr:nvCxnSpPr>
      <xdr:spPr>
        <a:xfrm>
          <a:off x="3098800" y="922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25400</xdr:rowOff>
    </xdr:to>
    <xdr:cxnSp macro="">
      <xdr:nvCxnSpPr>
        <xdr:cNvPr id="192" name="直線コネクタ 191"/>
        <xdr:cNvCxnSpPr/>
      </xdr:nvCxnSpPr>
      <xdr:spPr>
        <a:xfrm flipV="1">
          <a:off x="2209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25400</xdr:rowOff>
    </xdr:to>
    <xdr:cxnSp macro="">
      <xdr:nvCxnSpPr>
        <xdr:cNvPr id="195" name="直線コネクタ 194"/>
        <xdr:cNvCxnSpPr/>
      </xdr:nvCxnSpPr>
      <xdr:spPr>
        <a:xfrm>
          <a:off x="1320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7" name="円/楕円 206"/>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08" name="テキスト ボックス 207"/>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82550</xdr:rowOff>
    </xdr:from>
    <xdr:to>
      <xdr:col>4</xdr:col>
      <xdr:colOff>396875</xdr:colOff>
      <xdr:row>54</xdr:row>
      <xdr:rowOff>12700</xdr:rowOff>
    </xdr:to>
    <xdr:sp macro="" textlink="">
      <xdr:nvSpPr>
        <xdr:cNvPr id="209" name="円/楕円 208"/>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22877</xdr:rowOff>
    </xdr:from>
    <xdr:ext cx="762000" cy="259045"/>
    <xdr:sp macro="" textlink="">
      <xdr:nvSpPr>
        <xdr:cNvPr id="210" name="テキスト ボックス 209"/>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1" name="円/楕円 210"/>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2" name="テキスト ボックス 211"/>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特別会計への経常的繰出金が増加傾向にあり、</a:t>
          </a:r>
          <a:r>
            <a:rPr kumimoji="1" lang="en-US" altLang="ja-JP" sz="1300">
              <a:latin typeface="ＭＳ Ｐゴシック"/>
            </a:rPr>
            <a:t>28</a:t>
          </a:r>
          <a:r>
            <a:rPr kumimoji="1" lang="ja-JP" altLang="en-US" sz="1300">
              <a:latin typeface="ＭＳ Ｐゴシック"/>
            </a:rPr>
            <a:t>年度は前年度と比較して</a:t>
          </a:r>
          <a:r>
            <a:rPr kumimoji="1" lang="en-US" altLang="ja-JP" sz="1300">
              <a:latin typeface="ＭＳ Ｐゴシック"/>
            </a:rPr>
            <a:t>0.8</a:t>
          </a:r>
          <a:r>
            <a:rPr kumimoji="1" lang="ja-JP" altLang="en-US" sz="1300">
              <a:latin typeface="ＭＳ Ｐゴシック"/>
            </a:rPr>
            <a:t>ポイント上昇した。</a:t>
          </a:r>
        </a:p>
        <a:p>
          <a:r>
            <a:rPr kumimoji="1" lang="ja-JP" altLang="en-US" sz="1300">
              <a:latin typeface="ＭＳ Ｐゴシック"/>
            </a:rPr>
            <a:t>　今後も各特別会計において保険料収入等の確保に努め、税収を主な財源とする普通会計の負担額を減らしていくよう努める。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25400</xdr:rowOff>
    </xdr:from>
    <xdr:to>
      <xdr:col>24</xdr:col>
      <xdr:colOff>31750</xdr:colOff>
      <xdr:row>56</xdr:row>
      <xdr:rowOff>127000</xdr:rowOff>
    </xdr:to>
    <xdr:cxnSp macro="">
      <xdr:nvCxnSpPr>
        <xdr:cNvPr id="247" name="直線コネクタ 246"/>
        <xdr:cNvCxnSpPr/>
      </xdr:nvCxnSpPr>
      <xdr:spPr>
        <a:xfrm>
          <a:off x="15671800" y="9626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25400</xdr:rowOff>
    </xdr:to>
    <xdr:cxnSp macro="">
      <xdr:nvCxnSpPr>
        <xdr:cNvPr id="250" name="直線コネクタ 249"/>
        <xdr:cNvCxnSpPr/>
      </xdr:nvCxnSpPr>
      <xdr:spPr>
        <a:xfrm>
          <a:off x="14782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0</xdr:rowOff>
    </xdr:to>
    <xdr:cxnSp macro="">
      <xdr:nvCxnSpPr>
        <xdr:cNvPr id="253" name="直線コネクタ 252"/>
        <xdr:cNvCxnSpPr/>
      </xdr:nvCxnSpPr>
      <xdr:spPr>
        <a:xfrm flipV="1">
          <a:off x="13893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56</xdr:row>
      <xdr:rowOff>0</xdr:rowOff>
    </xdr:to>
    <xdr:cxnSp macro="">
      <xdr:nvCxnSpPr>
        <xdr:cNvPr id="256" name="直線コネクタ 255"/>
        <xdr:cNvCxnSpPr/>
      </xdr:nvCxnSpPr>
      <xdr:spPr>
        <a:xfrm>
          <a:off x="13004800" y="938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146050</xdr:rowOff>
    </xdr:from>
    <xdr:to>
      <xdr:col>22</xdr:col>
      <xdr:colOff>615950</xdr:colOff>
      <xdr:row>56</xdr:row>
      <xdr:rowOff>76200</xdr:rowOff>
    </xdr:to>
    <xdr:sp macro="" textlink="">
      <xdr:nvSpPr>
        <xdr:cNvPr id="268" name="円/楕円 267"/>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86377</xdr:rowOff>
    </xdr:from>
    <xdr:ext cx="736600" cy="259045"/>
    <xdr:sp macro="" textlink="">
      <xdr:nvSpPr>
        <xdr:cNvPr id="269" name="テキスト ボックス 268"/>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72" name="円/楕円 271"/>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73" name="テキスト ボックス 272"/>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4" name="円/楕円 27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5" name="テキスト ボックス 27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13.1</a:t>
          </a:r>
          <a:r>
            <a:rPr kumimoji="1" lang="ja-JP" altLang="en-US" sz="1300">
              <a:latin typeface="ＭＳ Ｐゴシック"/>
            </a:rPr>
            <a:t>％で前年度と比較して</a:t>
          </a:r>
          <a:r>
            <a:rPr kumimoji="1" lang="en-US" altLang="ja-JP" sz="1300">
              <a:latin typeface="ＭＳ Ｐゴシック"/>
            </a:rPr>
            <a:t>0.8</a:t>
          </a:r>
          <a:r>
            <a:rPr kumimoji="1" lang="ja-JP" altLang="en-US" sz="1300">
              <a:latin typeface="ＭＳ Ｐゴシック"/>
            </a:rPr>
            <a:t>ポイント上昇した</a:t>
          </a:r>
          <a:r>
            <a:rPr kumimoji="1" lang="ja-JP" altLang="en-US" sz="1300">
              <a:solidFill>
                <a:sysClr val="windowText" lastClr="000000"/>
              </a:solidFill>
              <a:latin typeface="ＭＳ Ｐゴシック"/>
            </a:rPr>
            <a:t>。主な要因としては、民間保育所運営費補助金の増などが挙げられる。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類似団体の平均値と比較して高くなっている要因は、ごみ処理業務及びし尿処理業務を一部事務組合で実施していることが挙げられる。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今後も類似団体より高い傾向が続くと考えられるが、引き続き事務事業の見直しを継続していく。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146050</xdr:rowOff>
    </xdr:from>
    <xdr:to>
      <xdr:col>24</xdr:col>
      <xdr:colOff>31750</xdr:colOff>
      <xdr:row>40</xdr:row>
      <xdr:rowOff>76200</xdr:rowOff>
    </xdr:to>
    <xdr:cxnSp macro="">
      <xdr:nvCxnSpPr>
        <xdr:cNvPr id="308" name="直線コネクタ 307"/>
        <xdr:cNvCxnSpPr/>
      </xdr:nvCxnSpPr>
      <xdr:spPr>
        <a:xfrm>
          <a:off x="15671800" y="6832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39</xdr:row>
      <xdr:rowOff>146050</xdr:rowOff>
    </xdr:to>
    <xdr:cxnSp macro="">
      <xdr:nvCxnSpPr>
        <xdr:cNvPr id="311" name="直線コネクタ 310"/>
        <xdr:cNvCxnSpPr/>
      </xdr:nvCxnSpPr>
      <xdr:spPr>
        <a:xfrm>
          <a:off x="14782800" y="671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69850</xdr:rowOff>
    </xdr:to>
    <xdr:cxnSp macro="">
      <xdr:nvCxnSpPr>
        <xdr:cNvPr id="314" name="直線コネクタ 313"/>
        <xdr:cNvCxnSpPr/>
      </xdr:nvCxnSpPr>
      <xdr:spPr>
        <a:xfrm flipV="1">
          <a:off x="13893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158750</xdr:rowOff>
    </xdr:to>
    <xdr:cxnSp macro="">
      <xdr:nvCxnSpPr>
        <xdr:cNvPr id="317" name="直線コネクタ 316"/>
        <xdr:cNvCxnSpPr/>
      </xdr:nvCxnSpPr>
      <xdr:spPr>
        <a:xfrm flipV="1">
          <a:off x="13004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25400</xdr:rowOff>
    </xdr:from>
    <xdr:to>
      <xdr:col>24</xdr:col>
      <xdr:colOff>82550</xdr:colOff>
      <xdr:row>40</xdr:row>
      <xdr:rowOff>127000</xdr:rowOff>
    </xdr:to>
    <xdr:sp macro="" textlink="">
      <xdr:nvSpPr>
        <xdr:cNvPr id="327" name="円/楕円 326"/>
        <xdr:cNvSpPr/>
      </xdr:nvSpPr>
      <xdr:spPr>
        <a:xfrm>
          <a:off x="164592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168927</xdr:rowOff>
    </xdr:from>
    <xdr:ext cx="762000" cy="259045"/>
    <xdr:sp macro="" textlink="">
      <xdr:nvSpPr>
        <xdr:cNvPr id="328" name="補助費等該当値テキスト"/>
        <xdr:cNvSpPr txBox="1"/>
      </xdr:nvSpPr>
      <xdr:spPr>
        <a:xfrm>
          <a:off x="16598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95250</xdr:rowOff>
    </xdr:from>
    <xdr:to>
      <xdr:col>22</xdr:col>
      <xdr:colOff>615950</xdr:colOff>
      <xdr:row>40</xdr:row>
      <xdr:rowOff>25400</xdr:rowOff>
    </xdr:to>
    <xdr:sp macro="" textlink="">
      <xdr:nvSpPr>
        <xdr:cNvPr id="329" name="円/楕円 328"/>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30" name="テキスト ボックス 329"/>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1" name="円/楕円 330"/>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2" name="テキスト ボックス 33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33" name="円/楕円 332"/>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34" name="テキスト ボックス 333"/>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107950</xdr:rowOff>
    </xdr:from>
    <xdr:to>
      <xdr:col>19</xdr:col>
      <xdr:colOff>6350</xdr:colOff>
      <xdr:row>40</xdr:row>
      <xdr:rowOff>38100</xdr:rowOff>
    </xdr:to>
    <xdr:sp macro="" textlink="">
      <xdr:nvSpPr>
        <xdr:cNvPr id="335" name="円/楕円 334"/>
        <xdr:cNvSpPr/>
      </xdr:nvSpPr>
      <xdr:spPr>
        <a:xfrm>
          <a:off x="12954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22877</xdr:rowOff>
    </xdr:from>
    <xdr:ext cx="762000" cy="259045"/>
    <xdr:sp macro="" textlink="">
      <xdr:nvSpPr>
        <xdr:cNvPr id="336" name="テキスト ボックス 335"/>
        <xdr:cNvSpPr txBox="1"/>
      </xdr:nvSpPr>
      <xdr:spPr>
        <a:xfrm>
          <a:off x="12623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類似団体の平均値より低い状況で推移しているが、公債費の</a:t>
          </a:r>
          <a:r>
            <a:rPr kumimoji="1" lang="en-US" altLang="ja-JP" sz="1300">
              <a:latin typeface="ＭＳ Ｐゴシック"/>
            </a:rPr>
            <a:t>27</a:t>
          </a:r>
          <a:r>
            <a:rPr kumimoji="1" lang="ja-JP" altLang="en-US" sz="1300">
              <a:latin typeface="ＭＳ Ｐゴシック"/>
            </a:rPr>
            <a:t>年度末残高と</a:t>
          </a:r>
          <a:r>
            <a:rPr kumimoji="1" lang="en-US" altLang="ja-JP" sz="1300">
              <a:latin typeface="ＭＳ Ｐゴシック"/>
            </a:rPr>
            <a:t>28</a:t>
          </a:r>
          <a:r>
            <a:rPr kumimoji="1" lang="ja-JP" altLang="en-US" sz="1300">
              <a:latin typeface="ＭＳ Ｐゴシック"/>
            </a:rPr>
            <a:t>年度末残高を比較すると約</a:t>
          </a:r>
          <a:r>
            <a:rPr kumimoji="1" lang="en-US" altLang="ja-JP" sz="1300">
              <a:latin typeface="ＭＳ Ｐゴシック"/>
            </a:rPr>
            <a:t>25</a:t>
          </a:r>
          <a:r>
            <a:rPr kumimoji="1" lang="ja-JP" altLang="en-US" sz="1300">
              <a:latin typeface="ＭＳ Ｐゴシック"/>
            </a:rPr>
            <a:t>億円増加しており、近年推進してきた市庁舎免震改修事業など必要不可欠な大型事業によるものである。今後も、新京成線連続立体交差事業など起債事業を実施することに伴い、公債費の増加が見込まれているため、減債基金への計画的な積み立てを実施し、適切に対応し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1270</xdr:rowOff>
    </xdr:to>
    <xdr:cxnSp macro="">
      <xdr:nvCxnSpPr>
        <xdr:cNvPr id="366" name="直線コネクタ 365"/>
        <xdr:cNvCxnSpPr/>
      </xdr:nvCxnSpPr>
      <xdr:spPr>
        <a:xfrm>
          <a:off x="3987800" y="13170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76</xdr:row>
      <xdr:rowOff>140715</xdr:rowOff>
    </xdr:to>
    <xdr:cxnSp macro="">
      <xdr:nvCxnSpPr>
        <xdr:cNvPr id="369" name="直線コネクタ 368"/>
        <xdr:cNvCxnSpPr/>
      </xdr:nvCxnSpPr>
      <xdr:spPr>
        <a:xfrm>
          <a:off x="3098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1270</xdr:rowOff>
    </xdr:to>
    <xdr:cxnSp macro="">
      <xdr:nvCxnSpPr>
        <xdr:cNvPr id="372" name="直線コネクタ 371"/>
        <xdr:cNvCxnSpPr/>
      </xdr:nvCxnSpPr>
      <xdr:spPr>
        <a:xfrm flipV="1">
          <a:off x="2209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1270</xdr:rowOff>
    </xdr:to>
    <xdr:cxnSp macro="">
      <xdr:nvCxnSpPr>
        <xdr:cNvPr id="375" name="直線コネクタ 374"/>
        <xdr:cNvCxnSpPr/>
      </xdr:nvCxnSpPr>
      <xdr:spPr>
        <a:xfrm>
          <a:off x="1320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5" name="円/楕円 384"/>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6"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7" name="円/楕円 386"/>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8" name="テキスト ボックス 387"/>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89" name="円/楕円 388"/>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0" name="テキスト ボックス 389"/>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1" name="円/楕円 390"/>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2" name="テキスト ボックス 391"/>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3" name="円/楕円 392"/>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4" name="テキスト ボックス 393"/>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20</a:t>
          </a:r>
          <a:r>
            <a:rPr kumimoji="1" lang="ja-JP" altLang="en-US" sz="1200">
              <a:latin typeface="ＭＳ Ｐゴシック"/>
            </a:rPr>
            <a:t>年度に人件費の抑制、組織の見直し、行政評価を活用したあらゆる事務事業の見直しを行うなど、行財政改革に着手し、これを継続している。</a:t>
          </a:r>
        </a:p>
        <a:p>
          <a:r>
            <a:rPr kumimoji="1" lang="ja-JP" altLang="en-US" sz="1200">
              <a:latin typeface="ＭＳ Ｐゴシック"/>
            </a:rPr>
            <a:t>　類似団体の平均値と比較し、公債費以外の経常収支比率が高くなっている要因は、これまで市域が狭いながらも住宅都市として堅調に発展し続け、法人市民税が少ない状況にあるため、分母となる経常的な一般財源が類似団体の平均額よりも低いことから、結果的に高くなる状況にある。今後も同様の傾向が続くものと考えてい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79</xdr:row>
      <xdr:rowOff>14987</xdr:rowOff>
    </xdr:to>
    <xdr:cxnSp macro="">
      <xdr:nvCxnSpPr>
        <xdr:cNvPr id="425" name="直線コネクタ 424"/>
        <xdr:cNvCxnSpPr/>
      </xdr:nvCxnSpPr>
      <xdr:spPr>
        <a:xfrm>
          <a:off x="15671800" y="134269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53848</xdr:rowOff>
    </xdr:to>
    <xdr:cxnSp macro="">
      <xdr:nvCxnSpPr>
        <xdr:cNvPr id="428" name="直線コネクタ 427"/>
        <xdr:cNvCxnSpPr/>
      </xdr:nvCxnSpPr>
      <xdr:spPr>
        <a:xfrm>
          <a:off x="14782800" y="13376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49276</xdr:rowOff>
    </xdr:to>
    <xdr:cxnSp macro="">
      <xdr:nvCxnSpPr>
        <xdr:cNvPr id="431" name="直線コネクタ 430"/>
        <xdr:cNvCxnSpPr/>
      </xdr:nvCxnSpPr>
      <xdr:spPr>
        <a:xfrm flipV="1">
          <a:off x="13893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49276</xdr:rowOff>
    </xdr:to>
    <xdr:cxnSp macro="">
      <xdr:nvCxnSpPr>
        <xdr:cNvPr id="434" name="直線コネクタ 433"/>
        <xdr:cNvCxnSpPr/>
      </xdr:nvCxnSpPr>
      <xdr:spPr>
        <a:xfrm>
          <a:off x="13004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135637</xdr:rowOff>
    </xdr:from>
    <xdr:to>
      <xdr:col>24</xdr:col>
      <xdr:colOff>82550</xdr:colOff>
      <xdr:row>79</xdr:row>
      <xdr:rowOff>65787</xdr:rowOff>
    </xdr:to>
    <xdr:sp macro="" textlink="">
      <xdr:nvSpPr>
        <xdr:cNvPr id="444" name="円/楕円 443"/>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107714</xdr:rowOff>
    </xdr:from>
    <xdr:ext cx="762000" cy="259045"/>
    <xdr:sp macro="" textlink="">
      <xdr:nvSpPr>
        <xdr:cNvPr id="445"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46" name="円/楕円 445"/>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47" name="テキスト ボックス 446"/>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48" name="円/楕円 447"/>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49" name="テキスト ボックス 448"/>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0" name="円/楕円 449"/>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1" name="テキスト ボックス 450"/>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2" name="円/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千葉県鎌ケ谷市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30640</xdr:rowOff>
    </xdr:from>
    <xdr:to>
      <xdr:col>4</xdr:col>
      <xdr:colOff>1117600</xdr:colOff>
      <xdr:row>17</xdr:row>
      <xdr:rowOff>42429</xdr:rowOff>
    </xdr:to>
    <xdr:cxnSp macro="">
      <xdr:nvCxnSpPr>
        <xdr:cNvPr id="52" name="直線コネクタ 51"/>
        <xdr:cNvCxnSpPr/>
      </xdr:nvCxnSpPr>
      <xdr:spPr bwMode="auto">
        <a:xfrm>
          <a:off x="5003800" y="2992915"/>
          <a:ext cx="6477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30640</xdr:rowOff>
    </xdr:from>
    <xdr:to>
      <xdr:col>4</xdr:col>
      <xdr:colOff>469900</xdr:colOff>
      <xdr:row>17</xdr:row>
      <xdr:rowOff>48111</xdr:rowOff>
    </xdr:to>
    <xdr:cxnSp macro="">
      <xdr:nvCxnSpPr>
        <xdr:cNvPr id="55" name="直線コネクタ 54"/>
        <xdr:cNvCxnSpPr/>
      </xdr:nvCxnSpPr>
      <xdr:spPr bwMode="auto">
        <a:xfrm flipV="1">
          <a:off x="4305300" y="2992915"/>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48111</xdr:rowOff>
    </xdr:from>
    <xdr:to>
      <xdr:col>3</xdr:col>
      <xdr:colOff>904875</xdr:colOff>
      <xdr:row>17</xdr:row>
      <xdr:rowOff>56275</xdr:rowOff>
    </xdr:to>
    <xdr:cxnSp macro="">
      <xdr:nvCxnSpPr>
        <xdr:cNvPr id="58" name="直線コネクタ 57"/>
        <xdr:cNvCxnSpPr/>
      </xdr:nvCxnSpPr>
      <xdr:spPr bwMode="auto">
        <a:xfrm flipV="1">
          <a:off x="3606800" y="3010386"/>
          <a:ext cx="698500" cy="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53532</xdr:rowOff>
    </xdr:from>
    <xdr:to>
      <xdr:col>3</xdr:col>
      <xdr:colOff>206375</xdr:colOff>
      <xdr:row>17</xdr:row>
      <xdr:rowOff>56275</xdr:rowOff>
    </xdr:to>
    <xdr:cxnSp macro="">
      <xdr:nvCxnSpPr>
        <xdr:cNvPr id="61" name="直線コネクタ 60"/>
        <xdr:cNvCxnSpPr/>
      </xdr:nvCxnSpPr>
      <xdr:spPr bwMode="auto">
        <a:xfrm>
          <a:off x="2908300" y="3015807"/>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163079</xdr:rowOff>
    </xdr:from>
    <xdr:to>
      <xdr:col>5</xdr:col>
      <xdr:colOff>34925</xdr:colOff>
      <xdr:row>17</xdr:row>
      <xdr:rowOff>93229</xdr:rowOff>
    </xdr:to>
    <xdr:sp macro="" textlink="">
      <xdr:nvSpPr>
        <xdr:cNvPr id="71" name="円/楕円 70"/>
        <xdr:cNvSpPr/>
      </xdr:nvSpPr>
      <xdr:spPr bwMode="auto">
        <a:xfrm>
          <a:off x="5600700" y="295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135156</xdr:rowOff>
    </xdr:from>
    <xdr:ext cx="762000" cy="259045"/>
    <xdr:sp macro="" textlink="">
      <xdr:nvSpPr>
        <xdr:cNvPr id="72" name="人口1人当たり決算額の推移該当値テキスト130"/>
        <xdr:cNvSpPr txBox="1"/>
      </xdr:nvSpPr>
      <xdr:spPr>
        <a:xfrm>
          <a:off x="5740400" y="29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58,548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151290</xdr:rowOff>
    </xdr:from>
    <xdr:to>
      <xdr:col>4</xdr:col>
      <xdr:colOff>520700</xdr:colOff>
      <xdr:row>17</xdr:row>
      <xdr:rowOff>81440</xdr:rowOff>
    </xdr:to>
    <xdr:sp macro="" textlink="">
      <xdr:nvSpPr>
        <xdr:cNvPr id="73" name="円/楕円 72"/>
        <xdr:cNvSpPr/>
      </xdr:nvSpPr>
      <xdr:spPr bwMode="auto">
        <a:xfrm>
          <a:off x="4953000" y="294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66217</xdr:rowOff>
    </xdr:from>
    <xdr:ext cx="736600" cy="259045"/>
    <xdr:sp macro="" textlink="">
      <xdr:nvSpPr>
        <xdr:cNvPr id="74" name="テキスト ボックス 73"/>
        <xdr:cNvSpPr txBox="1"/>
      </xdr:nvSpPr>
      <xdr:spPr>
        <a:xfrm>
          <a:off x="4622800" y="3028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58,909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168761</xdr:rowOff>
    </xdr:from>
    <xdr:to>
      <xdr:col>3</xdr:col>
      <xdr:colOff>955675</xdr:colOff>
      <xdr:row>17</xdr:row>
      <xdr:rowOff>98911</xdr:rowOff>
    </xdr:to>
    <xdr:sp macro="" textlink="">
      <xdr:nvSpPr>
        <xdr:cNvPr id="75" name="円/楕円 74"/>
        <xdr:cNvSpPr/>
      </xdr:nvSpPr>
      <xdr:spPr bwMode="auto">
        <a:xfrm>
          <a:off x="4254500" y="29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83688</xdr:rowOff>
    </xdr:from>
    <xdr:ext cx="762000" cy="259045"/>
    <xdr:sp macro="" textlink="">
      <xdr:nvSpPr>
        <xdr:cNvPr id="76" name="テキスト ボックス 75"/>
        <xdr:cNvSpPr txBox="1"/>
      </xdr:nvSpPr>
      <xdr:spPr>
        <a:xfrm>
          <a:off x="3924300" y="304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5475</xdr:rowOff>
    </xdr:from>
    <xdr:to>
      <xdr:col>3</xdr:col>
      <xdr:colOff>257175</xdr:colOff>
      <xdr:row>17</xdr:row>
      <xdr:rowOff>107075</xdr:rowOff>
    </xdr:to>
    <xdr:sp macro="" textlink="">
      <xdr:nvSpPr>
        <xdr:cNvPr id="77" name="円/楕円 76"/>
        <xdr:cNvSpPr/>
      </xdr:nvSpPr>
      <xdr:spPr bwMode="auto">
        <a:xfrm>
          <a:off x="3556000" y="296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91852</xdr:rowOff>
    </xdr:from>
    <xdr:ext cx="762000" cy="259045"/>
    <xdr:sp macro="" textlink="">
      <xdr:nvSpPr>
        <xdr:cNvPr id="78" name="テキスト ボックス 77"/>
        <xdr:cNvSpPr txBox="1"/>
      </xdr:nvSpPr>
      <xdr:spPr>
        <a:xfrm>
          <a:off x="3225800" y="305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2732</xdr:rowOff>
    </xdr:from>
    <xdr:to>
      <xdr:col>2</xdr:col>
      <xdr:colOff>692150</xdr:colOff>
      <xdr:row>17</xdr:row>
      <xdr:rowOff>104332</xdr:rowOff>
    </xdr:to>
    <xdr:sp macro="" textlink="">
      <xdr:nvSpPr>
        <xdr:cNvPr id="79" name="円/楕円 78"/>
        <xdr:cNvSpPr/>
      </xdr:nvSpPr>
      <xdr:spPr bwMode="auto">
        <a:xfrm>
          <a:off x="2857500" y="296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89109</xdr:rowOff>
    </xdr:from>
    <xdr:ext cx="762000" cy="259045"/>
    <xdr:sp macro="" textlink="">
      <xdr:nvSpPr>
        <xdr:cNvPr id="80" name="テキスト ボックス 79"/>
        <xdr:cNvSpPr txBox="1"/>
      </xdr:nvSpPr>
      <xdr:spPr>
        <a:xfrm>
          <a:off x="2527300" y="305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118869</xdr:rowOff>
    </xdr:from>
    <xdr:to>
      <xdr:col>4</xdr:col>
      <xdr:colOff>1117600</xdr:colOff>
      <xdr:row>37</xdr:row>
      <xdr:rowOff>120697</xdr:rowOff>
    </xdr:to>
    <xdr:cxnSp macro="">
      <xdr:nvCxnSpPr>
        <xdr:cNvPr id="115" name="直線コネクタ 114"/>
        <xdr:cNvCxnSpPr/>
      </xdr:nvCxnSpPr>
      <xdr:spPr bwMode="auto">
        <a:xfrm>
          <a:off x="5003800" y="7243569"/>
          <a:ext cx="6477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118869</xdr:rowOff>
    </xdr:from>
    <xdr:to>
      <xdr:col>4</xdr:col>
      <xdr:colOff>469900</xdr:colOff>
      <xdr:row>37</xdr:row>
      <xdr:rowOff>169520</xdr:rowOff>
    </xdr:to>
    <xdr:cxnSp macro="">
      <xdr:nvCxnSpPr>
        <xdr:cNvPr id="118" name="直線コネクタ 117"/>
        <xdr:cNvCxnSpPr/>
      </xdr:nvCxnSpPr>
      <xdr:spPr bwMode="auto">
        <a:xfrm flipV="1">
          <a:off x="4305300" y="7243569"/>
          <a:ext cx="698500" cy="5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103389</xdr:rowOff>
    </xdr:from>
    <xdr:to>
      <xdr:col>3</xdr:col>
      <xdr:colOff>904875</xdr:colOff>
      <xdr:row>37</xdr:row>
      <xdr:rowOff>169520</xdr:rowOff>
    </xdr:to>
    <xdr:cxnSp macro="">
      <xdr:nvCxnSpPr>
        <xdr:cNvPr id="121" name="直線コネクタ 120"/>
        <xdr:cNvCxnSpPr/>
      </xdr:nvCxnSpPr>
      <xdr:spPr bwMode="auto">
        <a:xfrm>
          <a:off x="3606800" y="7228089"/>
          <a:ext cx="698500" cy="6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192</xdr:rowOff>
    </xdr:from>
    <xdr:to>
      <xdr:col>3</xdr:col>
      <xdr:colOff>206375</xdr:colOff>
      <xdr:row>37</xdr:row>
      <xdr:rowOff>103389</xdr:rowOff>
    </xdr:to>
    <xdr:cxnSp macro="">
      <xdr:nvCxnSpPr>
        <xdr:cNvPr id="124" name="直線コネクタ 123"/>
        <xdr:cNvCxnSpPr/>
      </xdr:nvCxnSpPr>
      <xdr:spPr bwMode="auto">
        <a:xfrm>
          <a:off x="2908300" y="7124892"/>
          <a:ext cx="698500" cy="103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69897</xdr:rowOff>
    </xdr:from>
    <xdr:to>
      <xdr:col>5</xdr:col>
      <xdr:colOff>34925</xdr:colOff>
      <xdr:row>37</xdr:row>
      <xdr:rowOff>171497</xdr:rowOff>
    </xdr:to>
    <xdr:sp macro="" textlink="">
      <xdr:nvSpPr>
        <xdr:cNvPr id="134" name="円/楕円 133"/>
        <xdr:cNvSpPr/>
      </xdr:nvSpPr>
      <xdr:spPr bwMode="auto">
        <a:xfrm>
          <a:off x="5600700" y="719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41974</xdr:rowOff>
    </xdr:from>
    <xdr:ext cx="762000" cy="259045"/>
    <xdr:sp macro="" textlink="">
      <xdr:nvSpPr>
        <xdr:cNvPr id="135" name="人口1人当たり決算額の推移該当値テキスト445"/>
        <xdr:cNvSpPr txBox="1"/>
      </xdr:nvSpPr>
      <xdr:spPr>
        <a:xfrm>
          <a:off x="5740400" y="716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68069</xdr:rowOff>
    </xdr:from>
    <xdr:to>
      <xdr:col>4</xdr:col>
      <xdr:colOff>520700</xdr:colOff>
      <xdr:row>37</xdr:row>
      <xdr:rowOff>169669</xdr:rowOff>
    </xdr:to>
    <xdr:sp macro="" textlink="">
      <xdr:nvSpPr>
        <xdr:cNvPr id="136" name="円/楕円 135"/>
        <xdr:cNvSpPr/>
      </xdr:nvSpPr>
      <xdr:spPr bwMode="auto">
        <a:xfrm>
          <a:off x="4953000" y="719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154446</xdr:rowOff>
    </xdr:from>
    <xdr:ext cx="736600" cy="259045"/>
    <xdr:sp macro="" textlink="">
      <xdr:nvSpPr>
        <xdr:cNvPr id="137" name="テキスト ボックス 136"/>
        <xdr:cNvSpPr txBox="1"/>
      </xdr:nvSpPr>
      <xdr:spPr>
        <a:xfrm>
          <a:off x="4622800" y="72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118720</xdr:rowOff>
    </xdr:from>
    <xdr:to>
      <xdr:col>3</xdr:col>
      <xdr:colOff>955675</xdr:colOff>
      <xdr:row>37</xdr:row>
      <xdr:rowOff>220320</xdr:rowOff>
    </xdr:to>
    <xdr:sp macro="" textlink="">
      <xdr:nvSpPr>
        <xdr:cNvPr id="138" name="円/楕円 137"/>
        <xdr:cNvSpPr/>
      </xdr:nvSpPr>
      <xdr:spPr bwMode="auto">
        <a:xfrm>
          <a:off x="4254500" y="724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205097</xdr:rowOff>
    </xdr:from>
    <xdr:ext cx="762000" cy="259045"/>
    <xdr:sp macro="" textlink="">
      <xdr:nvSpPr>
        <xdr:cNvPr id="139" name="テキスト ボックス 138"/>
        <xdr:cNvSpPr txBox="1"/>
      </xdr:nvSpPr>
      <xdr:spPr>
        <a:xfrm>
          <a:off x="3924300" y="73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52589</xdr:rowOff>
    </xdr:from>
    <xdr:to>
      <xdr:col>3</xdr:col>
      <xdr:colOff>257175</xdr:colOff>
      <xdr:row>37</xdr:row>
      <xdr:rowOff>154189</xdr:rowOff>
    </xdr:to>
    <xdr:sp macro="" textlink="">
      <xdr:nvSpPr>
        <xdr:cNvPr id="140" name="円/楕円 139"/>
        <xdr:cNvSpPr/>
      </xdr:nvSpPr>
      <xdr:spPr bwMode="auto">
        <a:xfrm>
          <a:off x="3556000" y="717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138966</xdr:rowOff>
    </xdr:from>
    <xdr:ext cx="762000" cy="259045"/>
    <xdr:sp macro="" textlink="">
      <xdr:nvSpPr>
        <xdr:cNvPr id="141" name="テキスト ボックス 140"/>
        <xdr:cNvSpPr txBox="1"/>
      </xdr:nvSpPr>
      <xdr:spPr>
        <a:xfrm>
          <a:off x="3225800" y="726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120842</xdr:rowOff>
    </xdr:from>
    <xdr:to>
      <xdr:col>2</xdr:col>
      <xdr:colOff>692150</xdr:colOff>
      <xdr:row>37</xdr:row>
      <xdr:rowOff>50992</xdr:rowOff>
    </xdr:to>
    <xdr:sp macro="" textlink="">
      <xdr:nvSpPr>
        <xdr:cNvPr id="142" name="円/楕円 141"/>
        <xdr:cNvSpPr/>
      </xdr:nvSpPr>
      <xdr:spPr bwMode="auto">
        <a:xfrm>
          <a:off x="2857500" y="707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35769</xdr:rowOff>
    </xdr:from>
    <xdr:ext cx="762000" cy="259045"/>
    <xdr:sp macro="" textlink="">
      <xdr:nvSpPr>
        <xdr:cNvPr id="143" name="テキスト ボックス 142"/>
        <xdr:cNvSpPr txBox="1"/>
      </xdr:nvSpPr>
      <xdr:spPr>
        <a:xfrm>
          <a:off x="2527300" y="716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20697</xdr:rowOff>
    </xdr:from>
    <xdr:to>
      <xdr:col>6</xdr:col>
      <xdr:colOff>511175</xdr:colOff>
      <xdr:row>35</xdr:row>
      <xdr:rowOff>59527</xdr:rowOff>
    </xdr:to>
    <xdr:cxnSp macro="">
      <xdr:nvCxnSpPr>
        <xdr:cNvPr id="63" name="直線コネクタ 62"/>
        <xdr:cNvCxnSpPr/>
      </xdr:nvCxnSpPr>
      <xdr:spPr>
        <a:xfrm>
          <a:off x="3797300" y="6021447"/>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20697</xdr:rowOff>
    </xdr:from>
    <xdr:to>
      <xdr:col>5</xdr:col>
      <xdr:colOff>358775</xdr:colOff>
      <xdr:row>35</xdr:row>
      <xdr:rowOff>40422</xdr:rowOff>
    </xdr:to>
    <xdr:cxnSp macro="">
      <xdr:nvCxnSpPr>
        <xdr:cNvPr id="66" name="直線コネクタ 65"/>
        <xdr:cNvCxnSpPr/>
      </xdr:nvCxnSpPr>
      <xdr:spPr>
        <a:xfrm flipV="1">
          <a:off x="2908300" y="6021447"/>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8190</xdr:rowOff>
    </xdr:from>
    <xdr:to>
      <xdr:col>4</xdr:col>
      <xdr:colOff>155575</xdr:colOff>
      <xdr:row>35</xdr:row>
      <xdr:rowOff>40422</xdr:rowOff>
    </xdr:to>
    <xdr:cxnSp macro="">
      <xdr:nvCxnSpPr>
        <xdr:cNvPr id="69" name="直線コネクタ 68"/>
        <xdr:cNvCxnSpPr/>
      </xdr:nvCxnSpPr>
      <xdr:spPr>
        <a:xfrm>
          <a:off x="2019300" y="600894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147505</xdr:rowOff>
    </xdr:from>
    <xdr:to>
      <xdr:col>2</xdr:col>
      <xdr:colOff>638175</xdr:colOff>
      <xdr:row>35</xdr:row>
      <xdr:rowOff>8190</xdr:rowOff>
    </xdr:to>
    <xdr:cxnSp macro="">
      <xdr:nvCxnSpPr>
        <xdr:cNvPr id="72" name="直線コネクタ 71"/>
        <xdr:cNvCxnSpPr/>
      </xdr:nvCxnSpPr>
      <xdr:spPr>
        <a:xfrm>
          <a:off x="1130300" y="5976805"/>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8727</xdr:rowOff>
    </xdr:from>
    <xdr:to>
      <xdr:col>6</xdr:col>
      <xdr:colOff>561975</xdr:colOff>
      <xdr:row>35</xdr:row>
      <xdr:rowOff>110327</xdr:rowOff>
    </xdr:to>
    <xdr:sp macro="" textlink="">
      <xdr:nvSpPr>
        <xdr:cNvPr id="82" name="円/楕円 81"/>
        <xdr:cNvSpPr/>
      </xdr:nvSpPr>
      <xdr:spPr>
        <a:xfrm>
          <a:off x="4584700" y="6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158604</xdr:rowOff>
    </xdr:from>
    <xdr:ext cx="534377" cy="259045"/>
    <xdr:sp macro="" textlink="">
      <xdr:nvSpPr>
        <xdr:cNvPr id="83" name="人件費該当値テキスト"/>
        <xdr:cNvSpPr txBox="1"/>
      </xdr:nvSpPr>
      <xdr:spPr>
        <a:xfrm>
          <a:off x="4686300" y="59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141347</xdr:rowOff>
    </xdr:from>
    <xdr:to>
      <xdr:col>5</xdr:col>
      <xdr:colOff>409575</xdr:colOff>
      <xdr:row>35</xdr:row>
      <xdr:rowOff>71497</xdr:rowOff>
    </xdr:to>
    <xdr:sp macro="" textlink="">
      <xdr:nvSpPr>
        <xdr:cNvPr id="84" name="円/楕円 83"/>
        <xdr:cNvSpPr/>
      </xdr:nvSpPr>
      <xdr:spPr>
        <a:xfrm>
          <a:off x="3746500" y="5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62624</xdr:rowOff>
    </xdr:from>
    <xdr:ext cx="534377" cy="259045"/>
    <xdr:sp macro="" textlink="">
      <xdr:nvSpPr>
        <xdr:cNvPr id="85" name="テキスト ボックス 84"/>
        <xdr:cNvSpPr txBox="1"/>
      </xdr:nvSpPr>
      <xdr:spPr>
        <a:xfrm>
          <a:off x="3530111" y="60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161072</xdr:rowOff>
    </xdr:from>
    <xdr:to>
      <xdr:col>4</xdr:col>
      <xdr:colOff>206375</xdr:colOff>
      <xdr:row>35</xdr:row>
      <xdr:rowOff>91222</xdr:rowOff>
    </xdr:to>
    <xdr:sp macro="" textlink="">
      <xdr:nvSpPr>
        <xdr:cNvPr id="86" name="円/楕円 85"/>
        <xdr:cNvSpPr/>
      </xdr:nvSpPr>
      <xdr:spPr>
        <a:xfrm>
          <a:off x="2857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82349</xdr:rowOff>
    </xdr:from>
    <xdr:ext cx="534377" cy="259045"/>
    <xdr:sp macro="" textlink="">
      <xdr:nvSpPr>
        <xdr:cNvPr id="87" name="テキスト ボックス 86"/>
        <xdr:cNvSpPr txBox="1"/>
      </xdr:nvSpPr>
      <xdr:spPr>
        <a:xfrm>
          <a:off x="2641111" y="60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128840</xdr:rowOff>
    </xdr:from>
    <xdr:to>
      <xdr:col>3</xdr:col>
      <xdr:colOff>3175</xdr:colOff>
      <xdr:row>35</xdr:row>
      <xdr:rowOff>58990</xdr:rowOff>
    </xdr:to>
    <xdr:sp macro="" textlink="">
      <xdr:nvSpPr>
        <xdr:cNvPr id="88" name="円/楕円 87"/>
        <xdr:cNvSpPr/>
      </xdr:nvSpPr>
      <xdr:spPr>
        <a:xfrm>
          <a:off x="1968500" y="5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50117</xdr:rowOff>
    </xdr:from>
    <xdr:ext cx="534377" cy="259045"/>
    <xdr:sp macro="" textlink="">
      <xdr:nvSpPr>
        <xdr:cNvPr id="89" name="テキスト ボックス 88"/>
        <xdr:cNvSpPr txBox="1"/>
      </xdr:nvSpPr>
      <xdr:spPr>
        <a:xfrm>
          <a:off x="1752111" y="60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96705</xdr:rowOff>
    </xdr:from>
    <xdr:to>
      <xdr:col>1</xdr:col>
      <xdr:colOff>485775</xdr:colOff>
      <xdr:row>35</xdr:row>
      <xdr:rowOff>26855</xdr:rowOff>
    </xdr:to>
    <xdr:sp macro="" textlink="">
      <xdr:nvSpPr>
        <xdr:cNvPr id="90" name="円/楕円 89"/>
        <xdr:cNvSpPr/>
      </xdr:nvSpPr>
      <xdr:spPr>
        <a:xfrm>
          <a:off x="1079500" y="59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17982</xdr:rowOff>
    </xdr:from>
    <xdr:ext cx="534377" cy="259045"/>
    <xdr:sp macro="" textlink="">
      <xdr:nvSpPr>
        <xdr:cNvPr id="91" name="テキスト ボックス 90"/>
        <xdr:cNvSpPr txBox="1"/>
      </xdr:nvSpPr>
      <xdr:spPr>
        <a:xfrm>
          <a:off x="863111" y="60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152197</xdr:rowOff>
    </xdr:from>
    <xdr:to>
      <xdr:col>6</xdr:col>
      <xdr:colOff>510540</xdr:colOff>
      <xdr:row>57</xdr:row>
      <xdr:rowOff>82512</xdr:rowOff>
    </xdr:to>
    <xdr:cxnSp macro="">
      <xdr:nvCxnSpPr>
        <xdr:cNvPr id="116" name="直線コネクタ 115"/>
        <xdr:cNvCxnSpPr/>
      </xdr:nvCxnSpPr>
      <xdr:spPr>
        <a:xfrm flipV="1">
          <a:off x="4633595" y="8724697"/>
          <a:ext cx="1270" cy="113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86339</xdr:rowOff>
    </xdr:from>
    <xdr:ext cx="534377" cy="259045"/>
    <xdr:sp macro="" textlink="">
      <xdr:nvSpPr>
        <xdr:cNvPr id="117" name="物件費最小値テキスト"/>
        <xdr:cNvSpPr txBox="1"/>
      </xdr:nvSpPr>
      <xdr:spPr>
        <a:xfrm>
          <a:off x="4686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57</xdr:row>
      <xdr:rowOff>82512</xdr:rowOff>
    </xdr:from>
    <xdr:to>
      <xdr:col>6</xdr:col>
      <xdr:colOff>600075</xdr:colOff>
      <xdr:row>57</xdr:row>
      <xdr:rowOff>82512</xdr:rowOff>
    </xdr:to>
    <xdr:cxnSp macro="">
      <xdr:nvCxnSpPr>
        <xdr:cNvPr id="118" name="直線コネクタ 117"/>
        <xdr:cNvCxnSpPr/>
      </xdr:nvCxnSpPr>
      <xdr:spPr>
        <a:xfrm>
          <a:off x="4546600" y="98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98874</xdr:rowOff>
    </xdr:from>
    <xdr:ext cx="534377" cy="259045"/>
    <xdr:sp macro="" textlink="">
      <xdr:nvSpPr>
        <xdr:cNvPr id="119" name="物件費最大値テキスト"/>
        <xdr:cNvSpPr txBox="1"/>
      </xdr:nvSpPr>
      <xdr:spPr>
        <a:xfrm>
          <a:off x="4686300" y="8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50</xdr:row>
      <xdr:rowOff>152197</xdr:rowOff>
    </xdr:from>
    <xdr:to>
      <xdr:col>6</xdr:col>
      <xdr:colOff>600075</xdr:colOff>
      <xdr:row>50</xdr:row>
      <xdr:rowOff>152197</xdr:rowOff>
    </xdr:to>
    <xdr:cxnSp macro="">
      <xdr:nvCxnSpPr>
        <xdr:cNvPr id="120" name="直線コネクタ 119"/>
        <xdr:cNvCxnSpPr/>
      </xdr:nvCxnSpPr>
      <xdr:spPr>
        <a:xfrm>
          <a:off x="4546600" y="872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61957</xdr:rowOff>
    </xdr:from>
    <xdr:to>
      <xdr:col>6</xdr:col>
      <xdr:colOff>511175</xdr:colOff>
      <xdr:row>57</xdr:row>
      <xdr:rowOff>66491</xdr:rowOff>
    </xdr:to>
    <xdr:cxnSp macro="">
      <xdr:nvCxnSpPr>
        <xdr:cNvPr id="121" name="直線コネクタ 120"/>
        <xdr:cNvCxnSpPr/>
      </xdr:nvCxnSpPr>
      <xdr:spPr>
        <a:xfrm flipV="1">
          <a:off x="3797300" y="9834607"/>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106767</xdr:rowOff>
    </xdr:from>
    <xdr:ext cx="534377" cy="259045"/>
    <xdr:sp macro="" textlink="">
      <xdr:nvSpPr>
        <xdr:cNvPr id="122" name="物件費平均値テキスト"/>
        <xdr:cNvSpPr txBox="1"/>
      </xdr:nvSpPr>
      <xdr:spPr>
        <a:xfrm>
          <a:off x="4686300" y="936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83890</xdr:rowOff>
    </xdr:from>
    <xdr:to>
      <xdr:col>6</xdr:col>
      <xdr:colOff>561975</xdr:colOff>
      <xdr:row>56</xdr:row>
      <xdr:rowOff>14040</xdr:rowOff>
    </xdr:to>
    <xdr:sp macro="" textlink="">
      <xdr:nvSpPr>
        <xdr:cNvPr id="123" name="フローチャート : 判断 122"/>
        <xdr:cNvSpPr/>
      </xdr:nvSpPr>
      <xdr:spPr>
        <a:xfrm>
          <a:off x="45847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62262</xdr:rowOff>
    </xdr:from>
    <xdr:to>
      <xdr:col>5</xdr:col>
      <xdr:colOff>358775</xdr:colOff>
      <xdr:row>57</xdr:row>
      <xdr:rowOff>66491</xdr:rowOff>
    </xdr:to>
    <xdr:cxnSp macro="">
      <xdr:nvCxnSpPr>
        <xdr:cNvPr id="124" name="直線コネクタ 123"/>
        <xdr:cNvCxnSpPr/>
      </xdr:nvCxnSpPr>
      <xdr:spPr>
        <a:xfrm>
          <a:off x="2908300" y="983491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111531</xdr:rowOff>
    </xdr:from>
    <xdr:to>
      <xdr:col>5</xdr:col>
      <xdr:colOff>409575</xdr:colOff>
      <xdr:row>56</xdr:row>
      <xdr:rowOff>41681</xdr:rowOff>
    </xdr:to>
    <xdr:sp macro="" textlink="">
      <xdr:nvSpPr>
        <xdr:cNvPr id="125" name="フローチャート : 判断 124"/>
        <xdr:cNvSpPr/>
      </xdr:nvSpPr>
      <xdr:spPr>
        <a:xfrm>
          <a:off x="3746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58208</xdr:rowOff>
    </xdr:from>
    <xdr:ext cx="534377" cy="259045"/>
    <xdr:sp macro="" textlink="">
      <xdr:nvSpPr>
        <xdr:cNvPr id="126" name="テキスト ボックス 125"/>
        <xdr:cNvSpPr txBox="1"/>
      </xdr:nvSpPr>
      <xdr:spPr>
        <a:xfrm>
          <a:off x="3530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62262</xdr:rowOff>
    </xdr:from>
    <xdr:to>
      <xdr:col>4</xdr:col>
      <xdr:colOff>155575</xdr:colOff>
      <xdr:row>57</xdr:row>
      <xdr:rowOff>84969</xdr:rowOff>
    </xdr:to>
    <xdr:cxnSp macro="">
      <xdr:nvCxnSpPr>
        <xdr:cNvPr id="127" name="直線コネクタ 126"/>
        <xdr:cNvCxnSpPr/>
      </xdr:nvCxnSpPr>
      <xdr:spPr>
        <a:xfrm flipV="1">
          <a:off x="2019300" y="983491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103416</xdr:rowOff>
    </xdr:from>
    <xdr:to>
      <xdr:col>4</xdr:col>
      <xdr:colOff>206375</xdr:colOff>
      <xdr:row>56</xdr:row>
      <xdr:rowOff>33566</xdr:rowOff>
    </xdr:to>
    <xdr:sp macro="" textlink="">
      <xdr:nvSpPr>
        <xdr:cNvPr id="128" name="フローチャート : 判断 127"/>
        <xdr:cNvSpPr/>
      </xdr:nvSpPr>
      <xdr:spPr>
        <a:xfrm>
          <a:off x="2857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50093</xdr:rowOff>
    </xdr:from>
    <xdr:ext cx="534377" cy="259045"/>
    <xdr:sp macro="" textlink="">
      <xdr:nvSpPr>
        <xdr:cNvPr id="129" name="テキスト ボックス 128"/>
        <xdr:cNvSpPr txBox="1"/>
      </xdr:nvSpPr>
      <xdr:spPr>
        <a:xfrm>
          <a:off x="2641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84969</xdr:rowOff>
    </xdr:from>
    <xdr:to>
      <xdr:col>2</xdr:col>
      <xdr:colOff>638175</xdr:colOff>
      <xdr:row>57</xdr:row>
      <xdr:rowOff>110972</xdr:rowOff>
    </xdr:to>
    <xdr:cxnSp macro="">
      <xdr:nvCxnSpPr>
        <xdr:cNvPr id="130" name="直線コネクタ 129"/>
        <xdr:cNvCxnSpPr/>
      </xdr:nvCxnSpPr>
      <xdr:spPr>
        <a:xfrm flipV="1">
          <a:off x="1130300" y="9857619"/>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152946</xdr:rowOff>
    </xdr:from>
    <xdr:to>
      <xdr:col>3</xdr:col>
      <xdr:colOff>3175</xdr:colOff>
      <xdr:row>56</xdr:row>
      <xdr:rowOff>83096</xdr:rowOff>
    </xdr:to>
    <xdr:sp macro="" textlink="">
      <xdr:nvSpPr>
        <xdr:cNvPr id="131" name="フローチャート : 判断 130"/>
        <xdr:cNvSpPr/>
      </xdr:nvSpPr>
      <xdr:spPr>
        <a:xfrm>
          <a:off x="1968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99623</xdr:rowOff>
    </xdr:from>
    <xdr:ext cx="534377" cy="259045"/>
    <xdr:sp macro="" textlink="">
      <xdr:nvSpPr>
        <xdr:cNvPr id="132" name="テキスト ボックス 131"/>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165976</xdr:rowOff>
    </xdr:from>
    <xdr:to>
      <xdr:col>1</xdr:col>
      <xdr:colOff>485775</xdr:colOff>
      <xdr:row>56</xdr:row>
      <xdr:rowOff>96126</xdr:rowOff>
    </xdr:to>
    <xdr:sp macro="" textlink="">
      <xdr:nvSpPr>
        <xdr:cNvPr id="133" name="フローチャート : 判断 132"/>
        <xdr:cNvSpPr/>
      </xdr:nvSpPr>
      <xdr:spPr>
        <a:xfrm>
          <a:off x="1079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112653</xdr:rowOff>
    </xdr:from>
    <xdr:ext cx="534377" cy="259045"/>
    <xdr:sp macro="" textlink="">
      <xdr:nvSpPr>
        <xdr:cNvPr id="134" name="テキスト ボックス 133"/>
        <xdr:cNvSpPr txBox="1"/>
      </xdr:nvSpPr>
      <xdr:spPr>
        <a:xfrm>
          <a:off x="863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11157</xdr:rowOff>
    </xdr:from>
    <xdr:to>
      <xdr:col>6</xdr:col>
      <xdr:colOff>561975</xdr:colOff>
      <xdr:row>57</xdr:row>
      <xdr:rowOff>112757</xdr:rowOff>
    </xdr:to>
    <xdr:sp macro="" textlink="">
      <xdr:nvSpPr>
        <xdr:cNvPr id="140" name="円/楕円 139"/>
        <xdr:cNvSpPr/>
      </xdr:nvSpPr>
      <xdr:spPr>
        <a:xfrm>
          <a:off x="4584700" y="97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97534</xdr:rowOff>
    </xdr:from>
    <xdr:ext cx="534377" cy="259045"/>
    <xdr:sp macro="" textlink="">
      <xdr:nvSpPr>
        <xdr:cNvPr id="141" name="物件費該当値テキスト"/>
        <xdr:cNvSpPr txBox="1"/>
      </xdr:nvSpPr>
      <xdr:spPr>
        <a:xfrm>
          <a:off x="4686300" y="96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15691</xdr:rowOff>
    </xdr:from>
    <xdr:to>
      <xdr:col>5</xdr:col>
      <xdr:colOff>409575</xdr:colOff>
      <xdr:row>57</xdr:row>
      <xdr:rowOff>117291</xdr:rowOff>
    </xdr:to>
    <xdr:sp macro="" textlink="">
      <xdr:nvSpPr>
        <xdr:cNvPr id="142" name="円/楕円 141"/>
        <xdr:cNvSpPr/>
      </xdr:nvSpPr>
      <xdr:spPr>
        <a:xfrm>
          <a:off x="3746500" y="97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108418</xdr:rowOff>
    </xdr:from>
    <xdr:ext cx="534377" cy="259045"/>
    <xdr:sp macro="" textlink="">
      <xdr:nvSpPr>
        <xdr:cNvPr id="143" name="テキスト ボックス 142"/>
        <xdr:cNvSpPr txBox="1"/>
      </xdr:nvSpPr>
      <xdr:spPr>
        <a:xfrm>
          <a:off x="3530111" y="98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11462</xdr:rowOff>
    </xdr:from>
    <xdr:to>
      <xdr:col>4</xdr:col>
      <xdr:colOff>206375</xdr:colOff>
      <xdr:row>57</xdr:row>
      <xdr:rowOff>113062</xdr:rowOff>
    </xdr:to>
    <xdr:sp macro="" textlink="">
      <xdr:nvSpPr>
        <xdr:cNvPr id="144" name="円/楕円 143"/>
        <xdr:cNvSpPr/>
      </xdr:nvSpPr>
      <xdr:spPr>
        <a:xfrm>
          <a:off x="2857500" y="97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104189</xdr:rowOff>
    </xdr:from>
    <xdr:ext cx="534377" cy="259045"/>
    <xdr:sp macro="" textlink="">
      <xdr:nvSpPr>
        <xdr:cNvPr id="145" name="テキスト ボックス 144"/>
        <xdr:cNvSpPr txBox="1"/>
      </xdr:nvSpPr>
      <xdr:spPr>
        <a:xfrm>
          <a:off x="2641111" y="98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34169</xdr:rowOff>
    </xdr:from>
    <xdr:to>
      <xdr:col>3</xdr:col>
      <xdr:colOff>3175</xdr:colOff>
      <xdr:row>57</xdr:row>
      <xdr:rowOff>135769</xdr:rowOff>
    </xdr:to>
    <xdr:sp macro="" textlink="">
      <xdr:nvSpPr>
        <xdr:cNvPr id="146" name="円/楕円 145"/>
        <xdr:cNvSpPr/>
      </xdr:nvSpPr>
      <xdr:spPr>
        <a:xfrm>
          <a:off x="1968500" y="98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126896</xdr:rowOff>
    </xdr:from>
    <xdr:ext cx="534377" cy="259045"/>
    <xdr:sp macro="" textlink="">
      <xdr:nvSpPr>
        <xdr:cNvPr id="147" name="テキスト ボックス 146"/>
        <xdr:cNvSpPr txBox="1"/>
      </xdr:nvSpPr>
      <xdr:spPr>
        <a:xfrm>
          <a:off x="1752111" y="98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60172</xdr:rowOff>
    </xdr:from>
    <xdr:to>
      <xdr:col>1</xdr:col>
      <xdr:colOff>485775</xdr:colOff>
      <xdr:row>57</xdr:row>
      <xdr:rowOff>161772</xdr:rowOff>
    </xdr:to>
    <xdr:sp macro="" textlink="">
      <xdr:nvSpPr>
        <xdr:cNvPr id="148" name="円/楕円 147"/>
        <xdr:cNvSpPr/>
      </xdr:nvSpPr>
      <xdr:spPr>
        <a:xfrm>
          <a:off x="1079500" y="98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152899</xdr:rowOff>
    </xdr:from>
    <xdr:ext cx="534377" cy="259045"/>
    <xdr:sp macro="" textlink="">
      <xdr:nvSpPr>
        <xdr:cNvPr id="149" name="テキスト ボックス 148"/>
        <xdr:cNvSpPr txBox="1"/>
      </xdr:nvSpPr>
      <xdr:spPr>
        <a:xfrm>
          <a:off x="863111" y="99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3" name="直線コネクタ 172"/>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4"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5" name="直線コネクタ 174"/>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6"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7" name="直線コネクタ 176"/>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126746</xdr:rowOff>
    </xdr:from>
    <xdr:to>
      <xdr:col>6</xdr:col>
      <xdr:colOff>511175</xdr:colOff>
      <xdr:row>77</xdr:row>
      <xdr:rowOff>148462</xdr:rowOff>
    </xdr:to>
    <xdr:cxnSp macro="">
      <xdr:nvCxnSpPr>
        <xdr:cNvPr id="178" name="直線コネクタ 177"/>
        <xdr:cNvCxnSpPr/>
      </xdr:nvCxnSpPr>
      <xdr:spPr>
        <a:xfrm flipV="1">
          <a:off x="3797300" y="13328396"/>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9"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80" name="フローチャート : 判断 179"/>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105918</xdr:rowOff>
    </xdr:from>
    <xdr:to>
      <xdr:col>5</xdr:col>
      <xdr:colOff>358775</xdr:colOff>
      <xdr:row>77</xdr:row>
      <xdr:rowOff>148462</xdr:rowOff>
    </xdr:to>
    <xdr:cxnSp macro="">
      <xdr:nvCxnSpPr>
        <xdr:cNvPr id="181" name="直線コネクタ 180"/>
        <xdr:cNvCxnSpPr/>
      </xdr:nvCxnSpPr>
      <xdr:spPr>
        <a:xfrm>
          <a:off x="2908300" y="13307568"/>
          <a:ext cx="8890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2" name="フローチャート : 判断 181"/>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3" name="テキスト ボックス 182"/>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38736</xdr:rowOff>
    </xdr:from>
    <xdr:to>
      <xdr:col>4</xdr:col>
      <xdr:colOff>155575</xdr:colOff>
      <xdr:row>77</xdr:row>
      <xdr:rowOff>105918</xdr:rowOff>
    </xdr:to>
    <xdr:cxnSp macro="">
      <xdr:nvCxnSpPr>
        <xdr:cNvPr id="184" name="直線コネクタ 183"/>
        <xdr:cNvCxnSpPr/>
      </xdr:nvCxnSpPr>
      <xdr:spPr>
        <a:xfrm>
          <a:off x="2019300" y="13240386"/>
          <a:ext cx="889000"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5" name="フローチャート : 判断 184"/>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6" name="テキスト ボックス 185"/>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38736</xdr:rowOff>
    </xdr:from>
    <xdr:to>
      <xdr:col>2</xdr:col>
      <xdr:colOff>638175</xdr:colOff>
      <xdr:row>77</xdr:row>
      <xdr:rowOff>135255</xdr:rowOff>
    </xdr:to>
    <xdr:cxnSp macro="">
      <xdr:nvCxnSpPr>
        <xdr:cNvPr id="187" name="直線コネクタ 186"/>
        <xdr:cNvCxnSpPr/>
      </xdr:nvCxnSpPr>
      <xdr:spPr>
        <a:xfrm flipV="1">
          <a:off x="1130300" y="1324038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8" name="フローチャート : 判断 187"/>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9" name="テキスト ボックス 188"/>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90" name="フローチャート : 判断 189"/>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91" name="テキスト ボックス 190"/>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75946</xdr:rowOff>
    </xdr:from>
    <xdr:to>
      <xdr:col>6</xdr:col>
      <xdr:colOff>561975</xdr:colOff>
      <xdr:row>78</xdr:row>
      <xdr:rowOff>6096</xdr:rowOff>
    </xdr:to>
    <xdr:sp macro="" textlink="">
      <xdr:nvSpPr>
        <xdr:cNvPr id="197" name="円/楕円 196"/>
        <xdr:cNvSpPr/>
      </xdr:nvSpPr>
      <xdr:spPr>
        <a:xfrm>
          <a:off x="4584700" y="132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54373</xdr:rowOff>
    </xdr:from>
    <xdr:ext cx="469744" cy="259045"/>
    <xdr:sp macro="" textlink="">
      <xdr:nvSpPr>
        <xdr:cNvPr id="198" name="維持補修費該当値テキスト"/>
        <xdr:cNvSpPr txBox="1"/>
      </xdr:nvSpPr>
      <xdr:spPr>
        <a:xfrm>
          <a:off x="4686300" y="132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97662</xdr:rowOff>
    </xdr:from>
    <xdr:to>
      <xdr:col>5</xdr:col>
      <xdr:colOff>409575</xdr:colOff>
      <xdr:row>78</xdr:row>
      <xdr:rowOff>27812</xdr:rowOff>
    </xdr:to>
    <xdr:sp macro="" textlink="">
      <xdr:nvSpPr>
        <xdr:cNvPr id="199" name="円/楕円 198"/>
        <xdr:cNvSpPr/>
      </xdr:nvSpPr>
      <xdr:spPr>
        <a:xfrm>
          <a:off x="3746500" y="132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18939</xdr:rowOff>
    </xdr:from>
    <xdr:ext cx="469744" cy="259045"/>
    <xdr:sp macro="" textlink="">
      <xdr:nvSpPr>
        <xdr:cNvPr id="200" name="テキスト ボックス 199"/>
        <xdr:cNvSpPr txBox="1"/>
      </xdr:nvSpPr>
      <xdr:spPr>
        <a:xfrm>
          <a:off x="3562427" y="1339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55118</xdr:rowOff>
    </xdr:from>
    <xdr:to>
      <xdr:col>4</xdr:col>
      <xdr:colOff>206375</xdr:colOff>
      <xdr:row>77</xdr:row>
      <xdr:rowOff>156718</xdr:rowOff>
    </xdr:to>
    <xdr:sp macro="" textlink="">
      <xdr:nvSpPr>
        <xdr:cNvPr id="201" name="円/楕円 200"/>
        <xdr:cNvSpPr/>
      </xdr:nvSpPr>
      <xdr:spPr>
        <a:xfrm>
          <a:off x="2857500" y="132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147845</xdr:rowOff>
    </xdr:from>
    <xdr:ext cx="469744" cy="259045"/>
    <xdr:sp macro="" textlink="">
      <xdr:nvSpPr>
        <xdr:cNvPr id="202" name="テキスト ボックス 201"/>
        <xdr:cNvSpPr txBox="1"/>
      </xdr:nvSpPr>
      <xdr:spPr>
        <a:xfrm>
          <a:off x="2673427" y="1334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159386</xdr:rowOff>
    </xdr:from>
    <xdr:to>
      <xdr:col>3</xdr:col>
      <xdr:colOff>3175</xdr:colOff>
      <xdr:row>77</xdr:row>
      <xdr:rowOff>89536</xdr:rowOff>
    </xdr:to>
    <xdr:sp macro="" textlink="">
      <xdr:nvSpPr>
        <xdr:cNvPr id="203" name="円/楕円 202"/>
        <xdr:cNvSpPr/>
      </xdr:nvSpPr>
      <xdr:spPr>
        <a:xfrm>
          <a:off x="1968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80663</xdr:rowOff>
    </xdr:from>
    <xdr:ext cx="469744" cy="259045"/>
    <xdr:sp macro="" textlink="">
      <xdr:nvSpPr>
        <xdr:cNvPr id="204" name="テキスト ボックス 203"/>
        <xdr:cNvSpPr txBox="1"/>
      </xdr:nvSpPr>
      <xdr:spPr>
        <a:xfrm>
          <a:off x="17844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84455</xdr:rowOff>
    </xdr:from>
    <xdr:to>
      <xdr:col>1</xdr:col>
      <xdr:colOff>485775</xdr:colOff>
      <xdr:row>78</xdr:row>
      <xdr:rowOff>14605</xdr:rowOff>
    </xdr:to>
    <xdr:sp macro="" textlink="">
      <xdr:nvSpPr>
        <xdr:cNvPr id="205" name="円/楕円 204"/>
        <xdr:cNvSpPr/>
      </xdr:nvSpPr>
      <xdr:spPr>
        <a:xfrm>
          <a:off x="107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5732</xdr:rowOff>
    </xdr:from>
    <xdr:ext cx="469744" cy="259045"/>
    <xdr:sp macro="" textlink="">
      <xdr:nvSpPr>
        <xdr:cNvPr id="206" name="テキスト ボックス 205"/>
        <xdr:cNvSpPr txBox="1"/>
      </xdr:nvSpPr>
      <xdr:spPr>
        <a:xfrm>
          <a:off x="895427" y="133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31" name="直線コネクタ 230"/>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2"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3" name="直線コネクタ 232"/>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4"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5" name="直線コネクタ 234"/>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23076</xdr:rowOff>
    </xdr:from>
    <xdr:to>
      <xdr:col>6</xdr:col>
      <xdr:colOff>511175</xdr:colOff>
      <xdr:row>98</xdr:row>
      <xdr:rowOff>86601</xdr:rowOff>
    </xdr:to>
    <xdr:cxnSp macro="">
      <xdr:nvCxnSpPr>
        <xdr:cNvPr id="236" name="直線コネクタ 235"/>
        <xdr:cNvCxnSpPr/>
      </xdr:nvCxnSpPr>
      <xdr:spPr>
        <a:xfrm flipV="1">
          <a:off x="3797300" y="16825176"/>
          <a:ext cx="8382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7"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8" name="フローチャート : 判断 237"/>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86601</xdr:rowOff>
    </xdr:from>
    <xdr:to>
      <xdr:col>5</xdr:col>
      <xdr:colOff>358775</xdr:colOff>
      <xdr:row>98</xdr:row>
      <xdr:rowOff>131014</xdr:rowOff>
    </xdr:to>
    <xdr:cxnSp macro="">
      <xdr:nvCxnSpPr>
        <xdr:cNvPr id="239" name="直線コネクタ 238"/>
        <xdr:cNvCxnSpPr/>
      </xdr:nvCxnSpPr>
      <xdr:spPr>
        <a:xfrm flipV="1">
          <a:off x="2908300" y="16888701"/>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40" name="フローチャート : 判断 239"/>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41" name="テキスト ボックス 240"/>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131014</xdr:rowOff>
    </xdr:from>
    <xdr:to>
      <xdr:col>4</xdr:col>
      <xdr:colOff>155575</xdr:colOff>
      <xdr:row>99</xdr:row>
      <xdr:rowOff>22543</xdr:rowOff>
    </xdr:to>
    <xdr:cxnSp macro="">
      <xdr:nvCxnSpPr>
        <xdr:cNvPr id="242" name="直線コネクタ 241"/>
        <xdr:cNvCxnSpPr/>
      </xdr:nvCxnSpPr>
      <xdr:spPr>
        <a:xfrm flipV="1">
          <a:off x="2019300" y="16933114"/>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3" name="フローチャート : 判断 242"/>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4" name="テキスト ボックス 243"/>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22543</xdr:rowOff>
    </xdr:from>
    <xdr:to>
      <xdr:col>2</xdr:col>
      <xdr:colOff>638175</xdr:colOff>
      <xdr:row>99</xdr:row>
      <xdr:rowOff>49403</xdr:rowOff>
    </xdr:to>
    <xdr:cxnSp macro="">
      <xdr:nvCxnSpPr>
        <xdr:cNvPr id="245" name="直線コネクタ 244"/>
        <xdr:cNvCxnSpPr/>
      </xdr:nvCxnSpPr>
      <xdr:spPr>
        <a:xfrm flipV="1">
          <a:off x="1130300" y="1699609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6" name="フローチャート : 判断 245"/>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7" name="テキスト ボックス 246"/>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8" name="フローチャート : 判断 247"/>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9" name="テキスト ボックス 248"/>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143726</xdr:rowOff>
    </xdr:from>
    <xdr:to>
      <xdr:col>6</xdr:col>
      <xdr:colOff>561975</xdr:colOff>
      <xdr:row>98</xdr:row>
      <xdr:rowOff>73876</xdr:rowOff>
    </xdr:to>
    <xdr:sp macro="" textlink="">
      <xdr:nvSpPr>
        <xdr:cNvPr id="255" name="円/楕円 254"/>
        <xdr:cNvSpPr/>
      </xdr:nvSpPr>
      <xdr:spPr>
        <a:xfrm>
          <a:off x="4584700" y="167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122153</xdr:rowOff>
    </xdr:from>
    <xdr:ext cx="534377" cy="259045"/>
    <xdr:sp macro="" textlink="">
      <xdr:nvSpPr>
        <xdr:cNvPr id="256" name="扶助費該当値テキスト"/>
        <xdr:cNvSpPr txBox="1"/>
      </xdr:nvSpPr>
      <xdr:spPr>
        <a:xfrm>
          <a:off x="4686300"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35801</xdr:rowOff>
    </xdr:from>
    <xdr:to>
      <xdr:col>5</xdr:col>
      <xdr:colOff>409575</xdr:colOff>
      <xdr:row>98</xdr:row>
      <xdr:rowOff>137401</xdr:rowOff>
    </xdr:to>
    <xdr:sp macro="" textlink="">
      <xdr:nvSpPr>
        <xdr:cNvPr id="257" name="円/楕円 256"/>
        <xdr:cNvSpPr/>
      </xdr:nvSpPr>
      <xdr:spPr>
        <a:xfrm>
          <a:off x="3746500" y="16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128528</xdr:rowOff>
    </xdr:from>
    <xdr:ext cx="534377" cy="259045"/>
    <xdr:sp macro="" textlink="">
      <xdr:nvSpPr>
        <xdr:cNvPr id="258" name="テキスト ボックス 257"/>
        <xdr:cNvSpPr txBox="1"/>
      </xdr:nvSpPr>
      <xdr:spPr>
        <a:xfrm>
          <a:off x="3530111" y="1693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80214</xdr:rowOff>
    </xdr:from>
    <xdr:to>
      <xdr:col>4</xdr:col>
      <xdr:colOff>206375</xdr:colOff>
      <xdr:row>99</xdr:row>
      <xdr:rowOff>10364</xdr:rowOff>
    </xdr:to>
    <xdr:sp macro="" textlink="">
      <xdr:nvSpPr>
        <xdr:cNvPr id="259" name="円/楕円 258"/>
        <xdr:cNvSpPr/>
      </xdr:nvSpPr>
      <xdr:spPr>
        <a:xfrm>
          <a:off x="28575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1491</xdr:rowOff>
    </xdr:from>
    <xdr:ext cx="534377" cy="259045"/>
    <xdr:sp macro="" textlink="">
      <xdr:nvSpPr>
        <xdr:cNvPr id="260" name="テキスト ボックス 259"/>
        <xdr:cNvSpPr txBox="1"/>
      </xdr:nvSpPr>
      <xdr:spPr>
        <a:xfrm>
          <a:off x="2641111" y="169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143193</xdr:rowOff>
    </xdr:from>
    <xdr:to>
      <xdr:col>3</xdr:col>
      <xdr:colOff>3175</xdr:colOff>
      <xdr:row>99</xdr:row>
      <xdr:rowOff>73343</xdr:rowOff>
    </xdr:to>
    <xdr:sp macro="" textlink="">
      <xdr:nvSpPr>
        <xdr:cNvPr id="261" name="円/楕円 260"/>
        <xdr:cNvSpPr/>
      </xdr:nvSpPr>
      <xdr:spPr>
        <a:xfrm>
          <a:off x="1968500" y="169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64470</xdr:rowOff>
    </xdr:from>
    <xdr:ext cx="534377" cy="259045"/>
    <xdr:sp macro="" textlink="">
      <xdr:nvSpPr>
        <xdr:cNvPr id="262" name="テキスト ボックス 261"/>
        <xdr:cNvSpPr txBox="1"/>
      </xdr:nvSpPr>
      <xdr:spPr>
        <a:xfrm>
          <a:off x="1752111" y="170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170053</xdr:rowOff>
    </xdr:from>
    <xdr:to>
      <xdr:col>1</xdr:col>
      <xdr:colOff>485775</xdr:colOff>
      <xdr:row>99</xdr:row>
      <xdr:rowOff>100203</xdr:rowOff>
    </xdr:to>
    <xdr:sp macro="" textlink="">
      <xdr:nvSpPr>
        <xdr:cNvPr id="263" name="円/楕円 262"/>
        <xdr:cNvSpPr/>
      </xdr:nvSpPr>
      <xdr:spPr>
        <a:xfrm>
          <a:off x="1079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91330</xdr:rowOff>
    </xdr:from>
    <xdr:ext cx="534377" cy="259045"/>
    <xdr:sp macro="" textlink="">
      <xdr:nvSpPr>
        <xdr:cNvPr id="264" name="テキスト ボックス 263"/>
        <xdr:cNvSpPr txBox="1"/>
      </xdr:nvSpPr>
      <xdr:spPr>
        <a:xfrm>
          <a:off x="863111" y="170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156388</xdr:rowOff>
    </xdr:from>
    <xdr:to>
      <xdr:col>15</xdr:col>
      <xdr:colOff>180975</xdr:colOff>
      <xdr:row>35</xdr:row>
      <xdr:rowOff>14016</xdr:rowOff>
    </xdr:to>
    <xdr:cxnSp macro="">
      <xdr:nvCxnSpPr>
        <xdr:cNvPr id="291" name="直線コネクタ 290"/>
        <xdr:cNvCxnSpPr/>
      </xdr:nvCxnSpPr>
      <xdr:spPr>
        <a:xfrm>
          <a:off x="9639300" y="5985688"/>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2"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156388</xdr:rowOff>
    </xdr:from>
    <xdr:to>
      <xdr:col>14</xdr:col>
      <xdr:colOff>28575</xdr:colOff>
      <xdr:row>35</xdr:row>
      <xdr:rowOff>52855</xdr:rowOff>
    </xdr:to>
    <xdr:cxnSp macro="">
      <xdr:nvCxnSpPr>
        <xdr:cNvPr id="294" name="直線コネクタ 293"/>
        <xdr:cNvCxnSpPr/>
      </xdr:nvCxnSpPr>
      <xdr:spPr>
        <a:xfrm flipV="1">
          <a:off x="8750300" y="5985688"/>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5" name="フローチャート : 判断 294"/>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6" name="テキスト ボックス 295"/>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52855</xdr:rowOff>
    </xdr:from>
    <xdr:to>
      <xdr:col>12</xdr:col>
      <xdr:colOff>511175</xdr:colOff>
      <xdr:row>35</xdr:row>
      <xdr:rowOff>125801</xdr:rowOff>
    </xdr:to>
    <xdr:cxnSp macro="">
      <xdr:nvCxnSpPr>
        <xdr:cNvPr id="297" name="直線コネクタ 296"/>
        <xdr:cNvCxnSpPr/>
      </xdr:nvCxnSpPr>
      <xdr:spPr>
        <a:xfrm flipV="1">
          <a:off x="7861300" y="605360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8" name="フローチャート : 判断 297"/>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9" name="テキスト ボックス 298"/>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102347</xdr:rowOff>
    </xdr:from>
    <xdr:to>
      <xdr:col>11</xdr:col>
      <xdr:colOff>307975</xdr:colOff>
      <xdr:row>35</xdr:row>
      <xdr:rowOff>125801</xdr:rowOff>
    </xdr:to>
    <xdr:cxnSp macro="">
      <xdr:nvCxnSpPr>
        <xdr:cNvPr id="300" name="直線コネクタ 299"/>
        <xdr:cNvCxnSpPr/>
      </xdr:nvCxnSpPr>
      <xdr:spPr>
        <a:xfrm>
          <a:off x="6972300" y="6103097"/>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301" name="フローチャート : 判断 300"/>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2" name="テキスト ボックス 301"/>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3" name="フローチャート : 判断 302"/>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4" name="テキスト ボックス 303"/>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134666</xdr:rowOff>
    </xdr:from>
    <xdr:to>
      <xdr:col>15</xdr:col>
      <xdr:colOff>231775</xdr:colOff>
      <xdr:row>35</xdr:row>
      <xdr:rowOff>64816</xdr:rowOff>
    </xdr:to>
    <xdr:sp macro="" textlink="">
      <xdr:nvSpPr>
        <xdr:cNvPr id="310" name="円/楕円 309"/>
        <xdr:cNvSpPr/>
      </xdr:nvSpPr>
      <xdr:spPr>
        <a:xfrm>
          <a:off x="10426700" y="59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113093</xdr:rowOff>
    </xdr:from>
    <xdr:ext cx="534377" cy="259045"/>
    <xdr:sp macro="" textlink="">
      <xdr:nvSpPr>
        <xdr:cNvPr id="311" name="補助費等該当値テキスト"/>
        <xdr:cNvSpPr txBox="1"/>
      </xdr:nvSpPr>
      <xdr:spPr>
        <a:xfrm>
          <a:off x="10528300" y="59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105588</xdr:rowOff>
    </xdr:from>
    <xdr:to>
      <xdr:col>14</xdr:col>
      <xdr:colOff>79375</xdr:colOff>
      <xdr:row>35</xdr:row>
      <xdr:rowOff>35738</xdr:rowOff>
    </xdr:to>
    <xdr:sp macro="" textlink="">
      <xdr:nvSpPr>
        <xdr:cNvPr id="312" name="円/楕円 311"/>
        <xdr:cNvSpPr/>
      </xdr:nvSpPr>
      <xdr:spPr>
        <a:xfrm>
          <a:off x="9588500" y="59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26865</xdr:rowOff>
    </xdr:from>
    <xdr:ext cx="534377" cy="259045"/>
    <xdr:sp macro="" textlink="">
      <xdr:nvSpPr>
        <xdr:cNvPr id="313" name="テキスト ボックス 312"/>
        <xdr:cNvSpPr txBox="1"/>
      </xdr:nvSpPr>
      <xdr:spPr>
        <a:xfrm>
          <a:off x="9372111" y="60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2055</xdr:rowOff>
    </xdr:from>
    <xdr:to>
      <xdr:col>12</xdr:col>
      <xdr:colOff>561975</xdr:colOff>
      <xdr:row>35</xdr:row>
      <xdr:rowOff>103655</xdr:rowOff>
    </xdr:to>
    <xdr:sp macro="" textlink="">
      <xdr:nvSpPr>
        <xdr:cNvPr id="314" name="円/楕円 313"/>
        <xdr:cNvSpPr/>
      </xdr:nvSpPr>
      <xdr:spPr>
        <a:xfrm>
          <a:off x="8699500" y="60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94782</xdr:rowOff>
    </xdr:from>
    <xdr:ext cx="534377" cy="259045"/>
    <xdr:sp macro="" textlink="">
      <xdr:nvSpPr>
        <xdr:cNvPr id="315" name="テキスト ボックス 314"/>
        <xdr:cNvSpPr txBox="1"/>
      </xdr:nvSpPr>
      <xdr:spPr>
        <a:xfrm>
          <a:off x="8483111" y="60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75001</xdr:rowOff>
    </xdr:from>
    <xdr:to>
      <xdr:col>11</xdr:col>
      <xdr:colOff>358775</xdr:colOff>
      <xdr:row>36</xdr:row>
      <xdr:rowOff>5151</xdr:rowOff>
    </xdr:to>
    <xdr:sp macro="" textlink="">
      <xdr:nvSpPr>
        <xdr:cNvPr id="316" name="円/楕円 315"/>
        <xdr:cNvSpPr/>
      </xdr:nvSpPr>
      <xdr:spPr>
        <a:xfrm>
          <a:off x="7810500" y="60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167728</xdr:rowOff>
    </xdr:from>
    <xdr:ext cx="534377" cy="259045"/>
    <xdr:sp macro="" textlink="">
      <xdr:nvSpPr>
        <xdr:cNvPr id="317" name="テキスト ボックス 316"/>
        <xdr:cNvSpPr txBox="1"/>
      </xdr:nvSpPr>
      <xdr:spPr>
        <a:xfrm>
          <a:off x="7594111" y="61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51547</xdr:rowOff>
    </xdr:from>
    <xdr:to>
      <xdr:col>10</xdr:col>
      <xdr:colOff>155575</xdr:colOff>
      <xdr:row>35</xdr:row>
      <xdr:rowOff>153147</xdr:rowOff>
    </xdr:to>
    <xdr:sp macro="" textlink="">
      <xdr:nvSpPr>
        <xdr:cNvPr id="318" name="円/楕円 317"/>
        <xdr:cNvSpPr/>
      </xdr:nvSpPr>
      <xdr:spPr>
        <a:xfrm>
          <a:off x="6921500" y="60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144274</xdr:rowOff>
    </xdr:from>
    <xdr:ext cx="534377" cy="259045"/>
    <xdr:sp macro="" textlink="">
      <xdr:nvSpPr>
        <xdr:cNvPr id="319" name="テキスト ボックス 318"/>
        <xdr:cNvSpPr txBox="1"/>
      </xdr:nvSpPr>
      <xdr:spPr>
        <a:xfrm>
          <a:off x="6705111" y="61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82114</xdr:rowOff>
    </xdr:from>
    <xdr:to>
      <xdr:col>15</xdr:col>
      <xdr:colOff>180975</xdr:colOff>
      <xdr:row>57</xdr:row>
      <xdr:rowOff>233</xdr:rowOff>
    </xdr:to>
    <xdr:cxnSp macro="">
      <xdr:nvCxnSpPr>
        <xdr:cNvPr id="350" name="直線コネクタ 349"/>
        <xdr:cNvCxnSpPr/>
      </xdr:nvCxnSpPr>
      <xdr:spPr>
        <a:xfrm flipV="1">
          <a:off x="9639300" y="9683314"/>
          <a:ext cx="838200" cy="8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51"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73036</xdr:rowOff>
    </xdr:from>
    <xdr:to>
      <xdr:col>14</xdr:col>
      <xdr:colOff>28575</xdr:colOff>
      <xdr:row>57</xdr:row>
      <xdr:rowOff>233</xdr:rowOff>
    </xdr:to>
    <xdr:cxnSp macro="">
      <xdr:nvCxnSpPr>
        <xdr:cNvPr id="353" name="直線コネクタ 352"/>
        <xdr:cNvCxnSpPr/>
      </xdr:nvCxnSpPr>
      <xdr:spPr>
        <a:xfrm>
          <a:off x="8750300" y="9674236"/>
          <a:ext cx="889000" cy="9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4" name="フローチャート : 判断 353"/>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5" name="テキスト ボックス 354"/>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581</xdr:rowOff>
    </xdr:from>
    <xdr:to>
      <xdr:col>12</xdr:col>
      <xdr:colOff>511175</xdr:colOff>
      <xdr:row>56</xdr:row>
      <xdr:rowOff>73036</xdr:rowOff>
    </xdr:to>
    <xdr:cxnSp macro="">
      <xdr:nvCxnSpPr>
        <xdr:cNvPr id="356" name="直線コネクタ 355"/>
        <xdr:cNvCxnSpPr/>
      </xdr:nvCxnSpPr>
      <xdr:spPr>
        <a:xfrm>
          <a:off x="7861300" y="9601781"/>
          <a:ext cx="889000" cy="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7" name="フローチャート : 判断 356"/>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8" name="テキスト ボックス 357"/>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581</xdr:rowOff>
    </xdr:from>
    <xdr:to>
      <xdr:col>11</xdr:col>
      <xdr:colOff>307975</xdr:colOff>
      <xdr:row>57</xdr:row>
      <xdr:rowOff>139624</xdr:rowOff>
    </xdr:to>
    <xdr:cxnSp macro="">
      <xdr:nvCxnSpPr>
        <xdr:cNvPr id="359" name="直線コネクタ 358"/>
        <xdr:cNvCxnSpPr/>
      </xdr:nvCxnSpPr>
      <xdr:spPr>
        <a:xfrm flipV="1">
          <a:off x="6972300" y="9601781"/>
          <a:ext cx="889000" cy="3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60" name="フローチャート : 判断 359"/>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61" name="テキスト ボックス 360"/>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2" name="フローチャート : 判断 361"/>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3" name="テキスト ボックス 362"/>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31314</xdr:rowOff>
    </xdr:from>
    <xdr:to>
      <xdr:col>15</xdr:col>
      <xdr:colOff>231775</xdr:colOff>
      <xdr:row>56</xdr:row>
      <xdr:rowOff>132914</xdr:rowOff>
    </xdr:to>
    <xdr:sp macro="" textlink="">
      <xdr:nvSpPr>
        <xdr:cNvPr id="369" name="円/楕円 368"/>
        <xdr:cNvSpPr/>
      </xdr:nvSpPr>
      <xdr:spPr>
        <a:xfrm>
          <a:off x="10426700" y="96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54191</xdr:rowOff>
    </xdr:from>
    <xdr:ext cx="534377" cy="259045"/>
    <xdr:sp macro="" textlink="">
      <xdr:nvSpPr>
        <xdr:cNvPr id="370" name="普通建設事業費該当値テキスト"/>
        <xdr:cNvSpPr txBox="1"/>
      </xdr:nvSpPr>
      <xdr:spPr>
        <a:xfrm>
          <a:off x="10528300" y="9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120883</xdr:rowOff>
    </xdr:from>
    <xdr:to>
      <xdr:col>14</xdr:col>
      <xdr:colOff>79375</xdr:colOff>
      <xdr:row>57</xdr:row>
      <xdr:rowOff>51033</xdr:rowOff>
    </xdr:to>
    <xdr:sp macro="" textlink="">
      <xdr:nvSpPr>
        <xdr:cNvPr id="371" name="円/楕円 370"/>
        <xdr:cNvSpPr/>
      </xdr:nvSpPr>
      <xdr:spPr>
        <a:xfrm>
          <a:off x="9588500" y="97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42160</xdr:rowOff>
    </xdr:from>
    <xdr:ext cx="534377" cy="259045"/>
    <xdr:sp macro="" textlink="">
      <xdr:nvSpPr>
        <xdr:cNvPr id="372" name="テキスト ボックス 371"/>
        <xdr:cNvSpPr txBox="1"/>
      </xdr:nvSpPr>
      <xdr:spPr>
        <a:xfrm>
          <a:off x="9372111" y="98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22236</xdr:rowOff>
    </xdr:from>
    <xdr:to>
      <xdr:col>12</xdr:col>
      <xdr:colOff>561975</xdr:colOff>
      <xdr:row>56</xdr:row>
      <xdr:rowOff>123836</xdr:rowOff>
    </xdr:to>
    <xdr:sp macro="" textlink="">
      <xdr:nvSpPr>
        <xdr:cNvPr id="373" name="円/楕円 372"/>
        <xdr:cNvSpPr/>
      </xdr:nvSpPr>
      <xdr:spPr>
        <a:xfrm>
          <a:off x="8699500" y="96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114963</xdr:rowOff>
    </xdr:from>
    <xdr:ext cx="534377" cy="259045"/>
    <xdr:sp macro="" textlink="">
      <xdr:nvSpPr>
        <xdr:cNvPr id="374" name="テキスト ボックス 373"/>
        <xdr:cNvSpPr txBox="1"/>
      </xdr:nvSpPr>
      <xdr:spPr>
        <a:xfrm>
          <a:off x="8483111" y="97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121231</xdr:rowOff>
    </xdr:from>
    <xdr:to>
      <xdr:col>11</xdr:col>
      <xdr:colOff>358775</xdr:colOff>
      <xdr:row>56</xdr:row>
      <xdr:rowOff>51381</xdr:rowOff>
    </xdr:to>
    <xdr:sp macro="" textlink="">
      <xdr:nvSpPr>
        <xdr:cNvPr id="375" name="円/楕円 374"/>
        <xdr:cNvSpPr/>
      </xdr:nvSpPr>
      <xdr:spPr>
        <a:xfrm>
          <a:off x="7810500" y="95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67908</xdr:rowOff>
    </xdr:from>
    <xdr:ext cx="534377" cy="259045"/>
    <xdr:sp macro="" textlink="">
      <xdr:nvSpPr>
        <xdr:cNvPr id="376" name="テキスト ボックス 375"/>
        <xdr:cNvSpPr txBox="1"/>
      </xdr:nvSpPr>
      <xdr:spPr>
        <a:xfrm>
          <a:off x="7594111" y="932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88824</xdr:rowOff>
    </xdr:from>
    <xdr:to>
      <xdr:col>10</xdr:col>
      <xdr:colOff>155575</xdr:colOff>
      <xdr:row>58</xdr:row>
      <xdr:rowOff>18974</xdr:rowOff>
    </xdr:to>
    <xdr:sp macro="" textlink="">
      <xdr:nvSpPr>
        <xdr:cNvPr id="377" name="円/楕円 376"/>
        <xdr:cNvSpPr/>
      </xdr:nvSpPr>
      <xdr:spPr>
        <a:xfrm>
          <a:off x="6921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10101</xdr:rowOff>
    </xdr:from>
    <xdr:ext cx="534377" cy="259045"/>
    <xdr:sp macro="" textlink="">
      <xdr:nvSpPr>
        <xdr:cNvPr id="378" name="テキスト ボックス 377"/>
        <xdr:cNvSpPr txBox="1"/>
      </xdr:nvSpPr>
      <xdr:spPr>
        <a:xfrm>
          <a:off x="6705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143129</xdr:rowOff>
    </xdr:from>
    <xdr:to>
      <xdr:col>15</xdr:col>
      <xdr:colOff>180975</xdr:colOff>
      <xdr:row>78</xdr:row>
      <xdr:rowOff>129870</xdr:rowOff>
    </xdr:to>
    <xdr:cxnSp macro="">
      <xdr:nvCxnSpPr>
        <xdr:cNvPr id="407" name="直線コネクタ 406"/>
        <xdr:cNvCxnSpPr/>
      </xdr:nvCxnSpPr>
      <xdr:spPr>
        <a:xfrm>
          <a:off x="9639300" y="13173329"/>
          <a:ext cx="838200" cy="3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135661</xdr:rowOff>
    </xdr:from>
    <xdr:to>
      <xdr:col>14</xdr:col>
      <xdr:colOff>28575</xdr:colOff>
      <xdr:row>76</xdr:row>
      <xdr:rowOff>143129</xdr:rowOff>
    </xdr:to>
    <xdr:cxnSp macro="">
      <xdr:nvCxnSpPr>
        <xdr:cNvPr id="410" name="直線コネクタ 409"/>
        <xdr:cNvCxnSpPr/>
      </xdr:nvCxnSpPr>
      <xdr:spPr>
        <a:xfrm>
          <a:off x="8750300" y="12994411"/>
          <a:ext cx="889000" cy="1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11" name="フローチャート : 判断 410"/>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2" name="テキスト ボックス 411"/>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3" name="フローチャート : 判断 412"/>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4" name="テキスト ボックス 413"/>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79070</xdr:rowOff>
    </xdr:from>
    <xdr:to>
      <xdr:col>15</xdr:col>
      <xdr:colOff>231775</xdr:colOff>
      <xdr:row>79</xdr:row>
      <xdr:rowOff>9220</xdr:rowOff>
    </xdr:to>
    <xdr:sp macro="" textlink="">
      <xdr:nvSpPr>
        <xdr:cNvPr id="420" name="円/楕円 419"/>
        <xdr:cNvSpPr/>
      </xdr:nvSpPr>
      <xdr:spPr>
        <a:xfrm>
          <a:off x="104267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165447</xdr:rowOff>
    </xdr:from>
    <xdr:ext cx="469744" cy="259045"/>
    <xdr:sp macro="" textlink="">
      <xdr:nvSpPr>
        <xdr:cNvPr id="421" name="普通建設事業費 （ うち新規整備　）該当値テキスト"/>
        <xdr:cNvSpPr txBox="1"/>
      </xdr:nvSpPr>
      <xdr:spPr>
        <a:xfrm>
          <a:off x="10528300" y="133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92329</xdr:rowOff>
    </xdr:from>
    <xdr:to>
      <xdr:col>14</xdr:col>
      <xdr:colOff>79375</xdr:colOff>
      <xdr:row>77</xdr:row>
      <xdr:rowOff>22479</xdr:rowOff>
    </xdr:to>
    <xdr:sp macro="" textlink="">
      <xdr:nvSpPr>
        <xdr:cNvPr id="422" name="円/楕円 421"/>
        <xdr:cNvSpPr/>
      </xdr:nvSpPr>
      <xdr:spPr>
        <a:xfrm>
          <a:off x="9588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13606</xdr:rowOff>
    </xdr:from>
    <xdr:ext cx="534377" cy="259045"/>
    <xdr:sp macro="" textlink="">
      <xdr:nvSpPr>
        <xdr:cNvPr id="423" name="テキスト ボックス 422"/>
        <xdr:cNvSpPr txBox="1"/>
      </xdr:nvSpPr>
      <xdr:spPr>
        <a:xfrm>
          <a:off x="9372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84861</xdr:rowOff>
    </xdr:from>
    <xdr:to>
      <xdr:col>12</xdr:col>
      <xdr:colOff>561975</xdr:colOff>
      <xdr:row>76</xdr:row>
      <xdr:rowOff>15011</xdr:rowOff>
    </xdr:to>
    <xdr:sp macro="" textlink="">
      <xdr:nvSpPr>
        <xdr:cNvPr id="424" name="円/楕円 423"/>
        <xdr:cNvSpPr/>
      </xdr:nvSpPr>
      <xdr:spPr>
        <a:xfrm>
          <a:off x="86995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6138</xdr:rowOff>
    </xdr:from>
    <xdr:ext cx="534377" cy="259045"/>
    <xdr:sp macro="" textlink="">
      <xdr:nvSpPr>
        <xdr:cNvPr id="425" name="テキスト ボックス 424"/>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31978</xdr:rowOff>
    </xdr:from>
    <xdr:to>
      <xdr:col>15</xdr:col>
      <xdr:colOff>180975</xdr:colOff>
      <xdr:row>97</xdr:row>
      <xdr:rowOff>164224</xdr:rowOff>
    </xdr:to>
    <xdr:cxnSp macro="">
      <xdr:nvCxnSpPr>
        <xdr:cNvPr id="454" name="直線コネクタ 453"/>
        <xdr:cNvCxnSpPr/>
      </xdr:nvCxnSpPr>
      <xdr:spPr>
        <a:xfrm flipV="1">
          <a:off x="9639300" y="16662628"/>
          <a:ext cx="838200" cy="1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5"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101270</xdr:rowOff>
    </xdr:from>
    <xdr:to>
      <xdr:col>14</xdr:col>
      <xdr:colOff>28575</xdr:colOff>
      <xdr:row>97</xdr:row>
      <xdr:rowOff>164224</xdr:rowOff>
    </xdr:to>
    <xdr:cxnSp macro="">
      <xdr:nvCxnSpPr>
        <xdr:cNvPr id="457" name="直線コネクタ 456"/>
        <xdr:cNvCxnSpPr/>
      </xdr:nvCxnSpPr>
      <xdr:spPr>
        <a:xfrm>
          <a:off x="8750300" y="16731920"/>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61" name="テキスト ボックス 460"/>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152628</xdr:rowOff>
    </xdr:from>
    <xdr:to>
      <xdr:col>15</xdr:col>
      <xdr:colOff>231775</xdr:colOff>
      <xdr:row>97</xdr:row>
      <xdr:rowOff>82778</xdr:rowOff>
    </xdr:to>
    <xdr:sp macro="" textlink="">
      <xdr:nvSpPr>
        <xdr:cNvPr id="467" name="円/楕円 466"/>
        <xdr:cNvSpPr/>
      </xdr:nvSpPr>
      <xdr:spPr>
        <a:xfrm>
          <a:off x="10426700" y="166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4055</xdr:rowOff>
    </xdr:from>
    <xdr:ext cx="534377" cy="259045"/>
    <xdr:sp macro="" textlink="">
      <xdr:nvSpPr>
        <xdr:cNvPr id="468" name="普通建設事業費 （ うち更新整備　）該当値テキスト"/>
        <xdr:cNvSpPr txBox="1"/>
      </xdr:nvSpPr>
      <xdr:spPr>
        <a:xfrm>
          <a:off x="10528300" y="16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113424</xdr:rowOff>
    </xdr:from>
    <xdr:to>
      <xdr:col>14</xdr:col>
      <xdr:colOff>79375</xdr:colOff>
      <xdr:row>98</xdr:row>
      <xdr:rowOff>43574</xdr:rowOff>
    </xdr:to>
    <xdr:sp macro="" textlink="">
      <xdr:nvSpPr>
        <xdr:cNvPr id="469" name="円/楕円 468"/>
        <xdr:cNvSpPr/>
      </xdr:nvSpPr>
      <xdr:spPr>
        <a:xfrm>
          <a:off x="9588500" y="167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34701</xdr:rowOff>
    </xdr:from>
    <xdr:ext cx="534377" cy="259045"/>
    <xdr:sp macro="" textlink="">
      <xdr:nvSpPr>
        <xdr:cNvPr id="470" name="テキスト ボックス 469"/>
        <xdr:cNvSpPr txBox="1"/>
      </xdr:nvSpPr>
      <xdr:spPr>
        <a:xfrm>
          <a:off x="9372111" y="168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50470</xdr:rowOff>
    </xdr:from>
    <xdr:to>
      <xdr:col>12</xdr:col>
      <xdr:colOff>561975</xdr:colOff>
      <xdr:row>97</xdr:row>
      <xdr:rowOff>152070</xdr:rowOff>
    </xdr:to>
    <xdr:sp macro="" textlink="">
      <xdr:nvSpPr>
        <xdr:cNvPr id="471" name="円/楕円 470"/>
        <xdr:cNvSpPr/>
      </xdr:nvSpPr>
      <xdr:spPr>
        <a:xfrm>
          <a:off x="8699500" y="166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168597</xdr:rowOff>
    </xdr:from>
    <xdr:ext cx="534377" cy="259045"/>
    <xdr:sp macro="" textlink="">
      <xdr:nvSpPr>
        <xdr:cNvPr id="472" name="テキスト ボックス 471"/>
        <xdr:cNvSpPr txBox="1"/>
      </xdr:nvSpPr>
      <xdr:spPr>
        <a:xfrm>
          <a:off x="8483111" y="164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84020</xdr:rowOff>
    </xdr:from>
    <xdr:to>
      <xdr:col>19</xdr:col>
      <xdr:colOff>644525</xdr:colOff>
      <xdr:row>39</xdr:row>
      <xdr:rowOff>98878</xdr:rowOff>
    </xdr:to>
    <xdr:cxnSp macro="">
      <xdr:nvCxnSpPr>
        <xdr:cNvPr id="512" name="直線コネクタ 511"/>
        <xdr:cNvCxnSpPr/>
      </xdr:nvCxnSpPr>
      <xdr:spPr>
        <a:xfrm>
          <a:off x="12814300" y="6770570"/>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33220</xdr:rowOff>
    </xdr:from>
    <xdr:to>
      <xdr:col>18</xdr:col>
      <xdr:colOff>492125</xdr:colOff>
      <xdr:row>39</xdr:row>
      <xdr:rowOff>134820</xdr:rowOff>
    </xdr:to>
    <xdr:sp macro="" textlink="">
      <xdr:nvSpPr>
        <xdr:cNvPr id="530" name="円/楕円 529"/>
        <xdr:cNvSpPr/>
      </xdr:nvSpPr>
      <xdr:spPr>
        <a:xfrm>
          <a:off x="12763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125947</xdr:rowOff>
    </xdr:from>
    <xdr:ext cx="313932" cy="259045"/>
    <xdr:sp macro="" textlink="">
      <xdr:nvSpPr>
        <xdr:cNvPr id="531" name="テキスト ボックス 530"/>
        <xdr:cNvSpPr txBox="1"/>
      </xdr:nvSpPr>
      <xdr:spPr>
        <a:xfrm>
          <a:off x="12657333" y="6812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32936</xdr:rowOff>
    </xdr:from>
    <xdr:to>
      <xdr:col>23</xdr:col>
      <xdr:colOff>517525</xdr:colOff>
      <xdr:row>78</xdr:row>
      <xdr:rowOff>39070</xdr:rowOff>
    </xdr:to>
    <xdr:cxnSp macro="">
      <xdr:nvCxnSpPr>
        <xdr:cNvPr id="609" name="直線コネクタ 608"/>
        <xdr:cNvCxnSpPr/>
      </xdr:nvCxnSpPr>
      <xdr:spPr>
        <a:xfrm flipV="1">
          <a:off x="15481300" y="13406036"/>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10"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39070</xdr:rowOff>
    </xdr:from>
    <xdr:to>
      <xdr:col>22</xdr:col>
      <xdr:colOff>365125</xdr:colOff>
      <xdr:row>78</xdr:row>
      <xdr:rowOff>44259</xdr:rowOff>
    </xdr:to>
    <xdr:cxnSp macro="">
      <xdr:nvCxnSpPr>
        <xdr:cNvPr id="612" name="直線コネクタ 611"/>
        <xdr:cNvCxnSpPr/>
      </xdr:nvCxnSpPr>
      <xdr:spPr>
        <a:xfrm flipV="1">
          <a:off x="14592300" y="13412170"/>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4" name="テキスト ボックス 613"/>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35672</xdr:rowOff>
    </xdr:from>
    <xdr:to>
      <xdr:col>21</xdr:col>
      <xdr:colOff>161925</xdr:colOff>
      <xdr:row>78</xdr:row>
      <xdr:rowOff>44259</xdr:rowOff>
    </xdr:to>
    <xdr:cxnSp macro="">
      <xdr:nvCxnSpPr>
        <xdr:cNvPr id="615" name="直線コネクタ 614"/>
        <xdr:cNvCxnSpPr/>
      </xdr:nvCxnSpPr>
      <xdr:spPr>
        <a:xfrm>
          <a:off x="13703300" y="13408772"/>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35672</xdr:rowOff>
    </xdr:from>
    <xdr:to>
      <xdr:col>19</xdr:col>
      <xdr:colOff>644525</xdr:colOff>
      <xdr:row>78</xdr:row>
      <xdr:rowOff>41692</xdr:rowOff>
    </xdr:to>
    <xdr:cxnSp macro="">
      <xdr:nvCxnSpPr>
        <xdr:cNvPr id="618" name="直線コネクタ 617"/>
        <xdr:cNvCxnSpPr/>
      </xdr:nvCxnSpPr>
      <xdr:spPr>
        <a:xfrm flipV="1">
          <a:off x="12814300" y="1340877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153586</xdr:rowOff>
    </xdr:from>
    <xdr:to>
      <xdr:col>23</xdr:col>
      <xdr:colOff>568325</xdr:colOff>
      <xdr:row>78</xdr:row>
      <xdr:rowOff>83736</xdr:rowOff>
    </xdr:to>
    <xdr:sp macro="" textlink="">
      <xdr:nvSpPr>
        <xdr:cNvPr id="628" name="円/楕円 627"/>
        <xdr:cNvSpPr/>
      </xdr:nvSpPr>
      <xdr:spPr>
        <a:xfrm>
          <a:off x="16268700" y="133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68513</xdr:rowOff>
    </xdr:from>
    <xdr:ext cx="534377" cy="259045"/>
    <xdr:sp macro="" textlink="">
      <xdr:nvSpPr>
        <xdr:cNvPr id="629" name="公債費該当値テキスト"/>
        <xdr:cNvSpPr txBox="1"/>
      </xdr:nvSpPr>
      <xdr:spPr>
        <a:xfrm>
          <a:off x="16370300" y="132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159720</xdr:rowOff>
    </xdr:from>
    <xdr:to>
      <xdr:col>22</xdr:col>
      <xdr:colOff>415925</xdr:colOff>
      <xdr:row>78</xdr:row>
      <xdr:rowOff>89870</xdr:rowOff>
    </xdr:to>
    <xdr:sp macro="" textlink="">
      <xdr:nvSpPr>
        <xdr:cNvPr id="630" name="円/楕円 629"/>
        <xdr:cNvSpPr/>
      </xdr:nvSpPr>
      <xdr:spPr>
        <a:xfrm>
          <a:off x="15430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80997</xdr:rowOff>
    </xdr:from>
    <xdr:ext cx="534377" cy="259045"/>
    <xdr:sp macro="" textlink="">
      <xdr:nvSpPr>
        <xdr:cNvPr id="631" name="テキスト ボックス 630"/>
        <xdr:cNvSpPr txBox="1"/>
      </xdr:nvSpPr>
      <xdr:spPr>
        <a:xfrm>
          <a:off x="15214111" y="134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164909</xdr:rowOff>
    </xdr:from>
    <xdr:to>
      <xdr:col>21</xdr:col>
      <xdr:colOff>212725</xdr:colOff>
      <xdr:row>78</xdr:row>
      <xdr:rowOff>95059</xdr:rowOff>
    </xdr:to>
    <xdr:sp macro="" textlink="">
      <xdr:nvSpPr>
        <xdr:cNvPr id="632" name="円/楕円 631"/>
        <xdr:cNvSpPr/>
      </xdr:nvSpPr>
      <xdr:spPr>
        <a:xfrm>
          <a:off x="14541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86186</xdr:rowOff>
    </xdr:from>
    <xdr:ext cx="534377" cy="259045"/>
    <xdr:sp macro="" textlink="">
      <xdr:nvSpPr>
        <xdr:cNvPr id="633" name="テキスト ボックス 632"/>
        <xdr:cNvSpPr txBox="1"/>
      </xdr:nvSpPr>
      <xdr:spPr>
        <a:xfrm>
          <a:off x="14325111" y="134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156322</xdr:rowOff>
    </xdr:from>
    <xdr:to>
      <xdr:col>20</xdr:col>
      <xdr:colOff>9525</xdr:colOff>
      <xdr:row>78</xdr:row>
      <xdr:rowOff>86472</xdr:rowOff>
    </xdr:to>
    <xdr:sp macro="" textlink="">
      <xdr:nvSpPr>
        <xdr:cNvPr id="634" name="円/楕円 633"/>
        <xdr:cNvSpPr/>
      </xdr:nvSpPr>
      <xdr:spPr>
        <a:xfrm>
          <a:off x="13652500" y="133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77599</xdr:rowOff>
    </xdr:from>
    <xdr:ext cx="534377" cy="259045"/>
    <xdr:sp macro="" textlink="">
      <xdr:nvSpPr>
        <xdr:cNvPr id="635" name="テキスト ボックス 634"/>
        <xdr:cNvSpPr txBox="1"/>
      </xdr:nvSpPr>
      <xdr:spPr>
        <a:xfrm>
          <a:off x="13436111" y="134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162342</xdr:rowOff>
    </xdr:from>
    <xdr:to>
      <xdr:col>18</xdr:col>
      <xdr:colOff>492125</xdr:colOff>
      <xdr:row>78</xdr:row>
      <xdr:rowOff>92492</xdr:rowOff>
    </xdr:to>
    <xdr:sp macro="" textlink="">
      <xdr:nvSpPr>
        <xdr:cNvPr id="636" name="円/楕円 635"/>
        <xdr:cNvSpPr/>
      </xdr:nvSpPr>
      <xdr:spPr>
        <a:xfrm>
          <a:off x="127635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83619</xdr:rowOff>
    </xdr:from>
    <xdr:ext cx="534377" cy="259045"/>
    <xdr:sp macro="" textlink="">
      <xdr:nvSpPr>
        <xdr:cNvPr id="637" name="テキスト ボックス 636"/>
        <xdr:cNvSpPr txBox="1"/>
      </xdr:nvSpPr>
      <xdr:spPr>
        <a:xfrm>
          <a:off x="12547111" y="134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52603</xdr:rowOff>
    </xdr:from>
    <xdr:to>
      <xdr:col>23</xdr:col>
      <xdr:colOff>517525</xdr:colOff>
      <xdr:row>96</xdr:row>
      <xdr:rowOff>86207</xdr:rowOff>
    </xdr:to>
    <xdr:cxnSp macro="">
      <xdr:nvCxnSpPr>
        <xdr:cNvPr id="666" name="直線コネクタ 665"/>
        <xdr:cNvCxnSpPr/>
      </xdr:nvCxnSpPr>
      <xdr:spPr>
        <a:xfrm flipV="1">
          <a:off x="15481300" y="16511803"/>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7"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86207</xdr:rowOff>
    </xdr:from>
    <xdr:to>
      <xdr:col>22</xdr:col>
      <xdr:colOff>365125</xdr:colOff>
      <xdr:row>96</xdr:row>
      <xdr:rowOff>134671</xdr:rowOff>
    </xdr:to>
    <xdr:cxnSp macro="">
      <xdr:nvCxnSpPr>
        <xdr:cNvPr id="669" name="直線コネクタ 668"/>
        <xdr:cNvCxnSpPr/>
      </xdr:nvCxnSpPr>
      <xdr:spPr>
        <a:xfrm flipV="1">
          <a:off x="14592300" y="1654540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71" name="テキスト ボックス 670"/>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124346</xdr:rowOff>
    </xdr:from>
    <xdr:to>
      <xdr:col>21</xdr:col>
      <xdr:colOff>161925</xdr:colOff>
      <xdr:row>96</xdr:row>
      <xdr:rowOff>134671</xdr:rowOff>
    </xdr:to>
    <xdr:cxnSp macro="">
      <xdr:nvCxnSpPr>
        <xdr:cNvPr id="672" name="直線コネクタ 671"/>
        <xdr:cNvCxnSpPr/>
      </xdr:nvCxnSpPr>
      <xdr:spPr>
        <a:xfrm>
          <a:off x="13703300" y="16240646"/>
          <a:ext cx="889000" cy="3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4" name="テキスト ボックス 673"/>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124346</xdr:rowOff>
    </xdr:from>
    <xdr:to>
      <xdr:col>19</xdr:col>
      <xdr:colOff>644525</xdr:colOff>
      <xdr:row>95</xdr:row>
      <xdr:rowOff>157111</xdr:rowOff>
    </xdr:to>
    <xdr:cxnSp macro="">
      <xdr:nvCxnSpPr>
        <xdr:cNvPr id="675" name="直線コネクタ 674"/>
        <xdr:cNvCxnSpPr/>
      </xdr:nvCxnSpPr>
      <xdr:spPr>
        <a:xfrm flipV="1">
          <a:off x="12814300" y="16240646"/>
          <a:ext cx="889000" cy="2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7" name="テキスト ボックス 676"/>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9" name="テキスト ボックス 678"/>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1803</xdr:rowOff>
    </xdr:from>
    <xdr:to>
      <xdr:col>23</xdr:col>
      <xdr:colOff>568325</xdr:colOff>
      <xdr:row>96</xdr:row>
      <xdr:rowOff>103403</xdr:rowOff>
    </xdr:to>
    <xdr:sp macro="" textlink="">
      <xdr:nvSpPr>
        <xdr:cNvPr id="685" name="円/楕円 684"/>
        <xdr:cNvSpPr/>
      </xdr:nvSpPr>
      <xdr:spPr>
        <a:xfrm>
          <a:off x="162687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24680</xdr:rowOff>
    </xdr:from>
    <xdr:ext cx="534377" cy="259045"/>
    <xdr:sp macro="" textlink="">
      <xdr:nvSpPr>
        <xdr:cNvPr id="686" name="積立金該当値テキスト"/>
        <xdr:cNvSpPr txBox="1"/>
      </xdr:nvSpPr>
      <xdr:spPr>
        <a:xfrm>
          <a:off x="16370300" y="163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35407</xdr:rowOff>
    </xdr:from>
    <xdr:to>
      <xdr:col>22</xdr:col>
      <xdr:colOff>415925</xdr:colOff>
      <xdr:row>96</xdr:row>
      <xdr:rowOff>137007</xdr:rowOff>
    </xdr:to>
    <xdr:sp macro="" textlink="">
      <xdr:nvSpPr>
        <xdr:cNvPr id="687" name="円/楕円 686"/>
        <xdr:cNvSpPr/>
      </xdr:nvSpPr>
      <xdr:spPr>
        <a:xfrm>
          <a:off x="15430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153534</xdr:rowOff>
    </xdr:from>
    <xdr:ext cx="534377" cy="259045"/>
    <xdr:sp macro="" textlink="">
      <xdr:nvSpPr>
        <xdr:cNvPr id="688" name="テキスト ボックス 687"/>
        <xdr:cNvSpPr txBox="1"/>
      </xdr:nvSpPr>
      <xdr:spPr>
        <a:xfrm>
          <a:off x="15214111" y="16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83871</xdr:rowOff>
    </xdr:from>
    <xdr:to>
      <xdr:col>21</xdr:col>
      <xdr:colOff>212725</xdr:colOff>
      <xdr:row>97</xdr:row>
      <xdr:rowOff>14021</xdr:rowOff>
    </xdr:to>
    <xdr:sp macro="" textlink="">
      <xdr:nvSpPr>
        <xdr:cNvPr id="689" name="円/楕円 688"/>
        <xdr:cNvSpPr/>
      </xdr:nvSpPr>
      <xdr:spPr>
        <a:xfrm>
          <a:off x="14541500" y="16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30548</xdr:rowOff>
    </xdr:from>
    <xdr:ext cx="534377" cy="259045"/>
    <xdr:sp macro="" textlink="">
      <xdr:nvSpPr>
        <xdr:cNvPr id="690" name="テキスト ボックス 689"/>
        <xdr:cNvSpPr txBox="1"/>
      </xdr:nvSpPr>
      <xdr:spPr>
        <a:xfrm>
          <a:off x="14325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73546</xdr:rowOff>
    </xdr:from>
    <xdr:to>
      <xdr:col>20</xdr:col>
      <xdr:colOff>9525</xdr:colOff>
      <xdr:row>95</xdr:row>
      <xdr:rowOff>3696</xdr:rowOff>
    </xdr:to>
    <xdr:sp macro="" textlink="">
      <xdr:nvSpPr>
        <xdr:cNvPr id="691" name="円/楕円 690"/>
        <xdr:cNvSpPr/>
      </xdr:nvSpPr>
      <xdr:spPr>
        <a:xfrm>
          <a:off x="13652500" y="161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20223</xdr:rowOff>
    </xdr:from>
    <xdr:ext cx="534377" cy="259045"/>
    <xdr:sp macro="" textlink="">
      <xdr:nvSpPr>
        <xdr:cNvPr id="692" name="テキスト ボックス 691"/>
        <xdr:cNvSpPr txBox="1"/>
      </xdr:nvSpPr>
      <xdr:spPr>
        <a:xfrm>
          <a:off x="13436111" y="159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106311</xdr:rowOff>
    </xdr:from>
    <xdr:to>
      <xdr:col>18</xdr:col>
      <xdr:colOff>492125</xdr:colOff>
      <xdr:row>96</xdr:row>
      <xdr:rowOff>36461</xdr:rowOff>
    </xdr:to>
    <xdr:sp macro="" textlink="">
      <xdr:nvSpPr>
        <xdr:cNvPr id="693" name="円/楕円 692"/>
        <xdr:cNvSpPr/>
      </xdr:nvSpPr>
      <xdr:spPr>
        <a:xfrm>
          <a:off x="12763500" y="163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52988</xdr:rowOff>
    </xdr:from>
    <xdr:ext cx="534377" cy="259045"/>
    <xdr:sp macro="" textlink="">
      <xdr:nvSpPr>
        <xdr:cNvPr id="694" name="テキスト ボックス 693"/>
        <xdr:cNvSpPr txBox="1"/>
      </xdr:nvSpPr>
      <xdr:spPr>
        <a:xfrm>
          <a:off x="12547111" y="161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4" name="テキスト ボックス 733"/>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64556</xdr:rowOff>
    </xdr:from>
    <xdr:to>
      <xdr:col>32</xdr:col>
      <xdr:colOff>187325</xdr:colOff>
      <xdr:row>59</xdr:row>
      <xdr:rowOff>64588</xdr:rowOff>
    </xdr:to>
    <xdr:cxnSp macro="">
      <xdr:nvCxnSpPr>
        <xdr:cNvPr id="780" name="直線コネクタ 779"/>
        <xdr:cNvCxnSpPr/>
      </xdr:nvCxnSpPr>
      <xdr:spPr>
        <a:xfrm>
          <a:off x="21323300" y="1018010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64556</xdr:rowOff>
    </xdr:from>
    <xdr:to>
      <xdr:col>31</xdr:col>
      <xdr:colOff>34925</xdr:colOff>
      <xdr:row>59</xdr:row>
      <xdr:rowOff>64588</xdr:rowOff>
    </xdr:to>
    <xdr:cxnSp macro="">
      <xdr:nvCxnSpPr>
        <xdr:cNvPr id="783" name="直線コネクタ 782"/>
        <xdr:cNvCxnSpPr/>
      </xdr:nvCxnSpPr>
      <xdr:spPr>
        <a:xfrm flipV="1">
          <a:off x="20434300" y="1018010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64588</xdr:rowOff>
    </xdr:from>
    <xdr:to>
      <xdr:col>29</xdr:col>
      <xdr:colOff>517525</xdr:colOff>
      <xdr:row>59</xdr:row>
      <xdr:rowOff>64654</xdr:rowOff>
    </xdr:to>
    <xdr:cxnSp macro="">
      <xdr:nvCxnSpPr>
        <xdr:cNvPr id="786" name="直線コネクタ 785"/>
        <xdr:cNvCxnSpPr/>
      </xdr:nvCxnSpPr>
      <xdr:spPr>
        <a:xfrm flipV="1">
          <a:off x="19545300" y="1018013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64654</xdr:rowOff>
    </xdr:from>
    <xdr:to>
      <xdr:col>28</xdr:col>
      <xdr:colOff>314325</xdr:colOff>
      <xdr:row>59</xdr:row>
      <xdr:rowOff>70565</xdr:rowOff>
    </xdr:to>
    <xdr:cxnSp macro="">
      <xdr:nvCxnSpPr>
        <xdr:cNvPr id="789" name="直線コネクタ 788"/>
        <xdr:cNvCxnSpPr/>
      </xdr:nvCxnSpPr>
      <xdr:spPr>
        <a:xfrm flipV="1">
          <a:off x="18656300" y="1018020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13788</xdr:rowOff>
    </xdr:from>
    <xdr:to>
      <xdr:col>32</xdr:col>
      <xdr:colOff>238125</xdr:colOff>
      <xdr:row>59</xdr:row>
      <xdr:rowOff>115388</xdr:rowOff>
    </xdr:to>
    <xdr:sp macro="" textlink="">
      <xdr:nvSpPr>
        <xdr:cNvPr id="799" name="円/楕円 798"/>
        <xdr:cNvSpPr/>
      </xdr:nvSpPr>
      <xdr:spPr>
        <a:xfrm>
          <a:off x="221107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100165</xdr:rowOff>
    </xdr:from>
    <xdr:ext cx="469744" cy="259045"/>
    <xdr:sp macro="" textlink="">
      <xdr:nvSpPr>
        <xdr:cNvPr id="800" name="貸付金該当値テキスト"/>
        <xdr:cNvSpPr txBox="1"/>
      </xdr:nvSpPr>
      <xdr:spPr>
        <a:xfrm>
          <a:off x="22212300" y="1004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13756</xdr:rowOff>
    </xdr:from>
    <xdr:to>
      <xdr:col>31</xdr:col>
      <xdr:colOff>85725</xdr:colOff>
      <xdr:row>59</xdr:row>
      <xdr:rowOff>115356</xdr:rowOff>
    </xdr:to>
    <xdr:sp macro="" textlink="">
      <xdr:nvSpPr>
        <xdr:cNvPr id="801" name="円/楕円 800"/>
        <xdr:cNvSpPr/>
      </xdr:nvSpPr>
      <xdr:spPr>
        <a:xfrm>
          <a:off x="21272500" y="101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106483</xdr:rowOff>
    </xdr:from>
    <xdr:ext cx="469744" cy="259045"/>
    <xdr:sp macro="" textlink="">
      <xdr:nvSpPr>
        <xdr:cNvPr id="802" name="テキスト ボックス 801"/>
        <xdr:cNvSpPr txBox="1"/>
      </xdr:nvSpPr>
      <xdr:spPr>
        <a:xfrm>
          <a:off x="21088427" y="102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13788</xdr:rowOff>
    </xdr:from>
    <xdr:to>
      <xdr:col>29</xdr:col>
      <xdr:colOff>568325</xdr:colOff>
      <xdr:row>59</xdr:row>
      <xdr:rowOff>115388</xdr:rowOff>
    </xdr:to>
    <xdr:sp macro="" textlink="">
      <xdr:nvSpPr>
        <xdr:cNvPr id="803" name="円/楕円 802"/>
        <xdr:cNvSpPr/>
      </xdr:nvSpPr>
      <xdr:spPr>
        <a:xfrm>
          <a:off x="20383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106515</xdr:rowOff>
    </xdr:from>
    <xdr:ext cx="469744" cy="259045"/>
    <xdr:sp macro="" textlink="">
      <xdr:nvSpPr>
        <xdr:cNvPr id="804" name="テキスト ボックス 803"/>
        <xdr:cNvSpPr txBox="1"/>
      </xdr:nvSpPr>
      <xdr:spPr>
        <a:xfrm>
          <a:off x="201994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13854</xdr:rowOff>
    </xdr:from>
    <xdr:to>
      <xdr:col>28</xdr:col>
      <xdr:colOff>365125</xdr:colOff>
      <xdr:row>59</xdr:row>
      <xdr:rowOff>115454</xdr:rowOff>
    </xdr:to>
    <xdr:sp macro="" textlink="">
      <xdr:nvSpPr>
        <xdr:cNvPr id="805" name="円/楕円 804"/>
        <xdr:cNvSpPr/>
      </xdr:nvSpPr>
      <xdr:spPr>
        <a:xfrm>
          <a:off x="19494500" y="101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106581</xdr:rowOff>
    </xdr:from>
    <xdr:ext cx="469744" cy="259045"/>
    <xdr:sp macro="" textlink="">
      <xdr:nvSpPr>
        <xdr:cNvPr id="806" name="テキスト ボックス 805"/>
        <xdr:cNvSpPr txBox="1"/>
      </xdr:nvSpPr>
      <xdr:spPr>
        <a:xfrm>
          <a:off x="19310427" y="10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19765</xdr:rowOff>
    </xdr:from>
    <xdr:to>
      <xdr:col>27</xdr:col>
      <xdr:colOff>161925</xdr:colOff>
      <xdr:row>59</xdr:row>
      <xdr:rowOff>121365</xdr:rowOff>
    </xdr:to>
    <xdr:sp macro="" textlink="">
      <xdr:nvSpPr>
        <xdr:cNvPr id="807" name="円/楕円 806"/>
        <xdr:cNvSpPr/>
      </xdr:nvSpPr>
      <xdr:spPr>
        <a:xfrm>
          <a:off x="18605500" y="101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112492</xdr:rowOff>
    </xdr:from>
    <xdr:ext cx="378565" cy="259045"/>
    <xdr:sp macro="" textlink="">
      <xdr:nvSpPr>
        <xdr:cNvPr id="808" name="テキスト ボックス 807"/>
        <xdr:cNvSpPr txBox="1"/>
      </xdr:nvSpPr>
      <xdr:spPr>
        <a:xfrm>
          <a:off x="18467017" y="10228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86959</xdr:rowOff>
    </xdr:from>
    <xdr:to>
      <xdr:col>32</xdr:col>
      <xdr:colOff>187325</xdr:colOff>
      <xdr:row>76</xdr:row>
      <xdr:rowOff>132352</xdr:rowOff>
    </xdr:to>
    <xdr:cxnSp macro="">
      <xdr:nvCxnSpPr>
        <xdr:cNvPr id="840" name="直線コネクタ 839"/>
        <xdr:cNvCxnSpPr/>
      </xdr:nvCxnSpPr>
      <xdr:spPr>
        <a:xfrm flipV="1">
          <a:off x="21323300" y="13117159"/>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41"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132352</xdr:rowOff>
    </xdr:from>
    <xdr:to>
      <xdr:col>31</xdr:col>
      <xdr:colOff>34925</xdr:colOff>
      <xdr:row>77</xdr:row>
      <xdr:rowOff>64719</xdr:rowOff>
    </xdr:to>
    <xdr:cxnSp macro="">
      <xdr:nvCxnSpPr>
        <xdr:cNvPr id="843" name="直線コネクタ 842"/>
        <xdr:cNvCxnSpPr/>
      </xdr:nvCxnSpPr>
      <xdr:spPr>
        <a:xfrm flipV="1">
          <a:off x="20434300" y="13162552"/>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5" name="テキスト ボックス 844"/>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64719</xdr:rowOff>
    </xdr:from>
    <xdr:to>
      <xdr:col>29</xdr:col>
      <xdr:colOff>517525</xdr:colOff>
      <xdr:row>78</xdr:row>
      <xdr:rowOff>6981</xdr:rowOff>
    </xdr:to>
    <xdr:cxnSp macro="">
      <xdr:nvCxnSpPr>
        <xdr:cNvPr id="846" name="直線コネクタ 845"/>
        <xdr:cNvCxnSpPr/>
      </xdr:nvCxnSpPr>
      <xdr:spPr>
        <a:xfrm flipV="1">
          <a:off x="19545300" y="13266369"/>
          <a:ext cx="8890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8" name="テキスト ボックス 847"/>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144794</xdr:rowOff>
    </xdr:from>
    <xdr:to>
      <xdr:col>28</xdr:col>
      <xdr:colOff>314325</xdr:colOff>
      <xdr:row>78</xdr:row>
      <xdr:rowOff>6981</xdr:rowOff>
    </xdr:to>
    <xdr:cxnSp macro="">
      <xdr:nvCxnSpPr>
        <xdr:cNvPr id="849" name="直線コネクタ 848"/>
        <xdr:cNvCxnSpPr/>
      </xdr:nvCxnSpPr>
      <xdr:spPr>
        <a:xfrm>
          <a:off x="18656300" y="13346444"/>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51" name="テキスト ボックス 850"/>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3" name="テキスト ボックス 852"/>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36159</xdr:rowOff>
    </xdr:from>
    <xdr:to>
      <xdr:col>32</xdr:col>
      <xdr:colOff>238125</xdr:colOff>
      <xdr:row>76</xdr:row>
      <xdr:rowOff>137759</xdr:rowOff>
    </xdr:to>
    <xdr:sp macro="" textlink="">
      <xdr:nvSpPr>
        <xdr:cNvPr id="859" name="円/楕円 858"/>
        <xdr:cNvSpPr/>
      </xdr:nvSpPr>
      <xdr:spPr>
        <a:xfrm>
          <a:off x="221107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14586</xdr:rowOff>
    </xdr:from>
    <xdr:ext cx="534377" cy="259045"/>
    <xdr:sp macro="" textlink="">
      <xdr:nvSpPr>
        <xdr:cNvPr id="860" name="繰出金該当値テキスト"/>
        <xdr:cNvSpPr txBox="1"/>
      </xdr:nvSpPr>
      <xdr:spPr>
        <a:xfrm>
          <a:off x="22212300" y="1304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81552</xdr:rowOff>
    </xdr:from>
    <xdr:to>
      <xdr:col>31</xdr:col>
      <xdr:colOff>85725</xdr:colOff>
      <xdr:row>77</xdr:row>
      <xdr:rowOff>11702</xdr:rowOff>
    </xdr:to>
    <xdr:sp macro="" textlink="">
      <xdr:nvSpPr>
        <xdr:cNvPr id="861" name="円/楕円 860"/>
        <xdr:cNvSpPr/>
      </xdr:nvSpPr>
      <xdr:spPr>
        <a:xfrm>
          <a:off x="21272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2829</xdr:rowOff>
    </xdr:from>
    <xdr:ext cx="534377" cy="259045"/>
    <xdr:sp macro="" textlink="">
      <xdr:nvSpPr>
        <xdr:cNvPr id="862" name="テキスト ボックス 861"/>
        <xdr:cNvSpPr txBox="1"/>
      </xdr:nvSpPr>
      <xdr:spPr>
        <a:xfrm>
          <a:off x="210561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13919</xdr:rowOff>
    </xdr:from>
    <xdr:to>
      <xdr:col>29</xdr:col>
      <xdr:colOff>568325</xdr:colOff>
      <xdr:row>77</xdr:row>
      <xdr:rowOff>115519</xdr:rowOff>
    </xdr:to>
    <xdr:sp macro="" textlink="">
      <xdr:nvSpPr>
        <xdr:cNvPr id="863" name="円/楕円 862"/>
        <xdr:cNvSpPr/>
      </xdr:nvSpPr>
      <xdr:spPr>
        <a:xfrm>
          <a:off x="20383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106646</xdr:rowOff>
    </xdr:from>
    <xdr:ext cx="534377" cy="259045"/>
    <xdr:sp macro="" textlink="">
      <xdr:nvSpPr>
        <xdr:cNvPr id="864" name="テキスト ボックス 863"/>
        <xdr:cNvSpPr txBox="1"/>
      </xdr:nvSpPr>
      <xdr:spPr>
        <a:xfrm>
          <a:off x="20167111" y="133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127631</xdr:rowOff>
    </xdr:from>
    <xdr:to>
      <xdr:col>28</xdr:col>
      <xdr:colOff>365125</xdr:colOff>
      <xdr:row>78</xdr:row>
      <xdr:rowOff>57781</xdr:rowOff>
    </xdr:to>
    <xdr:sp macro="" textlink="">
      <xdr:nvSpPr>
        <xdr:cNvPr id="865" name="円/楕円 864"/>
        <xdr:cNvSpPr/>
      </xdr:nvSpPr>
      <xdr:spPr>
        <a:xfrm>
          <a:off x="19494500" y="133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48908</xdr:rowOff>
    </xdr:from>
    <xdr:ext cx="534377" cy="259045"/>
    <xdr:sp macro="" textlink="">
      <xdr:nvSpPr>
        <xdr:cNvPr id="866" name="テキスト ボックス 865"/>
        <xdr:cNvSpPr txBox="1"/>
      </xdr:nvSpPr>
      <xdr:spPr>
        <a:xfrm>
          <a:off x="19278111" y="134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93994</xdr:rowOff>
    </xdr:from>
    <xdr:to>
      <xdr:col>27</xdr:col>
      <xdr:colOff>161925</xdr:colOff>
      <xdr:row>78</xdr:row>
      <xdr:rowOff>24144</xdr:rowOff>
    </xdr:to>
    <xdr:sp macro="" textlink="">
      <xdr:nvSpPr>
        <xdr:cNvPr id="867" name="円/楕円 866"/>
        <xdr:cNvSpPr/>
      </xdr:nvSpPr>
      <xdr:spPr>
        <a:xfrm>
          <a:off x="18605500" y="13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15271</xdr:rowOff>
    </xdr:from>
    <xdr:ext cx="534377" cy="259045"/>
    <xdr:sp macro="" textlink="">
      <xdr:nvSpPr>
        <xdr:cNvPr id="868" name="テキスト ボックス 867"/>
        <xdr:cNvSpPr txBox="1"/>
      </xdr:nvSpPr>
      <xdr:spPr>
        <a:xfrm>
          <a:off x="18389111" y="133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性質別における市民一人あたりの歳出は、扶助費が</a:t>
          </a:r>
          <a:r>
            <a:rPr kumimoji="1" lang="en-US" altLang="ja-JP" sz="1300">
              <a:solidFill>
                <a:sysClr val="windowText" lastClr="000000"/>
              </a:solidFill>
              <a:latin typeface="ＭＳ Ｐゴシック"/>
            </a:rPr>
            <a:t>7</a:t>
          </a:r>
          <a:r>
            <a:rPr kumimoji="1" lang="ja-JP" altLang="en-US" sz="1300">
              <a:solidFill>
                <a:sysClr val="windowText" lastClr="000000"/>
              </a:solidFill>
              <a:latin typeface="ＭＳ Ｐゴシック"/>
            </a:rPr>
            <a:t>万</a:t>
          </a:r>
          <a:r>
            <a:rPr kumimoji="1" lang="en-US" altLang="ja-JP" sz="1300">
              <a:solidFill>
                <a:sysClr val="windowText" lastClr="000000"/>
              </a:solidFill>
              <a:latin typeface="ＭＳ Ｐゴシック"/>
            </a:rPr>
            <a:t>5,183</a:t>
          </a:r>
          <a:r>
            <a:rPr kumimoji="1" lang="ja-JP" altLang="en-US" sz="1300">
              <a:solidFill>
                <a:sysClr val="windowText" lastClr="000000"/>
              </a:solidFill>
              <a:latin typeface="ＭＳ Ｐゴシック"/>
            </a:rPr>
            <a:t>円と他の性質と比較し多い状況であり、類似団体も同様の傾向である。扶助費の増加については、障がい者自立支援に係る介護給付訓練等給付費や管内民間保育所運営委託などの増によるものである。今後も扶助費の増加が見込まれるため、優先的に財源を確保しつつ、扶助費の適正な抑制に努めていく。</a:t>
          </a: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168656</xdr:rowOff>
    </xdr:from>
    <xdr:to>
      <xdr:col>6</xdr:col>
      <xdr:colOff>511175</xdr:colOff>
      <xdr:row>35</xdr:row>
      <xdr:rowOff>113030</xdr:rowOff>
    </xdr:to>
    <xdr:cxnSp macro="">
      <xdr:nvCxnSpPr>
        <xdr:cNvPr id="61" name="直線コネクタ 60"/>
        <xdr:cNvCxnSpPr/>
      </xdr:nvCxnSpPr>
      <xdr:spPr>
        <a:xfrm>
          <a:off x="3797300" y="599795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168656</xdr:rowOff>
    </xdr:from>
    <xdr:to>
      <xdr:col>5</xdr:col>
      <xdr:colOff>358775</xdr:colOff>
      <xdr:row>35</xdr:row>
      <xdr:rowOff>93218</xdr:rowOff>
    </xdr:to>
    <xdr:cxnSp macro="">
      <xdr:nvCxnSpPr>
        <xdr:cNvPr id="64" name="直線コネクタ 63"/>
        <xdr:cNvCxnSpPr/>
      </xdr:nvCxnSpPr>
      <xdr:spPr>
        <a:xfrm flipV="1">
          <a:off x="2908300" y="5997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48260</xdr:rowOff>
    </xdr:from>
    <xdr:to>
      <xdr:col>4</xdr:col>
      <xdr:colOff>155575</xdr:colOff>
      <xdr:row>35</xdr:row>
      <xdr:rowOff>93218</xdr:rowOff>
    </xdr:to>
    <xdr:cxnSp macro="">
      <xdr:nvCxnSpPr>
        <xdr:cNvPr id="67" name="直線コネクタ 66"/>
        <xdr:cNvCxnSpPr/>
      </xdr:nvCxnSpPr>
      <xdr:spPr>
        <a:xfrm>
          <a:off x="2019300" y="604901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41402</xdr:rowOff>
    </xdr:from>
    <xdr:to>
      <xdr:col>2</xdr:col>
      <xdr:colOff>638175</xdr:colOff>
      <xdr:row>35</xdr:row>
      <xdr:rowOff>48260</xdr:rowOff>
    </xdr:to>
    <xdr:cxnSp macro="">
      <xdr:nvCxnSpPr>
        <xdr:cNvPr id="70" name="直線コネクタ 69"/>
        <xdr:cNvCxnSpPr/>
      </xdr:nvCxnSpPr>
      <xdr:spPr>
        <a:xfrm>
          <a:off x="1130300" y="60421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62230</xdr:rowOff>
    </xdr:from>
    <xdr:to>
      <xdr:col>6</xdr:col>
      <xdr:colOff>561975</xdr:colOff>
      <xdr:row>35</xdr:row>
      <xdr:rowOff>163830</xdr:rowOff>
    </xdr:to>
    <xdr:sp macro="" textlink="">
      <xdr:nvSpPr>
        <xdr:cNvPr id="80" name="円/楕円 79"/>
        <xdr:cNvSpPr/>
      </xdr:nvSpPr>
      <xdr:spPr>
        <a:xfrm>
          <a:off x="45847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85107</xdr:rowOff>
    </xdr:from>
    <xdr:ext cx="469744" cy="259045"/>
    <xdr:sp macro="" textlink="">
      <xdr:nvSpPr>
        <xdr:cNvPr id="81" name="議会費該当値テキスト"/>
        <xdr:cNvSpPr txBox="1"/>
      </xdr:nvSpPr>
      <xdr:spPr>
        <a:xfrm>
          <a:off x="4686300"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117856</xdr:rowOff>
    </xdr:from>
    <xdr:to>
      <xdr:col>5</xdr:col>
      <xdr:colOff>409575</xdr:colOff>
      <xdr:row>35</xdr:row>
      <xdr:rowOff>48006</xdr:rowOff>
    </xdr:to>
    <xdr:sp macro="" textlink="">
      <xdr:nvSpPr>
        <xdr:cNvPr id="82" name="円/楕円 81"/>
        <xdr:cNvSpPr/>
      </xdr:nvSpPr>
      <xdr:spPr>
        <a:xfrm>
          <a:off x="374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64533</xdr:rowOff>
    </xdr:from>
    <xdr:ext cx="469744" cy="259045"/>
    <xdr:sp macro="" textlink="">
      <xdr:nvSpPr>
        <xdr:cNvPr id="83" name="テキスト ボックス 82"/>
        <xdr:cNvSpPr txBox="1"/>
      </xdr:nvSpPr>
      <xdr:spPr>
        <a:xfrm>
          <a:off x="3562427"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42418</xdr:rowOff>
    </xdr:from>
    <xdr:to>
      <xdr:col>4</xdr:col>
      <xdr:colOff>206375</xdr:colOff>
      <xdr:row>35</xdr:row>
      <xdr:rowOff>144018</xdr:rowOff>
    </xdr:to>
    <xdr:sp macro="" textlink="">
      <xdr:nvSpPr>
        <xdr:cNvPr id="84" name="円/楕円 83"/>
        <xdr:cNvSpPr/>
      </xdr:nvSpPr>
      <xdr:spPr>
        <a:xfrm>
          <a:off x="2857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135145</xdr:rowOff>
    </xdr:from>
    <xdr:ext cx="469744" cy="259045"/>
    <xdr:sp macro="" textlink="">
      <xdr:nvSpPr>
        <xdr:cNvPr id="85" name="テキスト ボックス 84"/>
        <xdr:cNvSpPr txBox="1"/>
      </xdr:nvSpPr>
      <xdr:spPr>
        <a:xfrm>
          <a:off x="2673427"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168910</xdr:rowOff>
    </xdr:from>
    <xdr:to>
      <xdr:col>3</xdr:col>
      <xdr:colOff>3175</xdr:colOff>
      <xdr:row>35</xdr:row>
      <xdr:rowOff>99060</xdr:rowOff>
    </xdr:to>
    <xdr:sp macro="" textlink="">
      <xdr:nvSpPr>
        <xdr:cNvPr id="86" name="円/楕円 85"/>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115587</xdr:rowOff>
    </xdr:from>
    <xdr:ext cx="469744" cy="259045"/>
    <xdr:sp macro="" textlink="">
      <xdr:nvSpPr>
        <xdr:cNvPr id="87" name="テキスト ボックス 86"/>
        <xdr:cNvSpPr txBox="1"/>
      </xdr:nvSpPr>
      <xdr:spPr>
        <a:xfrm>
          <a:off x="1784427"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162052</xdr:rowOff>
    </xdr:from>
    <xdr:to>
      <xdr:col>1</xdr:col>
      <xdr:colOff>485775</xdr:colOff>
      <xdr:row>35</xdr:row>
      <xdr:rowOff>92202</xdr:rowOff>
    </xdr:to>
    <xdr:sp macro="" textlink="">
      <xdr:nvSpPr>
        <xdr:cNvPr id="88" name="円/楕円 87"/>
        <xdr:cNvSpPr/>
      </xdr:nvSpPr>
      <xdr:spPr>
        <a:xfrm>
          <a:off x="107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83329</xdr:rowOff>
    </xdr:from>
    <xdr:ext cx="469744" cy="259045"/>
    <xdr:sp macro="" textlink="">
      <xdr:nvSpPr>
        <xdr:cNvPr id="89" name="テキスト ボックス 88"/>
        <xdr:cNvSpPr txBox="1"/>
      </xdr:nvSpPr>
      <xdr:spPr>
        <a:xfrm>
          <a:off x="895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105334</xdr:rowOff>
    </xdr:from>
    <xdr:to>
      <xdr:col>6</xdr:col>
      <xdr:colOff>511175</xdr:colOff>
      <xdr:row>56</xdr:row>
      <xdr:rowOff>98057</xdr:rowOff>
    </xdr:to>
    <xdr:cxnSp macro="">
      <xdr:nvCxnSpPr>
        <xdr:cNvPr id="119" name="直線コネクタ 118"/>
        <xdr:cNvCxnSpPr/>
      </xdr:nvCxnSpPr>
      <xdr:spPr>
        <a:xfrm flipV="1">
          <a:off x="3797300" y="9535084"/>
          <a:ext cx="838200" cy="1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98057</xdr:rowOff>
    </xdr:from>
    <xdr:to>
      <xdr:col>5</xdr:col>
      <xdr:colOff>358775</xdr:colOff>
      <xdr:row>57</xdr:row>
      <xdr:rowOff>75959</xdr:rowOff>
    </xdr:to>
    <xdr:cxnSp macro="">
      <xdr:nvCxnSpPr>
        <xdr:cNvPr id="122" name="直線コネクタ 121"/>
        <xdr:cNvCxnSpPr/>
      </xdr:nvCxnSpPr>
      <xdr:spPr>
        <a:xfrm flipV="1">
          <a:off x="2908300" y="9699257"/>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97237</xdr:rowOff>
    </xdr:from>
    <xdr:to>
      <xdr:col>4</xdr:col>
      <xdr:colOff>155575</xdr:colOff>
      <xdr:row>57</xdr:row>
      <xdr:rowOff>75959</xdr:rowOff>
    </xdr:to>
    <xdr:cxnSp macro="">
      <xdr:nvCxnSpPr>
        <xdr:cNvPr id="125" name="直線コネクタ 124"/>
        <xdr:cNvCxnSpPr/>
      </xdr:nvCxnSpPr>
      <xdr:spPr>
        <a:xfrm>
          <a:off x="2019300" y="9698437"/>
          <a:ext cx="889000" cy="1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97237</xdr:rowOff>
    </xdr:from>
    <xdr:to>
      <xdr:col>2</xdr:col>
      <xdr:colOff>638175</xdr:colOff>
      <xdr:row>57</xdr:row>
      <xdr:rowOff>36430</xdr:rowOff>
    </xdr:to>
    <xdr:cxnSp macro="">
      <xdr:nvCxnSpPr>
        <xdr:cNvPr id="128" name="直線コネクタ 127"/>
        <xdr:cNvCxnSpPr/>
      </xdr:nvCxnSpPr>
      <xdr:spPr>
        <a:xfrm flipV="1">
          <a:off x="1130300" y="9698437"/>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54534</xdr:rowOff>
    </xdr:from>
    <xdr:to>
      <xdr:col>6</xdr:col>
      <xdr:colOff>561975</xdr:colOff>
      <xdr:row>55</xdr:row>
      <xdr:rowOff>156134</xdr:rowOff>
    </xdr:to>
    <xdr:sp macro="" textlink="">
      <xdr:nvSpPr>
        <xdr:cNvPr id="138" name="円/楕円 137"/>
        <xdr:cNvSpPr/>
      </xdr:nvSpPr>
      <xdr:spPr>
        <a:xfrm>
          <a:off x="4584700" y="9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77411</xdr:rowOff>
    </xdr:from>
    <xdr:ext cx="534377" cy="259045"/>
    <xdr:sp macro="" textlink="">
      <xdr:nvSpPr>
        <xdr:cNvPr id="139" name="総務費該当値テキスト"/>
        <xdr:cNvSpPr txBox="1"/>
      </xdr:nvSpPr>
      <xdr:spPr>
        <a:xfrm>
          <a:off x="4686300"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47257</xdr:rowOff>
    </xdr:from>
    <xdr:to>
      <xdr:col>5</xdr:col>
      <xdr:colOff>409575</xdr:colOff>
      <xdr:row>56</xdr:row>
      <xdr:rowOff>148857</xdr:rowOff>
    </xdr:to>
    <xdr:sp macro="" textlink="">
      <xdr:nvSpPr>
        <xdr:cNvPr id="140" name="円/楕円 139"/>
        <xdr:cNvSpPr/>
      </xdr:nvSpPr>
      <xdr:spPr>
        <a:xfrm>
          <a:off x="3746500" y="96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139984</xdr:rowOff>
    </xdr:from>
    <xdr:ext cx="534377" cy="259045"/>
    <xdr:sp macro="" textlink="">
      <xdr:nvSpPr>
        <xdr:cNvPr id="141" name="テキスト ボックス 140"/>
        <xdr:cNvSpPr txBox="1"/>
      </xdr:nvSpPr>
      <xdr:spPr>
        <a:xfrm>
          <a:off x="3530111" y="97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25159</xdr:rowOff>
    </xdr:from>
    <xdr:to>
      <xdr:col>4</xdr:col>
      <xdr:colOff>206375</xdr:colOff>
      <xdr:row>57</xdr:row>
      <xdr:rowOff>126759</xdr:rowOff>
    </xdr:to>
    <xdr:sp macro="" textlink="">
      <xdr:nvSpPr>
        <xdr:cNvPr id="142" name="円/楕円 141"/>
        <xdr:cNvSpPr/>
      </xdr:nvSpPr>
      <xdr:spPr>
        <a:xfrm>
          <a:off x="2857500" y="97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117886</xdr:rowOff>
    </xdr:from>
    <xdr:ext cx="534377" cy="259045"/>
    <xdr:sp macro="" textlink="">
      <xdr:nvSpPr>
        <xdr:cNvPr id="143" name="テキスト ボックス 142"/>
        <xdr:cNvSpPr txBox="1"/>
      </xdr:nvSpPr>
      <xdr:spPr>
        <a:xfrm>
          <a:off x="2641111" y="98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46437</xdr:rowOff>
    </xdr:from>
    <xdr:to>
      <xdr:col>3</xdr:col>
      <xdr:colOff>3175</xdr:colOff>
      <xdr:row>56</xdr:row>
      <xdr:rowOff>148037</xdr:rowOff>
    </xdr:to>
    <xdr:sp macro="" textlink="">
      <xdr:nvSpPr>
        <xdr:cNvPr id="144" name="円/楕円 143"/>
        <xdr:cNvSpPr/>
      </xdr:nvSpPr>
      <xdr:spPr>
        <a:xfrm>
          <a:off x="1968500" y="9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139164</xdr:rowOff>
    </xdr:from>
    <xdr:ext cx="534377" cy="259045"/>
    <xdr:sp macro="" textlink="">
      <xdr:nvSpPr>
        <xdr:cNvPr id="145" name="テキスト ボックス 144"/>
        <xdr:cNvSpPr txBox="1"/>
      </xdr:nvSpPr>
      <xdr:spPr>
        <a:xfrm>
          <a:off x="1752111" y="97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157080</xdr:rowOff>
    </xdr:from>
    <xdr:to>
      <xdr:col>1</xdr:col>
      <xdr:colOff>485775</xdr:colOff>
      <xdr:row>57</xdr:row>
      <xdr:rowOff>87230</xdr:rowOff>
    </xdr:to>
    <xdr:sp macro="" textlink="">
      <xdr:nvSpPr>
        <xdr:cNvPr id="146" name="円/楕円 145"/>
        <xdr:cNvSpPr/>
      </xdr:nvSpPr>
      <xdr:spPr>
        <a:xfrm>
          <a:off x="1079500" y="97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78357</xdr:rowOff>
    </xdr:from>
    <xdr:ext cx="534377" cy="259045"/>
    <xdr:sp macro="" textlink="">
      <xdr:nvSpPr>
        <xdr:cNvPr id="147" name="テキスト ボックス 146"/>
        <xdr:cNvSpPr txBox="1"/>
      </xdr:nvSpPr>
      <xdr:spPr>
        <a:xfrm>
          <a:off x="863111" y="98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23081</xdr:rowOff>
    </xdr:from>
    <xdr:to>
      <xdr:col>6</xdr:col>
      <xdr:colOff>511175</xdr:colOff>
      <xdr:row>77</xdr:row>
      <xdr:rowOff>90812</xdr:rowOff>
    </xdr:to>
    <xdr:cxnSp macro="">
      <xdr:nvCxnSpPr>
        <xdr:cNvPr id="179" name="直線コネクタ 178"/>
        <xdr:cNvCxnSpPr/>
      </xdr:nvCxnSpPr>
      <xdr:spPr>
        <a:xfrm flipV="1">
          <a:off x="3797300" y="13224731"/>
          <a:ext cx="8382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90812</xdr:rowOff>
    </xdr:from>
    <xdr:to>
      <xdr:col>5</xdr:col>
      <xdr:colOff>358775</xdr:colOff>
      <xdr:row>77</xdr:row>
      <xdr:rowOff>154276</xdr:rowOff>
    </xdr:to>
    <xdr:cxnSp macro="">
      <xdr:nvCxnSpPr>
        <xdr:cNvPr id="182" name="直線コネクタ 181"/>
        <xdr:cNvCxnSpPr/>
      </xdr:nvCxnSpPr>
      <xdr:spPr>
        <a:xfrm flipV="1">
          <a:off x="2908300" y="13292462"/>
          <a:ext cx="889000" cy="6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154276</xdr:rowOff>
    </xdr:from>
    <xdr:to>
      <xdr:col>4</xdr:col>
      <xdr:colOff>155575</xdr:colOff>
      <xdr:row>78</xdr:row>
      <xdr:rowOff>81821</xdr:rowOff>
    </xdr:to>
    <xdr:cxnSp macro="">
      <xdr:nvCxnSpPr>
        <xdr:cNvPr id="185" name="直線コネクタ 184"/>
        <xdr:cNvCxnSpPr/>
      </xdr:nvCxnSpPr>
      <xdr:spPr>
        <a:xfrm flipV="1">
          <a:off x="2019300" y="13355926"/>
          <a:ext cx="889000" cy="9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81821</xdr:rowOff>
    </xdr:from>
    <xdr:to>
      <xdr:col>2</xdr:col>
      <xdr:colOff>638175</xdr:colOff>
      <xdr:row>78</xdr:row>
      <xdr:rowOff>138219</xdr:rowOff>
    </xdr:to>
    <xdr:cxnSp macro="">
      <xdr:nvCxnSpPr>
        <xdr:cNvPr id="188" name="直線コネクタ 187"/>
        <xdr:cNvCxnSpPr/>
      </xdr:nvCxnSpPr>
      <xdr:spPr>
        <a:xfrm flipV="1">
          <a:off x="1130300" y="13454921"/>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143731</xdr:rowOff>
    </xdr:from>
    <xdr:to>
      <xdr:col>6</xdr:col>
      <xdr:colOff>561975</xdr:colOff>
      <xdr:row>77</xdr:row>
      <xdr:rowOff>73881</xdr:rowOff>
    </xdr:to>
    <xdr:sp macro="" textlink="">
      <xdr:nvSpPr>
        <xdr:cNvPr id="198" name="円/楕円 197"/>
        <xdr:cNvSpPr/>
      </xdr:nvSpPr>
      <xdr:spPr>
        <a:xfrm>
          <a:off x="4584700" y="131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122158</xdr:rowOff>
    </xdr:from>
    <xdr:ext cx="599010" cy="259045"/>
    <xdr:sp macro="" textlink="">
      <xdr:nvSpPr>
        <xdr:cNvPr id="199" name="民生費該当値テキスト"/>
        <xdr:cNvSpPr txBox="1"/>
      </xdr:nvSpPr>
      <xdr:spPr>
        <a:xfrm>
          <a:off x="4686300" y="131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40012</xdr:rowOff>
    </xdr:from>
    <xdr:to>
      <xdr:col>5</xdr:col>
      <xdr:colOff>409575</xdr:colOff>
      <xdr:row>77</xdr:row>
      <xdr:rowOff>141612</xdr:rowOff>
    </xdr:to>
    <xdr:sp macro="" textlink="">
      <xdr:nvSpPr>
        <xdr:cNvPr id="200" name="円/楕円 199"/>
        <xdr:cNvSpPr/>
      </xdr:nvSpPr>
      <xdr:spPr>
        <a:xfrm>
          <a:off x="3746500" y="132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132739</xdr:rowOff>
    </xdr:from>
    <xdr:ext cx="599010" cy="259045"/>
    <xdr:sp macro="" textlink="">
      <xdr:nvSpPr>
        <xdr:cNvPr id="201" name="テキスト ボックス 200"/>
        <xdr:cNvSpPr txBox="1"/>
      </xdr:nvSpPr>
      <xdr:spPr>
        <a:xfrm>
          <a:off x="3497794" y="1333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103476</xdr:rowOff>
    </xdr:from>
    <xdr:to>
      <xdr:col>4</xdr:col>
      <xdr:colOff>206375</xdr:colOff>
      <xdr:row>78</xdr:row>
      <xdr:rowOff>33626</xdr:rowOff>
    </xdr:to>
    <xdr:sp macro="" textlink="">
      <xdr:nvSpPr>
        <xdr:cNvPr id="202" name="円/楕円 201"/>
        <xdr:cNvSpPr/>
      </xdr:nvSpPr>
      <xdr:spPr>
        <a:xfrm>
          <a:off x="2857500" y="133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24753</xdr:rowOff>
    </xdr:from>
    <xdr:ext cx="599010" cy="259045"/>
    <xdr:sp macro="" textlink="">
      <xdr:nvSpPr>
        <xdr:cNvPr id="203" name="テキスト ボックス 202"/>
        <xdr:cNvSpPr txBox="1"/>
      </xdr:nvSpPr>
      <xdr:spPr>
        <a:xfrm>
          <a:off x="2608794" y="133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31021</xdr:rowOff>
    </xdr:from>
    <xdr:to>
      <xdr:col>3</xdr:col>
      <xdr:colOff>3175</xdr:colOff>
      <xdr:row>78</xdr:row>
      <xdr:rowOff>132621</xdr:rowOff>
    </xdr:to>
    <xdr:sp macro="" textlink="">
      <xdr:nvSpPr>
        <xdr:cNvPr id="204" name="円/楕円 203"/>
        <xdr:cNvSpPr/>
      </xdr:nvSpPr>
      <xdr:spPr>
        <a:xfrm>
          <a:off x="1968500" y="134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123748</xdr:rowOff>
    </xdr:from>
    <xdr:ext cx="599010" cy="259045"/>
    <xdr:sp macro="" textlink="">
      <xdr:nvSpPr>
        <xdr:cNvPr id="205" name="テキスト ボックス 204"/>
        <xdr:cNvSpPr txBox="1"/>
      </xdr:nvSpPr>
      <xdr:spPr>
        <a:xfrm>
          <a:off x="1719794" y="134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87419</xdr:rowOff>
    </xdr:from>
    <xdr:to>
      <xdr:col>1</xdr:col>
      <xdr:colOff>485775</xdr:colOff>
      <xdr:row>79</xdr:row>
      <xdr:rowOff>17569</xdr:rowOff>
    </xdr:to>
    <xdr:sp macro="" textlink="">
      <xdr:nvSpPr>
        <xdr:cNvPr id="206" name="円/楕円 205"/>
        <xdr:cNvSpPr/>
      </xdr:nvSpPr>
      <xdr:spPr>
        <a:xfrm>
          <a:off x="1079500" y="134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8696</xdr:rowOff>
    </xdr:from>
    <xdr:ext cx="599010" cy="259045"/>
    <xdr:sp macro="" textlink="">
      <xdr:nvSpPr>
        <xdr:cNvPr id="207" name="テキスト ボックス 206"/>
        <xdr:cNvSpPr txBox="1"/>
      </xdr:nvSpPr>
      <xdr:spPr>
        <a:xfrm>
          <a:off x="830794" y="135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54477</xdr:rowOff>
    </xdr:from>
    <xdr:to>
      <xdr:col>6</xdr:col>
      <xdr:colOff>511175</xdr:colOff>
      <xdr:row>98</xdr:row>
      <xdr:rowOff>76949</xdr:rowOff>
    </xdr:to>
    <xdr:cxnSp macro="">
      <xdr:nvCxnSpPr>
        <xdr:cNvPr id="235" name="直線コネクタ 234"/>
        <xdr:cNvCxnSpPr/>
      </xdr:nvCxnSpPr>
      <xdr:spPr>
        <a:xfrm flipV="1">
          <a:off x="3797300" y="16856577"/>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38315</xdr:rowOff>
    </xdr:from>
    <xdr:to>
      <xdr:col>5</xdr:col>
      <xdr:colOff>358775</xdr:colOff>
      <xdr:row>98</xdr:row>
      <xdr:rowOff>76949</xdr:rowOff>
    </xdr:to>
    <xdr:cxnSp macro="">
      <xdr:nvCxnSpPr>
        <xdr:cNvPr id="238" name="直線コネクタ 237"/>
        <xdr:cNvCxnSpPr/>
      </xdr:nvCxnSpPr>
      <xdr:spPr>
        <a:xfrm>
          <a:off x="2908300" y="16840415"/>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38315</xdr:rowOff>
    </xdr:from>
    <xdr:to>
      <xdr:col>4</xdr:col>
      <xdr:colOff>155575</xdr:colOff>
      <xdr:row>98</xdr:row>
      <xdr:rowOff>54501</xdr:rowOff>
    </xdr:to>
    <xdr:cxnSp macro="">
      <xdr:nvCxnSpPr>
        <xdr:cNvPr id="241" name="直線コネクタ 240"/>
        <xdr:cNvCxnSpPr/>
      </xdr:nvCxnSpPr>
      <xdr:spPr>
        <a:xfrm flipV="1">
          <a:off x="2019300" y="16840415"/>
          <a:ext cx="8890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20439</xdr:rowOff>
    </xdr:from>
    <xdr:to>
      <xdr:col>2</xdr:col>
      <xdr:colOff>638175</xdr:colOff>
      <xdr:row>98</xdr:row>
      <xdr:rowOff>54501</xdr:rowOff>
    </xdr:to>
    <xdr:cxnSp macro="">
      <xdr:nvCxnSpPr>
        <xdr:cNvPr id="244" name="直線コネクタ 243"/>
        <xdr:cNvCxnSpPr/>
      </xdr:nvCxnSpPr>
      <xdr:spPr>
        <a:xfrm>
          <a:off x="1130300" y="1682253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3677</xdr:rowOff>
    </xdr:from>
    <xdr:to>
      <xdr:col>6</xdr:col>
      <xdr:colOff>561975</xdr:colOff>
      <xdr:row>98</xdr:row>
      <xdr:rowOff>105277</xdr:rowOff>
    </xdr:to>
    <xdr:sp macro="" textlink="">
      <xdr:nvSpPr>
        <xdr:cNvPr id="254" name="円/楕円 253"/>
        <xdr:cNvSpPr/>
      </xdr:nvSpPr>
      <xdr:spPr>
        <a:xfrm>
          <a:off x="45847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153554</xdr:rowOff>
    </xdr:from>
    <xdr:ext cx="534377" cy="259045"/>
    <xdr:sp macro="" textlink="">
      <xdr:nvSpPr>
        <xdr:cNvPr id="255" name="衛生費該当値テキスト"/>
        <xdr:cNvSpPr txBox="1"/>
      </xdr:nvSpPr>
      <xdr:spPr>
        <a:xfrm>
          <a:off x="4686300" y="167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26149</xdr:rowOff>
    </xdr:from>
    <xdr:to>
      <xdr:col>5</xdr:col>
      <xdr:colOff>409575</xdr:colOff>
      <xdr:row>98</xdr:row>
      <xdr:rowOff>127749</xdr:rowOff>
    </xdr:to>
    <xdr:sp macro="" textlink="">
      <xdr:nvSpPr>
        <xdr:cNvPr id="256" name="円/楕円 255"/>
        <xdr:cNvSpPr/>
      </xdr:nvSpPr>
      <xdr:spPr>
        <a:xfrm>
          <a:off x="3746500" y="168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118876</xdr:rowOff>
    </xdr:from>
    <xdr:ext cx="534377" cy="259045"/>
    <xdr:sp macro="" textlink="">
      <xdr:nvSpPr>
        <xdr:cNvPr id="257" name="テキスト ボックス 256"/>
        <xdr:cNvSpPr txBox="1"/>
      </xdr:nvSpPr>
      <xdr:spPr>
        <a:xfrm>
          <a:off x="3530111" y="1692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158965</xdr:rowOff>
    </xdr:from>
    <xdr:to>
      <xdr:col>4</xdr:col>
      <xdr:colOff>206375</xdr:colOff>
      <xdr:row>98</xdr:row>
      <xdr:rowOff>89115</xdr:rowOff>
    </xdr:to>
    <xdr:sp macro="" textlink="">
      <xdr:nvSpPr>
        <xdr:cNvPr id="258" name="円/楕円 257"/>
        <xdr:cNvSpPr/>
      </xdr:nvSpPr>
      <xdr:spPr>
        <a:xfrm>
          <a:off x="2857500" y="167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80242</xdr:rowOff>
    </xdr:from>
    <xdr:ext cx="534377" cy="259045"/>
    <xdr:sp macro="" textlink="">
      <xdr:nvSpPr>
        <xdr:cNvPr id="259" name="テキスト ボックス 258"/>
        <xdr:cNvSpPr txBox="1"/>
      </xdr:nvSpPr>
      <xdr:spPr>
        <a:xfrm>
          <a:off x="2641111" y="168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3701</xdr:rowOff>
    </xdr:from>
    <xdr:to>
      <xdr:col>3</xdr:col>
      <xdr:colOff>3175</xdr:colOff>
      <xdr:row>98</xdr:row>
      <xdr:rowOff>105301</xdr:rowOff>
    </xdr:to>
    <xdr:sp macro="" textlink="">
      <xdr:nvSpPr>
        <xdr:cNvPr id="260" name="円/楕円 259"/>
        <xdr:cNvSpPr/>
      </xdr:nvSpPr>
      <xdr:spPr>
        <a:xfrm>
          <a:off x="1968500" y="168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96428</xdr:rowOff>
    </xdr:from>
    <xdr:ext cx="534377" cy="259045"/>
    <xdr:sp macro="" textlink="">
      <xdr:nvSpPr>
        <xdr:cNvPr id="261" name="テキスト ボックス 260"/>
        <xdr:cNvSpPr txBox="1"/>
      </xdr:nvSpPr>
      <xdr:spPr>
        <a:xfrm>
          <a:off x="1752111" y="168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141089</xdr:rowOff>
    </xdr:from>
    <xdr:to>
      <xdr:col>1</xdr:col>
      <xdr:colOff>485775</xdr:colOff>
      <xdr:row>98</xdr:row>
      <xdr:rowOff>71239</xdr:rowOff>
    </xdr:to>
    <xdr:sp macro="" textlink="">
      <xdr:nvSpPr>
        <xdr:cNvPr id="262" name="円/楕円 261"/>
        <xdr:cNvSpPr/>
      </xdr:nvSpPr>
      <xdr:spPr>
        <a:xfrm>
          <a:off x="1079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62366</xdr:rowOff>
    </xdr:from>
    <xdr:ext cx="534377" cy="259045"/>
    <xdr:sp macro="" textlink="">
      <xdr:nvSpPr>
        <xdr:cNvPr id="263" name="テキスト ボックス 262"/>
        <xdr:cNvSpPr txBox="1"/>
      </xdr:nvSpPr>
      <xdr:spPr>
        <a:xfrm>
          <a:off x="863111" y="168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31496</xdr:rowOff>
    </xdr:from>
    <xdr:to>
      <xdr:col>15</xdr:col>
      <xdr:colOff>180975</xdr:colOff>
      <xdr:row>39</xdr:row>
      <xdr:rowOff>31877</xdr:rowOff>
    </xdr:to>
    <xdr:cxnSp macro="">
      <xdr:nvCxnSpPr>
        <xdr:cNvPr id="292" name="直線コネクタ 291"/>
        <xdr:cNvCxnSpPr/>
      </xdr:nvCxnSpPr>
      <xdr:spPr>
        <a:xfrm flipV="1">
          <a:off x="9639300" y="67180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31877</xdr:rowOff>
    </xdr:from>
    <xdr:to>
      <xdr:col>14</xdr:col>
      <xdr:colOff>28575</xdr:colOff>
      <xdr:row>39</xdr:row>
      <xdr:rowOff>33401</xdr:rowOff>
    </xdr:to>
    <xdr:cxnSp macro="">
      <xdr:nvCxnSpPr>
        <xdr:cNvPr id="295" name="直線コネクタ 294"/>
        <xdr:cNvCxnSpPr/>
      </xdr:nvCxnSpPr>
      <xdr:spPr>
        <a:xfrm flipV="1">
          <a:off x="8750300" y="67184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73406</xdr:rowOff>
    </xdr:from>
    <xdr:to>
      <xdr:col>12</xdr:col>
      <xdr:colOff>511175</xdr:colOff>
      <xdr:row>39</xdr:row>
      <xdr:rowOff>33401</xdr:rowOff>
    </xdr:to>
    <xdr:cxnSp macro="">
      <xdr:nvCxnSpPr>
        <xdr:cNvPr id="298" name="直線コネクタ 297"/>
        <xdr:cNvCxnSpPr/>
      </xdr:nvCxnSpPr>
      <xdr:spPr>
        <a:xfrm>
          <a:off x="7861300" y="6417056"/>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73406</xdr:rowOff>
    </xdr:from>
    <xdr:to>
      <xdr:col>11</xdr:col>
      <xdr:colOff>307975</xdr:colOff>
      <xdr:row>37</xdr:row>
      <xdr:rowOff>96266</xdr:rowOff>
    </xdr:to>
    <xdr:cxnSp macro="">
      <xdr:nvCxnSpPr>
        <xdr:cNvPr id="301" name="直線コネクタ 300"/>
        <xdr:cNvCxnSpPr/>
      </xdr:nvCxnSpPr>
      <xdr:spPr>
        <a:xfrm flipV="1">
          <a:off x="6972300" y="6417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152146</xdr:rowOff>
    </xdr:from>
    <xdr:to>
      <xdr:col>15</xdr:col>
      <xdr:colOff>231775</xdr:colOff>
      <xdr:row>39</xdr:row>
      <xdr:rowOff>82296</xdr:rowOff>
    </xdr:to>
    <xdr:sp macro="" textlink="">
      <xdr:nvSpPr>
        <xdr:cNvPr id="311" name="円/楕円 310"/>
        <xdr:cNvSpPr/>
      </xdr:nvSpPr>
      <xdr:spPr>
        <a:xfrm>
          <a:off x="104267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67073</xdr:rowOff>
    </xdr:from>
    <xdr:ext cx="313932" cy="259045"/>
    <xdr:sp macro="" textlink="">
      <xdr:nvSpPr>
        <xdr:cNvPr id="312" name="労働費該当値テキスト"/>
        <xdr:cNvSpPr txBox="1"/>
      </xdr:nvSpPr>
      <xdr:spPr>
        <a:xfrm>
          <a:off x="10528300" y="6582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152527</xdr:rowOff>
    </xdr:from>
    <xdr:to>
      <xdr:col>14</xdr:col>
      <xdr:colOff>79375</xdr:colOff>
      <xdr:row>39</xdr:row>
      <xdr:rowOff>82677</xdr:rowOff>
    </xdr:to>
    <xdr:sp macro="" textlink="">
      <xdr:nvSpPr>
        <xdr:cNvPr id="313" name="円/楕円 312"/>
        <xdr:cNvSpPr/>
      </xdr:nvSpPr>
      <xdr:spPr>
        <a:xfrm>
          <a:off x="9588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73804</xdr:rowOff>
    </xdr:from>
    <xdr:ext cx="313932" cy="259045"/>
    <xdr:sp macro="" textlink="">
      <xdr:nvSpPr>
        <xdr:cNvPr id="314" name="テキスト ボックス 313"/>
        <xdr:cNvSpPr txBox="1"/>
      </xdr:nvSpPr>
      <xdr:spPr>
        <a:xfrm>
          <a:off x="9482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154051</xdr:rowOff>
    </xdr:from>
    <xdr:to>
      <xdr:col>12</xdr:col>
      <xdr:colOff>561975</xdr:colOff>
      <xdr:row>39</xdr:row>
      <xdr:rowOff>84201</xdr:rowOff>
    </xdr:to>
    <xdr:sp macro="" textlink="">
      <xdr:nvSpPr>
        <xdr:cNvPr id="315" name="円/楕円 314"/>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75328</xdr:rowOff>
    </xdr:from>
    <xdr:ext cx="313932" cy="259045"/>
    <xdr:sp macro="" textlink="">
      <xdr:nvSpPr>
        <xdr:cNvPr id="316" name="テキスト ボックス 315"/>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22606</xdr:rowOff>
    </xdr:from>
    <xdr:to>
      <xdr:col>11</xdr:col>
      <xdr:colOff>358775</xdr:colOff>
      <xdr:row>37</xdr:row>
      <xdr:rowOff>124206</xdr:rowOff>
    </xdr:to>
    <xdr:sp macro="" textlink="">
      <xdr:nvSpPr>
        <xdr:cNvPr id="317" name="円/楕円 316"/>
        <xdr:cNvSpPr/>
      </xdr:nvSpPr>
      <xdr:spPr>
        <a:xfrm>
          <a:off x="781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115333</xdr:rowOff>
    </xdr:from>
    <xdr:ext cx="378565" cy="259045"/>
    <xdr:sp macro="" textlink="">
      <xdr:nvSpPr>
        <xdr:cNvPr id="318" name="テキスト ボックス 317"/>
        <xdr:cNvSpPr txBox="1"/>
      </xdr:nvSpPr>
      <xdr:spPr>
        <a:xfrm>
          <a:off x="7672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45466</xdr:rowOff>
    </xdr:from>
    <xdr:to>
      <xdr:col>10</xdr:col>
      <xdr:colOff>155575</xdr:colOff>
      <xdr:row>37</xdr:row>
      <xdr:rowOff>147066</xdr:rowOff>
    </xdr:to>
    <xdr:sp macro="" textlink="">
      <xdr:nvSpPr>
        <xdr:cNvPr id="319" name="円/楕円 318"/>
        <xdr:cNvSpPr/>
      </xdr:nvSpPr>
      <xdr:spPr>
        <a:xfrm>
          <a:off x="6921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138193</xdr:rowOff>
    </xdr:from>
    <xdr:ext cx="378565" cy="259045"/>
    <xdr:sp macro="" textlink="">
      <xdr:nvSpPr>
        <xdr:cNvPr id="320" name="テキスト ボックス 319"/>
        <xdr:cNvSpPr txBox="1"/>
      </xdr:nvSpPr>
      <xdr:spPr>
        <a:xfrm>
          <a:off x="6783017"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110954</xdr:rowOff>
    </xdr:from>
    <xdr:to>
      <xdr:col>15</xdr:col>
      <xdr:colOff>180975</xdr:colOff>
      <xdr:row>57</xdr:row>
      <xdr:rowOff>119583</xdr:rowOff>
    </xdr:to>
    <xdr:cxnSp macro="">
      <xdr:nvCxnSpPr>
        <xdr:cNvPr id="345" name="直線コネクタ 344"/>
        <xdr:cNvCxnSpPr/>
      </xdr:nvCxnSpPr>
      <xdr:spPr>
        <a:xfrm flipV="1">
          <a:off x="9639300" y="9883604"/>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117240</xdr:rowOff>
    </xdr:from>
    <xdr:to>
      <xdr:col>14</xdr:col>
      <xdr:colOff>28575</xdr:colOff>
      <xdr:row>57</xdr:row>
      <xdr:rowOff>119583</xdr:rowOff>
    </xdr:to>
    <xdr:cxnSp macro="">
      <xdr:nvCxnSpPr>
        <xdr:cNvPr id="348" name="直線コネクタ 347"/>
        <xdr:cNvCxnSpPr/>
      </xdr:nvCxnSpPr>
      <xdr:spPr>
        <a:xfrm>
          <a:off x="8750300" y="9889890"/>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117240</xdr:rowOff>
    </xdr:from>
    <xdr:to>
      <xdr:col>12</xdr:col>
      <xdr:colOff>511175</xdr:colOff>
      <xdr:row>57</xdr:row>
      <xdr:rowOff>126270</xdr:rowOff>
    </xdr:to>
    <xdr:cxnSp macro="">
      <xdr:nvCxnSpPr>
        <xdr:cNvPr id="351" name="直線コネクタ 350"/>
        <xdr:cNvCxnSpPr/>
      </xdr:nvCxnSpPr>
      <xdr:spPr>
        <a:xfrm flipV="1">
          <a:off x="7861300" y="988989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126270</xdr:rowOff>
    </xdr:from>
    <xdr:to>
      <xdr:col>11</xdr:col>
      <xdr:colOff>307975</xdr:colOff>
      <xdr:row>57</xdr:row>
      <xdr:rowOff>128041</xdr:rowOff>
    </xdr:to>
    <xdr:cxnSp macro="">
      <xdr:nvCxnSpPr>
        <xdr:cNvPr id="354" name="直線コネクタ 353"/>
        <xdr:cNvCxnSpPr/>
      </xdr:nvCxnSpPr>
      <xdr:spPr>
        <a:xfrm flipV="1">
          <a:off x="6972300" y="9898920"/>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60154</xdr:rowOff>
    </xdr:from>
    <xdr:to>
      <xdr:col>15</xdr:col>
      <xdr:colOff>231775</xdr:colOff>
      <xdr:row>57</xdr:row>
      <xdr:rowOff>161754</xdr:rowOff>
    </xdr:to>
    <xdr:sp macro="" textlink="">
      <xdr:nvSpPr>
        <xdr:cNvPr id="364" name="円/楕円 363"/>
        <xdr:cNvSpPr/>
      </xdr:nvSpPr>
      <xdr:spPr>
        <a:xfrm>
          <a:off x="10426700" y="9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146531</xdr:rowOff>
    </xdr:from>
    <xdr:ext cx="469744" cy="259045"/>
    <xdr:sp macro="" textlink="">
      <xdr:nvSpPr>
        <xdr:cNvPr id="365" name="農林水産業費該当値テキスト"/>
        <xdr:cNvSpPr txBox="1"/>
      </xdr:nvSpPr>
      <xdr:spPr>
        <a:xfrm>
          <a:off x="10528300" y="97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68783</xdr:rowOff>
    </xdr:from>
    <xdr:to>
      <xdr:col>14</xdr:col>
      <xdr:colOff>79375</xdr:colOff>
      <xdr:row>57</xdr:row>
      <xdr:rowOff>170383</xdr:rowOff>
    </xdr:to>
    <xdr:sp macro="" textlink="">
      <xdr:nvSpPr>
        <xdr:cNvPr id="366" name="円/楕円 365"/>
        <xdr:cNvSpPr/>
      </xdr:nvSpPr>
      <xdr:spPr>
        <a:xfrm>
          <a:off x="9588500" y="98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161510</xdr:rowOff>
    </xdr:from>
    <xdr:ext cx="469744" cy="259045"/>
    <xdr:sp macro="" textlink="">
      <xdr:nvSpPr>
        <xdr:cNvPr id="367" name="テキスト ボックス 366"/>
        <xdr:cNvSpPr txBox="1"/>
      </xdr:nvSpPr>
      <xdr:spPr>
        <a:xfrm>
          <a:off x="9404427" y="993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66440</xdr:rowOff>
    </xdr:from>
    <xdr:to>
      <xdr:col>12</xdr:col>
      <xdr:colOff>561975</xdr:colOff>
      <xdr:row>57</xdr:row>
      <xdr:rowOff>168040</xdr:rowOff>
    </xdr:to>
    <xdr:sp macro="" textlink="">
      <xdr:nvSpPr>
        <xdr:cNvPr id="368" name="円/楕円 367"/>
        <xdr:cNvSpPr/>
      </xdr:nvSpPr>
      <xdr:spPr>
        <a:xfrm>
          <a:off x="8699500" y="9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159167</xdr:rowOff>
    </xdr:from>
    <xdr:ext cx="469744" cy="259045"/>
    <xdr:sp macro="" textlink="">
      <xdr:nvSpPr>
        <xdr:cNvPr id="369" name="テキスト ボックス 368"/>
        <xdr:cNvSpPr txBox="1"/>
      </xdr:nvSpPr>
      <xdr:spPr>
        <a:xfrm>
          <a:off x="8515427" y="99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75470</xdr:rowOff>
    </xdr:from>
    <xdr:to>
      <xdr:col>11</xdr:col>
      <xdr:colOff>358775</xdr:colOff>
      <xdr:row>58</xdr:row>
      <xdr:rowOff>5620</xdr:rowOff>
    </xdr:to>
    <xdr:sp macro="" textlink="">
      <xdr:nvSpPr>
        <xdr:cNvPr id="370" name="円/楕円 369"/>
        <xdr:cNvSpPr/>
      </xdr:nvSpPr>
      <xdr:spPr>
        <a:xfrm>
          <a:off x="7810500" y="98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168197</xdr:rowOff>
    </xdr:from>
    <xdr:ext cx="469744" cy="259045"/>
    <xdr:sp macro="" textlink="">
      <xdr:nvSpPr>
        <xdr:cNvPr id="371" name="テキスト ボックス 370"/>
        <xdr:cNvSpPr txBox="1"/>
      </xdr:nvSpPr>
      <xdr:spPr>
        <a:xfrm>
          <a:off x="7626427" y="99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77241</xdr:rowOff>
    </xdr:from>
    <xdr:to>
      <xdr:col>10</xdr:col>
      <xdr:colOff>155575</xdr:colOff>
      <xdr:row>58</xdr:row>
      <xdr:rowOff>7391</xdr:rowOff>
    </xdr:to>
    <xdr:sp macro="" textlink="">
      <xdr:nvSpPr>
        <xdr:cNvPr id="372" name="円/楕円 371"/>
        <xdr:cNvSpPr/>
      </xdr:nvSpPr>
      <xdr:spPr>
        <a:xfrm>
          <a:off x="6921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169968</xdr:rowOff>
    </xdr:from>
    <xdr:ext cx="469744" cy="259045"/>
    <xdr:sp macro="" textlink="">
      <xdr:nvSpPr>
        <xdr:cNvPr id="373" name="テキスト ボックス 372"/>
        <xdr:cNvSpPr txBox="1"/>
      </xdr:nvSpPr>
      <xdr:spPr>
        <a:xfrm>
          <a:off x="6737427" y="99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59942</xdr:rowOff>
    </xdr:from>
    <xdr:to>
      <xdr:col>15</xdr:col>
      <xdr:colOff>180975</xdr:colOff>
      <xdr:row>78</xdr:row>
      <xdr:rowOff>94529</xdr:rowOff>
    </xdr:to>
    <xdr:cxnSp macro="">
      <xdr:nvCxnSpPr>
        <xdr:cNvPr id="400" name="直線コネクタ 399"/>
        <xdr:cNvCxnSpPr/>
      </xdr:nvCxnSpPr>
      <xdr:spPr>
        <a:xfrm>
          <a:off x="9639300" y="13433042"/>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59942</xdr:rowOff>
    </xdr:from>
    <xdr:to>
      <xdr:col>14</xdr:col>
      <xdr:colOff>28575</xdr:colOff>
      <xdr:row>78</xdr:row>
      <xdr:rowOff>101318</xdr:rowOff>
    </xdr:to>
    <xdr:cxnSp macro="">
      <xdr:nvCxnSpPr>
        <xdr:cNvPr id="403" name="直線コネクタ 402"/>
        <xdr:cNvCxnSpPr/>
      </xdr:nvCxnSpPr>
      <xdr:spPr>
        <a:xfrm flipV="1">
          <a:off x="8750300" y="13433042"/>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101318</xdr:rowOff>
    </xdr:from>
    <xdr:to>
      <xdr:col>12</xdr:col>
      <xdr:colOff>511175</xdr:colOff>
      <xdr:row>78</xdr:row>
      <xdr:rowOff>101752</xdr:rowOff>
    </xdr:to>
    <xdr:cxnSp macro="">
      <xdr:nvCxnSpPr>
        <xdr:cNvPr id="406" name="直線コネクタ 405"/>
        <xdr:cNvCxnSpPr/>
      </xdr:nvCxnSpPr>
      <xdr:spPr>
        <a:xfrm flipV="1">
          <a:off x="7861300" y="1347441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101752</xdr:rowOff>
    </xdr:from>
    <xdr:to>
      <xdr:col>11</xdr:col>
      <xdr:colOff>307975</xdr:colOff>
      <xdr:row>78</xdr:row>
      <xdr:rowOff>110004</xdr:rowOff>
    </xdr:to>
    <xdr:cxnSp macro="">
      <xdr:nvCxnSpPr>
        <xdr:cNvPr id="409" name="直線コネクタ 408"/>
        <xdr:cNvCxnSpPr/>
      </xdr:nvCxnSpPr>
      <xdr:spPr>
        <a:xfrm flipV="1">
          <a:off x="6972300" y="1347485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43729</xdr:rowOff>
    </xdr:from>
    <xdr:to>
      <xdr:col>15</xdr:col>
      <xdr:colOff>231775</xdr:colOff>
      <xdr:row>78</xdr:row>
      <xdr:rowOff>145329</xdr:rowOff>
    </xdr:to>
    <xdr:sp macro="" textlink="">
      <xdr:nvSpPr>
        <xdr:cNvPr id="419" name="円/楕円 418"/>
        <xdr:cNvSpPr/>
      </xdr:nvSpPr>
      <xdr:spPr>
        <a:xfrm>
          <a:off x="104267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130106</xdr:rowOff>
    </xdr:from>
    <xdr:ext cx="469744" cy="259045"/>
    <xdr:sp macro="" textlink="">
      <xdr:nvSpPr>
        <xdr:cNvPr id="420" name="商工費該当値テキスト"/>
        <xdr:cNvSpPr txBox="1"/>
      </xdr:nvSpPr>
      <xdr:spPr>
        <a:xfrm>
          <a:off x="10528300" y="133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9142</xdr:rowOff>
    </xdr:from>
    <xdr:to>
      <xdr:col>14</xdr:col>
      <xdr:colOff>79375</xdr:colOff>
      <xdr:row>78</xdr:row>
      <xdr:rowOff>110742</xdr:rowOff>
    </xdr:to>
    <xdr:sp macro="" textlink="">
      <xdr:nvSpPr>
        <xdr:cNvPr id="421" name="円/楕円 420"/>
        <xdr:cNvSpPr/>
      </xdr:nvSpPr>
      <xdr:spPr>
        <a:xfrm>
          <a:off x="9588500" y="13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101869</xdr:rowOff>
    </xdr:from>
    <xdr:ext cx="469744" cy="259045"/>
    <xdr:sp macro="" textlink="">
      <xdr:nvSpPr>
        <xdr:cNvPr id="422" name="テキスト ボックス 421"/>
        <xdr:cNvSpPr txBox="1"/>
      </xdr:nvSpPr>
      <xdr:spPr>
        <a:xfrm>
          <a:off x="9404427" y="13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50518</xdr:rowOff>
    </xdr:from>
    <xdr:to>
      <xdr:col>12</xdr:col>
      <xdr:colOff>561975</xdr:colOff>
      <xdr:row>78</xdr:row>
      <xdr:rowOff>152118</xdr:rowOff>
    </xdr:to>
    <xdr:sp macro="" textlink="">
      <xdr:nvSpPr>
        <xdr:cNvPr id="423" name="円/楕円 422"/>
        <xdr:cNvSpPr/>
      </xdr:nvSpPr>
      <xdr:spPr>
        <a:xfrm>
          <a:off x="8699500" y="134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143245</xdr:rowOff>
    </xdr:from>
    <xdr:ext cx="469744" cy="259045"/>
    <xdr:sp macro="" textlink="">
      <xdr:nvSpPr>
        <xdr:cNvPr id="424" name="テキスト ボックス 423"/>
        <xdr:cNvSpPr txBox="1"/>
      </xdr:nvSpPr>
      <xdr:spPr>
        <a:xfrm>
          <a:off x="8515427" y="135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50952</xdr:rowOff>
    </xdr:from>
    <xdr:to>
      <xdr:col>11</xdr:col>
      <xdr:colOff>358775</xdr:colOff>
      <xdr:row>78</xdr:row>
      <xdr:rowOff>152552</xdr:rowOff>
    </xdr:to>
    <xdr:sp macro="" textlink="">
      <xdr:nvSpPr>
        <xdr:cNvPr id="425" name="円/楕円 424"/>
        <xdr:cNvSpPr/>
      </xdr:nvSpPr>
      <xdr:spPr>
        <a:xfrm>
          <a:off x="7810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143679</xdr:rowOff>
    </xdr:from>
    <xdr:ext cx="469744" cy="259045"/>
    <xdr:sp macro="" textlink="">
      <xdr:nvSpPr>
        <xdr:cNvPr id="426" name="テキスト ボックス 425"/>
        <xdr:cNvSpPr txBox="1"/>
      </xdr:nvSpPr>
      <xdr:spPr>
        <a:xfrm>
          <a:off x="7626427" y="135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59204</xdr:rowOff>
    </xdr:from>
    <xdr:to>
      <xdr:col>10</xdr:col>
      <xdr:colOff>155575</xdr:colOff>
      <xdr:row>78</xdr:row>
      <xdr:rowOff>160804</xdr:rowOff>
    </xdr:to>
    <xdr:sp macro="" textlink="">
      <xdr:nvSpPr>
        <xdr:cNvPr id="427" name="円/楕円 426"/>
        <xdr:cNvSpPr/>
      </xdr:nvSpPr>
      <xdr:spPr>
        <a:xfrm>
          <a:off x="6921500" y="13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151931</xdr:rowOff>
    </xdr:from>
    <xdr:ext cx="469744" cy="259045"/>
    <xdr:sp macro="" textlink="">
      <xdr:nvSpPr>
        <xdr:cNvPr id="428" name="テキスト ボックス 427"/>
        <xdr:cNvSpPr txBox="1"/>
      </xdr:nvSpPr>
      <xdr:spPr>
        <a:xfrm>
          <a:off x="6737427" y="1352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110229</xdr:rowOff>
    </xdr:from>
    <xdr:to>
      <xdr:col>15</xdr:col>
      <xdr:colOff>180975</xdr:colOff>
      <xdr:row>98</xdr:row>
      <xdr:rowOff>110686</xdr:rowOff>
    </xdr:to>
    <xdr:cxnSp macro="">
      <xdr:nvCxnSpPr>
        <xdr:cNvPr id="458" name="直線コネクタ 457"/>
        <xdr:cNvCxnSpPr/>
      </xdr:nvCxnSpPr>
      <xdr:spPr>
        <a:xfrm flipV="1">
          <a:off x="9639300" y="16740879"/>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26333</xdr:rowOff>
    </xdr:from>
    <xdr:to>
      <xdr:col>14</xdr:col>
      <xdr:colOff>28575</xdr:colOff>
      <xdr:row>98</xdr:row>
      <xdr:rowOff>110686</xdr:rowOff>
    </xdr:to>
    <xdr:cxnSp macro="">
      <xdr:nvCxnSpPr>
        <xdr:cNvPr id="461" name="直線コネクタ 460"/>
        <xdr:cNvCxnSpPr/>
      </xdr:nvCxnSpPr>
      <xdr:spPr>
        <a:xfrm>
          <a:off x="8750300" y="16828433"/>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26333</xdr:rowOff>
    </xdr:from>
    <xdr:to>
      <xdr:col>12</xdr:col>
      <xdr:colOff>511175</xdr:colOff>
      <xdr:row>98</xdr:row>
      <xdr:rowOff>105924</xdr:rowOff>
    </xdr:to>
    <xdr:cxnSp macro="">
      <xdr:nvCxnSpPr>
        <xdr:cNvPr id="464" name="直線コネクタ 463"/>
        <xdr:cNvCxnSpPr/>
      </xdr:nvCxnSpPr>
      <xdr:spPr>
        <a:xfrm flipV="1">
          <a:off x="7861300" y="16828433"/>
          <a:ext cx="8890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69235</xdr:rowOff>
    </xdr:from>
    <xdr:to>
      <xdr:col>11</xdr:col>
      <xdr:colOff>307975</xdr:colOff>
      <xdr:row>98</xdr:row>
      <xdr:rowOff>105924</xdr:rowOff>
    </xdr:to>
    <xdr:cxnSp macro="">
      <xdr:nvCxnSpPr>
        <xdr:cNvPr id="467" name="直線コネクタ 466"/>
        <xdr:cNvCxnSpPr/>
      </xdr:nvCxnSpPr>
      <xdr:spPr>
        <a:xfrm>
          <a:off x="6972300" y="16871335"/>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59429</xdr:rowOff>
    </xdr:from>
    <xdr:to>
      <xdr:col>15</xdr:col>
      <xdr:colOff>231775</xdr:colOff>
      <xdr:row>97</xdr:row>
      <xdr:rowOff>161029</xdr:rowOff>
    </xdr:to>
    <xdr:sp macro="" textlink="">
      <xdr:nvSpPr>
        <xdr:cNvPr id="477" name="円/楕円 476"/>
        <xdr:cNvSpPr/>
      </xdr:nvSpPr>
      <xdr:spPr>
        <a:xfrm>
          <a:off x="10426700" y="166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37856</xdr:rowOff>
    </xdr:from>
    <xdr:ext cx="534377" cy="259045"/>
    <xdr:sp macro="" textlink="">
      <xdr:nvSpPr>
        <xdr:cNvPr id="478" name="土木費該当値テキスト"/>
        <xdr:cNvSpPr txBox="1"/>
      </xdr:nvSpPr>
      <xdr:spPr>
        <a:xfrm>
          <a:off x="10528300" y="166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59886</xdr:rowOff>
    </xdr:from>
    <xdr:to>
      <xdr:col>14</xdr:col>
      <xdr:colOff>79375</xdr:colOff>
      <xdr:row>98</xdr:row>
      <xdr:rowOff>161486</xdr:rowOff>
    </xdr:to>
    <xdr:sp macro="" textlink="">
      <xdr:nvSpPr>
        <xdr:cNvPr id="479" name="円/楕円 478"/>
        <xdr:cNvSpPr/>
      </xdr:nvSpPr>
      <xdr:spPr>
        <a:xfrm>
          <a:off x="9588500" y="168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152613</xdr:rowOff>
    </xdr:from>
    <xdr:ext cx="534377" cy="259045"/>
    <xdr:sp macro="" textlink="">
      <xdr:nvSpPr>
        <xdr:cNvPr id="480" name="テキスト ボックス 479"/>
        <xdr:cNvSpPr txBox="1"/>
      </xdr:nvSpPr>
      <xdr:spPr>
        <a:xfrm>
          <a:off x="9372111" y="169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146983</xdr:rowOff>
    </xdr:from>
    <xdr:to>
      <xdr:col>12</xdr:col>
      <xdr:colOff>561975</xdr:colOff>
      <xdr:row>98</xdr:row>
      <xdr:rowOff>77133</xdr:rowOff>
    </xdr:to>
    <xdr:sp macro="" textlink="">
      <xdr:nvSpPr>
        <xdr:cNvPr id="481" name="円/楕円 480"/>
        <xdr:cNvSpPr/>
      </xdr:nvSpPr>
      <xdr:spPr>
        <a:xfrm>
          <a:off x="8699500" y="167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68260</xdr:rowOff>
    </xdr:from>
    <xdr:ext cx="534377" cy="259045"/>
    <xdr:sp macro="" textlink="">
      <xdr:nvSpPr>
        <xdr:cNvPr id="482" name="テキスト ボックス 481"/>
        <xdr:cNvSpPr txBox="1"/>
      </xdr:nvSpPr>
      <xdr:spPr>
        <a:xfrm>
          <a:off x="8483111" y="168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55124</xdr:rowOff>
    </xdr:from>
    <xdr:to>
      <xdr:col>11</xdr:col>
      <xdr:colOff>358775</xdr:colOff>
      <xdr:row>98</xdr:row>
      <xdr:rowOff>156724</xdr:rowOff>
    </xdr:to>
    <xdr:sp macro="" textlink="">
      <xdr:nvSpPr>
        <xdr:cNvPr id="483" name="円/楕円 482"/>
        <xdr:cNvSpPr/>
      </xdr:nvSpPr>
      <xdr:spPr>
        <a:xfrm>
          <a:off x="7810500" y="16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147851</xdr:rowOff>
    </xdr:from>
    <xdr:ext cx="534377" cy="259045"/>
    <xdr:sp macro="" textlink="">
      <xdr:nvSpPr>
        <xdr:cNvPr id="484" name="テキスト ボックス 483"/>
        <xdr:cNvSpPr txBox="1"/>
      </xdr:nvSpPr>
      <xdr:spPr>
        <a:xfrm>
          <a:off x="7594111" y="169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18435</xdr:rowOff>
    </xdr:from>
    <xdr:to>
      <xdr:col>10</xdr:col>
      <xdr:colOff>155575</xdr:colOff>
      <xdr:row>98</xdr:row>
      <xdr:rowOff>120035</xdr:rowOff>
    </xdr:to>
    <xdr:sp macro="" textlink="">
      <xdr:nvSpPr>
        <xdr:cNvPr id="485" name="円/楕円 484"/>
        <xdr:cNvSpPr/>
      </xdr:nvSpPr>
      <xdr:spPr>
        <a:xfrm>
          <a:off x="6921500" y="1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111162</xdr:rowOff>
    </xdr:from>
    <xdr:ext cx="534377" cy="259045"/>
    <xdr:sp macro="" textlink="">
      <xdr:nvSpPr>
        <xdr:cNvPr id="486" name="テキスト ボックス 485"/>
        <xdr:cNvSpPr txBox="1"/>
      </xdr:nvSpPr>
      <xdr:spPr>
        <a:xfrm>
          <a:off x="6705111" y="1691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19957</xdr:rowOff>
    </xdr:from>
    <xdr:to>
      <xdr:col>23</xdr:col>
      <xdr:colOff>517525</xdr:colOff>
      <xdr:row>36</xdr:row>
      <xdr:rowOff>100511</xdr:rowOff>
    </xdr:to>
    <xdr:cxnSp macro="">
      <xdr:nvCxnSpPr>
        <xdr:cNvPr id="518" name="直線コネクタ 517"/>
        <xdr:cNvCxnSpPr/>
      </xdr:nvCxnSpPr>
      <xdr:spPr>
        <a:xfrm>
          <a:off x="15481300" y="6020707"/>
          <a:ext cx="838200" cy="25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145034</xdr:rowOff>
    </xdr:from>
    <xdr:to>
      <xdr:col>22</xdr:col>
      <xdr:colOff>365125</xdr:colOff>
      <xdr:row>35</xdr:row>
      <xdr:rowOff>19957</xdr:rowOff>
    </xdr:to>
    <xdr:cxnSp macro="">
      <xdr:nvCxnSpPr>
        <xdr:cNvPr id="521" name="直線コネクタ 520"/>
        <xdr:cNvCxnSpPr/>
      </xdr:nvCxnSpPr>
      <xdr:spPr>
        <a:xfrm>
          <a:off x="14592300" y="5459984"/>
          <a:ext cx="889000" cy="56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133621</xdr:rowOff>
    </xdr:from>
    <xdr:ext cx="534377" cy="259045"/>
    <xdr:sp macro="" textlink="">
      <xdr:nvSpPr>
        <xdr:cNvPr id="523" name="テキスト ボックス 522"/>
        <xdr:cNvSpPr txBox="1"/>
      </xdr:nvSpPr>
      <xdr:spPr>
        <a:xfrm>
          <a:off x="15214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145034</xdr:rowOff>
    </xdr:from>
    <xdr:to>
      <xdr:col>21</xdr:col>
      <xdr:colOff>161925</xdr:colOff>
      <xdr:row>35</xdr:row>
      <xdr:rowOff>170398</xdr:rowOff>
    </xdr:to>
    <xdr:cxnSp macro="">
      <xdr:nvCxnSpPr>
        <xdr:cNvPr id="524" name="直線コネクタ 523"/>
        <xdr:cNvCxnSpPr/>
      </xdr:nvCxnSpPr>
      <xdr:spPr>
        <a:xfrm flipV="1">
          <a:off x="13703300" y="5459984"/>
          <a:ext cx="889000" cy="7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170398</xdr:rowOff>
    </xdr:from>
    <xdr:to>
      <xdr:col>19</xdr:col>
      <xdr:colOff>644525</xdr:colOff>
      <xdr:row>36</xdr:row>
      <xdr:rowOff>138067</xdr:rowOff>
    </xdr:to>
    <xdr:cxnSp macro="">
      <xdr:nvCxnSpPr>
        <xdr:cNvPr id="527" name="直線コネクタ 526"/>
        <xdr:cNvCxnSpPr/>
      </xdr:nvCxnSpPr>
      <xdr:spPr>
        <a:xfrm flipV="1">
          <a:off x="12814300" y="6171148"/>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97916</xdr:rowOff>
    </xdr:from>
    <xdr:ext cx="534377" cy="259045"/>
    <xdr:sp macro="" textlink="">
      <xdr:nvSpPr>
        <xdr:cNvPr id="529" name="テキスト ボックス 528"/>
        <xdr:cNvSpPr txBox="1"/>
      </xdr:nvSpPr>
      <xdr:spPr>
        <a:xfrm>
          <a:off x="13436111" y="6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49711</xdr:rowOff>
    </xdr:from>
    <xdr:to>
      <xdr:col>23</xdr:col>
      <xdr:colOff>568325</xdr:colOff>
      <xdr:row>36</xdr:row>
      <xdr:rowOff>151311</xdr:rowOff>
    </xdr:to>
    <xdr:sp macro="" textlink="">
      <xdr:nvSpPr>
        <xdr:cNvPr id="537" name="円/楕円 536"/>
        <xdr:cNvSpPr/>
      </xdr:nvSpPr>
      <xdr:spPr>
        <a:xfrm>
          <a:off x="162687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72588</xdr:rowOff>
    </xdr:from>
    <xdr:ext cx="534377" cy="259045"/>
    <xdr:sp macro="" textlink="">
      <xdr:nvSpPr>
        <xdr:cNvPr id="538" name="消防費該当値テキスト"/>
        <xdr:cNvSpPr txBox="1"/>
      </xdr:nvSpPr>
      <xdr:spPr>
        <a:xfrm>
          <a:off x="16370300" y="60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140607</xdr:rowOff>
    </xdr:from>
    <xdr:to>
      <xdr:col>22</xdr:col>
      <xdr:colOff>415925</xdr:colOff>
      <xdr:row>35</xdr:row>
      <xdr:rowOff>70757</xdr:rowOff>
    </xdr:to>
    <xdr:sp macro="" textlink="">
      <xdr:nvSpPr>
        <xdr:cNvPr id="539" name="円/楕円 538"/>
        <xdr:cNvSpPr/>
      </xdr:nvSpPr>
      <xdr:spPr>
        <a:xfrm>
          <a:off x="15430500" y="59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87284</xdr:rowOff>
    </xdr:from>
    <xdr:ext cx="534377" cy="259045"/>
    <xdr:sp macro="" textlink="">
      <xdr:nvSpPr>
        <xdr:cNvPr id="540" name="テキスト ボックス 539"/>
        <xdr:cNvSpPr txBox="1"/>
      </xdr:nvSpPr>
      <xdr:spPr>
        <a:xfrm>
          <a:off x="15214111" y="57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16,025</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94234</xdr:rowOff>
    </xdr:from>
    <xdr:to>
      <xdr:col>21</xdr:col>
      <xdr:colOff>212725</xdr:colOff>
      <xdr:row>32</xdr:row>
      <xdr:rowOff>24384</xdr:rowOff>
    </xdr:to>
    <xdr:sp macro="" textlink="">
      <xdr:nvSpPr>
        <xdr:cNvPr id="541" name="円/楕円 540"/>
        <xdr:cNvSpPr/>
      </xdr:nvSpPr>
      <xdr:spPr>
        <a:xfrm>
          <a:off x="14541500" y="54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40911</xdr:rowOff>
    </xdr:from>
    <xdr:ext cx="534377" cy="259045"/>
    <xdr:sp macro="" textlink="">
      <xdr:nvSpPr>
        <xdr:cNvPr id="542" name="テキスト ボックス 541"/>
        <xdr:cNvSpPr txBox="1"/>
      </xdr:nvSpPr>
      <xdr:spPr>
        <a:xfrm>
          <a:off x="14325111" y="51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119598</xdr:rowOff>
    </xdr:from>
    <xdr:to>
      <xdr:col>20</xdr:col>
      <xdr:colOff>9525</xdr:colOff>
      <xdr:row>36</xdr:row>
      <xdr:rowOff>49748</xdr:rowOff>
    </xdr:to>
    <xdr:sp macro="" textlink="">
      <xdr:nvSpPr>
        <xdr:cNvPr id="543" name="円/楕円 542"/>
        <xdr:cNvSpPr/>
      </xdr:nvSpPr>
      <xdr:spPr>
        <a:xfrm>
          <a:off x="13652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66275</xdr:rowOff>
    </xdr:from>
    <xdr:ext cx="534377" cy="259045"/>
    <xdr:sp macro="" textlink="">
      <xdr:nvSpPr>
        <xdr:cNvPr id="544" name="テキスト ボックス 543"/>
        <xdr:cNvSpPr txBox="1"/>
      </xdr:nvSpPr>
      <xdr:spPr>
        <a:xfrm>
          <a:off x="13436111" y="58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87267</xdr:rowOff>
    </xdr:from>
    <xdr:to>
      <xdr:col>18</xdr:col>
      <xdr:colOff>492125</xdr:colOff>
      <xdr:row>37</xdr:row>
      <xdr:rowOff>17417</xdr:rowOff>
    </xdr:to>
    <xdr:sp macro="" textlink="">
      <xdr:nvSpPr>
        <xdr:cNvPr id="545" name="円/楕円 544"/>
        <xdr:cNvSpPr/>
      </xdr:nvSpPr>
      <xdr:spPr>
        <a:xfrm>
          <a:off x="127635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8544</xdr:rowOff>
    </xdr:from>
    <xdr:ext cx="534377" cy="259045"/>
    <xdr:sp macro="" textlink="">
      <xdr:nvSpPr>
        <xdr:cNvPr id="546" name="テキスト ボックス 545"/>
        <xdr:cNvSpPr txBox="1"/>
      </xdr:nvSpPr>
      <xdr:spPr>
        <a:xfrm>
          <a:off x="12547111" y="63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156707</xdr:rowOff>
    </xdr:from>
    <xdr:to>
      <xdr:col>23</xdr:col>
      <xdr:colOff>517525</xdr:colOff>
      <xdr:row>56</xdr:row>
      <xdr:rowOff>158262</xdr:rowOff>
    </xdr:to>
    <xdr:cxnSp macro="">
      <xdr:nvCxnSpPr>
        <xdr:cNvPr id="574" name="直線コネクタ 573"/>
        <xdr:cNvCxnSpPr/>
      </xdr:nvCxnSpPr>
      <xdr:spPr>
        <a:xfrm>
          <a:off x="15481300" y="9586457"/>
          <a:ext cx="838200" cy="1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102027</xdr:rowOff>
    </xdr:from>
    <xdr:to>
      <xdr:col>22</xdr:col>
      <xdr:colOff>365125</xdr:colOff>
      <xdr:row>55</xdr:row>
      <xdr:rowOff>156707</xdr:rowOff>
    </xdr:to>
    <xdr:cxnSp macro="">
      <xdr:nvCxnSpPr>
        <xdr:cNvPr id="577" name="直線コネクタ 576"/>
        <xdr:cNvCxnSpPr/>
      </xdr:nvCxnSpPr>
      <xdr:spPr>
        <a:xfrm>
          <a:off x="14592300" y="9531777"/>
          <a:ext cx="8890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66045</xdr:rowOff>
    </xdr:from>
    <xdr:to>
      <xdr:col>21</xdr:col>
      <xdr:colOff>161925</xdr:colOff>
      <xdr:row>55</xdr:row>
      <xdr:rowOff>102027</xdr:rowOff>
    </xdr:to>
    <xdr:cxnSp macro="">
      <xdr:nvCxnSpPr>
        <xdr:cNvPr id="580" name="直線コネクタ 579"/>
        <xdr:cNvCxnSpPr/>
      </xdr:nvCxnSpPr>
      <xdr:spPr>
        <a:xfrm>
          <a:off x="13703300" y="9152895"/>
          <a:ext cx="889000" cy="3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66045</xdr:rowOff>
    </xdr:from>
    <xdr:to>
      <xdr:col>19</xdr:col>
      <xdr:colOff>644525</xdr:colOff>
      <xdr:row>56</xdr:row>
      <xdr:rowOff>145369</xdr:rowOff>
    </xdr:to>
    <xdr:cxnSp macro="">
      <xdr:nvCxnSpPr>
        <xdr:cNvPr id="583" name="直線コネクタ 582"/>
        <xdr:cNvCxnSpPr/>
      </xdr:nvCxnSpPr>
      <xdr:spPr>
        <a:xfrm flipV="1">
          <a:off x="12814300" y="9152895"/>
          <a:ext cx="889000" cy="59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5" name="テキスト ボックス 584"/>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107462</xdr:rowOff>
    </xdr:from>
    <xdr:to>
      <xdr:col>23</xdr:col>
      <xdr:colOff>568325</xdr:colOff>
      <xdr:row>57</xdr:row>
      <xdr:rowOff>37612</xdr:rowOff>
    </xdr:to>
    <xdr:sp macro="" textlink="">
      <xdr:nvSpPr>
        <xdr:cNvPr id="593" name="円/楕円 592"/>
        <xdr:cNvSpPr/>
      </xdr:nvSpPr>
      <xdr:spPr>
        <a:xfrm>
          <a:off x="16268700" y="97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85889</xdr:rowOff>
    </xdr:from>
    <xdr:ext cx="534377" cy="259045"/>
    <xdr:sp macro="" textlink="">
      <xdr:nvSpPr>
        <xdr:cNvPr id="594" name="教育費該当値テキスト"/>
        <xdr:cNvSpPr txBox="1"/>
      </xdr:nvSpPr>
      <xdr:spPr>
        <a:xfrm>
          <a:off x="16370300" y="96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105907</xdr:rowOff>
    </xdr:from>
    <xdr:to>
      <xdr:col>22</xdr:col>
      <xdr:colOff>415925</xdr:colOff>
      <xdr:row>56</xdr:row>
      <xdr:rowOff>36057</xdr:rowOff>
    </xdr:to>
    <xdr:sp macro="" textlink="">
      <xdr:nvSpPr>
        <xdr:cNvPr id="595" name="円/楕円 594"/>
        <xdr:cNvSpPr/>
      </xdr:nvSpPr>
      <xdr:spPr>
        <a:xfrm>
          <a:off x="15430500" y="95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27184</xdr:rowOff>
    </xdr:from>
    <xdr:ext cx="534377" cy="259045"/>
    <xdr:sp macro="" textlink="">
      <xdr:nvSpPr>
        <xdr:cNvPr id="596" name="テキスト ボックス 595"/>
        <xdr:cNvSpPr txBox="1"/>
      </xdr:nvSpPr>
      <xdr:spPr>
        <a:xfrm>
          <a:off x="15214111" y="96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51227</xdr:rowOff>
    </xdr:from>
    <xdr:to>
      <xdr:col>21</xdr:col>
      <xdr:colOff>212725</xdr:colOff>
      <xdr:row>55</xdr:row>
      <xdr:rowOff>152827</xdr:rowOff>
    </xdr:to>
    <xdr:sp macro="" textlink="">
      <xdr:nvSpPr>
        <xdr:cNvPr id="597" name="円/楕円 596"/>
        <xdr:cNvSpPr/>
      </xdr:nvSpPr>
      <xdr:spPr>
        <a:xfrm>
          <a:off x="14541500" y="94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143954</xdr:rowOff>
    </xdr:from>
    <xdr:ext cx="534377" cy="259045"/>
    <xdr:sp macro="" textlink="">
      <xdr:nvSpPr>
        <xdr:cNvPr id="598" name="テキスト ボックス 597"/>
        <xdr:cNvSpPr txBox="1"/>
      </xdr:nvSpPr>
      <xdr:spPr>
        <a:xfrm>
          <a:off x="14325111" y="95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15245</xdr:rowOff>
    </xdr:from>
    <xdr:to>
      <xdr:col>20</xdr:col>
      <xdr:colOff>9525</xdr:colOff>
      <xdr:row>53</xdr:row>
      <xdr:rowOff>116845</xdr:rowOff>
    </xdr:to>
    <xdr:sp macro="" textlink="">
      <xdr:nvSpPr>
        <xdr:cNvPr id="599" name="円/楕円 598"/>
        <xdr:cNvSpPr/>
      </xdr:nvSpPr>
      <xdr:spPr>
        <a:xfrm>
          <a:off x="13652500" y="91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133372</xdr:rowOff>
    </xdr:from>
    <xdr:ext cx="534377" cy="259045"/>
    <xdr:sp macro="" textlink="">
      <xdr:nvSpPr>
        <xdr:cNvPr id="600" name="テキスト ボックス 599"/>
        <xdr:cNvSpPr txBox="1"/>
      </xdr:nvSpPr>
      <xdr:spPr>
        <a:xfrm>
          <a:off x="13436111" y="88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94569</xdr:rowOff>
    </xdr:from>
    <xdr:to>
      <xdr:col>18</xdr:col>
      <xdr:colOff>492125</xdr:colOff>
      <xdr:row>57</xdr:row>
      <xdr:rowOff>24719</xdr:rowOff>
    </xdr:to>
    <xdr:sp macro="" textlink="">
      <xdr:nvSpPr>
        <xdr:cNvPr id="601" name="円/楕円 600"/>
        <xdr:cNvSpPr/>
      </xdr:nvSpPr>
      <xdr:spPr>
        <a:xfrm>
          <a:off x="12763500" y="96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15846</xdr:rowOff>
    </xdr:from>
    <xdr:ext cx="534377" cy="259045"/>
    <xdr:sp macro="" textlink="">
      <xdr:nvSpPr>
        <xdr:cNvPr id="602" name="テキスト ボックス 601"/>
        <xdr:cNvSpPr txBox="1"/>
      </xdr:nvSpPr>
      <xdr:spPr>
        <a:xfrm>
          <a:off x="12547111" y="97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84020</xdr:rowOff>
    </xdr:from>
    <xdr:to>
      <xdr:col>19</xdr:col>
      <xdr:colOff>644525</xdr:colOff>
      <xdr:row>79</xdr:row>
      <xdr:rowOff>98879</xdr:rowOff>
    </xdr:to>
    <xdr:cxnSp macro="">
      <xdr:nvCxnSpPr>
        <xdr:cNvPr id="642" name="直線コネクタ 641"/>
        <xdr:cNvCxnSpPr/>
      </xdr:nvCxnSpPr>
      <xdr:spPr>
        <a:xfrm>
          <a:off x="12814300" y="1362857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33220</xdr:rowOff>
    </xdr:from>
    <xdr:to>
      <xdr:col>18</xdr:col>
      <xdr:colOff>492125</xdr:colOff>
      <xdr:row>79</xdr:row>
      <xdr:rowOff>134820</xdr:rowOff>
    </xdr:to>
    <xdr:sp macro="" textlink="">
      <xdr:nvSpPr>
        <xdr:cNvPr id="660" name="円/楕円 659"/>
        <xdr:cNvSpPr/>
      </xdr:nvSpPr>
      <xdr:spPr>
        <a:xfrm>
          <a:off x="12763500" y="135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125947</xdr:rowOff>
    </xdr:from>
    <xdr:ext cx="313932" cy="259045"/>
    <xdr:sp macro="" textlink="">
      <xdr:nvSpPr>
        <xdr:cNvPr id="661" name="テキスト ボックス 660"/>
        <xdr:cNvSpPr txBox="1"/>
      </xdr:nvSpPr>
      <xdr:spPr>
        <a:xfrm>
          <a:off x="12657333" y="13670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32936</xdr:rowOff>
    </xdr:from>
    <xdr:to>
      <xdr:col>23</xdr:col>
      <xdr:colOff>517525</xdr:colOff>
      <xdr:row>98</xdr:row>
      <xdr:rowOff>39070</xdr:rowOff>
    </xdr:to>
    <xdr:cxnSp macro="">
      <xdr:nvCxnSpPr>
        <xdr:cNvPr id="690" name="直線コネクタ 689"/>
        <xdr:cNvCxnSpPr/>
      </xdr:nvCxnSpPr>
      <xdr:spPr>
        <a:xfrm flipV="1">
          <a:off x="15481300" y="16835036"/>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39070</xdr:rowOff>
    </xdr:from>
    <xdr:to>
      <xdr:col>22</xdr:col>
      <xdr:colOff>365125</xdr:colOff>
      <xdr:row>98</xdr:row>
      <xdr:rowOff>44259</xdr:rowOff>
    </xdr:to>
    <xdr:cxnSp macro="">
      <xdr:nvCxnSpPr>
        <xdr:cNvPr id="693" name="直線コネクタ 692"/>
        <xdr:cNvCxnSpPr/>
      </xdr:nvCxnSpPr>
      <xdr:spPr>
        <a:xfrm flipV="1">
          <a:off x="14592300" y="16841170"/>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35672</xdr:rowOff>
    </xdr:from>
    <xdr:to>
      <xdr:col>21</xdr:col>
      <xdr:colOff>161925</xdr:colOff>
      <xdr:row>98</xdr:row>
      <xdr:rowOff>44259</xdr:rowOff>
    </xdr:to>
    <xdr:cxnSp macro="">
      <xdr:nvCxnSpPr>
        <xdr:cNvPr id="696" name="直線コネクタ 695"/>
        <xdr:cNvCxnSpPr/>
      </xdr:nvCxnSpPr>
      <xdr:spPr>
        <a:xfrm>
          <a:off x="13703300" y="16837772"/>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35672</xdr:rowOff>
    </xdr:from>
    <xdr:to>
      <xdr:col>19</xdr:col>
      <xdr:colOff>644525</xdr:colOff>
      <xdr:row>98</xdr:row>
      <xdr:rowOff>41692</xdr:rowOff>
    </xdr:to>
    <xdr:cxnSp macro="">
      <xdr:nvCxnSpPr>
        <xdr:cNvPr id="699" name="直線コネクタ 698"/>
        <xdr:cNvCxnSpPr/>
      </xdr:nvCxnSpPr>
      <xdr:spPr>
        <a:xfrm flipV="1">
          <a:off x="12814300" y="1683777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153586</xdr:rowOff>
    </xdr:from>
    <xdr:to>
      <xdr:col>23</xdr:col>
      <xdr:colOff>568325</xdr:colOff>
      <xdr:row>98</xdr:row>
      <xdr:rowOff>83736</xdr:rowOff>
    </xdr:to>
    <xdr:sp macro="" textlink="">
      <xdr:nvSpPr>
        <xdr:cNvPr id="709" name="円/楕円 708"/>
        <xdr:cNvSpPr/>
      </xdr:nvSpPr>
      <xdr:spPr>
        <a:xfrm>
          <a:off x="16268700" y="167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68513</xdr:rowOff>
    </xdr:from>
    <xdr:ext cx="534377" cy="259045"/>
    <xdr:sp macro="" textlink="">
      <xdr:nvSpPr>
        <xdr:cNvPr id="710" name="公債費該当値テキスト"/>
        <xdr:cNvSpPr txBox="1"/>
      </xdr:nvSpPr>
      <xdr:spPr>
        <a:xfrm>
          <a:off x="16370300" y="166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159720</xdr:rowOff>
    </xdr:from>
    <xdr:to>
      <xdr:col>22</xdr:col>
      <xdr:colOff>415925</xdr:colOff>
      <xdr:row>98</xdr:row>
      <xdr:rowOff>89870</xdr:rowOff>
    </xdr:to>
    <xdr:sp macro="" textlink="">
      <xdr:nvSpPr>
        <xdr:cNvPr id="711" name="円/楕円 710"/>
        <xdr:cNvSpPr/>
      </xdr:nvSpPr>
      <xdr:spPr>
        <a:xfrm>
          <a:off x="15430500" y="167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80997</xdr:rowOff>
    </xdr:from>
    <xdr:ext cx="534377" cy="259045"/>
    <xdr:sp macro="" textlink="">
      <xdr:nvSpPr>
        <xdr:cNvPr id="712" name="テキスト ボックス 711"/>
        <xdr:cNvSpPr txBox="1"/>
      </xdr:nvSpPr>
      <xdr:spPr>
        <a:xfrm>
          <a:off x="15214111" y="168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164909</xdr:rowOff>
    </xdr:from>
    <xdr:to>
      <xdr:col>21</xdr:col>
      <xdr:colOff>212725</xdr:colOff>
      <xdr:row>98</xdr:row>
      <xdr:rowOff>95059</xdr:rowOff>
    </xdr:to>
    <xdr:sp macro="" textlink="">
      <xdr:nvSpPr>
        <xdr:cNvPr id="713" name="円/楕円 712"/>
        <xdr:cNvSpPr/>
      </xdr:nvSpPr>
      <xdr:spPr>
        <a:xfrm>
          <a:off x="14541500" y="167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86186</xdr:rowOff>
    </xdr:from>
    <xdr:ext cx="534377" cy="259045"/>
    <xdr:sp macro="" textlink="">
      <xdr:nvSpPr>
        <xdr:cNvPr id="714" name="テキスト ボックス 713"/>
        <xdr:cNvSpPr txBox="1"/>
      </xdr:nvSpPr>
      <xdr:spPr>
        <a:xfrm>
          <a:off x="14325111" y="168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156322</xdr:rowOff>
    </xdr:from>
    <xdr:to>
      <xdr:col>20</xdr:col>
      <xdr:colOff>9525</xdr:colOff>
      <xdr:row>98</xdr:row>
      <xdr:rowOff>86472</xdr:rowOff>
    </xdr:to>
    <xdr:sp macro="" textlink="">
      <xdr:nvSpPr>
        <xdr:cNvPr id="715" name="円/楕円 714"/>
        <xdr:cNvSpPr/>
      </xdr:nvSpPr>
      <xdr:spPr>
        <a:xfrm>
          <a:off x="13652500" y="167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77599</xdr:rowOff>
    </xdr:from>
    <xdr:ext cx="534377" cy="259045"/>
    <xdr:sp macro="" textlink="">
      <xdr:nvSpPr>
        <xdr:cNvPr id="716" name="テキスト ボックス 715"/>
        <xdr:cNvSpPr txBox="1"/>
      </xdr:nvSpPr>
      <xdr:spPr>
        <a:xfrm>
          <a:off x="13436111" y="168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162342</xdr:rowOff>
    </xdr:from>
    <xdr:to>
      <xdr:col>18</xdr:col>
      <xdr:colOff>492125</xdr:colOff>
      <xdr:row>98</xdr:row>
      <xdr:rowOff>92492</xdr:rowOff>
    </xdr:to>
    <xdr:sp macro="" textlink="">
      <xdr:nvSpPr>
        <xdr:cNvPr id="717" name="円/楕円 716"/>
        <xdr:cNvSpPr/>
      </xdr:nvSpPr>
      <xdr:spPr>
        <a:xfrm>
          <a:off x="127635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83619</xdr:rowOff>
    </xdr:from>
    <xdr:ext cx="534377" cy="259045"/>
    <xdr:sp macro="" textlink="">
      <xdr:nvSpPr>
        <xdr:cNvPr id="718" name="テキスト ボックス 717"/>
        <xdr:cNvSpPr txBox="1"/>
      </xdr:nvSpPr>
      <xdr:spPr>
        <a:xfrm>
          <a:off x="12547111" y="168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目的別における市民一人あたりの歳出は、民生費の支出が</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万</a:t>
          </a:r>
          <a:r>
            <a:rPr kumimoji="1" lang="en-US" altLang="ja-JP" sz="1300">
              <a:solidFill>
                <a:sysClr val="windowText" lastClr="000000"/>
              </a:solidFill>
              <a:latin typeface="ＭＳ Ｐゴシック"/>
            </a:rPr>
            <a:t>8,463</a:t>
          </a:r>
          <a:r>
            <a:rPr kumimoji="1" lang="ja-JP" altLang="en-US" sz="1300">
              <a:solidFill>
                <a:sysClr val="windowText" lastClr="000000"/>
              </a:solidFill>
              <a:latin typeface="ＭＳ Ｐゴシック"/>
            </a:rPr>
            <a:t>円と他より突出しているが、類似団体も同様に民生費が突出している。民生費の増加理由は、主に臨時福祉給付金事業や自立支援給付事業に要する経費の増などによるものである。また、総務費の増加は市庁舎免震改修事業や情報セキュリティ強化対策事業</a:t>
          </a:r>
          <a:r>
            <a:rPr kumimoji="1" lang="ja-JP" altLang="en-US" sz="1300" b="0">
              <a:solidFill>
                <a:sysClr val="windowText" lastClr="000000"/>
              </a:solidFill>
              <a:latin typeface="ＭＳ Ｐゴシック"/>
            </a:rPr>
            <a:t>などによるもの、</a:t>
          </a:r>
          <a:r>
            <a:rPr kumimoji="1" lang="ja-JP" altLang="en-US" sz="1300">
              <a:solidFill>
                <a:sysClr val="windowText" lastClr="000000"/>
              </a:solidFill>
              <a:latin typeface="ＭＳ Ｐゴシック"/>
            </a:rPr>
            <a:t>衛生費の増加は、第２斎場建設事業の増などによるもの、土木費の増加は、新京成連続立体交差事業、主要市道整備事業の増などによるもの、消防費の減少は、くぬぎ山消防署建替事業の完了などによるもの、教育費の減少は、義務教育施設空調設備設置事業の完了などによるものであ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今後も、少子高齢化の進展に伴う社会保障関係経費の増や公債費の増が見込まれるため、引き続き行財政改革を継続し、持続可能な行財政運営を堅持していく。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年度に、少子高齢化に伴う扶助費等の増加、三位一体改革による地方交付税の大幅削減などを要因として財政状況が厳しいものとなり、財政調整基金残高及び実質単年度収支が最も低下したことを受け、</a:t>
          </a: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年度に人件費の抑制、組織再編、行政評価を活用したあらゆる事務事業の見直しを行うなど、行財政改革に着手し、改善を図った。なお、</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年度の財政調整基金の大幅な減額は、地域の元気臨時交付金分の取崩しによるものである。</a:t>
          </a:r>
        </a:p>
        <a:p>
          <a:r>
            <a:rPr kumimoji="1" lang="ja-JP" altLang="en-US" sz="1100">
              <a:solidFill>
                <a:sysClr val="windowText" lastClr="000000"/>
              </a:solidFill>
              <a:latin typeface="ＭＳ ゴシック" pitchFamily="49" charset="-128"/>
              <a:ea typeface="ＭＳ ゴシック" pitchFamily="49" charset="-128"/>
            </a:rPr>
            <a:t>　少子高齢化の進展に伴い、市税収入の減少や扶助費の増加が見込まれるため、引き続き行財政改革を推進し、健全な行財政運営の確保に努めていく。</a:t>
          </a:r>
          <a:endParaRPr kumimoji="1" lang="ja-JP" altLang="en-US" sz="11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連結実質赤字比率については、すべての会計に赤字がないことから表示されない。</a:t>
          </a:r>
        </a:p>
        <a:p>
          <a:r>
            <a:rPr kumimoji="1" lang="ja-JP" altLang="en-US" sz="1400">
              <a:solidFill>
                <a:sysClr val="windowText" lastClr="000000"/>
              </a:solidFill>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の額は、ここ数年、魅力ある街づくりのために必要不可欠な大型事業を推進してきたが、その地方債の償還が始まることから、今後は増加が見込まれる。なお、公共施設の耐震化など大型事業においては、後年度交付税措置される有利な地方債を積極的に活用し、市の実質的な負担を可能な限り軽減させている。</a:t>
          </a:r>
        </a:p>
        <a:p>
          <a:r>
            <a:rPr kumimoji="1" lang="ja-JP" altLang="en-US" sz="1400">
              <a:latin typeface="ＭＳ ゴシック" pitchFamily="49" charset="-128"/>
              <a:ea typeface="ＭＳ ゴシック" pitchFamily="49" charset="-128"/>
            </a:rPr>
            <a:t>　今後も行財政運営に大きな影響を生じさせないよう、計画的な公債費の管理に努めていく。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将来負担額（Ａ）は、市庁舎免震改修事業など公共施設の耐震化や新京成線連続立体交差事業の実施などにより地方債残高が増加した。</a:t>
          </a:r>
        </a:p>
        <a:p>
          <a:r>
            <a:rPr kumimoji="1" lang="ja-JP" altLang="en-US" sz="1400">
              <a:solidFill>
                <a:sysClr val="windowText" lastClr="000000"/>
              </a:solidFill>
              <a:latin typeface="ＭＳ ゴシック" pitchFamily="49" charset="-128"/>
              <a:ea typeface="ＭＳ ゴシック" pitchFamily="49" charset="-128"/>
            </a:rPr>
            <a:t>　充当可能財源等（Ｂ）も基準財政需要額算入見込額が増加したが、将来負担額（Ａ）の増が大きなものとなり、将来負担比率の分子は結果として増加した。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109,480
108,116
21.08
36,413,186
34,789,815
1,567,625
18,966,602
36,610,893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36413186</v>
      </c>
      <c r="BO4" s="411"/>
      <c r="BP4" s="411"/>
      <c r="BQ4" s="411"/>
      <c r="BR4" s="411"/>
      <c r="BS4" s="411"/>
      <c r="BT4" s="411"/>
      <c r="BU4" s="412"/>
      <c r="BV4" s="410">
        <v>35416492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8.3000000000000007</v>
      </c>
      <c r="CU4" s="588"/>
      <c r="CV4" s="588"/>
      <c r="CW4" s="588"/>
      <c r="CX4" s="588"/>
      <c r="CY4" s="588"/>
      <c r="CZ4" s="588"/>
      <c r="DA4" s="589"/>
      <c r="DB4" s="587">
        <v>10.6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34789815</v>
      </c>
      <c r="BO5" s="416"/>
      <c r="BP5" s="416"/>
      <c r="BQ5" s="416"/>
      <c r="BR5" s="416"/>
      <c r="BS5" s="416"/>
      <c r="BT5" s="416"/>
      <c r="BU5" s="417"/>
      <c r="BV5" s="415">
        <v>33222244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91.2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1623371</v>
      </c>
      <c r="BO6" s="416"/>
      <c r="BP6" s="416"/>
      <c r="BQ6" s="416"/>
      <c r="BR6" s="416"/>
      <c r="BS6" s="416"/>
      <c r="BT6" s="416"/>
      <c r="BU6" s="417"/>
      <c r="BV6" s="415">
        <v>2194248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101.6</v>
      </c>
      <c r="CU6" s="562"/>
      <c r="CV6" s="562"/>
      <c r="CW6" s="562"/>
      <c r="CX6" s="562"/>
      <c r="CY6" s="562"/>
      <c r="CZ6" s="562"/>
      <c r="DA6" s="563"/>
      <c r="DB6" s="561">
        <v>98.7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55746</v>
      </c>
      <c r="BO7" s="416"/>
      <c r="BP7" s="416"/>
      <c r="BQ7" s="416"/>
      <c r="BR7" s="416"/>
      <c r="BS7" s="416"/>
      <c r="BT7" s="416"/>
      <c r="BU7" s="417"/>
      <c r="BV7" s="415">
        <v>196505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18966602</v>
      </c>
      <c r="CU7" s="416"/>
      <c r="CV7" s="416"/>
      <c r="CW7" s="416"/>
      <c r="CX7" s="416"/>
      <c r="CY7" s="416"/>
      <c r="CZ7" s="416"/>
      <c r="DA7" s="417"/>
      <c r="DB7" s="415">
        <v>18869857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1567625</v>
      </c>
      <c r="BO8" s="416"/>
      <c r="BP8" s="416"/>
      <c r="BQ8" s="416"/>
      <c r="BR8" s="416"/>
      <c r="BS8" s="416"/>
      <c r="BT8" s="416"/>
      <c r="BU8" s="417"/>
      <c r="BV8" s="415">
        <v>1997743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108917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-430118</v>
      </c>
      <c r="BO9" s="416"/>
      <c r="BP9" s="416"/>
      <c r="BQ9" s="416"/>
      <c r="BR9" s="416"/>
      <c r="BS9" s="416"/>
      <c r="BT9" s="416"/>
      <c r="BU9" s="417"/>
      <c r="BV9" s="415">
        <v>172187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10.7</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107853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999360</v>
      </c>
      <c r="BO10" s="416"/>
      <c r="BP10" s="416"/>
      <c r="BQ10" s="416"/>
      <c r="BR10" s="416"/>
      <c r="BS10" s="416"/>
      <c r="BT10" s="416"/>
      <c r="BU10" s="417"/>
      <c r="BV10" s="415">
        <v>913788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109480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1283533</v>
      </c>
      <c r="BO12" s="416"/>
      <c r="BP12" s="416"/>
      <c r="BQ12" s="416"/>
      <c r="BR12" s="416"/>
      <c r="BS12" s="416"/>
      <c r="BT12" s="416"/>
      <c r="BU12" s="417"/>
      <c r="BV12" s="415">
        <v>974255</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108116</v>
      </c>
      <c r="S13" s="517"/>
      <c r="T13" s="517"/>
      <c r="U13" s="517"/>
      <c r="V13" s="518"/>
      <c r="W13" s="504" t="s">
        <v>124</v>
      </c>
      <c r="X13" s="428"/>
      <c r="Y13" s="428"/>
      <c r="Z13" s="428"/>
      <c r="AA13" s="428"/>
      <c r="AB13" s="429"/>
      <c r="AC13" s="391">
        <v>827</v>
      </c>
      <c r="AD13" s="392"/>
      <c r="AE13" s="392"/>
      <c r="AF13" s="392"/>
      <c r="AG13" s="393"/>
      <c r="AH13" s="391">
        <v>905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-714291</v>
      </c>
      <c r="BO13" s="416"/>
      <c r="BP13" s="416"/>
      <c r="BQ13" s="416"/>
      <c r="BR13" s="416"/>
      <c r="BS13" s="416"/>
      <c r="BT13" s="416"/>
      <c r="BU13" s="417"/>
      <c r="BV13" s="415">
        <v>111720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0.4</v>
      </c>
      <c r="CU13" s="386"/>
      <c r="CV13" s="386"/>
      <c r="CW13" s="386"/>
      <c r="CX13" s="386"/>
      <c r="CY13" s="386"/>
      <c r="CZ13" s="386"/>
      <c r="DA13" s="387"/>
      <c r="DB13" s="385">
        <v>0.5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109458</v>
      </c>
      <c r="S14" s="517"/>
      <c r="T14" s="517"/>
      <c r="U14" s="517"/>
      <c r="V14" s="518"/>
      <c r="W14" s="519"/>
      <c r="X14" s="431"/>
      <c r="Y14" s="431"/>
      <c r="Z14" s="431"/>
      <c r="AA14" s="431"/>
      <c r="AB14" s="432"/>
      <c r="AC14" s="509">
        <v>1.7</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24.6</v>
      </c>
      <c r="CU14" s="488"/>
      <c r="CV14" s="488"/>
      <c r="CW14" s="488"/>
      <c r="CX14" s="488"/>
      <c r="CY14" s="488"/>
      <c r="CZ14" s="488"/>
      <c r="DA14" s="489"/>
      <c r="DB14" s="520">
        <v>19.399999999999999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108210</v>
      </c>
      <c r="S15" s="517"/>
      <c r="T15" s="517"/>
      <c r="U15" s="517"/>
      <c r="V15" s="518"/>
      <c r="W15" s="504" t="s">
        <v>131</v>
      </c>
      <c r="X15" s="428"/>
      <c r="Y15" s="428"/>
      <c r="Z15" s="428"/>
      <c r="AA15" s="428"/>
      <c r="AB15" s="429"/>
      <c r="AC15" s="391">
        <v>9884</v>
      </c>
      <c r="AD15" s="392"/>
      <c r="AE15" s="392"/>
      <c r="AF15" s="392"/>
      <c r="AG15" s="393"/>
      <c r="AH15" s="391">
        <v>10190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11315935</v>
      </c>
      <c r="BO15" s="411"/>
      <c r="BP15" s="411"/>
      <c r="BQ15" s="411"/>
      <c r="BR15" s="411"/>
      <c r="BS15" s="411"/>
      <c r="BT15" s="411"/>
      <c r="BU15" s="412"/>
      <c r="BV15" s="410">
        <v>11081601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20.7</v>
      </c>
      <c r="AD16" s="510"/>
      <c r="AE16" s="510"/>
      <c r="AF16" s="510"/>
      <c r="AG16" s="511"/>
      <c r="AH16" s="509">
        <v>21.4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14608516</v>
      </c>
      <c r="BO16" s="416"/>
      <c r="BP16" s="416"/>
      <c r="BQ16" s="416"/>
      <c r="BR16" s="416"/>
      <c r="BS16" s="416"/>
      <c r="BT16" s="416"/>
      <c r="BU16" s="417"/>
      <c r="BV16" s="415">
        <v>14310383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36927</v>
      </c>
      <c r="AD17" s="392"/>
      <c r="AE17" s="392"/>
      <c r="AF17" s="392"/>
      <c r="AG17" s="393"/>
      <c r="AH17" s="391">
        <v>36515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14404694</v>
      </c>
      <c r="BO17" s="416"/>
      <c r="BP17" s="416"/>
      <c r="BQ17" s="416"/>
      <c r="BR17" s="416"/>
      <c r="BS17" s="416"/>
      <c r="BT17" s="416"/>
      <c r="BU17" s="417"/>
      <c r="BV17" s="415">
        <v>14100497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21.08</v>
      </c>
      <c r="M18" s="480"/>
      <c r="N18" s="480"/>
      <c r="O18" s="480"/>
      <c r="P18" s="480"/>
      <c r="Q18" s="480"/>
      <c r="R18" s="481"/>
      <c r="S18" s="481"/>
      <c r="T18" s="481"/>
      <c r="U18" s="481"/>
      <c r="V18" s="482"/>
      <c r="W18" s="496"/>
      <c r="X18" s="497"/>
      <c r="Y18" s="497"/>
      <c r="Z18" s="497"/>
      <c r="AA18" s="497"/>
      <c r="AB18" s="505"/>
      <c r="AC18" s="379">
        <v>77.5</v>
      </c>
      <c r="AD18" s="380"/>
      <c r="AE18" s="380"/>
      <c r="AF18" s="380"/>
      <c r="AG18" s="483"/>
      <c r="AH18" s="379">
        <v>76.7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18242098</v>
      </c>
      <c r="BO18" s="416"/>
      <c r="BP18" s="416"/>
      <c r="BQ18" s="416"/>
      <c r="BR18" s="416"/>
      <c r="BS18" s="416"/>
      <c r="BT18" s="416"/>
      <c r="BU18" s="417"/>
      <c r="BV18" s="415">
        <v>17850980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5167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24124501</v>
      </c>
      <c r="BO19" s="416"/>
      <c r="BP19" s="416"/>
      <c r="BQ19" s="416"/>
      <c r="BR19" s="416"/>
      <c r="BS19" s="416"/>
      <c r="BT19" s="416"/>
      <c r="BU19" s="417"/>
      <c r="BV19" s="415">
        <v>24207306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44101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36610893</v>
      </c>
      <c r="BO23" s="416"/>
      <c r="BP23" s="416"/>
      <c r="BQ23" s="416"/>
      <c r="BR23" s="416"/>
      <c r="BS23" s="416"/>
      <c r="BT23" s="416"/>
      <c r="BU23" s="417"/>
      <c r="BV23" s="415">
        <v>34062863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9000</v>
      </c>
      <c r="R24" s="392"/>
      <c r="S24" s="392"/>
      <c r="T24" s="392"/>
      <c r="U24" s="392"/>
      <c r="V24" s="393"/>
      <c r="W24" s="457"/>
      <c r="X24" s="448"/>
      <c r="Y24" s="449"/>
      <c r="Z24" s="388" t="s">
        <v>155</v>
      </c>
      <c r="AA24" s="389"/>
      <c r="AB24" s="389"/>
      <c r="AC24" s="389"/>
      <c r="AD24" s="389"/>
      <c r="AE24" s="389"/>
      <c r="AF24" s="389"/>
      <c r="AG24" s="390"/>
      <c r="AH24" s="391">
        <v>647</v>
      </c>
      <c r="AI24" s="392"/>
      <c r="AJ24" s="392"/>
      <c r="AK24" s="392"/>
      <c r="AL24" s="393"/>
      <c r="AM24" s="391">
        <v>1982408</v>
      </c>
      <c r="AN24" s="392"/>
      <c r="AO24" s="392"/>
      <c r="AP24" s="392"/>
      <c r="AQ24" s="392"/>
      <c r="AR24" s="393"/>
      <c r="AS24" s="391">
        <v>3064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31894916</v>
      </c>
      <c r="BO24" s="416"/>
      <c r="BP24" s="416"/>
      <c r="BQ24" s="416"/>
      <c r="BR24" s="416"/>
      <c r="BS24" s="416"/>
      <c r="BT24" s="416"/>
      <c r="BU24" s="417"/>
      <c r="BV24" s="415">
        <v>29382782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7800</v>
      </c>
      <c r="R25" s="392"/>
      <c r="S25" s="392"/>
      <c r="T25" s="392"/>
      <c r="U25" s="392"/>
      <c r="V25" s="393"/>
      <c r="W25" s="457"/>
      <c r="X25" s="448"/>
      <c r="Y25" s="449"/>
      <c r="Z25" s="388" t="s">
        <v>158</v>
      </c>
      <c r="AA25" s="389"/>
      <c r="AB25" s="389"/>
      <c r="AC25" s="389"/>
      <c r="AD25" s="389"/>
      <c r="AE25" s="389"/>
      <c r="AF25" s="389"/>
      <c r="AG25" s="390"/>
      <c r="AH25" s="391">
        <v>140</v>
      </c>
      <c r="AI25" s="392"/>
      <c r="AJ25" s="392"/>
      <c r="AK25" s="392"/>
      <c r="AL25" s="393"/>
      <c r="AM25" s="391">
        <v>429940</v>
      </c>
      <c r="AN25" s="392"/>
      <c r="AO25" s="392"/>
      <c r="AP25" s="392"/>
      <c r="AQ25" s="392"/>
      <c r="AR25" s="393"/>
      <c r="AS25" s="391">
        <v>3071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6827361</v>
      </c>
      <c r="BO25" s="411"/>
      <c r="BP25" s="411"/>
      <c r="BQ25" s="411"/>
      <c r="BR25" s="411"/>
      <c r="BS25" s="411"/>
      <c r="BT25" s="411"/>
      <c r="BU25" s="412"/>
      <c r="BV25" s="410">
        <v>7589219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7050</v>
      </c>
      <c r="R26" s="392"/>
      <c r="S26" s="392"/>
      <c r="T26" s="392"/>
      <c r="U26" s="392"/>
      <c r="V26" s="393"/>
      <c r="W26" s="457"/>
      <c r="X26" s="448"/>
      <c r="Y26" s="449"/>
      <c r="Z26" s="388" t="s">
        <v>161</v>
      </c>
      <c r="AA26" s="470"/>
      <c r="AB26" s="470"/>
      <c r="AC26" s="470"/>
      <c r="AD26" s="470"/>
      <c r="AE26" s="470"/>
      <c r="AF26" s="470"/>
      <c r="AG26" s="471"/>
      <c r="AH26" s="391">
        <v>9</v>
      </c>
      <c r="AI26" s="392"/>
      <c r="AJ26" s="392"/>
      <c r="AK26" s="392"/>
      <c r="AL26" s="393"/>
      <c r="AM26" s="391">
        <v>33093</v>
      </c>
      <c r="AN26" s="392"/>
      <c r="AO26" s="392"/>
      <c r="AP26" s="392"/>
      <c r="AQ26" s="392"/>
      <c r="AR26" s="393"/>
      <c r="AS26" s="391">
        <v>3677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5050</v>
      </c>
      <c r="R27" s="392"/>
      <c r="S27" s="392"/>
      <c r="T27" s="392"/>
      <c r="U27" s="392"/>
      <c r="V27" s="393"/>
      <c r="W27" s="457"/>
      <c r="X27" s="448"/>
      <c r="Y27" s="449"/>
      <c r="Z27" s="388" t="s">
        <v>164</v>
      </c>
      <c r="AA27" s="389"/>
      <c r="AB27" s="389"/>
      <c r="AC27" s="389"/>
      <c r="AD27" s="389"/>
      <c r="AE27" s="389"/>
      <c r="AF27" s="389"/>
      <c r="AG27" s="390"/>
      <c r="AH27" s="391">
        <v>13</v>
      </c>
      <c r="AI27" s="392"/>
      <c r="AJ27" s="392"/>
      <c r="AK27" s="392"/>
      <c r="AL27" s="393"/>
      <c r="AM27" s="391">
        <v>50622</v>
      </c>
      <c r="AN27" s="392"/>
      <c r="AO27" s="392"/>
      <c r="AP27" s="392"/>
      <c r="AQ27" s="392"/>
      <c r="AR27" s="393"/>
      <c r="AS27" s="391">
        <v>3894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1560000</v>
      </c>
      <c r="BO27" s="419"/>
      <c r="BP27" s="419"/>
      <c r="BQ27" s="419"/>
      <c r="BR27" s="419"/>
      <c r="BS27" s="419"/>
      <c r="BT27" s="419"/>
      <c r="BU27" s="420"/>
      <c r="BV27" s="418">
        <v>1560000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4550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2649998</v>
      </c>
      <c r="BO28" s="411"/>
      <c r="BP28" s="411"/>
      <c r="BQ28" s="411"/>
      <c r="BR28" s="411"/>
      <c r="BS28" s="411"/>
      <c r="BT28" s="411"/>
      <c r="BU28" s="412"/>
      <c r="BV28" s="410">
        <v>2934171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4300</v>
      </c>
      <c r="R29" s="392"/>
      <c r="S29" s="392"/>
      <c r="T29" s="392"/>
      <c r="U29" s="392"/>
      <c r="V29" s="393"/>
      <c r="W29" s="458"/>
      <c r="X29" s="459"/>
      <c r="Y29" s="460"/>
      <c r="Z29" s="388" t="s">
        <v>171</v>
      </c>
      <c r="AA29" s="389"/>
      <c r="AB29" s="389"/>
      <c r="AC29" s="389"/>
      <c r="AD29" s="389"/>
      <c r="AE29" s="389"/>
      <c r="AF29" s="389"/>
      <c r="AG29" s="390"/>
      <c r="AH29" s="391">
        <v>660</v>
      </c>
      <c r="AI29" s="392"/>
      <c r="AJ29" s="392"/>
      <c r="AK29" s="392"/>
      <c r="AL29" s="393"/>
      <c r="AM29" s="391">
        <v>2033030</v>
      </c>
      <c r="AN29" s="392"/>
      <c r="AO29" s="392"/>
      <c r="AP29" s="392"/>
      <c r="AQ29" s="392"/>
      <c r="AR29" s="393"/>
      <c r="AS29" s="391">
        <v>3080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2000691</v>
      </c>
      <c r="BO29" s="416"/>
      <c r="BP29" s="416"/>
      <c r="BQ29" s="416"/>
      <c r="BR29" s="416"/>
      <c r="BS29" s="416"/>
      <c r="BT29" s="416"/>
      <c r="BU29" s="417"/>
      <c r="BV29" s="415">
        <v>1699867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928788</v>
      </c>
      <c r="BO30" s="419"/>
      <c r="BP30" s="419"/>
      <c r="BQ30" s="419"/>
      <c r="BR30" s="419"/>
      <c r="BS30" s="419"/>
      <c r="BT30" s="419"/>
      <c r="BU30" s="420"/>
      <c r="BV30" s="418">
        <v>1080819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柏・白井・鎌ケ谷環境衛生組合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四市複合事務組合（一般会計）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13375636</v>
      </c>
      <c r="S5" s="671"/>
      <c r="T5" s="671"/>
      <c r="U5" s="671"/>
      <c r="V5" s="671"/>
      <c r="W5" s="671"/>
      <c r="X5" s="671"/>
      <c r="Y5" s="718"/>
      <c r="Z5" s="731">
        <v>36.700000000000003</v>
      </c>
      <c r="AA5" s="731"/>
      <c r="AB5" s="731"/>
      <c r="AC5" s="731"/>
      <c r="AD5" s="732">
        <v>12444936</v>
      </c>
      <c r="AE5" s="732"/>
      <c r="AF5" s="732"/>
      <c r="AG5" s="732"/>
      <c r="AH5" s="732"/>
      <c r="AI5" s="732"/>
      <c r="AJ5" s="732"/>
      <c r="AK5" s="732"/>
      <c r="AL5" s="719">
        <v>69.3</v>
      </c>
      <c r="AM5" s="688"/>
      <c r="AN5" s="688"/>
      <c r="AO5" s="720"/>
      <c r="AP5" s="707" t="s">
        <v>210</v>
      </c>
      <c r="AQ5" s="708"/>
      <c r="AR5" s="708"/>
      <c r="AS5" s="708"/>
      <c r="AT5" s="708"/>
      <c r="AU5" s="708"/>
      <c r="AV5" s="708"/>
      <c r="AW5" s="708"/>
      <c r="AX5" s="708"/>
      <c r="AY5" s="708"/>
      <c r="AZ5" s="708"/>
      <c r="BA5" s="708"/>
      <c r="BB5" s="708"/>
      <c r="BC5" s="708"/>
      <c r="BD5" s="708"/>
      <c r="BE5" s="708"/>
      <c r="BF5" s="709"/>
      <c r="BG5" s="620">
        <v>12444936</v>
      </c>
      <c r="BH5" s="621"/>
      <c r="BI5" s="621"/>
      <c r="BJ5" s="621"/>
      <c r="BK5" s="621"/>
      <c r="BL5" s="621"/>
      <c r="BM5" s="621"/>
      <c r="BN5" s="622"/>
      <c r="BO5" s="673">
        <v>93</v>
      </c>
      <c r="BP5" s="673"/>
      <c r="BQ5" s="673"/>
      <c r="BR5" s="673"/>
      <c r="BS5" s="674">
        <v>96665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173757</v>
      </c>
      <c r="S6" s="621"/>
      <c r="T6" s="621"/>
      <c r="U6" s="621"/>
      <c r="V6" s="621"/>
      <c r="W6" s="621"/>
      <c r="X6" s="621"/>
      <c r="Y6" s="622"/>
      <c r="Z6" s="673">
        <v>0.5</v>
      </c>
      <c r="AA6" s="673"/>
      <c r="AB6" s="673"/>
      <c r="AC6" s="673"/>
      <c r="AD6" s="674">
        <v>173757</v>
      </c>
      <c r="AE6" s="674"/>
      <c r="AF6" s="674"/>
      <c r="AG6" s="674"/>
      <c r="AH6" s="674"/>
      <c r="AI6" s="674"/>
      <c r="AJ6" s="674"/>
      <c r="AK6" s="674"/>
      <c r="AL6" s="643">
        <v>1</v>
      </c>
      <c r="AM6" s="675"/>
      <c r="AN6" s="675"/>
      <c r="AO6" s="676"/>
      <c r="AP6" s="617" t="s">
        <v>215</v>
      </c>
      <c r="AQ6" s="618"/>
      <c r="AR6" s="618"/>
      <c r="AS6" s="618"/>
      <c r="AT6" s="618"/>
      <c r="AU6" s="618"/>
      <c r="AV6" s="618"/>
      <c r="AW6" s="618"/>
      <c r="AX6" s="618"/>
      <c r="AY6" s="618"/>
      <c r="AZ6" s="618"/>
      <c r="BA6" s="618"/>
      <c r="BB6" s="618"/>
      <c r="BC6" s="618"/>
      <c r="BD6" s="618"/>
      <c r="BE6" s="618"/>
      <c r="BF6" s="619"/>
      <c r="BG6" s="620">
        <v>12444936</v>
      </c>
      <c r="BH6" s="621"/>
      <c r="BI6" s="621"/>
      <c r="BJ6" s="621"/>
      <c r="BK6" s="621"/>
      <c r="BL6" s="621"/>
      <c r="BM6" s="621"/>
      <c r="BN6" s="622"/>
      <c r="BO6" s="673">
        <v>93</v>
      </c>
      <c r="BP6" s="673"/>
      <c r="BQ6" s="673"/>
      <c r="BR6" s="673"/>
      <c r="BS6" s="674">
        <v>96665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307640</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307640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14148</v>
      </c>
      <c r="S7" s="621"/>
      <c r="T7" s="621"/>
      <c r="U7" s="621"/>
      <c r="V7" s="621"/>
      <c r="W7" s="621"/>
      <c r="X7" s="621"/>
      <c r="Y7" s="622"/>
      <c r="Z7" s="673">
        <v>0</v>
      </c>
      <c r="AA7" s="673"/>
      <c r="AB7" s="673"/>
      <c r="AC7" s="673"/>
      <c r="AD7" s="674">
        <v>14148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6948271</v>
      </c>
      <c r="BH7" s="621"/>
      <c r="BI7" s="621"/>
      <c r="BJ7" s="621"/>
      <c r="BK7" s="621"/>
      <c r="BL7" s="621"/>
      <c r="BM7" s="621"/>
      <c r="BN7" s="622"/>
      <c r="BO7" s="673">
        <v>51.9</v>
      </c>
      <c r="BP7" s="673"/>
      <c r="BQ7" s="673"/>
      <c r="BR7" s="673"/>
      <c r="BS7" s="674">
        <v>96665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5780958</v>
      </c>
      <c r="CS7" s="621"/>
      <c r="CT7" s="621"/>
      <c r="CU7" s="621"/>
      <c r="CV7" s="621"/>
      <c r="CW7" s="621"/>
      <c r="CX7" s="621"/>
      <c r="CY7" s="622"/>
      <c r="CZ7" s="673">
        <v>16.600000000000001</v>
      </c>
      <c r="DA7" s="673"/>
      <c r="DB7" s="673"/>
      <c r="DC7" s="673"/>
      <c r="DD7" s="626">
        <v>1757341</v>
      </c>
      <c r="DE7" s="621"/>
      <c r="DF7" s="621"/>
      <c r="DG7" s="621"/>
      <c r="DH7" s="621"/>
      <c r="DI7" s="621"/>
      <c r="DJ7" s="621"/>
      <c r="DK7" s="621"/>
      <c r="DL7" s="621"/>
      <c r="DM7" s="621"/>
      <c r="DN7" s="621"/>
      <c r="DO7" s="621"/>
      <c r="DP7" s="622"/>
      <c r="DQ7" s="626">
        <v>3731060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62031</v>
      </c>
      <c r="S8" s="621"/>
      <c r="T8" s="621"/>
      <c r="U8" s="621"/>
      <c r="V8" s="621"/>
      <c r="W8" s="621"/>
      <c r="X8" s="621"/>
      <c r="Y8" s="622"/>
      <c r="Z8" s="673">
        <v>0.2</v>
      </c>
      <c r="AA8" s="673"/>
      <c r="AB8" s="673"/>
      <c r="AC8" s="673"/>
      <c r="AD8" s="674">
        <v>62031</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190046</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14064114</v>
      </c>
      <c r="CS8" s="621"/>
      <c r="CT8" s="621"/>
      <c r="CU8" s="621"/>
      <c r="CV8" s="621"/>
      <c r="CW8" s="621"/>
      <c r="CX8" s="621"/>
      <c r="CY8" s="622"/>
      <c r="CZ8" s="673">
        <v>40.4</v>
      </c>
      <c r="DA8" s="673"/>
      <c r="DB8" s="673"/>
      <c r="DC8" s="673"/>
      <c r="DD8" s="626">
        <v>299931</v>
      </c>
      <c r="DE8" s="621"/>
      <c r="DF8" s="621"/>
      <c r="DG8" s="621"/>
      <c r="DH8" s="621"/>
      <c r="DI8" s="621"/>
      <c r="DJ8" s="621"/>
      <c r="DK8" s="621"/>
      <c r="DL8" s="621"/>
      <c r="DM8" s="621"/>
      <c r="DN8" s="621"/>
      <c r="DO8" s="621"/>
      <c r="DP8" s="622"/>
      <c r="DQ8" s="626">
        <v>7111524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45769</v>
      </c>
      <c r="S9" s="621"/>
      <c r="T9" s="621"/>
      <c r="U9" s="621"/>
      <c r="V9" s="621"/>
      <c r="W9" s="621"/>
      <c r="X9" s="621"/>
      <c r="Y9" s="622"/>
      <c r="Z9" s="673">
        <v>0.1</v>
      </c>
      <c r="AA9" s="673"/>
      <c r="AB9" s="673"/>
      <c r="AC9" s="673"/>
      <c r="AD9" s="674">
        <v>45769</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6059867</v>
      </c>
      <c r="BH9" s="621"/>
      <c r="BI9" s="621"/>
      <c r="BJ9" s="621"/>
      <c r="BK9" s="621"/>
      <c r="BL9" s="621"/>
      <c r="BM9" s="621"/>
      <c r="BN9" s="622"/>
      <c r="BO9" s="673">
        <v>45.3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2597710</v>
      </c>
      <c r="CS9" s="621"/>
      <c r="CT9" s="621"/>
      <c r="CU9" s="621"/>
      <c r="CV9" s="621"/>
      <c r="CW9" s="621"/>
      <c r="CX9" s="621"/>
      <c r="CY9" s="622"/>
      <c r="CZ9" s="673">
        <v>7.5</v>
      </c>
      <c r="DA9" s="673"/>
      <c r="DB9" s="673"/>
      <c r="DC9" s="673"/>
      <c r="DD9" s="626">
        <v>19250</v>
      </c>
      <c r="DE9" s="621"/>
      <c r="DF9" s="621"/>
      <c r="DG9" s="621"/>
      <c r="DH9" s="621"/>
      <c r="DI9" s="621"/>
      <c r="DJ9" s="621"/>
      <c r="DK9" s="621"/>
      <c r="DL9" s="621"/>
      <c r="DM9" s="621"/>
      <c r="DN9" s="621"/>
      <c r="DO9" s="621"/>
      <c r="DP9" s="622"/>
      <c r="DQ9" s="626">
        <v>2502493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1544009</v>
      </c>
      <c r="S10" s="621"/>
      <c r="T10" s="621"/>
      <c r="U10" s="621"/>
      <c r="V10" s="621"/>
      <c r="W10" s="621"/>
      <c r="X10" s="621"/>
      <c r="Y10" s="622"/>
      <c r="Z10" s="673">
        <v>4.2</v>
      </c>
      <c r="AA10" s="673"/>
      <c r="AB10" s="673"/>
      <c r="AC10" s="673"/>
      <c r="AD10" s="674">
        <v>1544009</v>
      </c>
      <c r="AE10" s="674"/>
      <c r="AF10" s="674"/>
      <c r="AG10" s="674"/>
      <c r="AH10" s="674"/>
      <c r="AI10" s="674"/>
      <c r="AJ10" s="674"/>
      <c r="AK10" s="674"/>
      <c r="AL10" s="643">
        <v>8.6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207978</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3688</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3688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31588</v>
      </c>
      <c r="S11" s="621"/>
      <c r="T11" s="621"/>
      <c r="U11" s="621"/>
      <c r="V11" s="621"/>
      <c r="W11" s="621"/>
      <c r="X11" s="621"/>
      <c r="Y11" s="622"/>
      <c r="Z11" s="673">
        <v>0.1</v>
      </c>
      <c r="AA11" s="673"/>
      <c r="AB11" s="673"/>
      <c r="AC11" s="673"/>
      <c r="AD11" s="674">
        <v>31588</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490380</v>
      </c>
      <c r="BH11" s="621"/>
      <c r="BI11" s="621"/>
      <c r="BJ11" s="621"/>
      <c r="BK11" s="621"/>
      <c r="BL11" s="621"/>
      <c r="BM11" s="621"/>
      <c r="BN11" s="622"/>
      <c r="BO11" s="673">
        <v>3.7</v>
      </c>
      <c r="BP11" s="673"/>
      <c r="BQ11" s="673"/>
      <c r="BR11" s="673"/>
      <c r="BS11" s="626">
        <v>96665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164563</v>
      </c>
      <c r="CS11" s="621"/>
      <c r="CT11" s="621"/>
      <c r="CU11" s="621"/>
      <c r="CV11" s="621"/>
      <c r="CW11" s="621"/>
      <c r="CX11" s="621"/>
      <c r="CY11" s="622"/>
      <c r="CZ11" s="673">
        <v>0.5</v>
      </c>
      <c r="DA11" s="673"/>
      <c r="DB11" s="673"/>
      <c r="DC11" s="673"/>
      <c r="DD11" s="626">
        <v>534</v>
      </c>
      <c r="DE11" s="621"/>
      <c r="DF11" s="621"/>
      <c r="DG11" s="621"/>
      <c r="DH11" s="621"/>
      <c r="DI11" s="621"/>
      <c r="DJ11" s="621"/>
      <c r="DK11" s="621"/>
      <c r="DL11" s="621"/>
      <c r="DM11" s="621"/>
      <c r="DN11" s="621"/>
      <c r="DO11" s="621"/>
      <c r="DP11" s="622"/>
      <c r="DQ11" s="626">
        <v>134066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4449618</v>
      </c>
      <c r="BH12" s="621"/>
      <c r="BI12" s="621"/>
      <c r="BJ12" s="621"/>
      <c r="BK12" s="621"/>
      <c r="BL12" s="621"/>
      <c r="BM12" s="621"/>
      <c r="BN12" s="622"/>
      <c r="BO12" s="673">
        <v>33.299999999999997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216288</v>
      </c>
      <c r="CS12" s="621"/>
      <c r="CT12" s="621"/>
      <c r="CU12" s="621"/>
      <c r="CV12" s="621"/>
      <c r="CW12" s="621"/>
      <c r="CX12" s="621"/>
      <c r="CY12" s="622"/>
      <c r="CZ12" s="673">
        <v>0.6</v>
      </c>
      <c r="DA12" s="673"/>
      <c r="DB12" s="673"/>
      <c r="DC12" s="673"/>
      <c r="DD12" s="626" t="s">
        <v>112</v>
      </c>
      <c r="DE12" s="621"/>
      <c r="DF12" s="621"/>
      <c r="DG12" s="621"/>
      <c r="DH12" s="621"/>
      <c r="DI12" s="621"/>
      <c r="DJ12" s="621"/>
      <c r="DK12" s="621"/>
      <c r="DL12" s="621"/>
      <c r="DM12" s="621"/>
      <c r="DN12" s="621"/>
      <c r="DO12" s="621"/>
      <c r="DP12" s="622"/>
      <c r="DQ12" s="626">
        <v>122839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46205</v>
      </c>
      <c r="S13" s="621"/>
      <c r="T13" s="621"/>
      <c r="U13" s="621"/>
      <c r="V13" s="621"/>
      <c r="W13" s="621"/>
      <c r="X13" s="621"/>
      <c r="Y13" s="622"/>
      <c r="Z13" s="673">
        <v>0.1</v>
      </c>
      <c r="AA13" s="673"/>
      <c r="AB13" s="673"/>
      <c r="AC13" s="673"/>
      <c r="AD13" s="674">
        <v>46205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4433996</v>
      </c>
      <c r="BH13" s="621"/>
      <c r="BI13" s="621"/>
      <c r="BJ13" s="621"/>
      <c r="BK13" s="621"/>
      <c r="BL13" s="621"/>
      <c r="BM13" s="621"/>
      <c r="BN13" s="622"/>
      <c r="BO13" s="673">
        <v>33.1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3782244</v>
      </c>
      <c r="CS13" s="621"/>
      <c r="CT13" s="621"/>
      <c r="CU13" s="621"/>
      <c r="CV13" s="621"/>
      <c r="CW13" s="621"/>
      <c r="CX13" s="621"/>
      <c r="CY13" s="622"/>
      <c r="CZ13" s="673">
        <v>10.9</v>
      </c>
      <c r="DA13" s="673"/>
      <c r="DB13" s="673"/>
      <c r="DC13" s="673"/>
      <c r="DD13" s="626">
        <v>2435131</v>
      </c>
      <c r="DE13" s="621"/>
      <c r="DF13" s="621"/>
      <c r="DG13" s="621"/>
      <c r="DH13" s="621"/>
      <c r="DI13" s="621"/>
      <c r="DJ13" s="621"/>
      <c r="DK13" s="621"/>
      <c r="DL13" s="621"/>
      <c r="DM13" s="621"/>
      <c r="DN13" s="621"/>
      <c r="DO13" s="621"/>
      <c r="DP13" s="622"/>
      <c r="DQ13" s="626">
        <v>1949089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125575</v>
      </c>
      <c r="BH14" s="621"/>
      <c r="BI14" s="621"/>
      <c r="BJ14" s="621"/>
      <c r="BK14" s="621"/>
      <c r="BL14" s="621"/>
      <c r="BM14" s="621"/>
      <c r="BN14" s="622"/>
      <c r="BO14" s="673">
        <v>0.9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1500941</v>
      </c>
      <c r="CS14" s="621"/>
      <c r="CT14" s="621"/>
      <c r="CU14" s="621"/>
      <c r="CV14" s="621"/>
      <c r="CW14" s="621"/>
      <c r="CX14" s="621"/>
      <c r="CY14" s="622"/>
      <c r="CZ14" s="673">
        <v>4.3</v>
      </c>
      <c r="DA14" s="673"/>
      <c r="DB14" s="673"/>
      <c r="DC14" s="673"/>
      <c r="DD14" s="626">
        <v>185829</v>
      </c>
      <c r="DE14" s="621"/>
      <c r="DF14" s="621"/>
      <c r="DG14" s="621"/>
      <c r="DH14" s="621"/>
      <c r="DI14" s="621"/>
      <c r="DJ14" s="621"/>
      <c r="DK14" s="621"/>
      <c r="DL14" s="621"/>
      <c r="DM14" s="621"/>
      <c r="DN14" s="621"/>
      <c r="DO14" s="621"/>
      <c r="DP14" s="622"/>
      <c r="DQ14" s="626">
        <v>1335693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84002</v>
      </c>
      <c r="S15" s="621"/>
      <c r="T15" s="621"/>
      <c r="U15" s="621"/>
      <c r="V15" s="621"/>
      <c r="W15" s="621"/>
      <c r="X15" s="621"/>
      <c r="Y15" s="622"/>
      <c r="Z15" s="673">
        <v>0.2</v>
      </c>
      <c r="AA15" s="673"/>
      <c r="AB15" s="673"/>
      <c r="AC15" s="673"/>
      <c r="AD15" s="674">
        <v>84002</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921472</v>
      </c>
      <c r="BH15" s="621"/>
      <c r="BI15" s="621"/>
      <c r="BJ15" s="621"/>
      <c r="BK15" s="621"/>
      <c r="BL15" s="621"/>
      <c r="BM15" s="621"/>
      <c r="BN15" s="622"/>
      <c r="BO15" s="673">
        <v>6.9</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3742926</v>
      </c>
      <c r="CS15" s="621"/>
      <c r="CT15" s="621"/>
      <c r="CU15" s="621"/>
      <c r="CV15" s="621"/>
      <c r="CW15" s="621"/>
      <c r="CX15" s="621"/>
      <c r="CY15" s="622"/>
      <c r="CZ15" s="673">
        <v>10.8</v>
      </c>
      <c r="DA15" s="673"/>
      <c r="DB15" s="673"/>
      <c r="DC15" s="673"/>
      <c r="DD15" s="626">
        <v>643501</v>
      </c>
      <c r="DE15" s="621"/>
      <c r="DF15" s="621"/>
      <c r="DG15" s="621"/>
      <c r="DH15" s="621"/>
      <c r="DI15" s="621"/>
      <c r="DJ15" s="621"/>
      <c r="DK15" s="621"/>
      <c r="DL15" s="621"/>
      <c r="DM15" s="621"/>
      <c r="DN15" s="621"/>
      <c r="DO15" s="621"/>
      <c r="DP15" s="622"/>
      <c r="DQ15" s="626">
        <v>2716120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3452135</v>
      </c>
      <c r="S16" s="621"/>
      <c r="T16" s="621"/>
      <c r="U16" s="621"/>
      <c r="V16" s="621"/>
      <c r="W16" s="621"/>
      <c r="X16" s="621"/>
      <c r="Y16" s="622"/>
      <c r="Z16" s="673">
        <v>9.5</v>
      </c>
      <c r="AA16" s="673"/>
      <c r="AB16" s="673"/>
      <c r="AC16" s="673"/>
      <c r="AD16" s="674">
        <v>3280563</v>
      </c>
      <c r="AE16" s="674"/>
      <c r="AF16" s="674"/>
      <c r="AG16" s="674"/>
      <c r="AH16" s="674"/>
      <c r="AI16" s="674"/>
      <c r="AJ16" s="674"/>
      <c r="AK16" s="674"/>
      <c r="AL16" s="643">
        <v>18.3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3280563</v>
      </c>
      <c r="S17" s="621"/>
      <c r="T17" s="621"/>
      <c r="U17" s="621"/>
      <c r="V17" s="621"/>
      <c r="W17" s="621"/>
      <c r="X17" s="621"/>
      <c r="Y17" s="622"/>
      <c r="Z17" s="673">
        <v>9</v>
      </c>
      <c r="AA17" s="673"/>
      <c r="AB17" s="673"/>
      <c r="AC17" s="673"/>
      <c r="AD17" s="674">
        <v>3280563</v>
      </c>
      <c r="AE17" s="674"/>
      <c r="AF17" s="674"/>
      <c r="AG17" s="674"/>
      <c r="AH17" s="674"/>
      <c r="AI17" s="674"/>
      <c r="AJ17" s="674"/>
      <c r="AK17" s="674"/>
      <c r="AL17" s="643">
        <v>18.3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2628743</v>
      </c>
      <c r="CS17" s="621"/>
      <c r="CT17" s="621"/>
      <c r="CU17" s="621"/>
      <c r="CV17" s="621"/>
      <c r="CW17" s="621"/>
      <c r="CX17" s="621"/>
      <c r="CY17" s="622"/>
      <c r="CZ17" s="673">
        <v>7.6</v>
      </c>
      <c r="DA17" s="673"/>
      <c r="DB17" s="673"/>
      <c r="DC17" s="673"/>
      <c r="DD17" s="626" t="s">
        <v>112</v>
      </c>
      <c r="DE17" s="621"/>
      <c r="DF17" s="621"/>
      <c r="DG17" s="621"/>
      <c r="DH17" s="621"/>
      <c r="DI17" s="621"/>
      <c r="DJ17" s="621"/>
      <c r="DK17" s="621"/>
      <c r="DL17" s="621"/>
      <c r="DM17" s="621"/>
      <c r="DN17" s="621"/>
      <c r="DO17" s="621"/>
      <c r="DP17" s="622"/>
      <c r="DQ17" s="626">
        <v>2586918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171497</v>
      </c>
      <c r="S18" s="621"/>
      <c r="T18" s="621"/>
      <c r="U18" s="621"/>
      <c r="V18" s="621"/>
      <c r="W18" s="621"/>
      <c r="X18" s="621"/>
      <c r="Y18" s="622"/>
      <c r="Z18" s="673">
        <v>0.5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75</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930700</v>
      </c>
      <c r="BH19" s="621"/>
      <c r="BI19" s="621"/>
      <c r="BJ19" s="621"/>
      <c r="BK19" s="621"/>
      <c r="BL19" s="621"/>
      <c r="BM19" s="621"/>
      <c r="BN19" s="622"/>
      <c r="BO19" s="673">
        <v>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18829280</v>
      </c>
      <c r="S20" s="621"/>
      <c r="T20" s="621"/>
      <c r="U20" s="621"/>
      <c r="V20" s="621"/>
      <c r="W20" s="621"/>
      <c r="X20" s="621"/>
      <c r="Y20" s="622"/>
      <c r="Z20" s="673">
        <v>51.7</v>
      </c>
      <c r="AA20" s="673"/>
      <c r="AB20" s="673"/>
      <c r="AC20" s="673"/>
      <c r="AD20" s="674">
        <v>17727008</v>
      </c>
      <c r="AE20" s="674"/>
      <c r="AF20" s="674"/>
      <c r="AG20" s="674"/>
      <c r="AH20" s="674"/>
      <c r="AI20" s="674"/>
      <c r="AJ20" s="674"/>
      <c r="AK20" s="674"/>
      <c r="AL20" s="643">
        <v>98.7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930700</v>
      </c>
      <c r="BH20" s="621"/>
      <c r="BI20" s="621"/>
      <c r="BJ20" s="621"/>
      <c r="BK20" s="621"/>
      <c r="BL20" s="621"/>
      <c r="BM20" s="621"/>
      <c r="BN20" s="622"/>
      <c r="BO20" s="673">
        <v>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34789815</v>
      </c>
      <c r="CS20" s="621"/>
      <c r="CT20" s="621"/>
      <c r="CU20" s="621"/>
      <c r="CV20" s="621"/>
      <c r="CW20" s="621"/>
      <c r="CX20" s="621"/>
      <c r="CY20" s="622"/>
      <c r="CZ20" s="673">
        <v>100</v>
      </c>
      <c r="DA20" s="673"/>
      <c r="DB20" s="673"/>
      <c r="DC20" s="673"/>
      <c r="DD20" s="626">
        <v>5341517</v>
      </c>
      <c r="DE20" s="621"/>
      <c r="DF20" s="621"/>
      <c r="DG20" s="621"/>
      <c r="DH20" s="621"/>
      <c r="DI20" s="621"/>
      <c r="DJ20" s="621"/>
      <c r="DK20" s="621"/>
      <c r="DL20" s="621"/>
      <c r="DM20" s="621"/>
      <c r="DN20" s="621"/>
      <c r="DO20" s="621"/>
      <c r="DP20" s="622"/>
      <c r="DQ20" s="626">
        <v>22501130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13376</v>
      </c>
      <c r="S21" s="621"/>
      <c r="T21" s="621"/>
      <c r="U21" s="621"/>
      <c r="V21" s="621"/>
      <c r="W21" s="621"/>
      <c r="X21" s="621"/>
      <c r="Y21" s="622"/>
      <c r="Z21" s="673">
        <v>0</v>
      </c>
      <c r="AA21" s="673"/>
      <c r="AB21" s="673"/>
      <c r="AC21" s="673"/>
      <c r="AD21" s="674">
        <v>13376</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239539</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301399</v>
      </c>
      <c r="S23" s="621"/>
      <c r="T23" s="621"/>
      <c r="U23" s="621"/>
      <c r="V23" s="621"/>
      <c r="W23" s="621"/>
      <c r="X23" s="621"/>
      <c r="Y23" s="622"/>
      <c r="Z23" s="673">
        <v>0.8</v>
      </c>
      <c r="AA23" s="673"/>
      <c r="AB23" s="673"/>
      <c r="AC23" s="673"/>
      <c r="AD23" s="674">
        <v>66924</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930700</v>
      </c>
      <c r="BH23" s="621"/>
      <c r="BI23" s="621"/>
      <c r="BJ23" s="621"/>
      <c r="BK23" s="621"/>
      <c r="BL23" s="621"/>
      <c r="BM23" s="621"/>
      <c r="BN23" s="622"/>
      <c r="BO23" s="673">
        <v>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67273</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16575273</v>
      </c>
      <c r="CS24" s="671"/>
      <c r="CT24" s="671"/>
      <c r="CU24" s="671"/>
      <c r="CV24" s="671"/>
      <c r="CW24" s="671"/>
      <c r="CX24" s="671"/>
      <c r="CY24" s="718"/>
      <c r="CZ24" s="722">
        <v>47.6</v>
      </c>
      <c r="DA24" s="723"/>
      <c r="DB24" s="723"/>
      <c r="DC24" s="724"/>
      <c r="DD24" s="717">
        <v>10207152</v>
      </c>
      <c r="DE24" s="671"/>
      <c r="DF24" s="671"/>
      <c r="DG24" s="671"/>
      <c r="DH24" s="671"/>
      <c r="DI24" s="671"/>
      <c r="DJ24" s="671"/>
      <c r="DK24" s="718"/>
      <c r="DL24" s="717">
        <v>10192793</v>
      </c>
      <c r="DM24" s="671"/>
      <c r="DN24" s="671"/>
      <c r="DO24" s="671"/>
      <c r="DP24" s="671"/>
      <c r="DQ24" s="671"/>
      <c r="DR24" s="671"/>
      <c r="DS24" s="671"/>
      <c r="DT24" s="671"/>
      <c r="DU24" s="671"/>
      <c r="DV24" s="718"/>
      <c r="DW24" s="719">
        <v>53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5298845</v>
      </c>
      <c r="S25" s="621"/>
      <c r="T25" s="621"/>
      <c r="U25" s="621"/>
      <c r="V25" s="621"/>
      <c r="W25" s="621"/>
      <c r="X25" s="621"/>
      <c r="Y25" s="622"/>
      <c r="Z25" s="673">
        <v>14.6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5715442</v>
      </c>
      <c r="CS25" s="639"/>
      <c r="CT25" s="639"/>
      <c r="CU25" s="639"/>
      <c r="CV25" s="639"/>
      <c r="CW25" s="639"/>
      <c r="CX25" s="639"/>
      <c r="CY25" s="640"/>
      <c r="CZ25" s="623">
        <v>16.399999999999999</v>
      </c>
      <c r="DA25" s="641"/>
      <c r="DB25" s="641"/>
      <c r="DC25" s="642"/>
      <c r="DD25" s="626">
        <v>5248206</v>
      </c>
      <c r="DE25" s="639"/>
      <c r="DF25" s="639"/>
      <c r="DG25" s="639"/>
      <c r="DH25" s="639"/>
      <c r="DI25" s="639"/>
      <c r="DJ25" s="639"/>
      <c r="DK25" s="640"/>
      <c r="DL25" s="626">
        <v>5241979</v>
      </c>
      <c r="DM25" s="639"/>
      <c r="DN25" s="639"/>
      <c r="DO25" s="639"/>
      <c r="DP25" s="639"/>
      <c r="DQ25" s="639"/>
      <c r="DR25" s="639"/>
      <c r="DS25" s="639"/>
      <c r="DT25" s="639"/>
      <c r="DU25" s="639"/>
      <c r="DV25" s="640"/>
      <c r="DW25" s="643">
        <v>27.3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113141</v>
      </c>
      <c r="S26" s="621"/>
      <c r="T26" s="621"/>
      <c r="U26" s="621"/>
      <c r="V26" s="621"/>
      <c r="W26" s="621"/>
      <c r="X26" s="621"/>
      <c r="Y26" s="622"/>
      <c r="Z26" s="673">
        <v>0.3</v>
      </c>
      <c r="AA26" s="673"/>
      <c r="AB26" s="673"/>
      <c r="AC26" s="673"/>
      <c r="AD26" s="674">
        <v>113141</v>
      </c>
      <c r="AE26" s="674"/>
      <c r="AF26" s="674"/>
      <c r="AG26" s="674"/>
      <c r="AH26" s="674"/>
      <c r="AI26" s="674"/>
      <c r="AJ26" s="674"/>
      <c r="AK26" s="674"/>
      <c r="AL26" s="643">
        <v>0.6</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4062307</v>
      </c>
      <c r="CS26" s="621"/>
      <c r="CT26" s="621"/>
      <c r="CU26" s="621"/>
      <c r="CV26" s="621"/>
      <c r="CW26" s="621"/>
      <c r="CX26" s="621"/>
      <c r="CY26" s="622"/>
      <c r="CZ26" s="623">
        <v>11.7</v>
      </c>
      <c r="DA26" s="641"/>
      <c r="DB26" s="641"/>
      <c r="DC26" s="642"/>
      <c r="DD26" s="626">
        <v>3601054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1736055</v>
      </c>
      <c r="S27" s="621"/>
      <c r="T27" s="621"/>
      <c r="U27" s="621"/>
      <c r="V27" s="621"/>
      <c r="W27" s="621"/>
      <c r="X27" s="621"/>
      <c r="Y27" s="622"/>
      <c r="Z27" s="673">
        <v>4.8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13375636</v>
      </c>
      <c r="BH27" s="621"/>
      <c r="BI27" s="621"/>
      <c r="BJ27" s="621"/>
      <c r="BK27" s="621"/>
      <c r="BL27" s="621"/>
      <c r="BM27" s="621"/>
      <c r="BN27" s="622"/>
      <c r="BO27" s="673">
        <v>100</v>
      </c>
      <c r="BP27" s="673"/>
      <c r="BQ27" s="673"/>
      <c r="BR27" s="673"/>
      <c r="BS27" s="626">
        <v>96665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8231088</v>
      </c>
      <c r="CS27" s="639"/>
      <c r="CT27" s="639"/>
      <c r="CU27" s="639"/>
      <c r="CV27" s="639"/>
      <c r="CW27" s="639"/>
      <c r="CX27" s="639"/>
      <c r="CY27" s="640"/>
      <c r="CZ27" s="623">
        <v>23.7</v>
      </c>
      <c r="DA27" s="641"/>
      <c r="DB27" s="641"/>
      <c r="DC27" s="642"/>
      <c r="DD27" s="626">
        <v>2372028</v>
      </c>
      <c r="DE27" s="639"/>
      <c r="DF27" s="639"/>
      <c r="DG27" s="639"/>
      <c r="DH27" s="639"/>
      <c r="DI27" s="639"/>
      <c r="DJ27" s="639"/>
      <c r="DK27" s="640"/>
      <c r="DL27" s="626">
        <v>2363896</v>
      </c>
      <c r="DM27" s="639"/>
      <c r="DN27" s="639"/>
      <c r="DO27" s="639"/>
      <c r="DP27" s="639"/>
      <c r="DQ27" s="639"/>
      <c r="DR27" s="639"/>
      <c r="DS27" s="639"/>
      <c r="DT27" s="639"/>
      <c r="DU27" s="639"/>
      <c r="DV27" s="640"/>
      <c r="DW27" s="643">
        <v>12.3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6737</v>
      </c>
      <c r="S28" s="621"/>
      <c r="T28" s="621"/>
      <c r="U28" s="621"/>
      <c r="V28" s="621"/>
      <c r="W28" s="621"/>
      <c r="X28" s="621"/>
      <c r="Y28" s="622"/>
      <c r="Z28" s="673">
        <v>0</v>
      </c>
      <c r="AA28" s="673"/>
      <c r="AB28" s="673"/>
      <c r="AC28" s="673"/>
      <c r="AD28" s="674">
        <v>4631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2628743</v>
      </c>
      <c r="CS28" s="621"/>
      <c r="CT28" s="621"/>
      <c r="CU28" s="621"/>
      <c r="CV28" s="621"/>
      <c r="CW28" s="621"/>
      <c r="CX28" s="621"/>
      <c r="CY28" s="622"/>
      <c r="CZ28" s="623">
        <v>7.6</v>
      </c>
      <c r="DA28" s="641"/>
      <c r="DB28" s="641"/>
      <c r="DC28" s="642"/>
      <c r="DD28" s="626">
        <v>2586918</v>
      </c>
      <c r="DE28" s="621"/>
      <c r="DF28" s="621"/>
      <c r="DG28" s="621"/>
      <c r="DH28" s="621"/>
      <c r="DI28" s="621"/>
      <c r="DJ28" s="621"/>
      <c r="DK28" s="622"/>
      <c r="DL28" s="626">
        <v>2586918</v>
      </c>
      <c r="DM28" s="621"/>
      <c r="DN28" s="621"/>
      <c r="DO28" s="621"/>
      <c r="DP28" s="621"/>
      <c r="DQ28" s="621"/>
      <c r="DR28" s="621"/>
      <c r="DS28" s="621"/>
      <c r="DT28" s="621"/>
      <c r="DU28" s="621"/>
      <c r="DV28" s="622"/>
      <c r="DW28" s="643">
        <v>13.5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3434</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2628743</v>
      </c>
      <c r="CS29" s="639"/>
      <c r="CT29" s="639"/>
      <c r="CU29" s="639"/>
      <c r="CV29" s="639"/>
      <c r="CW29" s="639"/>
      <c r="CX29" s="639"/>
      <c r="CY29" s="640"/>
      <c r="CZ29" s="623">
        <v>7.6</v>
      </c>
      <c r="DA29" s="641"/>
      <c r="DB29" s="641"/>
      <c r="DC29" s="642"/>
      <c r="DD29" s="626">
        <v>2586918</v>
      </c>
      <c r="DE29" s="639"/>
      <c r="DF29" s="639"/>
      <c r="DG29" s="639"/>
      <c r="DH29" s="639"/>
      <c r="DI29" s="639"/>
      <c r="DJ29" s="639"/>
      <c r="DK29" s="640"/>
      <c r="DL29" s="626">
        <v>2586918</v>
      </c>
      <c r="DM29" s="639"/>
      <c r="DN29" s="639"/>
      <c r="DO29" s="639"/>
      <c r="DP29" s="639"/>
      <c r="DQ29" s="639"/>
      <c r="DR29" s="639"/>
      <c r="DS29" s="639"/>
      <c r="DT29" s="639"/>
      <c r="DU29" s="639"/>
      <c r="DV29" s="640"/>
      <c r="DW29" s="643">
        <v>13.5</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1894766</v>
      </c>
      <c r="S30" s="621"/>
      <c r="T30" s="621"/>
      <c r="U30" s="621"/>
      <c r="V30" s="621"/>
      <c r="W30" s="621"/>
      <c r="X30" s="621"/>
      <c r="Y30" s="622"/>
      <c r="Z30" s="673">
        <v>5.2</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98.4</v>
      </c>
      <c r="BH30" s="687"/>
      <c r="BI30" s="687"/>
      <c r="BJ30" s="687"/>
      <c r="BK30" s="687"/>
      <c r="BL30" s="687"/>
      <c r="BM30" s="688">
        <v>94.1</v>
      </c>
      <c r="BN30" s="687"/>
      <c r="BO30" s="687"/>
      <c r="BP30" s="687"/>
      <c r="BQ30" s="689"/>
      <c r="BR30" s="686">
        <v>98.2</v>
      </c>
      <c r="BS30" s="687"/>
      <c r="BT30" s="687"/>
      <c r="BU30" s="687"/>
      <c r="BV30" s="687"/>
      <c r="BW30" s="687"/>
      <c r="BX30" s="688">
        <v>93.4</v>
      </c>
      <c r="BY30" s="687"/>
      <c r="BZ30" s="687"/>
      <c r="CA30" s="687"/>
      <c r="CB30" s="689"/>
      <c r="CD30" s="692"/>
      <c r="CE30" s="693"/>
      <c r="CF30" s="657" t="s">
        <v>294</v>
      </c>
      <c r="CG30" s="654"/>
      <c r="CH30" s="654"/>
      <c r="CI30" s="654"/>
      <c r="CJ30" s="654"/>
      <c r="CK30" s="654"/>
      <c r="CL30" s="654"/>
      <c r="CM30" s="654"/>
      <c r="CN30" s="654"/>
      <c r="CO30" s="654"/>
      <c r="CP30" s="654"/>
      <c r="CQ30" s="655"/>
      <c r="CR30" s="620">
        <v>2353670</v>
      </c>
      <c r="CS30" s="621"/>
      <c r="CT30" s="621"/>
      <c r="CU30" s="621"/>
      <c r="CV30" s="621"/>
      <c r="CW30" s="621"/>
      <c r="CX30" s="621"/>
      <c r="CY30" s="622"/>
      <c r="CZ30" s="623">
        <v>6.8</v>
      </c>
      <c r="DA30" s="641"/>
      <c r="DB30" s="641"/>
      <c r="DC30" s="642"/>
      <c r="DD30" s="626">
        <v>2312836</v>
      </c>
      <c r="DE30" s="621"/>
      <c r="DF30" s="621"/>
      <c r="DG30" s="621"/>
      <c r="DH30" s="621"/>
      <c r="DI30" s="621"/>
      <c r="DJ30" s="621"/>
      <c r="DK30" s="622"/>
      <c r="DL30" s="626">
        <v>2312836</v>
      </c>
      <c r="DM30" s="621"/>
      <c r="DN30" s="621"/>
      <c r="DO30" s="621"/>
      <c r="DP30" s="621"/>
      <c r="DQ30" s="621"/>
      <c r="DR30" s="621"/>
      <c r="DS30" s="621"/>
      <c r="DT30" s="621"/>
      <c r="DU30" s="621"/>
      <c r="DV30" s="622"/>
      <c r="DW30" s="643">
        <v>12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2194248</v>
      </c>
      <c r="S31" s="621"/>
      <c r="T31" s="621"/>
      <c r="U31" s="621"/>
      <c r="V31" s="621"/>
      <c r="W31" s="621"/>
      <c r="X31" s="621"/>
      <c r="Y31" s="622"/>
      <c r="Z31" s="673">
        <v>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98.4</v>
      </c>
      <c r="BH31" s="639"/>
      <c r="BI31" s="639"/>
      <c r="BJ31" s="639"/>
      <c r="BK31" s="639"/>
      <c r="BL31" s="639"/>
      <c r="BM31" s="675">
        <v>93.6</v>
      </c>
      <c r="BN31" s="685"/>
      <c r="BO31" s="685"/>
      <c r="BP31" s="685"/>
      <c r="BQ31" s="649"/>
      <c r="BR31" s="684">
        <v>98</v>
      </c>
      <c r="BS31" s="639"/>
      <c r="BT31" s="639"/>
      <c r="BU31" s="639"/>
      <c r="BV31" s="639"/>
      <c r="BW31" s="639"/>
      <c r="BX31" s="675">
        <v>92.7</v>
      </c>
      <c r="BY31" s="685"/>
      <c r="BZ31" s="685"/>
      <c r="CA31" s="685"/>
      <c r="CB31" s="649"/>
      <c r="CD31" s="692"/>
      <c r="CE31" s="693"/>
      <c r="CF31" s="657" t="s">
        <v>298</v>
      </c>
      <c r="CG31" s="654"/>
      <c r="CH31" s="654"/>
      <c r="CI31" s="654"/>
      <c r="CJ31" s="654"/>
      <c r="CK31" s="654"/>
      <c r="CL31" s="654"/>
      <c r="CM31" s="654"/>
      <c r="CN31" s="654"/>
      <c r="CO31" s="654"/>
      <c r="CP31" s="654"/>
      <c r="CQ31" s="655"/>
      <c r="CR31" s="620">
        <v>275073</v>
      </c>
      <c r="CS31" s="639"/>
      <c r="CT31" s="639"/>
      <c r="CU31" s="639"/>
      <c r="CV31" s="639"/>
      <c r="CW31" s="639"/>
      <c r="CX31" s="639"/>
      <c r="CY31" s="640"/>
      <c r="CZ31" s="623">
        <v>0.8</v>
      </c>
      <c r="DA31" s="641"/>
      <c r="DB31" s="641"/>
      <c r="DC31" s="642"/>
      <c r="DD31" s="626">
        <v>274082</v>
      </c>
      <c r="DE31" s="639"/>
      <c r="DF31" s="639"/>
      <c r="DG31" s="639"/>
      <c r="DH31" s="639"/>
      <c r="DI31" s="639"/>
      <c r="DJ31" s="639"/>
      <c r="DK31" s="640"/>
      <c r="DL31" s="626">
        <v>274082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813393</v>
      </c>
      <c r="S32" s="621"/>
      <c r="T32" s="621"/>
      <c r="U32" s="621"/>
      <c r="V32" s="621"/>
      <c r="W32" s="621"/>
      <c r="X32" s="621"/>
      <c r="Y32" s="622"/>
      <c r="Z32" s="673">
        <v>2.2000000000000002</v>
      </c>
      <c r="AA32" s="673"/>
      <c r="AB32" s="673"/>
      <c r="AC32" s="673"/>
      <c r="AD32" s="674">
        <v>26848</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93.7</v>
      </c>
      <c r="BN32" s="605"/>
      <c r="BO32" s="605"/>
      <c r="BP32" s="605"/>
      <c r="BQ32" s="662"/>
      <c r="BR32" s="683">
        <v>98.2</v>
      </c>
      <c r="BS32" s="605"/>
      <c r="BT32" s="605"/>
      <c r="BU32" s="605"/>
      <c r="BV32" s="605"/>
      <c r="BW32" s="605"/>
      <c r="BX32" s="668">
        <v>93.3</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4901700</v>
      </c>
      <c r="S33" s="621"/>
      <c r="T33" s="621"/>
      <c r="U33" s="621"/>
      <c r="V33" s="621"/>
      <c r="W33" s="621"/>
      <c r="X33" s="621"/>
      <c r="Y33" s="622"/>
      <c r="Z33" s="673">
        <v>13.5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12873025</v>
      </c>
      <c r="CS33" s="639"/>
      <c r="CT33" s="639"/>
      <c r="CU33" s="639"/>
      <c r="CV33" s="639"/>
      <c r="CW33" s="639"/>
      <c r="CX33" s="639"/>
      <c r="CY33" s="640"/>
      <c r="CZ33" s="623">
        <v>37</v>
      </c>
      <c r="DA33" s="641"/>
      <c r="DB33" s="641"/>
      <c r="DC33" s="642"/>
      <c r="DD33" s="626">
        <v>11276145</v>
      </c>
      <c r="DE33" s="639"/>
      <c r="DF33" s="639"/>
      <c r="DG33" s="639"/>
      <c r="DH33" s="639"/>
      <c r="DI33" s="639"/>
      <c r="DJ33" s="639"/>
      <c r="DK33" s="640"/>
      <c r="DL33" s="626">
        <v>8049305</v>
      </c>
      <c r="DM33" s="639"/>
      <c r="DN33" s="639"/>
      <c r="DO33" s="639"/>
      <c r="DP33" s="639"/>
      <c r="DQ33" s="639"/>
      <c r="DR33" s="639"/>
      <c r="DS33" s="639"/>
      <c r="DT33" s="639"/>
      <c r="DU33" s="639"/>
      <c r="DV33" s="640"/>
      <c r="DW33" s="643">
        <v>41.9</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4059663</v>
      </c>
      <c r="CS34" s="621"/>
      <c r="CT34" s="621"/>
      <c r="CU34" s="621"/>
      <c r="CV34" s="621"/>
      <c r="CW34" s="621"/>
      <c r="CX34" s="621"/>
      <c r="CY34" s="622"/>
      <c r="CZ34" s="623">
        <v>11.7</v>
      </c>
      <c r="DA34" s="641"/>
      <c r="DB34" s="641"/>
      <c r="DC34" s="642"/>
      <c r="DD34" s="626">
        <v>3153752</v>
      </c>
      <c r="DE34" s="621"/>
      <c r="DF34" s="621"/>
      <c r="DG34" s="621"/>
      <c r="DH34" s="621"/>
      <c r="DI34" s="621"/>
      <c r="DJ34" s="621"/>
      <c r="DK34" s="622"/>
      <c r="DL34" s="626">
        <v>2783386</v>
      </c>
      <c r="DM34" s="621"/>
      <c r="DN34" s="621"/>
      <c r="DO34" s="621"/>
      <c r="DP34" s="621"/>
      <c r="DQ34" s="621"/>
      <c r="DR34" s="621"/>
      <c r="DS34" s="621"/>
      <c r="DT34" s="621"/>
      <c r="DU34" s="621"/>
      <c r="DV34" s="622"/>
      <c r="DW34" s="643">
        <v>14.5</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1281300</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3953893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640621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224680</v>
      </c>
      <c r="CS35" s="639"/>
      <c r="CT35" s="639"/>
      <c r="CU35" s="639"/>
      <c r="CV35" s="639"/>
      <c r="CW35" s="639"/>
      <c r="CX35" s="639"/>
      <c r="CY35" s="640"/>
      <c r="CZ35" s="623">
        <v>0.6</v>
      </c>
      <c r="DA35" s="641"/>
      <c r="DB35" s="641"/>
      <c r="DC35" s="642"/>
      <c r="DD35" s="626">
        <v>217135</v>
      </c>
      <c r="DE35" s="639"/>
      <c r="DF35" s="639"/>
      <c r="DG35" s="639"/>
      <c r="DH35" s="639"/>
      <c r="DI35" s="639"/>
      <c r="DJ35" s="639"/>
      <c r="DK35" s="640"/>
      <c r="DL35" s="626">
        <v>217135</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36413186</v>
      </c>
      <c r="S36" s="661"/>
      <c r="T36" s="661"/>
      <c r="U36" s="661"/>
      <c r="V36" s="661"/>
      <c r="W36" s="661"/>
      <c r="X36" s="661"/>
      <c r="Y36" s="664"/>
      <c r="Z36" s="665">
        <v>100</v>
      </c>
      <c r="AA36" s="665"/>
      <c r="AB36" s="665"/>
      <c r="AC36" s="665"/>
      <c r="AD36" s="666">
        <v>17951928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552762</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24770</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3065203</v>
      </c>
      <c r="CS36" s="621"/>
      <c r="CT36" s="621"/>
      <c r="CU36" s="621"/>
      <c r="CV36" s="621"/>
      <c r="CW36" s="621"/>
      <c r="CX36" s="621"/>
      <c r="CY36" s="622"/>
      <c r="CZ36" s="623">
        <v>8.8000000000000007</v>
      </c>
      <c r="DA36" s="641"/>
      <c r="DB36" s="641"/>
      <c r="DC36" s="642"/>
      <c r="DD36" s="626">
        <v>2981175</v>
      </c>
      <c r="DE36" s="621"/>
      <c r="DF36" s="621"/>
      <c r="DG36" s="621"/>
      <c r="DH36" s="621"/>
      <c r="DI36" s="621"/>
      <c r="DJ36" s="621"/>
      <c r="DK36" s="622"/>
      <c r="DL36" s="626">
        <v>2516136</v>
      </c>
      <c r="DM36" s="621"/>
      <c r="DN36" s="621"/>
      <c r="DO36" s="621"/>
      <c r="DP36" s="621"/>
      <c r="DQ36" s="621"/>
      <c r="DR36" s="621"/>
      <c r="DS36" s="621"/>
      <c r="DT36" s="621"/>
      <c r="DU36" s="621"/>
      <c r="DV36" s="622"/>
      <c r="DW36" s="643">
        <v>13.1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17246</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1712884</v>
      </c>
      <c r="CS37" s="639"/>
      <c r="CT37" s="639"/>
      <c r="CU37" s="639"/>
      <c r="CV37" s="639"/>
      <c r="CW37" s="639"/>
      <c r="CX37" s="639"/>
      <c r="CY37" s="640"/>
      <c r="CZ37" s="623">
        <v>4.9000000000000004</v>
      </c>
      <c r="DA37" s="641"/>
      <c r="DB37" s="641"/>
      <c r="DC37" s="642"/>
      <c r="DD37" s="626">
        <v>1712884</v>
      </c>
      <c r="DE37" s="639"/>
      <c r="DF37" s="639"/>
      <c r="DG37" s="639"/>
      <c r="DH37" s="639"/>
      <c r="DI37" s="639"/>
      <c r="DJ37" s="639"/>
      <c r="DK37" s="640"/>
      <c r="DL37" s="626">
        <v>1572378</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28216</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3953893</v>
      </c>
      <c r="CS38" s="621"/>
      <c r="CT38" s="621"/>
      <c r="CU38" s="621"/>
      <c r="CV38" s="621"/>
      <c r="CW38" s="621"/>
      <c r="CX38" s="621"/>
      <c r="CY38" s="622"/>
      <c r="CZ38" s="623">
        <v>11.4</v>
      </c>
      <c r="DA38" s="641"/>
      <c r="DB38" s="641"/>
      <c r="DC38" s="642"/>
      <c r="DD38" s="626">
        <v>3473941</v>
      </c>
      <c r="DE38" s="621"/>
      <c r="DF38" s="621"/>
      <c r="DG38" s="621"/>
      <c r="DH38" s="621"/>
      <c r="DI38" s="621"/>
      <c r="DJ38" s="621"/>
      <c r="DK38" s="622"/>
      <c r="DL38" s="626">
        <v>2532648</v>
      </c>
      <c r="DM38" s="621"/>
      <c r="DN38" s="621"/>
      <c r="DO38" s="621"/>
      <c r="DP38" s="621"/>
      <c r="DQ38" s="621"/>
      <c r="DR38" s="621"/>
      <c r="DS38" s="621"/>
      <c r="DT38" s="621"/>
      <c r="DU38" s="621"/>
      <c r="DV38" s="622"/>
      <c r="DW38" s="643">
        <v>13.2</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94</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1454586</v>
      </c>
      <c r="CS39" s="639"/>
      <c r="CT39" s="639"/>
      <c r="CU39" s="639"/>
      <c r="CV39" s="639"/>
      <c r="CW39" s="639"/>
      <c r="CX39" s="639"/>
      <c r="CY39" s="640"/>
      <c r="CZ39" s="623">
        <v>4.2</v>
      </c>
      <c r="DA39" s="641"/>
      <c r="DB39" s="641"/>
      <c r="DC39" s="642"/>
      <c r="DD39" s="626">
        <v>1450142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1430046</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88</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115000</v>
      </c>
      <c r="CS40" s="621"/>
      <c r="CT40" s="621"/>
      <c r="CU40" s="621"/>
      <c r="CV40" s="621"/>
      <c r="CW40" s="621"/>
      <c r="CX40" s="621"/>
      <c r="CY40" s="622"/>
      <c r="CZ40" s="623">
        <v>0.3</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1971085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284</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5341517</v>
      </c>
      <c r="CS42" s="621"/>
      <c r="CT42" s="621"/>
      <c r="CU42" s="621"/>
      <c r="CV42" s="621"/>
      <c r="CW42" s="621"/>
      <c r="CX42" s="621"/>
      <c r="CY42" s="622"/>
      <c r="CZ42" s="623">
        <v>15.4</v>
      </c>
      <c r="DA42" s="624"/>
      <c r="DB42" s="624"/>
      <c r="DC42" s="625"/>
      <c r="DD42" s="626">
        <v>1017833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253629</v>
      </c>
      <c r="CS43" s="639"/>
      <c r="CT43" s="639"/>
      <c r="CU43" s="639"/>
      <c r="CV43" s="639"/>
      <c r="CW43" s="639"/>
      <c r="CX43" s="639"/>
      <c r="CY43" s="640"/>
      <c r="CZ43" s="623">
        <v>0.7</v>
      </c>
      <c r="DA43" s="641"/>
      <c r="DB43" s="641"/>
      <c r="DC43" s="642"/>
      <c r="DD43" s="626">
        <v>250272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5341517</v>
      </c>
      <c r="CS44" s="621"/>
      <c r="CT44" s="621"/>
      <c r="CU44" s="621"/>
      <c r="CV44" s="621"/>
      <c r="CW44" s="621"/>
      <c r="CX44" s="621"/>
      <c r="CY44" s="622"/>
      <c r="CZ44" s="623">
        <v>15.4</v>
      </c>
      <c r="DA44" s="624"/>
      <c r="DB44" s="624"/>
      <c r="DC44" s="625"/>
      <c r="DD44" s="626">
        <v>1017833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557392</v>
      </c>
      <c r="CS45" s="639"/>
      <c r="CT45" s="639"/>
      <c r="CU45" s="639"/>
      <c r="CV45" s="639"/>
      <c r="CW45" s="639"/>
      <c r="CX45" s="639"/>
      <c r="CY45" s="640"/>
      <c r="CZ45" s="623">
        <v>1.6</v>
      </c>
      <c r="DA45" s="641"/>
      <c r="DB45" s="641"/>
      <c r="DC45" s="642"/>
      <c r="DD45" s="626">
        <v>38290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3778069</v>
      </c>
      <c r="CS46" s="621"/>
      <c r="CT46" s="621"/>
      <c r="CU46" s="621"/>
      <c r="CV46" s="621"/>
      <c r="CW46" s="621"/>
      <c r="CX46" s="621"/>
      <c r="CY46" s="622"/>
      <c r="CZ46" s="623">
        <v>10.9</v>
      </c>
      <c r="DA46" s="624"/>
      <c r="DB46" s="624"/>
      <c r="DC46" s="625"/>
      <c r="DD46" s="626">
        <v>862287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34789815</v>
      </c>
      <c r="CS49" s="605"/>
      <c r="CT49" s="605"/>
      <c r="CU49" s="605"/>
      <c r="CV49" s="605"/>
      <c r="CW49" s="605"/>
      <c r="CX49" s="605"/>
      <c r="CY49" s="606"/>
      <c r="CZ49" s="607">
        <v>100</v>
      </c>
      <c r="DA49" s="608"/>
      <c r="DB49" s="608"/>
      <c r="DC49" s="609"/>
      <c r="DD49" s="610">
        <v>22501130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36461</v>
      </c>
      <c r="R7" s="1134"/>
      <c r="S7" s="1134"/>
      <c r="T7" s="1134"/>
      <c r="U7" s="1134"/>
      <c r="V7" s="1134">
        <v>34838</v>
      </c>
      <c r="W7" s="1134"/>
      <c r="X7" s="1134"/>
      <c r="Y7" s="1134"/>
      <c r="Z7" s="1134"/>
      <c r="AA7" s="1134">
        <v>1623</v>
      </c>
      <c r="AB7" s="1134"/>
      <c r="AC7" s="1134"/>
      <c r="AD7" s="1134"/>
      <c r="AE7" s="1135"/>
      <c r="AF7" s="1136">
        <v>1568</v>
      </c>
      <c r="AG7" s="1137"/>
      <c r="AH7" s="1137"/>
      <c r="AI7" s="1137"/>
      <c r="AJ7" s="1138"/>
      <c r="AK7" s="1120">
        <v>1895</v>
      </c>
      <c r="AL7" s="1121"/>
      <c r="AM7" s="1121"/>
      <c r="AN7" s="1121"/>
      <c r="AO7" s="1121"/>
      <c r="AP7" s="1121">
        <v>36611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36461</v>
      </c>
      <c r="R23" s="1098"/>
      <c r="S23" s="1098"/>
      <c r="T23" s="1098"/>
      <c r="U23" s="1098"/>
      <c r="V23" s="1098">
        <v>34838</v>
      </c>
      <c r="W23" s="1098"/>
      <c r="X23" s="1098"/>
      <c r="Y23" s="1098"/>
      <c r="Z23" s="1098"/>
      <c r="AA23" s="1098">
        <v>1623</v>
      </c>
      <c r="AB23" s="1098"/>
      <c r="AC23" s="1098"/>
      <c r="AD23" s="1098"/>
      <c r="AE23" s="1099"/>
      <c r="AF23" s="1100">
        <v>1568</v>
      </c>
      <c r="AG23" s="1098"/>
      <c r="AH23" s="1098"/>
      <c r="AI23" s="1098"/>
      <c r="AJ23" s="1101"/>
      <c r="AK23" s="1102"/>
      <c r="AL23" s="1103"/>
      <c r="AM23" s="1103"/>
      <c r="AN23" s="1103"/>
      <c r="AO23" s="1103"/>
      <c r="AP23" s="1098">
        <v>36611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14254</v>
      </c>
      <c r="R28" s="1083"/>
      <c r="S28" s="1083"/>
      <c r="T28" s="1083"/>
      <c r="U28" s="1083"/>
      <c r="V28" s="1083">
        <v>13613</v>
      </c>
      <c r="W28" s="1083"/>
      <c r="X28" s="1083"/>
      <c r="Y28" s="1083"/>
      <c r="Z28" s="1083"/>
      <c r="AA28" s="1083">
        <v>641</v>
      </c>
      <c r="AB28" s="1083"/>
      <c r="AC28" s="1083"/>
      <c r="AD28" s="1083"/>
      <c r="AE28" s="1084"/>
      <c r="AF28" s="1085">
        <v>641</v>
      </c>
      <c r="AG28" s="1083"/>
      <c r="AH28" s="1083"/>
      <c r="AI28" s="1083"/>
      <c r="AJ28" s="1086"/>
      <c r="AK28" s="1087">
        <v>1327</v>
      </c>
      <c r="AL28" s="1075"/>
      <c r="AM28" s="1075"/>
      <c r="AN28" s="1075"/>
      <c r="AO28" s="1075"/>
      <c r="AP28" s="1075" t="s">
        <v>540</v>
      </c>
      <c r="AQ28" s="1075"/>
      <c r="AR28" s="1075"/>
      <c r="AS28" s="1075"/>
      <c r="AT28" s="1075"/>
      <c r="AU28" s="1075" t="s">
        <v>540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6679</v>
      </c>
      <c r="R29" s="1073"/>
      <c r="S29" s="1073"/>
      <c r="T29" s="1073"/>
      <c r="U29" s="1073"/>
      <c r="V29" s="1073">
        <v>6400</v>
      </c>
      <c r="W29" s="1073"/>
      <c r="X29" s="1073"/>
      <c r="Y29" s="1073"/>
      <c r="Z29" s="1073"/>
      <c r="AA29" s="1073">
        <v>279</v>
      </c>
      <c r="AB29" s="1073"/>
      <c r="AC29" s="1073"/>
      <c r="AD29" s="1073"/>
      <c r="AE29" s="1074"/>
      <c r="AF29" s="1048">
        <v>279</v>
      </c>
      <c r="AG29" s="1049"/>
      <c r="AH29" s="1049"/>
      <c r="AI29" s="1049"/>
      <c r="AJ29" s="1050"/>
      <c r="AK29" s="1009">
        <v>970</v>
      </c>
      <c r="AL29" s="1000"/>
      <c r="AM29" s="1000"/>
      <c r="AN29" s="1000"/>
      <c r="AO29" s="1000"/>
      <c r="AP29" s="1000" t="s">
        <v>540</v>
      </c>
      <c r="AQ29" s="1000"/>
      <c r="AR29" s="1000"/>
      <c r="AS29" s="1000"/>
      <c r="AT29" s="1000"/>
      <c r="AU29" s="1000" t="s">
        <v>540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1103</v>
      </c>
      <c r="R30" s="1073"/>
      <c r="S30" s="1073"/>
      <c r="T30" s="1073"/>
      <c r="U30" s="1073"/>
      <c r="V30" s="1073">
        <v>1093</v>
      </c>
      <c r="W30" s="1073"/>
      <c r="X30" s="1073"/>
      <c r="Y30" s="1073"/>
      <c r="Z30" s="1073"/>
      <c r="AA30" s="1073">
        <v>10</v>
      </c>
      <c r="AB30" s="1073"/>
      <c r="AC30" s="1073"/>
      <c r="AD30" s="1073"/>
      <c r="AE30" s="1074"/>
      <c r="AF30" s="1048">
        <v>10</v>
      </c>
      <c r="AG30" s="1049"/>
      <c r="AH30" s="1049"/>
      <c r="AI30" s="1049"/>
      <c r="AJ30" s="1050"/>
      <c r="AK30" s="1009">
        <v>173</v>
      </c>
      <c r="AL30" s="1000"/>
      <c r="AM30" s="1000"/>
      <c r="AN30" s="1000"/>
      <c r="AO30" s="1000"/>
      <c r="AP30" s="1000" t="s">
        <v>540</v>
      </c>
      <c r="AQ30" s="1000"/>
      <c r="AR30" s="1000"/>
      <c r="AS30" s="1000"/>
      <c r="AT30" s="1000"/>
      <c r="AU30" s="1000" t="s">
        <v>540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2474</v>
      </c>
      <c r="R31" s="1073"/>
      <c r="S31" s="1073"/>
      <c r="T31" s="1073"/>
      <c r="U31" s="1073"/>
      <c r="V31" s="1073">
        <v>2321</v>
      </c>
      <c r="W31" s="1073"/>
      <c r="X31" s="1073"/>
      <c r="Y31" s="1073"/>
      <c r="Z31" s="1073"/>
      <c r="AA31" s="1073">
        <v>153</v>
      </c>
      <c r="AB31" s="1073"/>
      <c r="AC31" s="1073"/>
      <c r="AD31" s="1073"/>
      <c r="AE31" s="1074"/>
      <c r="AF31" s="1048">
        <v>107</v>
      </c>
      <c r="AG31" s="1049"/>
      <c r="AH31" s="1049"/>
      <c r="AI31" s="1049"/>
      <c r="AJ31" s="1050"/>
      <c r="AK31" s="1009">
        <v>553</v>
      </c>
      <c r="AL31" s="1000"/>
      <c r="AM31" s="1000"/>
      <c r="AN31" s="1000"/>
      <c r="AO31" s="1000"/>
      <c r="AP31" s="1000">
        <v>7953</v>
      </c>
      <c r="AQ31" s="1000"/>
      <c r="AR31" s="1000"/>
      <c r="AS31" s="1000"/>
      <c r="AT31" s="1000"/>
      <c r="AU31" s="1000">
        <v>3443</v>
      </c>
      <c r="AV31" s="1000"/>
      <c r="AW31" s="1000"/>
      <c r="AX31" s="1000"/>
      <c r="AY31" s="1000"/>
      <c r="AZ31" s="1071" t="s">
        <v>539</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1037</v>
      </c>
      <c r="AG63" s="988"/>
      <c r="AH63" s="988"/>
      <c r="AI63" s="988"/>
      <c r="AJ63" s="1059"/>
      <c r="AK63" s="1060"/>
      <c r="AL63" s="992"/>
      <c r="AM63" s="992"/>
      <c r="AN63" s="992"/>
      <c r="AO63" s="992"/>
      <c r="AP63" s="988">
        <v>7953</v>
      </c>
      <c r="AQ63" s="988"/>
      <c r="AR63" s="988"/>
      <c r="AS63" s="988"/>
      <c r="AT63" s="988"/>
      <c r="AU63" s="988">
        <v>3443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541</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531</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112</v>
      </c>
      <c r="AL69" s="1000"/>
      <c r="AM69" s="1000"/>
      <c r="AN69" s="1000"/>
      <c r="AO69" s="1000"/>
      <c r="AP69" s="1000" t="s">
        <v>540</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533</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536</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540</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535</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540</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2960</v>
      </c>
      <c r="R74" s="1000"/>
      <c r="S74" s="1000"/>
      <c r="T74" s="1000"/>
      <c r="U74" s="1000"/>
      <c r="V74" s="1000">
        <v>2748</v>
      </c>
      <c r="W74" s="1000"/>
      <c r="X74" s="1000"/>
      <c r="Y74" s="1000"/>
      <c r="Z74" s="1000"/>
      <c r="AA74" s="1000">
        <v>212</v>
      </c>
      <c r="AB74" s="1000"/>
      <c r="AC74" s="1000"/>
      <c r="AD74" s="1000"/>
      <c r="AE74" s="1000"/>
      <c r="AF74" s="1000">
        <v>212</v>
      </c>
      <c r="AG74" s="1000"/>
      <c r="AH74" s="1000"/>
      <c r="AI74" s="1000"/>
      <c r="AJ74" s="1000"/>
      <c r="AK74" s="1000">
        <v>32</v>
      </c>
      <c r="AL74" s="1000"/>
      <c r="AM74" s="1000"/>
      <c r="AN74" s="1000"/>
      <c r="AO74" s="1000"/>
      <c r="AP74" s="1000">
        <v>1127</v>
      </c>
      <c r="AQ74" s="1000"/>
      <c r="AR74" s="1000"/>
      <c r="AS74" s="1000"/>
      <c r="AT74" s="1000"/>
      <c r="AU74" s="1000">
        <v>709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538</v>
      </c>
      <c r="C75" s="1004"/>
      <c r="D75" s="1004"/>
      <c r="E75" s="1004"/>
      <c r="F75" s="1004"/>
      <c r="G75" s="1004"/>
      <c r="H75" s="1004"/>
      <c r="I75" s="1004"/>
      <c r="J75" s="1004"/>
      <c r="K75" s="1004"/>
      <c r="L75" s="1004"/>
      <c r="M75" s="1004"/>
      <c r="N75" s="1004"/>
      <c r="O75" s="1004"/>
      <c r="P75" s="1005"/>
      <c r="Q75" s="1007">
        <v>4334</v>
      </c>
      <c r="R75" s="1008"/>
      <c r="S75" s="1008"/>
      <c r="T75" s="1008"/>
      <c r="U75" s="1009"/>
      <c r="V75" s="1010">
        <v>4199</v>
      </c>
      <c r="W75" s="1008"/>
      <c r="X75" s="1008"/>
      <c r="Y75" s="1008"/>
      <c r="Z75" s="1009"/>
      <c r="AA75" s="1010">
        <v>135</v>
      </c>
      <c r="AB75" s="1008"/>
      <c r="AC75" s="1008"/>
      <c r="AD75" s="1008"/>
      <c r="AE75" s="1009"/>
      <c r="AF75" s="1010">
        <v>135</v>
      </c>
      <c r="AG75" s="1008"/>
      <c r="AH75" s="1008"/>
      <c r="AI75" s="1008"/>
      <c r="AJ75" s="1009"/>
      <c r="AK75" s="1010">
        <v>28</v>
      </c>
      <c r="AL75" s="1008"/>
      <c r="AM75" s="1008"/>
      <c r="AN75" s="1008"/>
      <c r="AO75" s="1009"/>
      <c r="AP75" s="1010">
        <v>2738</v>
      </c>
      <c r="AQ75" s="1008"/>
      <c r="AR75" s="1008"/>
      <c r="AS75" s="1008"/>
      <c r="AT75" s="1009"/>
      <c r="AU75" s="1010">
        <v>397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14148</v>
      </c>
      <c r="AG88" s="988"/>
      <c r="AH88" s="988"/>
      <c r="AI88" s="988"/>
      <c r="AJ88" s="988"/>
      <c r="AK88" s="992"/>
      <c r="AL88" s="992"/>
      <c r="AM88" s="992"/>
      <c r="AN88" s="992"/>
      <c r="AO88" s="992"/>
      <c r="AP88" s="988">
        <v>3865</v>
      </c>
      <c r="AQ88" s="988"/>
      <c r="AR88" s="988"/>
      <c r="AS88" s="988"/>
      <c r="AT88" s="988"/>
      <c r="AU88" s="988">
        <v>1106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2467893</v>
      </c>
      <c r="AB110" s="916"/>
      <c r="AC110" s="916"/>
      <c r="AD110" s="916"/>
      <c r="AE110" s="917"/>
      <c r="AF110" s="918">
        <v>2540065</v>
      </c>
      <c r="AG110" s="916"/>
      <c r="AH110" s="916"/>
      <c r="AI110" s="916"/>
      <c r="AJ110" s="917"/>
      <c r="AK110" s="918">
        <v>2628743</v>
      </c>
      <c r="AL110" s="916"/>
      <c r="AM110" s="916"/>
      <c r="AN110" s="916"/>
      <c r="AO110" s="917"/>
      <c r="AP110" s="919">
        <v>15.6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32037910</v>
      </c>
      <c r="BR110" s="863"/>
      <c r="BS110" s="863"/>
      <c r="BT110" s="863"/>
      <c r="BU110" s="863"/>
      <c r="BV110" s="863">
        <v>34062863</v>
      </c>
      <c r="BW110" s="863"/>
      <c r="BX110" s="863"/>
      <c r="BY110" s="863"/>
      <c r="BZ110" s="863"/>
      <c r="CA110" s="863">
        <v>36610893</v>
      </c>
      <c r="CB110" s="863"/>
      <c r="CC110" s="863"/>
      <c r="CD110" s="863"/>
      <c r="CE110" s="863"/>
      <c r="CF110" s="887">
        <v>217.9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736672</v>
      </c>
      <c r="DH110" s="863"/>
      <c r="DI110" s="863"/>
      <c r="DJ110" s="863"/>
      <c r="DK110" s="863"/>
      <c r="DL110" s="863">
        <v>691236</v>
      </c>
      <c r="DM110" s="863"/>
      <c r="DN110" s="863"/>
      <c r="DO110" s="863"/>
      <c r="DP110" s="863"/>
      <c r="DQ110" s="863">
        <v>644791</v>
      </c>
      <c r="DR110" s="863"/>
      <c r="DS110" s="863"/>
      <c r="DT110" s="863"/>
      <c r="DU110" s="863"/>
      <c r="DV110" s="864">
        <v>3.8</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755809</v>
      </c>
      <c r="BR111" s="835"/>
      <c r="BS111" s="835"/>
      <c r="BT111" s="835"/>
      <c r="BU111" s="835"/>
      <c r="BV111" s="835">
        <v>700755</v>
      </c>
      <c r="BW111" s="835"/>
      <c r="BX111" s="835"/>
      <c r="BY111" s="835"/>
      <c r="BZ111" s="835"/>
      <c r="CA111" s="835">
        <v>644791</v>
      </c>
      <c r="CB111" s="835"/>
      <c r="CC111" s="835"/>
      <c r="CD111" s="835"/>
      <c r="CE111" s="835"/>
      <c r="CF111" s="896">
        <v>3.8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4073369</v>
      </c>
      <c r="BR112" s="835"/>
      <c r="BS112" s="835"/>
      <c r="BT112" s="835"/>
      <c r="BU112" s="835"/>
      <c r="BV112" s="835">
        <v>3733181</v>
      </c>
      <c r="BW112" s="835"/>
      <c r="BX112" s="835"/>
      <c r="BY112" s="835"/>
      <c r="BZ112" s="835"/>
      <c r="CA112" s="835">
        <v>3634735</v>
      </c>
      <c r="CB112" s="835"/>
      <c r="CC112" s="835"/>
      <c r="CD112" s="835"/>
      <c r="CE112" s="835"/>
      <c r="CF112" s="896">
        <v>21.6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334342</v>
      </c>
      <c r="AB113" s="944"/>
      <c r="AC113" s="944"/>
      <c r="AD113" s="944"/>
      <c r="AE113" s="945"/>
      <c r="AF113" s="946">
        <v>314210</v>
      </c>
      <c r="AG113" s="944"/>
      <c r="AH113" s="944"/>
      <c r="AI113" s="944"/>
      <c r="AJ113" s="945"/>
      <c r="AK113" s="946">
        <v>287693</v>
      </c>
      <c r="AL113" s="944"/>
      <c r="AM113" s="944"/>
      <c r="AN113" s="944"/>
      <c r="AO113" s="945"/>
      <c r="AP113" s="947">
        <v>1.7</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364369</v>
      </c>
      <c r="BR113" s="835"/>
      <c r="BS113" s="835"/>
      <c r="BT113" s="835"/>
      <c r="BU113" s="835"/>
      <c r="BV113" s="835">
        <v>806228</v>
      </c>
      <c r="BW113" s="835"/>
      <c r="BX113" s="835"/>
      <c r="BY113" s="835"/>
      <c r="BZ113" s="835"/>
      <c r="CA113" s="835">
        <v>1105707</v>
      </c>
      <c r="CB113" s="835"/>
      <c r="CC113" s="835"/>
      <c r="CD113" s="835"/>
      <c r="CE113" s="835"/>
      <c r="CF113" s="896">
        <v>6.6</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38862</v>
      </c>
      <c r="AB114" s="798"/>
      <c r="AC114" s="798"/>
      <c r="AD114" s="798"/>
      <c r="AE114" s="799"/>
      <c r="AF114" s="800">
        <v>18800</v>
      </c>
      <c r="AG114" s="798"/>
      <c r="AH114" s="798"/>
      <c r="AI114" s="798"/>
      <c r="AJ114" s="799"/>
      <c r="AK114" s="800">
        <v>20876</v>
      </c>
      <c r="AL114" s="798"/>
      <c r="AM114" s="798"/>
      <c r="AN114" s="798"/>
      <c r="AO114" s="799"/>
      <c r="AP114" s="845">
        <v>0.1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3846274</v>
      </c>
      <c r="BR114" s="835"/>
      <c r="BS114" s="835"/>
      <c r="BT114" s="835"/>
      <c r="BU114" s="835"/>
      <c r="BV114" s="835">
        <v>3451934</v>
      </c>
      <c r="BW114" s="835"/>
      <c r="BX114" s="835"/>
      <c r="BY114" s="835"/>
      <c r="BZ114" s="835"/>
      <c r="CA114" s="835">
        <v>3308367</v>
      </c>
      <c r="CB114" s="835"/>
      <c r="CC114" s="835"/>
      <c r="CD114" s="835"/>
      <c r="CE114" s="835"/>
      <c r="CF114" s="896">
        <v>19.7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75156</v>
      </c>
      <c r="AB115" s="944"/>
      <c r="AC115" s="944"/>
      <c r="AD115" s="944"/>
      <c r="AE115" s="945"/>
      <c r="AF115" s="946">
        <v>74968</v>
      </c>
      <c r="AG115" s="944"/>
      <c r="AH115" s="944"/>
      <c r="AI115" s="944"/>
      <c r="AJ115" s="945"/>
      <c r="AK115" s="946">
        <v>74819</v>
      </c>
      <c r="AL115" s="944"/>
      <c r="AM115" s="944"/>
      <c r="AN115" s="944"/>
      <c r="AO115" s="945"/>
      <c r="AP115" s="947">
        <v>0.4</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v>2675</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19137</v>
      </c>
      <c r="DH116" s="798"/>
      <c r="DI116" s="798"/>
      <c r="DJ116" s="798"/>
      <c r="DK116" s="799"/>
      <c r="DL116" s="800">
        <v>9519</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2916253</v>
      </c>
      <c r="AB117" s="930"/>
      <c r="AC117" s="930"/>
      <c r="AD117" s="930"/>
      <c r="AE117" s="931"/>
      <c r="AF117" s="932">
        <v>2948043</v>
      </c>
      <c r="AG117" s="930"/>
      <c r="AH117" s="930"/>
      <c r="AI117" s="930"/>
      <c r="AJ117" s="931"/>
      <c r="AK117" s="932">
        <v>3012131</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63521</v>
      </c>
      <c r="AB119" s="916"/>
      <c r="AC119" s="916"/>
      <c r="AD119" s="916"/>
      <c r="AE119" s="917"/>
      <c r="AF119" s="918">
        <v>63570</v>
      </c>
      <c r="AG119" s="916"/>
      <c r="AH119" s="916"/>
      <c r="AI119" s="916"/>
      <c r="AJ119" s="917"/>
      <c r="AK119" s="918">
        <v>63620</v>
      </c>
      <c r="AL119" s="916"/>
      <c r="AM119" s="916"/>
      <c r="AN119" s="916"/>
      <c r="AO119" s="917"/>
      <c r="AP119" s="919">
        <v>0.4</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41077731</v>
      </c>
      <c r="BR119" s="866"/>
      <c r="BS119" s="866"/>
      <c r="BT119" s="866"/>
      <c r="BU119" s="866"/>
      <c r="BV119" s="866">
        <v>42757636</v>
      </c>
      <c r="BW119" s="866"/>
      <c r="BX119" s="866"/>
      <c r="BY119" s="866"/>
      <c r="BZ119" s="866"/>
      <c r="CA119" s="866">
        <v>45304493</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6485323</v>
      </c>
      <c r="BR120" s="863"/>
      <c r="BS120" s="863"/>
      <c r="BT120" s="863"/>
      <c r="BU120" s="863"/>
      <c r="BV120" s="863">
        <v>6468269</v>
      </c>
      <c r="BW120" s="863"/>
      <c r="BX120" s="863"/>
      <c r="BY120" s="863"/>
      <c r="BZ120" s="863"/>
      <c r="CA120" s="863">
        <v>6542183</v>
      </c>
      <c r="CB120" s="863"/>
      <c r="CC120" s="863"/>
      <c r="CD120" s="863"/>
      <c r="CE120" s="863"/>
      <c r="CF120" s="887">
        <v>38.9</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4073369</v>
      </c>
      <c r="DH120" s="863"/>
      <c r="DI120" s="863"/>
      <c r="DJ120" s="863"/>
      <c r="DK120" s="863"/>
      <c r="DL120" s="863">
        <v>3733138</v>
      </c>
      <c r="DM120" s="863"/>
      <c r="DN120" s="863"/>
      <c r="DO120" s="863"/>
      <c r="DP120" s="863"/>
      <c r="DQ120" s="863">
        <v>3443479</v>
      </c>
      <c r="DR120" s="863"/>
      <c r="DS120" s="863"/>
      <c r="DT120" s="863"/>
      <c r="DU120" s="863"/>
      <c r="DV120" s="864">
        <v>20.5</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5308247</v>
      </c>
      <c r="BR121" s="835"/>
      <c r="BS121" s="835"/>
      <c r="BT121" s="835"/>
      <c r="BU121" s="835"/>
      <c r="BV121" s="835">
        <v>5281482</v>
      </c>
      <c r="BW121" s="835"/>
      <c r="BX121" s="835"/>
      <c r="BY121" s="835"/>
      <c r="BZ121" s="835"/>
      <c r="CA121" s="835">
        <v>5857622</v>
      </c>
      <c r="CB121" s="835"/>
      <c r="CC121" s="835"/>
      <c r="CD121" s="835"/>
      <c r="CE121" s="835"/>
      <c r="CF121" s="896">
        <v>34.9</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26550957</v>
      </c>
      <c r="BR122" s="866"/>
      <c r="BS122" s="866"/>
      <c r="BT122" s="866"/>
      <c r="BU122" s="866"/>
      <c r="BV122" s="866">
        <v>27752737</v>
      </c>
      <c r="BW122" s="866"/>
      <c r="BX122" s="866"/>
      <c r="BY122" s="866"/>
      <c r="BZ122" s="866"/>
      <c r="CA122" s="866">
        <v>28759974</v>
      </c>
      <c r="CB122" s="866"/>
      <c r="CC122" s="866"/>
      <c r="CD122" s="866"/>
      <c r="CE122" s="866"/>
      <c r="CF122" s="867">
        <v>171.2</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38344527</v>
      </c>
      <c r="BR123" s="854"/>
      <c r="BS123" s="854"/>
      <c r="BT123" s="854"/>
      <c r="BU123" s="854"/>
      <c r="BV123" s="854">
        <v>39502488</v>
      </c>
      <c r="BW123" s="854"/>
      <c r="BX123" s="854"/>
      <c r="BY123" s="854"/>
      <c r="BZ123" s="854"/>
      <c r="CA123" s="854">
        <v>41159779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9722</v>
      </c>
      <c r="AB124" s="798"/>
      <c r="AC124" s="798"/>
      <c r="AD124" s="798"/>
      <c r="AE124" s="799"/>
      <c r="AF124" s="800">
        <v>9619</v>
      </c>
      <c r="AG124" s="798"/>
      <c r="AH124" s="798"/>
      <c r="AI124" s="798"/>
      <c r="AJ124" s="799"/>
      <c r="AK124" s="800">
        <v>9519</v>
      </c>
      <c r="AL124" s="798"/>
      <c r="AM124" s="798"/>
      <c r="AN124" s="798"/>
      <c r="AO124" s="799"/>
      <c r="AP124" s="845">
        <v>0.1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16.7</v>
      </c>
      <c r="BR124" s="852"/>
      <c r="BS124" s="852"/>
      <c r="BT124" s="852"/>
      <c r="BU124" s="852"/>
      <c r="BV124" s="852">
        <v>19.399999999999999</v>
      </c>
      <c r="BW124" s="852"/>
      <c r="BX124" s="852"/>
      <c r="BY124" s="852"/>
      <c r="BZ124" s="852"/>
      <c r="CA124" s="852">
        <v>24.6</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1913</v>
      </c>
      <c r="AB127" s="798"/>
      <c r="AC127" s="798"/>
      <c r="AD127" s="798"/>
      <c r="AE127" s="799"/>
      <c r="AF127" s="800">
        <v>1779</v>
      </c>
      <c r="AG127" s="798"/>
      <c r="AH127" s="798"/>
      <c r="AI127" s="798"/>
      <c r="AJ127" s="799"/>
      <c r="AK127" s="800">
        <v>1680</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705337</v>
      </c>
      <c r="AB128" s="819"/>
      <c r="AC128" s="819"/>
      <c r="AD128" s="819"/>
      <c r="AE128" s="820"/>
      <c r="AF128" s="821">
        <v>712110</v>
      </c>
      <c r="AG128" s="819"/>
      <c r="AH128" s="819"/>
      <c r="AI128" s="819"/>
      <c r="AJ128" s="820"/>
      <c r="AK128" s="821">
        <v>718872</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12.55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v>2675</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18541320</v>
      </c>
      <c r="AB129" s="798"/>
      <c r="AC129" s="798"/>
      <c r="AD129" s="798"/>
      <c r="AE129" s="799"/>
      <c r="AF129" s="800">
        <v>18869857</v>
      </c>
      <c r="AG129" s="798"/>
      <c r="AH129" s="798"/>
      <c r="AI129" s="798"/>
      <c r="AJ129" s="799"/>
      <c r="AK129" s="800">
        <v>18966602</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17.55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2243962</v>
      </c>
      <c r="AB130" s="798"/>
      <c r="AC130" s="798"/>
      <c r="AD130" s="798"/>
      <c r="AE130" s="799"/>
      <c r="AF130" s="800">
        <v>2099274</v>
      </c>
      <c r="AG130" s="798"/>
      <c r="AH130" s="798"/>
      <c r="AI130" s="798"/>
      <c r="AJ130" s="799"/>
      <c r="AK130" s="800">
        <v>2162666</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16297358</v>
      </c>
      <c r="AB131" s="781"/>
      <c r="AC131" s="781"/>
      <c r="AD131" s="781"/>
      <c r="AE131" s="782"/>
      <c r="AF131" s="783">
        <v>16770583</v>
      </c>
      <c r="AG131" s="781"/>
      <c r="AH131" s="781"/>
      <c r="AI131" s="781"/>
      <c r="AJ131" s="782"/>
      <c r="AK131" s="783">
        <v>16803936</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24.6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-0.202769062</v>
      </c>
      <c r="AB132" s="761"/>
      <c r="AC132" s="761"/>
      <c r="AD132" s="761"/>
      <c r="AE132" s="762"/>
      <c r="AF132" s="763">
        <v>0.814873281</v>
      </c>
      <c r="AG132" s="761"/>
      <c r="AH132" s="761"/>
      <c r="AI132" s="761"/>
      <c r="AJ132" s="762"/>
      <c r="AK132" s="763">
        <v>0.77715720899999996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1.4</v>
      </c>
      <c r="AB133" s="740"/>
      <c r="AC133" s="740"/>
      <c r="AD133" s="740"/>
      <c r="AE133" s="741"/>
      <c r="AF133" s="739">
        <v>0.5</v>
      </c>
      <c r="AG133" s="740"/>
      <c r="AH133" s="740"/>
      <c r="AI133" s="740"/>
      <c r="AJ133" s="741"/>
      <c r="AK133" s="739">
        <v>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pageSetup paperSize="9" scale="35" fitToHeight="2"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5715442</v>
      </c>
      <c r="L9" s="266">
        <v>52205</v>
      </c>
      <c r="M9" s="267">
        <v>56511</v>
      </c>
      <c r="N9" s="268">
        <v>-7.6</v>
      </c>
    </row>
    <row r="10" spans="1:16" x14ac:dyDescent="0.15">
      <c r="A10" s="250"/>
      <c r="B10" s="246"/>
      <c r="C10" s="246"/>
      <c r="D10" s="246"/>
      <c r="E10" s="246"/>
      <c r="F10" s="246"/>
      <c r="G10" s="1166" t="s">
        <v>473</v>
      </c>
      <c r="H10" s="1167"/>
      <c r="I10" s="1167"/>
      <c r="J10" s="1168"/>
      <c r="K10" s="269">
        <v>583618</v>
      </c>
      <c r="L10" s="270">
        <v>5331</v>
      </c>
      <c r="M10" s="271">
        <v>3634</v>
      </c>
      <c r="N10" s="272">
        <v>46.7</v>
      </c>
    </row>
    <row r="11" spans="1:16" ht="13.5" customHeight="1" x14ac:dyDescent="0.15">
      <c r="A11" s="250"/>
      <c r="B11" s="246"/>
      <c r="C11" s="246"/>
      <c r="D11" s="246"/>
      <c r="E11" s="246"/>
      <c r="F11" s="246"/>
      <c r="G11" s="1166" t="s">
        <v>474</v>
      </c>
      <c r="H11" s="1167"/>
      <c r="I11" s="1167"/>
      <c r="J11" s="1168"/>
      <c r="K11" s="269">
        <v>140652</v>
      </c>
      <c r="L11" s="270">
        <v>1285</v>
      </c>
      <c r="M11" s="271">
        <v>3413</v>
      </c>
      <c r="N11" s="272">
        <v>-62.3</v>
      </c>
    </row>
    <row r="12" spans="1:16" ht="13.5" customHeight="1" x14ac:dyDescent="0.15">
      <c r="A12" s="250"/>
      <c r="B12" s="246"/>
      <c r="C12" s="246"/>
      <c r="D12" s="246"/>
      <c r="E12" s="246"/>
      <c r="F12" s="246"/>
      <c r="G12" s="1166" t="s">
        <v>475</v>
      </c>
      <c r="H12" s="1167"/>
      <c r="I12" s="1167"/>
      <c r="J12" s="1168"/>
      <c r="K12" s="269" t="s">
        <v>476</v>
      </c>
      <c r="L12" s="270" t="s">
        <v>476</v>
      </c>
      <c r="M12" s="271">
        <v>498</v>
      </c>
      <c r="N12" s="272" t="s">
        <v>476</v>
      </c>
    </row>
    <row r="13" spans="1:16" ht="13.5" customHeight="1" x14ac:dyDescent="0.15">
      <c r="A13" s="250"/>
      <c r="B13" s="246"/>
      <c r="C13" s="246"/>
      <c r="D13" s="246"/>
      <c r="E13" s="246"/>
      <c r="F13" s="246"/>
      <c r="G13" s="1166" t="s">
        <v>477</v>
      </c>
      <c r="H13" s="1167"/>
      <c r="I13" s="1167"/>
      <c r="J13" s="1168"/>
      <c r="K13" s="269" t="s">
        <v>476</v>
      </c>
      <c r="L13" s="270" t="s">
        <v>476</v>
      </c>
      <c r="M13" s="271">
        <v>0</v>
      </c>
      <c r="N13" s="272" t="s">
        <v>476</v>
      </c>
    </row>
    <row r="14" spans="1:16" ht="13.5" customHeight="1" x14ac:dyDescent="0.15">
      <c r="A14" s="250"/>
      <c r="B14" s="246"/>
      <c r="C14" s="246"/>
      <c r="D14" s="246"/>
      <c r="E14" s="246"/>
      <c r="F14" s="246"/>
      <c r="G14" s="1166" t="s">
        <v>478</v>
      </c>
      <c r="H14" s="1167"/>
      <c r="I14" s="1167"/>
      <c r="J14" s="1168"/>
      <c r="K14" s="269">
        <v>205740</v>
      </c>
      <c r="L14" s="270">
        <v>1879</v>
      </c>
      <c r="M14" s="271">
        <v>2520</v>
      </c>
      <c r="N14" s="272">
        <v>-25.4</v>
      </c>
    </row>
    <row r="15" spans="1:16" ht="13.5" customHeight="1" x14ac:dyDescent="0.15">
      <c r="A15" s="250"/>
      <c r="B15" s="246"/>
      <c r="C15" s="246"/>
      <c r="D15" s="246"/>
      <c r="E15" s="246"/>
      <c r="F15" s="246"/>
      <c r="G15" s="1166" t="s">
        <v>479</v>
      </c>
      <c r="H15" s="1167"/>
      <c r="I15" s="1167"/>
      <c r="J15" s="1168"/>
      <c r="K15" s="269">
        <v>253629</v>
      </c>
      <c r="L15" s="270">
        <v>2317</v>
      </c>
      <c r="M15" s="271">
        <v>1086</v>
      </c>
      <c r="N15" s="272">
        <v>113.4</v>
      </c>
    </row>
    <row r="16" spans="1:16" x14ac:dyDescent="0.15">
      <c r="A16" s="250"/>
      <c r="B16" s="246"/>
      <c r="C16" s="246"/>
      <c r="D16" s="246"/>
      <c r="E16" s="246"/>
      <c r="F16" s="246"/>
      <c r="G16" s="1169" t="s">
        <v>480</v>
      </c>
      <c r="H16" s="1170"/>
      <c r="I16" s="1170"/>
      <c r="J16" s="1171"/>
      <c r="K16" s="270">
        <v>-489247</v>
      </c>
      <c r="L16" s="270">
        <v>-4469</v>
      </c>
      <c r="M16" s="271">
        <v>-4875</v>
      </c>
      <c r="N16" s="272">
        <v>-8.3000000000000007</v>
      </c>
    </row>
    <row r="17" spans="1:16" x14ac:dyDescent="0.15">
      <c r="A17" s="250"/>
      <c r="B17" s="246"/>
      <c r="C17" s="246"/>
      <c r="D17" s="246"/>
      <c r="E17" s="246"/>
      <c r="F17" s="246"/>
      <c r="G17" s="1169" t="s">
        <v>171</v>
      </c>
      <c r="H17" s="1170"/>
      <c r="I17" s="1170"/>
      <c r="J17" s="1171"/>
      <c r="K17" s="270">
        <v>6409834</v>
      </c>
      <c r="L17" s="270">
        <v>58548</v>
      </c>
      <c r="M17" s="271">
        <v>62786</v>
      </c>
      <c r="N17" s="272">
        <v>-6.7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6.03</v>
      </c>
      <c r="L21" s="283">
        <v>5.97</v>
      </c>
      <c r="M21" s="284">
        <v>0.06</v>
      </c>
      <c r="N21" s="251"/>
      <c r="O21" s="285"/>
      <c r="P21" s="281"/>
    </row>
    <row r="22" spans="1:16" s="286" customFormat="1" x14ac:dyDescent="0.15">
      <c r="A22" s="281"/>
      <c r="B22" s="251"/>
      <c r="C22" s="251"/>
      <c r="D22" s="251"/>
      <c r="E22" s="251"/>
      <c r="F22" s="251"/>
      <c r="G22" s="1163" t="s">
        <v>486</v>
      </c>
      <c r="H22" s="1164"/>
      <c r="I22" s="1164"/>
      <c r="J22" s="1165"/>
      <c r="K22" s="287">
        <v>101.6</v>
      </c>
      <c r="L22" s="288">
        <v>99.8</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2628743</v>
      </c>
      <c r="L32" s="296">
        <v>24011</v>
      </c>
      <c r="M32" s="297">
        <v>33036</v>
      </c>
      <c r="N32" s="298">
        <v>-27.3</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44</v>
      </c>
      <c r="N34" s="298" t="s">
        <v>476</v>
      </c>
    </row>
    <row r="35" spans="1:16" ht="27" customHeight="1" x14ac:dyDescent="0.15">
      <c r="A35" s="250"/>
      <c r="B35" s="246"/>
      <c r="C35" s="246"/>
      <c r="D35" s="246"/>
      <c r="E35" s="246"/>
      <c r="F35" s="246"/>
      <c r="G35" s="1154" t="s">
        <v>493</v>
      </c>
      <c r="H35" s="1155"/>
      <c r="I35" s="1155"/>
      <c r="J35" s="1156"/>
      <c r="K35" s="296">
        <v>287693</v>
      </c>
      <c r="L35" s="296">
        <v>2628</v>
      </c>
      <c r="M35" s="297">
        <v>7207</v>
      </c>
      <c r="N35" s="298">
        <v>-63.5</v>
      </c>
    </row>
    <row r="36" spans="1:16" ht="27" customHeight="1" x14ac:dyDescent="0.15">
      <c r="A36" s="250"/>
      <c r="B36" s="246"/>
      <c r="C36" s="246"/>
      <c r="D36" s="246"/>
      <c r="E36" s="246"/>
      <c r="F36" s="246"/>
      <c r="G36" s="1154" t="s">
        <v>494</v>
      </c>
      <c r="H36" s="1155"/>
      <c r="I36" s="1155"/>
      <c r="J36" s="1156"/>
      <c r="K36" s="296">
        <v>20876</v>
      </c>
      <c r="L36" s="296">
        <v>191</v>
      </c>
      <c r="M36" s="297">
        <v>1383</v>
      </c>
      <c r="N36" s="298">
        <v>-86.2</v>
      </c>
    </row>
    <row r="37" spans="1:16" ht="13.5" customHeight="1" x14ac:dyDescent="0.15">
      <c r="A37" s="250"/>
      <c r="B37" s="246"/>
      <c r="C37" s="246"/>
      <c r="D37" s="246"/>
      <c r="E37" s="246"/>
      <c r="F37" s="246"/>
      <c r="G37" s="1154" t="s">
        <v>495</v>
      </c>
      <c r="H37" s="1155"/>
      <c r="I37" s="1155"/>
      <c r="J37" s="1156"/>
      <c r="K37" s="296">
        <v>74819</v>
      </c>
      <c r="L37" s="296">
        <v>683</v>
      </c>
      <c r="M37" s="297">
        <v>788</v>
      </c>
      <c r="N37" s="298">
        <v>-13.3</v>
      </c>
    </row>
    <row r="38" spans="1:16" ht="27" customHeight="1" x14ac:dyDescent="0.15">
      <c r="A38" s="250"/>
      <c r="B38" s="246"/>
      <c r="C38" s="246"/>
      <c r="D38" s="246"/>
      <c r="E38" s="246"/>
      <c r="F38" s="246"/>
      <c r="G38" s="1157" t="s">
        <v>496</v>
      </c>
      <c r="H38" s="1158"/>
      <c r="I38" s="1158"/>
      <c r="J38" s="1159"/>
      <c r="K38" s="299" t="s">
        <v>476</v>
      </c>
      <c r="L38" s="299" t="s">
        <v>476</v>
      </c>
      <c r="M38" s="300">
        <v>1</v>
      </c>
      <c r="N38" s="301" t="s">
        <v>476</v>
      </c>
      <c r="O38" s="295"/>
    </row>
    <row r="39" spans="1:16" x14ac:dyDescent="0.15">
      <c r="A39" s="250"/>
      <c r="B39" s="246"/>
      <c r="C39" s="246"/>
      <c r="D39" s="246"/>
      <c r="E39" s="246"/>
      <c r="F39" s="246"/>
      <c r="G39" s="1157" t="s">
        <v>497</v>
      </c>
      <c r="H39" s="1158"/>
      <c r="I39" s="1158"/>
      <c r="J39" s="1159"/>
      <c r="K39" s="302">
        <v>-718872</v>
      </c>
      <c r="L39" s="302">
        <v>-6566</v>
      </c>
      <c r="M39" s="303">
        <v>-7012</v>
      </c>
      <c r="N39" s="304">
        <v>-6.4</v>
      </c>
      <c r="O39" s="295"/>
    </row>
    <row r="40" spans="1:16" ht="27" customHeight="1" x14ac:dyDescent="0.15">
      <c r="A40" s="250"/>
      <c r="B40" s="246"/>
      <c r="C40" s="246"/>
      <c r="D40" s="246"/>
      <c r="E40" s="246"/>
      <c r="F40" s="246"/>
      <c r="G40" s="1154" t="s">
        <v>498</v>
      </c>
      <c r="H40" s="1155"/>
      <c r="I40" s="1155"/>
      <c r="J40" s="1156"/>
      <c r="K40" s="302">
        <v>-2162666</v>
      </c>
      <c r="L40" s="302">
        <v>-19754</v>
      </c>
      <c r="M40" s="303">
        <v>-26691</v>
      </c>
      <c r="N40" s="304">
        <v>-26</v>
      </c>
      <c r="O40" s="295"/>
    </row>
    <row r="41" spans="1:16" x14ac:dyDescent="0.15">
      <c r="A41" s="250"/>
      <c r="B41" s="246"/>
      <c r="C41" s="246"/>
      <c r="D41" s="246"/>
      <c r="E41" s="246"/>
      <c r="F41" s="246"/>
      <c r="G41" s="1160" t="s">
        <v>282</v>
      </c>
      <c r="H41" s="1161"/>
      <c r="I41" s="1161"/>
      <c r="J41" s="1162"/>
      <c r="K41" s="296">
        <v>130593</v>
      </c>
      <c r="L41" s="302">
        <v>1193</v>
      </c>
      <c r="M41" s="303">
        <v>8756</v>
      </c>
      <c r="N41" s="304">
        <v>-86.4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3041270</v>
      </c>
      <c r="J51" s="322">
        <v>27757</v>
      </c>
      <c r="K51" s="323">
        <v>10.9</v>
      </c>
      <c r="L51" s="324">
        <v>43493</v>
      </c>
      <c r="M51" s="325">
        <v>5</v>
      </c>
      <c r="N51" s="326">
        <v>5.9</v>
      </c>
    </row>
    <row r="52" spans="1:14" x14ac:dyDescent="0.15">
      <c r="A52" s="250"/>
      <c r="B52" s="246"/>
      <c r="C52" s="246"/>
      <c r="D52" s="246"/>
      <c r="E52" s="246"/>
      <c r="F52" s="246"/>
      <c r="G52" s="327"/>
      <c r="H52" s="328" t="s">
        <v>509</v>
      </c>
      <c r="I52" s="329">
        <v>1543200</v>
      </c>
      <c r="J52" s="330">
        <v>14084</v>
      </c>
      <c r="K52" s="331">
        <v>-18.5</v>
      </c>
      <c r="L52" s="332">
        <v>23254</v>
      </c>
      <c r="M52" s="333">
        <v>4</v>
      </c>
      <c r="N52" s="334">
        <v>-22.5</v>
      </c>
    </row>
    <row r="53" spans="1:14" x14ac:dyDescent="0.15">
      <c r="A53" s="250"/>
      <c r="B53" s="246"/>
      <c r="C53" s="246"/>
      <c r="D53" s="246"/>
      <c r="E53" s="246"/>
      <c r="F53" s="246"/>
      <c r="G53" s="312" t="s">
        <v>510</v>
      </c>
      <c r="H53" s="313"/>
      <c r="I53" s="321">
        <v>6173599</v>
      </c>
      <c r="J53" s="322">
        <v>56280</v>
      </c>
      <c r="K53" s="323">
        <v>102.8</v>
      </c>
      <c r="L53" s="324">
        <v>50840</v>
      </c>
      <c r="M53" s="325">
        <v>16.899999999999999</v>
      </c>
      <c r="N53" s="326">
        <v>85.9</v>
      </c>
    </row>
    <row r="54" spans="1:14" x14ac:dyDescent="0.15">
      <c r="A54" s="250"/>
      <c r="B54" s="246"/>
      <c r="C54" s="246"/>
      <c r="D54" s="246"/>
      <c r="E54" s="246"/>
      <c r="F54" s="246"/>
      <c r="G54" s="327"/>
      <c r="H54" s="328" t="s">
        <v>509</v>
      </c>
      <c r="I54" s="329">
        <v>3195952</v>
      </c>
      <c r="J54" s="330">
        <v>29135</v>
      </c>
      <c r="K54" s="331">
        <v>106.9</v>
      </c>
      <c r="L54" s="332">
        <v>25367</v>
      </c>
      <c r="M54" s="333">
        <v>9.1</v>
      </c>
      <c r="N54" s="334">
        <v>97.8</v>
      </c>
    </row>
    <row r="55" spans="1:14" x14ac:dyDescent="0.15">
      <c r="A55" s="250"/>
      <c r="B55" s="246"/>
      <c r="C55" s="246"/>
      <c r="D55" s="246"/>
      <c r="E55" s="246"/>
      <c r="F55" s="246"/>
      <c r="G55" s="312" t="s">
        <v>511</v>
      </c>
      <c r="H55" s="313"/>
      <c r="I55" s="321">
        <v>5436946</v>
      </c>
      <c r="J55" s="322">
        <v>49624</v>
      </c>
      <c r="K55" s="323">
        <v>-11.8</v>
      </c>
      <c r="L55" s="324">
        <v>53605</v>
      </c>
      <c r="M55" s="325">
        <v>5.4</v>
      </c>
      <c r="N55" s="326">
        <v>-17.2</v>
      </c>
    </row>
    <row r="56" spans="1:14" x14ac:dyDescent="0.15">
      <c r="A56" s="250"/>
      <c r="B56" s="246"/>
      <c r="C56" s="246"/>
      <c r="D56" s="246"/>
      <c r="E56" s="246"/>
      <c r="F56" s="246"/>
      <c r="G56" s="327"/>
      <c r="H56" s="328" t="s">
        <v>509</v>
      </c>
      <c r="I56" s="329">
        <v>4019228</v>
      </c>
      <c r="J56" s="330">
        <v>36685</v>
      </c>
      <c r="K56" s="331">
        <v>25.9</v>
      </c>
      <c r="L56" s="332">
        <v>28343</v>
      </c>
      <c r="M56" s="333">
        <v>11.7</v>
      </c>
      <c r="N56" s="334">
        <v>14.2</v>
      </c>
    </row>
    <row r="57" spans="1:14" x14ac:dyDescent="0.15">
      <c r="A57" s="250"/>
      <c r="B57" s="246"/>
      <c r="C57" s="246"/>
      <c r="D57" s="246"/>
      <c r="E57" s="246"/>
      <c r="F57" s="246"/>
      <c r="G57" s="312" t="s">
        <v>512</v>
      </c>
      <c r="H57" s="313"/>
      <c r="I57" s="321">
        <v>4439802</v>
      </c>
      <c r="J57" s="322">
        <v>40562</v>
      </c>
      <c r="K57" s="323">
        <v>-18.3</v>
      </c>
      <c r="L57" s="324">
        <v>44267</v>
      </c>
      <c r="M57" s="325">
        <v>-17.399999999999999</v>
      </c>
      <c r="N57" s="326">
        <v>-0.9</v>
      </c>
    </row>
    <row r="58" spans="1:14" x14ac:dyDescent="0.15">
      <c r="A58" s="250"/>
      <c r="B58" s="246"/>
      <c r="C58" s="246"/>
      <c r="D58" s="246"/>
      <c r="E58" s="246"/>
      <c r="F58" s="246"/>
      <c r="G58" s="327"/>
      <c r="H58" s="328" t="s">
        <v>509</v>
      </c>
      <c r="I58" s="329">
        <v>3532037</v>
      </c>
      <c r="J58" s="330">
        <v>32268</v>
      </c>
      <c r="K58" s="331">
        <v>-12</v>
      </c>
      <c r="L58" s="332">
        <v>26161</v>
      </c>
      <c r="M58" s="333">
        <v>-7.7</v>
      </c>
      <c r="N58" s="334">
        <v>-4.3</v>
      </c>
    </row>
    <row r="59" spans="1:14" x14ac:dyDescent="0.15">
      <c r="A59" s="250"/>
      <c r="B59" s="246"/>
      <c r="C59" s="246"/>
      <c r="D59" s="246"/>
      <c r="E59" s="246"/>
      <c r="F59" s="246"/>
      <c r="G59" s="312" t="s">
        <v>513</v>
      </c>
      <c r="H59" s="313"/>
      <c r="I59" s="321">
        <v>5341517</v>
      </c>
      <c r="J59" s="322">
        <v>48790</v>
      </c>
      <c r="K59" s="323">
        <v>20.3</v>
      </c>
      <c r="L59" s="324">
        <v>40879</v>
      </c>
      <c r="M59" s="325">
        <v>-7.7</v>
      </c>
      <c r="N59" s="326">
        <v>28</v>
      </c>
    </row>
    <row r="60" spans="1:14" x14ac:dyDescent="0.15">
      <c r="A60" s="250"/>
      <c r="B60" s="246"/>
      <c r="C60" s="246"/>
      <c r="D60" s="246"/>
      <c r="E60" s="246"/>
      <c r="F60" s="246"/>
      <c r="G60" s="327"/>
      <c r="H60" s="328" t="s">
        <v>509</v>
      </c>
      <c r="I60" s="335">
        <v>3778069</v>
      </c>
      <c r="J60" s="330">
        <v>34509</v>
      </c>
      <c r="K60" s="331">
        <v>6.9</v>
      </c>
      <c r="L60" s="332">
        <v>24087</v>
      </c>
      <c r="M60" s="333">
        <v>-7.9</v>
      </c>
      <c r="N60" s="334">
        <v>14.8</v>
      </c>
    </row>
    <row r="61" spans="1:14" x14ac:dyDescent="0.15">
      <c r="A61" s="250"/>
      <c r="B61" s="246"/>
      <c r="C61" s="246"/>
      <c r="D61" s="246"/>
      <c r="E61" s="246"/>
      <c r="F61" s="246"/>
      <c r="G61" s="312" t="s">
        <v>514</v>
      </c>
      <c r="H61" s="336"/>
      <c r="I61" s="337">
        <v>4886627</v>
      </c>
      <c r="J61" s="338">
        <v>44603</v>
      </c>
      <c r="K61" s="339">
        <v>20.8</v>
      </c>
      <c r="L61" s="340">
        <v>46617</v>
      </c>
      <c r="M61" s="341">
        <v>0.4</v>
      </c>
      <c r="N61" s="326">
        <v>20.399999999999999</v>
      </c>
    </row>
    <row r="62" spans="1:14" x14ac:dyDescent="0.15">
      <c r="A62" s="250"/>
      <c r="B62" s="246"/>
      <c r="C62" s="246"/>
      <c r="D62" s="246"/>
      <c r="E62" s="246"/>
      <c r="F62" s="246"/>
      <c r="G62" s="327"/>
      <c r="H62" s="328" t="s">
        <v>509</v>
      </c>
      <c r="I62" s="329">
        <v>3213697</v>
      </c>
      <c r="J62" s="330">
        <v>29336</v>
      </c>
      <c r="K62" s="331">
        <v>21.8</v>
      </c>
      <c r="L62" s="332">
        <v>25442</v>
      </c>
      <c r="M62" s="333">
        <v>1.8</v>
      </c>
      <c r="N62" s="334">
        <v>20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14.05</v>
      </c>
      <c r="G47" s="12">
        <v>19.71</v>
      </c>
      <c r="H47" s="12">
        <v>16.149999999999999</v>
      </c>
      <c r="I47" s="12">
        <v>15.55</v>
      </c>
      <c r="J47" s="13">
        <v>13.97</v>
      </c>
    </row>
    <row r="48" spans="2:10" ht="57.75" customHeight="1" x14ac:dyDescent="0.15">
      <c r="B48" s="14"/>
      <c r="C48" s="1174" t="s">
        <v>4</v>
      </c>
      <c r="D48" s="1174"/>
      <c r="E48" s="1175"/>
      <c r="F48" s="15">
        <v>8.68</v>
      </c>
      <c r="G48" s="16">
        <v>8.94</v>
      </c>
      <c r="H48" s="16">
        <v>9.85</v>
      </c>
      <c r="I48" s="16">
        <v>10.59</v>
      </c>
      <c r="J48" s="17">
        <v>8.27</v>
      </c>
    </row>
    <row r="49" spans="2:10" ht="57.75" customHeight="1" thickBot="1" x14ac:dyDescent="0.2">
      <c r="B49" s="18"/>
      <c r="C49" s="1176" t="s">
        <v>5</v>
      </c>
      <c r="D49" s="1176"/>
      <c r="E49" s="1177"/>
      <c r="F49" s="19">
        <v>2.5</v>
      </c>
      <c r="G49" s="20">
        <v>6.04</v>
      </c>
      <c r="H49" s="20" t="s">
        <v>521</v>
      </c>
      <c r="I49" s="20">
        <v>0.59</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8.68</v>
      </c>
      <c r="G34" s="33">
        <v>8.93</v>
      </c>
      <c r="H34" s="33">
        <v>9.84</v>
      </c>
      <c r="I34" s="33">
        <v>10.58</v>
      </c>
      <c r="J34" s="34">
        <v>8.26</v>
      </c>
      <c r="K34" s="22"/>
      <c r="L34" s="22"/>
      <c r="M34" s="22"/>
      <c r="N34" s="22"/>
      <c r="O34" s="22"/>
      <c r="P34" s="22"/>
    </row>
    <row r="35" spans="1:16" ht="39" customHeight="1" x14ac:dyDescent="0.15">
      <c r="A35" s="22"/>
      <c r="B35" s="35"/>
      <c r="C35" s="1178" t="s">
        <v>524</v>
      </c>
      <c r="D35" s="1179"/>
      <c r="E35" s="1180"/>
      <c r="F35" s="36">
        <v>2.15</v>
      </c>
      <c r="G35" s="37">
        <v>2.65</v>
      </c>
      <c r="H35" s="37">
        <v>2.46</v>
      </c>
      <c r="I35" s="37">
        <v>2.0099999999999998</v>
      </c>
      <c r="J35" s="38">
        <v>3.37</v>
      </c>
      <c r="K35" s="22"/>
      <c r="L35" s="22"/>
      <c r="M35" s="22"/>
      <c r="N35" s="22"/>
      <c r="O35" s="22"/>
      <c r="P35" s="22"/>
    </row>
    <row r="36" spans="1:16" ht="39" customHeight="1" x14ac:dyDescent="0.15">
      <c r="A36" s="22"/>
      <c r="B36" s="35"/>
      <c r="C36" s="1178" t="s">
        <v>525</v>
      </c>
      <c r="D36" s="1179"/>
      <c r="E36" s="1180"/>
      <c r="F36" s="36">
        <v>1.02</v>
      </c>
      <c r="G36" s="37">
        <v>1.08</v>
      </c>
      <c r="H36" s="37">
        <v>1.34</v>
      </c>
      <c r="I36" s="37">
        <v>1.52</v>
      </c>
      <c r="J36" s="38">
        <v>1.47</v>
      </c>
      <c r="K36" s="22"/>
      <c r="L36" s="22"/>
      <c r="M36" s="22"/>
      <c r="N36" s="22"/>
      <c r="O36" s="22"/>
      <c r="P36" s="22"/>
    </row>
    <row r="37" spans="1:16" ht="39" customHeight="1" x14ac:dyDescent="0.15">
      <c r="A37" s="22"/>
      <c r="B37" s="35"/>
      <c r="C37" s="1178" t="s">
        <v>526</v>
      </c>
      <c r="D37" s="1179"/>
      <c r="E37" s="1180"/>
      <c r="F37" s="36">
        <v>1.32</v>
      </c>
      <c r="G37" s="37">
        <v>0.47</v>
      </c>
      <c r="H37" s="37">
        <v>0.5</v>
      </c>
      <c r="I37" s="37">
        <v>0.54</v>
      </c>
      <c r="J37" s="38">
        <v>0.56000000000000005</v>
      </c>
      <c r="K37" s="22"/>
      <c r="L37" s="22"/>
      <c r="M37" s="22"/>
      <c r="N37" s="22"/>
      <c r="O37" s="22"/>
      <c r="P37" s="22"/>
    </row>
    <row r="38" spans="1:16" ht="39" customHeight="1" x14ac:dyDescent="0.15">
      <c r="A38" s="22"/>
      <c r="B38" s="35"/>
      <c r="C38" s="1178" t="s">
        <v>527</v>
      </c>
      <c r="D38" s="1179"/>
      <c r="E38" s="1180"/>
      <c r="F38" s="36">
        <v>0.06</v>
      </c>
      <c r="G38" s="37">
        <v>0.06</v>
      </c>
      <c r="H38" s="37">
        <v>0.05</v>
      </c>
      <c r="I38" s="37">
        <v>0.03</v>
      </c>
      <c r="J38" s="38">
        <v>0.05</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2505</v>
      </c>
      <c r="L45" s="60">
        <v>2594</v>
      </c>
      <c r="M45" s="60">
        <v>2468</v>
      </c>
      <c r="N45" s="60">
        <v>2540</v>
      </c>
      <c r="O45" s="61">
        <v>2629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390</v>
      </c>
      <c r="L48" s="64">
        <v>321</v>
      </c>
      <c r="M48" s="64">
        <v>334</v>
      </c>
      <c r="N48" s="64">
        <v>314</v>
      </c>
      <c r="O48" s="65">
        <v>288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417</v>
      </c>
      <c r="L49" s="64">
        <v>231</v>
      </c>
      <c r="M49" s="64">
        <v>39</v>
      </c>
      <c r="N49" s="64">
        <v>19</v>
      </c>
      <c r="O49" s="65">
        <v>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163</v>
      </c>
      <c r="L50" s="64">
        <v>12</v>
      </c>
      <c r="M50" s="64">
        <v>75</v>
      </c>
      <c r="N50" s="64">
        <v>75</v>
      </c>
      <c r="O50" s="65">
        <v>75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2940</v>
      </c>
      <c r="L52" s="64">
        <v>2969</v>
      </c>
      <c r="M52" s="64">
        <v>2948</v>
      </c>
      <c r="N52" s="64">
        <v>2811</v>
      </c>
      <c r="O52" s="65">
        <v>2882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535</v>
      </c>
      <c r="L53" s="69">
        <v>189</v>
      </c>
      <c r="M53" s="69">
        <v>-32</v>
      </c>
      <c r="N53" s="69">
        <v>137</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26516</v>
      </c>
      <c r="J41" s="83">
        <v>29763</v>
      </c>
      <c r="K41" s="83">
        <v>32038</v>
      </c>
      <c r="L41" s="83">
        <v>34063</v>
      </c>
      <c r="M41" s="84">
        <v>36611</v>
      </c>
    </row>
    <row r="42" spans="2:13" ht="27.75" customHeight="1" x14ac:dyDescent="0.15">
      <c r="B42" s="1204"/>
      <c r="C42" s="1205"/>
      <c r="D42" s="85"/>
      <c r="E42" s="1208" t="s">
        <v>26</v>
      </c>
      <c r="F42" s="1208"/>
      <c r="G42" s="1208"/>
      <c r="H42" s="1209"/>
      <c r="I42" s="86">
        <v>39</v>
      </c>
      <c r="J42" s="87">
        <v>849</v>
      </c>
      <c r="K42" s="87">
        <v>756</v>
      </c>
      <c r="L42" s="87">
        <v>701</v>
      </c>
      <c r="M42" s="88">
        <v>645</v>
      </c>
    </row>
    <row r="43" spans="2:13" ht="27.75" customHeight="1" x14ac:dyDescent="0.15">
      <c r="B43" s="1204"/>
      <c r="C43" s="1205"/>
      <c r="D43" s="85"/>
      <c r="E43" s="1208" t="s">
        <v>27</v>
      </c>
      <c r="F43" s="1208"/>
      <c r="G43" s="1208"/>
      <c r="H43" s="1209"/>
      <c r="I43" s="86">
        <v>4989</v>
      </c>
      <c r="J43" s="87">
        <v>4488</v>
      </c>
      <c r="K43" s="87">
        <v>4073</v>
      </c>
      <c r="L43" s="87">
        <v>3733</v>
      </c>
      <c r="M43" s="88">
        <v>3635</v>
      </c>
    </row>
    <row r="44" spans="2:13" ht="27.75" customHeight="1" x14ac:dyDescent="0.15">
      <c r="B44" s="1204"/>
      <c r="C44" s="1205"/>
      <c r="D44" s="85"/>
      <c r="E44" s="1208" t="s">
        <v>28</v>
      </c>
      <c r="F44" s="1208"/>
      <c r="G44" s="1208"/>
      <c r="H44" s="1209"/>
      <c r="I44" s="86">
        <v>364</v>
      </c>
      <c r="J44" s="87">
        <v>138</v>
      </c>
      <c r="K44" s="87">
        <v>364</v>
      </c>
      <c r="L44" s="87">
        <v>806</v>
      </c>
      <c r="M44" s="88">
        <v>1106</v>
      </c>
    </row>
    <row r="45" spans="2:13" ht="27.75" customHeight="1" x14ac:dyDescent="0.15">
      <c r="B45" s="1204"/>
      <c r="C45" s="1205"/>
      <c r="D45" s="85"/>
      <c r="E45" s="1208" t="s">
        <v>29</v>
      </c>
      <c r="F45" s="1208"/>
      <c r="G45" s="1208"/>
      <c r="H45" s="1209"/>
      <c r="I45" s="86">
        <v>4667</v>
      </c>
      <c r="J45" s="87">
        <v>4026</v>
      </c>
      <c r="K45" s="87">
        <v>3846</v>
      </c>
      <c r="L45" s="87">
        <v>3452</v>
      </c>
      <c r="M45" s="88">
        <v>3308</v>
      </c>
    </row>
    <row r="46" spans="2:13" ht="27.75" customHeight="1" x14ac:dyDescent="0.15">
      <c r="B46" s="1204"/>
      <c r="C46" s="1205"/>
      <c r="D46" s="89"/>
      <c r="E46" s="1208" t="s">
        <v>30</v>
      </c>
      <c r="F46" s="1208"/>
      <c r="G46" s="1208"/>
      <c r="H46" s="1209"/>
      <c r="I46" s="86" t="s">
        <v>476</v>
      </c>
      <c r="J46" s="87">
        <v>0</v>
      </c>
      <c r="K46" s="87" t="s">
        <v>476</v>
      </c>
      <c r="L46" s="87">
        <v>3</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6031</v>
      </c>
      <c r="J50" s="87">
        <v>6668</v>
      </c>
      <c r="K50" s="87">
        <v>6485</v>
      </c>
      <c r="L50" s="87">
        <v>6468</v>
      </c>
      <c r="M50" s="88">
        <v>6542</v>
      </c>
    </row>
    <row r="51" spans="2:13" ht="27.75" customHeight="1" x14ac:dyDescent="0.15">
      <c r="B51" s="1204"/>
      <c r="C51" s="1205"/>
      <c r="D51" s="85"/>
      <c r="E51" s="1208" t="s">
        <v>36</v>
      </c>
      <c r="F51" s="1208"/>
      <c r="G51" s="1208"/>
      <c r="H51" s="1209"/>
      <c r="I51" s="86">
        <v>6011</v>
      </c>
      <c r="J51" s="87">
        <v>5920</v>
      </c>
      <c r="K51" s="87">
        <v>5308</v>
      </c>
      <c r="L51" s="87">
        <v>5281</v>
      </c>
      <c r="M51" s="88">
        <v>5858</v>
      </c>
    </row>
    <row r="52" spans="2:13" ht="27.75" customHeight="1" x14ac:dyDescent="0.15">
      <c r="B52" s="1206"/>
      <c r="C52" s="1207"/>
      <c r="D52" s="85"/>
      <c r="E52" s="1208" t="s">
        <v>37</v>
      </c>
      <c r="F52" s="1208"/>
      <c r="G52" s="1208"/>
      <c r="H52" s="1209"/>
      <c r="I52" s="86">
        <v>24415</v>
      </c>
      <c r="J52" s="87">
        <v>25409</v>
      </c>
      <c r="K52" s="87">
        <v>26551</v>
      </c>
      <c r="L52" s="87">
        <v>27753</v>
      </c>
      <c r="M52" s="88">
        <v>28760</v>
      </c>
    </row>
    <row r="53" spans="2:13" ht="27.75" customHeight="1" thickBot="1" x14ac:dyDescent="0.2">
      <c r="B53" s="1210" t="s">
        <v>21</v>
      </c>
      <c r="C53" s="1211"/>
      <c r="D53" s="92"/>
      <c r="E53" s="1212" t="s">
        <v>38</v>
      </c>
      <c r="F53" s="1212"/>
      <c r="G53" s="1212"/>
      <c r="H53" s="1213"/>
      <c r="I53" s="93">
        <v>118</v>
      </c>
      <c r="J53" s="94">
        <v>1268</v>
      </c>
      <c r="K53" s="94">
        <v>2733</v>
      </c>
      <c r="L53" s="94">
        <v>3255</v>
      </c>
      <c r="M53" s="95">
        <v>4145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548</v>
      </c>
      <c r="H51" s="1234"/>
      <c r="I51" s="1239" t="s">
        <v>549</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550</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551</v>
      </c>
      <c r="H55" s="1247"/>
      <c r="I55" s="1243" t="s">
        <v>549</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550</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548</v>
      </c>
      <c r="H73" s="1234"/>
      <c r="I73" s="1239" t="s">
        <v>549</v>
      </c>
      <c r="J73" s="1239"/>
      <c r="K73" s="1253">
        <v>0.7</v>
      </c>
      <c r="L73" s="1253">
        <v>7.7</v>
      </c>
      <c r="M73" s="1242">
        <v>16.7</v>
      </c>
      <c r="N73" s="1242">
        <v>19.399999999999999</v>
      </c>
      <c r="O73" s="1242">
        <v>24.6</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554</v>
      </c>
      <c r="J75" s="1243"/>
      <c r="K75" s="1254">
        <v>4.0999999999999996</v>
      </c>
      <c r="L75" s="1254">
        <v>2.7</v>
      </c>
      <c r="M75" s="1254">
        <v>1.4</v>
      </c>
      <c r="N75" s="1254">
        <v>0.5</v>
      </c>
      <c r="O75" s="1254">
        <v>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551</v>
      </c>
      <c r="H77" s="1247"/>
      <c r="I77" s="1243" t="s">
        <v>549</v>
      </c>
      <c r="J77" s="1243"/>
      <c r="K77" s="1253">
        <v>46.1</v>
      </c>
      <c r="L77" s="1253">
        <v>37.6</v>
      </c>
      <c r="M77" s="1242">
        <v>33.799999999999997</v>
      </c>
      <c r="N77" s="1242">
        <v>17.8</v>
      </c>
      <c r="O77" s="1242">
        <v>15</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554</v>
      </c>
      <c r="J79" s="1252"/>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27757</v>
      </c>
      <c r="E3" s="118"/>
      <c r="F3" s="119">
        <v>43493</v>
      </c>
      <c r="G3" s="120"/>
      <c r="H3" s="121"/>
    </row>
    <row r="4" spans="1:8" x14ac:dyDescent="0.15">
      <c r="A4" s="122"/>
      <c r="B4" s="123"/>
      <c r="C4" s="124"/>
      <c r="D4" s="125">
        <v>14084</v>
      </c>
      <c r="E4" s="126"/>
      <c r="F4" s="127">
        <v>23254</v>
      </c>
      <c r="G4" s="128"/>
      <c r="H4" s="129"/>
    </row>
    <row r="5" spans="1:8" x14ac:dyDescent="0.15">
      <c r="A5" s="110" t="s">
        <v>510</v>
      </c>
      <c r="B5" s="115"/>
      <c r="C5" s="116"/>
      <c r="D5" s="117">
        <v>56280</v>
      </c>
      <c r="E5" s="118"/>
      <c r="F5" s="119">
        <v>50840</v>
      </c>
      <c r="G5" s="120"/>
      <c r="H5" s="121"/>
    </row>
    <row r="6" spans="1:8" x14ac:dyDescent="0.15">
      <c r="A6" s="122"/>
      <c r="B6" s="123"/>
      <c r="C6" s="124"/>
      <c r="D6" s="125">
        <v>29135</v>
      </c>
      <c r="E6" s="126"/>
      <c r="F6" s="127">
        <v>25367</v>
      </c>
      <c r="G6" s="128"/>
      <c r="H6" s="129"/>
    </row>
    <row r="7" spans="1:8" x14ac:dyDescent="0.15">
      <c r="A7" s="110" t="s">
        <v>511</v>
      </c>
      <c r="B7" s="115"/>
      <c r="C7" s="116"/>
      <c r="D7" s="117">
        <v>49624</v>
      </c>
      <c r="E7" s="118"/>
      <c r="F7" s="119">
        <v>53605</v>
      </c>
      <c r="G7" s="120"/>
      <c r="H7" s="121"/>
    </row>
    <row r="8" spans="1:8" x14ac:dyDescent="0.15">
      <c r="A8" s="122"/>
      <c r="B8" s="123"/>
      <c r="C8" s="124"/>
      <c r="D8" s="125">
        <v>36685</v>
      </c>
      <c r="E8" s="126"/>
      <c r="F8" s="127">
        <v>28343</v>
      </c>
      <c r="G8" s="128"/>
      <c r="H8" s="129"/>
    </row>
    <row r="9" spans="1:8" x14ac:dyDescent="0.15">
      <c r="A9" s="110" t="s">
        <v>512</v>
      </c>
      <c r="B9" s="115"/>
      <c r="C9" s="116"/>
      <c r="D9" s="117">
        <v>40562</v>
      </c>
      <c r="E9" s="118"/>
      <c r="F9" s="119">
        <v>44267</v>
      </c>
      <c r="G9" s="120"/>
      <c r="H9" s="121"/>
    </row>
    <row r="10" spans="1:8" x14ac:dyDescent="0.15">
      <c r="A10" s="122"/>
      <c r="B10" s="123"/>
      <c r="C10" s="124"/>
      <c r="D10" s="125">
        <v>32268</v>
      </c>
      <c r="E10" s="126"/>
      <c r="F10" s="127">
        <v>26161</v>
      </c>
      <c r="G10" s="128"/>
      <c r="H10" s="129"/>
    </row>
    <row r="11" spans="1:8" x14ac:dyDescent="0.15">
      <c r="A11" s="110" t="s">
        <v>513</v>
      </c>
      <c r="B11" s="115"/>
      <c r="C11" s="116"/>
      <c r="D11" s="117">
        <v>48790</v>
      </c>
      <c r="E11" s="118"/>
      <c r="F11" s="119">
        <v>40879</v>
      </c>
      <c r="G11" s="120"/>
      <c r="H11" s="121"/>
    </row>
    <row r="12" spans="1:8" x14ac:dyDescent="0.15">
      <c r="A12" s="122"/>
      <c r="B12" s="123"/>
      <c r="C12" s="130"/>
      <c r="D12" s="125">
        <v>34509</v>
      </c>
      <c r="E12" s="126"/>
      <c r="F12" s="127">
        <v>24087</v>
      </c>
      <c r="G12" s="128"/>
      <c r="H12" s="129"/>
    </row>
    <row r="13" spans="1:8" x14ac:dyDescent="0.15">
      <c r="A13" s="110"/>
      <c r="B13" s="115"/>
      <c r="C13" s="131"/>
      <c r="D13" s="132">
        <v>44603</v>
      </c>
      <c r="E13" s="133"/>
      <c r="F13" s="134">
        <v>46617</v>
      </c>
      <c r="G13" s="135"/>
      <c r="H13" s="121"/>
    </row>
    <row r="14" spans="1:8" x14ac:dyDescent="0.15">
      <c r="A14" s="122"/>
      <c r="B14" s="123"/>
      <c r="C14" s="124"/>
      <c r="D14" s="125">
        <v>29336</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8.68</v>
      </c>
      <c r="C19" s="136">
        <f>ROUND(VALUE(SUBSTITUTE(実質収支比率等に係る経年分析!G$48,"▲","-")),2)</f>
        <v>8.94</v>
      </c>
      <c r="D19" s="136">
        <f>ROUND(VALUE(SUBSTITUTE(実質収支比率等に係る経年分析!H$48,"▲","-")),2)</f>
        <v>9.85</v>
      </c>
      <c r="E19" s="136">
        <f>ROUND(VALUE(SUBSTITUTE(実質収支比率等に係る経年分析!I$48,"▲","-")),2)</f>
        <v>10.59</v>
      </c>
      <c r="F19" s="136">
        <f>ROUND(VALUE(SUBSTITUTE(実質収支比率等に係る経年分析!J$48,"▲","-")),2)</f>
        <v>8.27</v>
      </c>
    </row>
    <row r="20" spans="1:11" x14ac:dyDescent="0.15">
      <c r="A20" s="136" t="s">
        <v>43</v>
      </c>
      <c r="B20" s="136">
        <f>ROUND(VALUE(SUBSTITUTE(実質収支比率等に係る経年分析!F$47,"▲","-")),2)</f>
        <v>14.05</v>
      </c>
      <c r="C20" s="136">
        <f>ROUND(VALUE(SUBSTITUTE(実質収支比率等に係る経年分析!G$47,"▲","-")),2)</f>
        <v>19.71</v>
      </c>
      <c r="D20" s="136">
        <f>ROUND(VALUE(SUBSTITUTE(実質収支比率等に係る経年分析!H$47,"▲","-")),2)</f>
        <v>16.149999999999999</v>
      </c>
      <c r="E20" s="136">
        <f>ROUND(VALUE(SUBSTITUTE(実質収支比率等に係る経年分析!I$47,"▲","-")),2)</f>
        <v>15.55</v>
      </c>
      <c r="F20" s="136">
        <f>ROUND(VALUE(SUBSTITUTE(実質収支比率等に係る経年分析!J$47,"▲","-")),2)</f>
        <v>13.97</v>
      </c>
    </row>
    <row r="21" spans="1:11" x14ac:dyDescent="0.15">
      <c r="A21" s="136" t="s">
        <v>44</v>
      </c>
      <c r="B21" s="136">
        <f>IF(ISNUMBER(VALUE(SUBSTITUTE(実質収支比率等に係る経年分析!F$49,"▲","-"))),ROUND(VALUE(SUBSTITUTE(実質収支比率等に係る経年分析!F$49,"▲","-")),2),NA())</f>
        <v>2.5</v>
      </c>
      <c r="C21" s="136">
        <f>IF(ISNUMBER(VALUE(SUBSTITUTE(実質収支比率等に係る経年分析!G$49,"▲","-"))),ROUND(VALUE(SUBSTITUTE(実質収支比率等に係る経年分析!G$49,"▲","-")),2),NA())</f>
        <v>6.04</v>
      </c>
      <c r="D21" s="136">
        <f>IF(ISNUMBER(VALUE(SUBSTITUTE(実質収支比率等に係る経年分析!H$49,"▲","-"))),ROUND(VALUE(SUBSTITUTE(実質収支比率等に係る経年分析!H$49,"▲","-")),2),NA())</f>
        <v>-2.72</v>
      </c>
      <c r="E21" s="136">
        <f>IF(ISNUMBER(VALUE(SUBSTITUTE(実質収支比率等に係る経年分析!I$49,"▲","-"))),ROUND(VALUE(SUBSTITUTE(実質収支比率等に係る経年分析!I$49,"▲","-")),2),NA())</f>
        <v>0.59</v>
      </c>
      <c r="F21" s="136">
        <f>IF(ISNUMBER(VALUE(SUBSTITUTE(実質収支比率等に係る経年分析!J$49,"▲","-"))),ROUND(VALUE(SUBSTITUTE(実質収支比率等に係る経年分析!J$49,"▲","-")),2),NA())</f>
        <v>-3.77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0.56000000000000005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1.47</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2.0099999999999998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2940</v>
      </c>
      <c r="E42" s="138"/>
      <c r="F42" s="138"/>
      <c r="G42" s="138">
        <f>'実質公債費比率（分子）の構造'!L$52</f>
        <v>2969</v>
      </c>
      <c r="H42" s="138"/>
      <c r="I42" s="138"/>
      <c r="J42" s="138">
        <f>'実質公債費比率（分子）の構造'!M$52</f>
        <v>2948</v>
      </c>
      <c r="K42" s="138"/>
      <c r="L42" s="138"/>
      <c r="M42" s="138">
        <f>'実質公債費比率（分子）の構造'!N$52</f>
        <v>2811</v>
      </c>
      <c r="N42" s="138"/>
      <c r="O42" s="138"/>
      <c r="P42" s="138">
        <f>'実質公債費比率（分子）の構造'!O$52</f>
        <v>2882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163</v>
      </c>
      <c r="C44" s="138"/>
      <c r="D44" s="138"/>
      <c r="E44" s="138">
        <f>'実質公債費比率（分子）の構造'!L$50</f>
        <v>12</v>
      </c>
      <c r="F44" s="138"/>
      <c r="G44" s="138"/>
      <c r="H44" s="138">
        <f>'実質公債費比率（分子）の構造'!M$50</f>
        <v>75</v>
      </c>
      <c r="I44" s="138"/>
      <c r="J44" s="138"/>
      <c r="K44" s="138">
        <f>'実質公債費比率（分子）の構造'!N$50</f>
        <v>75</v>
      </c>
      <c r="L44" s="138"/>
      <c r="M44" s="138"/>
      <c r="N44" s="138">
        <f>'実質公債費比率（分子）の構造'!O$50</f>
        <v>75</v>
      </c>
      <c r="O44" s="138"/>
      <c r="P44" s="138"/>
    </row>
    <row r="45" spans="1:16" x14ac:dyDescent="0.15">
      <c r="A45" s="138" t="s">
        <v>54</v>
      </c>
      <c r="B45" s="138">
        <f>'実質公債費比率（分子）の構造'!K$49</f>
        <v>417</v>
      </c>
      <c r="C45" s="138"/>
      <c r="D45" s="138"/>
      <c r="E45" s="138">
        <f>'実質公債費比率（分子）の構造'!L$49</f>
        <v>231</v>
      </c>
      <c r="F45" s="138"/>
      <c r="G45" s="138"/>
      <c r="H45" s="138">
        <f>'実質公債費比率（分子）の構造'!M$49</f>
        <v>39</v>
      </c>
      <c r="I45" s="138"/>
      <c r="J45" s="138"/>
      <c r="K45" s="138">
        <f>'実質公債費比率（分子）の構造'!N$49</f>
        <v>19</v>
      </c>
      <c r="L45" s="138"/>
      <c r="M45" s="138"/>
      <c r="N45" s="138">
        <f>'実質公債費比率（分子）の構造'!O$49</f>
        <v>21</v>
      </c>
      <c r="O45" s="138"/>
      <c r="P45" s="138"/>
    </row>
    <row r="46" spans="1:16" x14ac:dyDescent="0.15">
      <c r="A46" s="138" t="s">
        <v>55</v>
      </c>
      <c r="B46" s="138">
        <f>'実質公債費比率（分子）の構造'!K$48</f>
        <v>390</v>
      </c>
      <c r="C46" s="138"/>
      <c r="D46" s="138"/>
      <c r="E46" s="138">
        <f>'実質公債費比率（分子）の構造'!L$48</f>
        <v>321</v>
      </c>
      <c r="F46" s="138"/>
      <c r="G46" s="138"/>
      <c r="H46" s="138">
        <f>'実質公債費比率（分子）の構造'!M$48</f>
        <v>334</v>
      </c>
      <c r="I46" s="138"/>
      <c r="J46" s="138"/>
      <c r="K46" s="138">
        <f>'実質公債費比率（分子）の構造'!N$48</f>
        <v>314</v>
      </c>
      <c r="L46" s="138"/>
      <c r="M46" s="138"/>
      <c r="N46" s="138">
        <f>'実質公債費比率（分子）の構造'!O$48</f>
        <v>288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2505</v>
      </c>
      <c r="C49" s="138"/>
      <c r="D49" s="138"/>
      <c r="E49" s="138">
        <f>'実質公債費比率（分子）の構造'!L$45</f>
        <v>2594</v>
      </c>
      <c r="F49" s="138"/>
      <c r="G49" s="138"/>
      <c r="H49" s="138">
        <f>'実質公債費比率（分子）の構造'!M$45</f>
        <v>2468</v>
      </c>
      <c r="I49" s="138"/>
      <c r="J49" s="138"/>
      <c r="K49" s="138">
        <f>'実質公債費比率（分子）の構造'!N$45</f>
        <v>2540</v>
      </c>
      <c r="L49" s="138"/>
      <c r="M49" s="138"/>
      <c r="N49" s="138">
        <f>'実質公債費比率（分子）の構造'!O$45</f>
        <v>2629</v>
      </c>
      <c r="O49" s="138"/>
      <c r="P49" s="138"/>
    </row>
    <row r="50" spans="1:16" x14ac:dyDescent="0.15">
      <c r="A50" s="138" t="s">
        <v>59</v>
      </c>
      <c r="B50" s="138" t="e">
        <f>NA()</f>
        <v>#N/A</v>
      </c>
      <c r="C50" s="138">
        <f>IF(ISNUMBER('実質公債費比率（分子）の構造'!K$53),'実質公債費比率（分子）の構造'!K$53,NA())</f>
        <v>535</v>
      </c>
      <c r="D50" s="138" t="e">
        <f>NA()</f>
        <v>#N/A</v>
      </c>
      <c r="E50" s="138" t="e">
        <f>NA()</f>
        <v>#N/A</v>
      </c>
      <c r="F50" s="138">
        <f>IF(ISNUMBER('実質公債費比率（分子）の構造'!L$53),'実質公債費比率（分子）の構造'!L$53,NA())</f>
        <v>189</v>
      </c>
      <c r="G50" s="138" t="e">
        <f>NA()</f>
        <v>#N/A</v>
      </c>
      <c r="H50" s="138" t="e">
        <f>NA()</f>
        <v>#N/A</v>
      </c>
      <c r="I50" s="138">
        <f>IF(ISNUMBER('実質公債費比率（分子）の構造'!M$53),'実質公債費比率（分子）の構造'!M$53,NA())</f>
        <v>-32</v>
      </c>
      <c r="J50" s="138" t="e">
        <f>NA()</f>
        <v>#N/A</v>
      </c>
      <c r="K50" s="138" t="e">
        <f>NA()</f>
        <v>#N/A</v>
      </c>
      <c r="L50" s="138">
        <f>IF(ISNUMBER('実質公債費比率（分子）の構造'!N$53),'実質公債費比率（分子）の構造'!N$53,NA())</f>
        <v>137</v>
      </c>
      <c r="M50" s="138" t="e">
        <f>NA()</f>
        <v>#N/A</v>
      </c>
      <c r="N50" s="138" t="e">
        <f>NA()</f>
        <v>#N/A</v>
      </c>
      <c r="O50" s="138">
        <f>IF(ISNUMBER('実質公債費比率（分子）の構造'!O$53),'実質公債費比率（分子）の構造'!O$53,NA())</f>
        <v>131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24415</v>
      </c>
      <c r="E56" s="137"/>
      <c r="F56" s="137"/>
      <c r="G56" s="137">
        <f>'将来負担比率（分子）の構造'!J$52</f>
        <v>25409</v>
      </c>
      <c r="H56" s="137"/>
      <c r="I56" s="137"/>
      <c r="J56" s="137">
        <f>'将来負担比率（分子）の構造'!K$52</f>
        <v>26551</v>
      </c>
      <c r="K56" s="137"/>
      <c r="L56" s="137"/>
      <c r="M56" s="137">
        <f>'将来負担比率（分子）の構造'!L$52</f>
        <v>27753</v>
      </c>
      <c r="N56" s="137"/>
      <c r="O56" s="137"/>
      <c r="P56" s="137">
        <f>'将来負担比率（分子）の構造'!M$52</f>
        <v>28760</v>
      </c>
    </row>
    <row r="57" spans="1:16" x14ac:dyDescent="0.15">
      <c r="A57" s="137" t="s">
        <v>36</v>
      </c>
      <c r="B57" s="137"/>
      <c r="C57" s="137"/>
      <c r="D57" s="137">
        <f>'将来負担比率（分子）の構造'!I$51</f>
        <v>6011</v>
      </c>
      <c r="E57" s="137"/>
      <c r="F57" s="137"/>
      <c r="G57" s="137">
        <f>'将来負担比率（分子）の構造'!J$51</f>
        <v>5920</v>
      </c>
      <c r="H57" s="137"/>
      <c r="I57" s="137"/>
      <c r="J57" s="137">
        <f>'将来負担比率（分子）の構造'!K$51</f>
        <v>5308</v>
      </c>
      <c r="K57" s="137"/>
      <c r="L57" s="137"/>
      <c r="M57" s="137">
        <f>'将来負担比率（分子）の構造'!L$51</f>
        <v>5281</v>
      </c>
      <c r="N57" s="137"/>
      <c r="O57" s="137"/>
      <c r="P57" s="137">
        <f>'将来負担比率（分子）の構造'!M$51</f>
        <v>5858</v>
      </c>
    </row>
    <row r="58" spans="1:16" x14ac:dyDescent="0.15">
      <c r="A58" s="137" t="s">
        <v>35</v>
      </c>
      <c r="B58" s="137"/>
      <c r="C58" s="137"/>
      <c r="D58" s="137">
        <f>'将来負担比率（分子）の構造'!I$50</f>
        <v>6031</v>
      </c>
      <c r="E58" s="137"/>
      <c r="F58" s="137"/>
      <c r="G58" s="137">
        <f>'将来負担比率（分子）の構造'!J$50</f>
        <v>6668</v>
      </c>
      <c r="H58" s="137"/>
      <c r="I58" s="137"/>
      <c r="J58" s="137">
        <f>'将来負担比率（分子）の構造'!K$50</f>
        <v>6485</v>
      </c>
      <c r="K58" s="137"/>
      <c r="L58" s="137"/>
      <c r="M58" s="137">
        <f>'将来負担比率（分子）の構造'!L$50</f>
        <v>6468</v>
      </c>
      <c r="N58" s="137"/>
      <c r="O58" s="137"/>
      <c r="P58" s="137">
        <f>'将来負担比率（分子）の構造'!M$50</f>
        <v>6542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0</v>
      </c>
      <c r="F61" s="137"/>
      <c r="G61" s="137"/>
      <c r="H61" s="137" t="str">
        <f>'将来負担比率（分子）の構造'!K$46</f>
        <v>-</v>
      </c>
      <c r="I61" s="137"/>
      <c r="J61" s="137"/>
      <c r="K61" s="137">
        <f>'将来負担比率（分子）の構造'!L$46</f>
        <v>3</v>
      </c>
      <c r="L61" s="137"/>
      <c r="M61" s="137"/>
      <c r="N61" s="137" t="str">
        <f>'将来負担比率（分子）の構造'!M$46</f>
        <v>-</v>
      </c>
      <c r="O61" s="137"/>
      <c r="P61" s="137"/>
    </row>
    <row r="62" spans="1:16" x14ac:dyDescent="0.15">
      <c r="A62" s="137" t="s">
        <v>29</v>
      </c>
      <c r="B62" s="137">
        <f>'将来負担比率（分子）の構造'!I$45</f>
        <v>4667</v>
      </c>
      <c r="C62" s="137"/>
      <c r="D62" s="137"/>
      <c r="E62" s="137">
        <f>'将来負担比率（分子）の構造'!J$45</f>
        <v>4026</v>
      </c>
      <c r="F62" s="137"/>
      <c r="G62" s="137"/>
      <c r="H62" s="137">
        <f>'将来負担比率（分子）の構造'!K$45</f>
        <v>3846</v>
      </c>
      <c r="I62" s="137"/>
      <c r="J62" s="137"/>
      <c r="K62" s="137">
        <f>'将来負担比率（分子）の構造'!L$45</f>
        <v>3452</v>
      </c>
      <c r="L62" s="137"/>
      <c r="M62" s="137"/>
      <c r="N62" s="137">
        <f>'将来負担比率（分子）の構造'!M$45</f>
        <v>3308</v>
      </c>
      <c r="O62" s="137"/>
      <c r="P62" s="137"/>
    </row>
    <row r="63" spans="1:16" x14ac:dyDescent="0.15">
      <c r="A63" s="137" t="s">
        <v>28</v>
      </c>
      <c r="B63" s="137">
        <f>'将来負担比率（分子）の構造'!I$44</f>
        <v>364</v>
      </c>
      <c r="C63" s="137"/>
      <c r="D63" s="137"/>
      <c r="E63" s="137">
        <f>'将来負担比率（分子）の構造'!J$44</f>
        <v>138</v>
      </c>
      <c r="F63" s="137"/>
      <c r="G63" s="137"/>
      <c r="H63" s="137">
        <f>'将来負担比率（分子）の構造'!K$44</f>
        <v>364</v>
      </c>
      <c r="I63" s="137"/>
      <c r="J63" s="137"/>
      <c r="K63" s="137">
        <f>'将来負担比率（分子）の構造'!L$44</f>
        <v>806</v>
      </c>
      <c r="L63" s="137"/>
      <c r="M63" s="137"/>
      <c r="N63" s="137">
        <f>'将来負担比率（分子）の構造'!M$44</f>
        <v>1106</v>
      </c>
      <c r="O63" s="137"/>
      <c r="P63" s="137"/>
    </row>
    <row r="64" spans="1:16" x14ac:dyDescent="0.15">
      <c r="A64" s="137" t="s">
        <v>27</v>
      </c>
      <c r="B64" s="137">
        <f>'将来負担比率（分子）の構造'!I$43</f>
        <v>4989</v>
      </c>
      <c r="C64" s="137"/>
      <c r="D64" s="137"/>
      <c r="E64" s="137">
        <f>'将来負担比率（分子）の構造'!J$43</f>
        <v>4488</v>
      </c>
      <c r="F64" s="137"/>
      <c r="G64" s="137"/>
      <c r="H64" s="137">
        <f>'将来負担比率（分子）の構造'!K$43</f>
        <v>4073</v>
      </c>
      <c r="I64" s="137"/>
      <c r="J64" s="137"/>
      <c r="K64" s="137">
        <f>'将来負担比率（分子）の構造'!L$43</f>
        <v>3733</v>
      </c>
      <c r="L64" s="137"/>
      <c r="M64" s="137"/>
      <c r="N64" s="137">
        <f>'将来負担比率（分子）の構造'!M$43</f>
        <v>3635</v>
      </c>
      <c r="O64" s="137"/>
      <c r="P64" s="137"/>
    </row>
    <row r="65" spans="1:16" x14ac:dyDescent="0.15">
      <c r="A65" s="137" t="s">
        <v>26</v>
      </c>
      <c r="B65" s="137">
        <f>'将来負担比率（分子）の構造'!I$42</f>
        <v>39</v>
      </c>
      <c r="C65" s="137"/>
      <c r="D65" s="137"/>
      <c r="E65" s="137">
        <f>'将来負担比率（分子）の構造'!J$42</f>
        <v>849</v>
      </c>
      <c r="F65" s="137"/>
      <c r="G65" s="137"/>
      <c r="H65" s="137">
        <f>'将来負担比率（分子）の構造'!K$42</f>
        <v>756</v>
      </c>
      <c r="I65" s="137"/>
      <c r="J65" s="137"/>
      <c r="K65" s="137">
        <f>'将来負担比率（分子）の構造'!L$42</f>
        <v>701</v>
      </c>
      <c r="L65" s="137"/>
      <c r="M65" s="137"/>
      <c r="N65" s="137">
        <f>'将来負担比率（分子）の構造'!M$42</f>
        <v>645</v>
      </c>
      <c r="O65" s="137"/>
      <c r="P65" s="137"/>
    </row>
    <row r="66" spans="1:16" x14ac:dyDescent="0.15">
      <c r="A66" s="137" t="s">
        <v>25</v>
      </c>
      <c r="B66" s="137">
        <f>'将来負担比率（分子）の構造'!I$41</f>
        <v>26516</v>
      </c>
      <c r="C66" s="137"/>
      <c r="D66" s="137"/>
      <c r="E66" s="137">
        <f>'将来負担比率（分子）の構造'!J$41</f>
        <v>29763</v>
      </c>
      <c r="F66" s="137"/>
      <c r="G66" s="137"/>
      <c r="H66" s="137">
        <f>'将来負担比率（分子）の構造'!K$41</f>
        <v>32038</v>
      </c>
      <c r="I66" s="137"/>
      <c r="J66" s="137"/>
      <c r="K66" s="137">
        <f>'将来負担比率（分子）の構造'!L$41</f>
        <v>34063</v>
      </c>
      <c r="L66" s="137"/>
      <c r="M66" s="137"/>
      <c r="N66" s="137">
        <f>'将来負担比率（分子）の構造'!M$41</f>
        <v>36611</v>
      </c>
      <c r="O66" s="137"/>
      <c r="P66" s="137"/>
    </row>
    <row r="67" spans="1:16" x14ac:dyDescent="0.15">
      <c r="A67" s="137" t="s">
        <v>63</v>
      </c>
      <c r="B67" s="137" t="e">
        <f>NA()</f>
        <v>#N/A</v>
      </c>
      <c r="C67" s="137">
        <f>IF(ISNUMBER('将来負担比率（分子）の構造'!I$53), IF('将来負担比率（分子）の構造'!I$53 &lt; 0, 0, '将来負担比率（分子）の構造'!I$53), NA())</f>
        <v>118</v>
      </c>
      <c r="D67" s="137" t="e">
        <f>NA()</f>
        <v>#N/A</v>
      </c>
      <c r="E67" s="137" t="e">
        <f>NA()</f>
        <v>#N/A</v>
      </c>
      <c r="F67" s="137">
        <f>IF(ISNUMBER('将来負担比率（分子）の構造'!J$53), IF('将来負担比率（分子）の構造'!J$53 &lt; 0, 0, '将来負担比率（分子）の構造'!J$53), NA())</f>
        <v>1268</v>
      </c>
      <c r="G67" s="137" t="e">
        <f>NA()</f>
        <v>#N/A</v>
      </c>
      <c r="H67" s="137" t="e">
        <f>NA()</f>
        <v>#N/A</v>
      </c>
      <c r="I67" s="137">
        <f>IF(ISNUMBER('将来負担比率（分子）の構造'!K$53), IF('将来負担比率（分子）の構造'!K$53 &lt; 0, 0, '将来負担比率（分子）の構造'!K$53), NA())</f>
        <v>2733</v>
      </c>
      <c r="J67" s="137" t="e">
        <f>NA()</f>
        <v>#N/A</v>
      </c>
      <c r="K67" s="137" t="e">
        <f>NA()</f>
        <v>#N/A</v>
      </c>
      <c r="L67" s="137">
        <f>IF(ISNUMBER('将来負担比率（分子）の構造'!L$53), IF('将来負担比率（分子）の構造'!L$53 &lt; 0, 0, '将来負担比率（分子）の構造'!L$53), NA())</f>
        <v>3255</v>
      </c>
      <c r="M67" s="137" t="e">
        <f>NA()</f>
        <v>#N/A</v>
      </c>
      <c r="N67" s="137" t="e">
        <f>NA()</f>
        <v>#N/A</v>
      </c>
      <c r="O67" s="137">
        <f>IF(ISNUMBER('将来負担比率（分子）の構造'!M$53), IF('将来負担比率（分子）の構造'!M$53 &lt; 0, 0, '将来負担比率（分子）の構造'!M$53), NA())</f>
        <v>4145</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2018-10-23T10:47:25Z</cp:lastPrinted>
  <dcterms:modified xsi:type="dcterms:W3CDTF">2018-10-25T00:35:44Z</dcterms:modified>
</cp:coreProperties>
</file>