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1052\Desktop\nennotame\"/>
    </mc:Choice>
  </mc:AlternateContent>
  <bookViews>
    <workbookView xWindow="1320" yWindow="60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W35" i="10" s="1"/>
  <c r="BW36" i="10" s="1"/>
  <c r="BW37" i="10" s="1"/>
  <c r="BW38" i="10" s="1"/>
  <c r="BW39" i="10" s="1"/>
  <c r="BW40" i="10" s="1"/>
  <c r="BW41" i="10" s="1"/>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<sst xmlns="http://schemas.openxmlformats.org/spreadsheetml/2006/main" count="1093" uniqueCount="596">
  <si>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</si>
  <si>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</si>
  <si>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</si>
  <si>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</si>
  <si>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</si>
  <si>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</si>
  <si>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</si>
  <si>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</si>
  <si>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</si>
  <si>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</si>
  <si>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</si>
  <si>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</si>
  <si>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</si>
  <si>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</si>
  <si>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</si>
  <si>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</si>
  <si>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</si>
  <si>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</si>
  <si>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</si>
  <si>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</si>
  <si>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</si>
  <si>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</si>
  <si>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</si>
  <si>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</si>
  <si>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</si>
  <si>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</si>
  <si>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</si>
  <si>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</si>
  <si>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</si>
  <si>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</si>
  <si>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</si>
  <si>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</si>
  <si>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</si>
  <si>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</si>
  <si>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</si>
  <si>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</si>
  <si>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</si>
  <si>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</si>
  <si>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</si>
  <si>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</si>
  <si>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</si>
  <si>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</si>
  <si>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</si>
  <si>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</si>
  <si>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</si>
  <si>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</si>
  <si>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</si>
  <si>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</si>
  <si>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</si>
  <si>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</si>
  <si>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</si>
  <si>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</si>
  <si>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</si>
  <si>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</si>
  <si>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</si>
  <si>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</si>
  <si>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</si>
  <si>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</si>
  <si>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</si>
  <si>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</si>
  <si>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</si>
  <si>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</si>
  <si>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</si>
  <si>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</si>
  <si>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</si>
  <si>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</si>
  <si>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</si>
  <si>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</si>
  <si>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</si>
  <si>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</si>
  <si>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</si>
  <si>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</si>
  <si>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</si>
  <si>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</si>
  <si>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</si>
  <si>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</si>
  <si>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</si>
  <si>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</si>
  <si>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</si>
  <si>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</si>
  <si>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</si>
  <si>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</si>
  <si>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</si>
  <si>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</si>
  <si>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</si>
  <si>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</si>
  <si>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</si>
  <si>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</si>
  <si>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</si>
  <si>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</si>
  <si>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</si>
  <si>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</si>
  <si>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</si>
  <si>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</si>
  <si>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</si>
  <si>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</si>
  <si>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</si>
  <si>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</si>
  <si>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鴨川市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</si>
  <si>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</si>
  <si>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</si>
  <si>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</si>
  <si>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</si>
  <si>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</si>
  <si>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</si>
  <si>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</si>
  <si>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</si>
  <si>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</si>
  <si>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</si>
  <si>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</si>
  <si>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</si>
  <si>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</si>
  <si>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</si>
  <si>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</si>
  <si>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</si>
  <si>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</si>
  <si>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</si>
  <si>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</si>
  <si>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</si>
  <si>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</si>
  <si>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</si>
  <si>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</si>
  <si>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</si>
  <si>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</si>
  <si>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</si>
  <si>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</si>
  <si>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</si>
  <si>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</si>
  <si>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</si>
  <si>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</si>
  <si>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</si>
  <si>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</si>
  <si>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</si>
  <si>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</si>
  <si>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</si>
  <si>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</si>
  <si>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</si>
  <si>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</si>
  <si>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</si>
  <si>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</si>
  <si>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</si>
  <si>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</si>
  <si>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</si>
  <si>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</si>
  <si>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</si>
  <si>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</si>
  <si>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</si>
  <si>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</si>
  <si>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</si>
  <si>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</si>
  <si>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</si>
  <si>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</si>
  <si>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</si>
  <si>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</si>
  <si>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</si>
  <si>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</si>
  <si>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</si>
  <si>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</si>
  <si>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</si>
  <si>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</si>
  <si>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</si>
  <si>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</si>
  <si>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</si>
  <si>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</si>
  <si>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</si>
  <si>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</si>
  <si>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</si>
  <si>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</si>
  <si>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</si>
  <si>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</si>
  <si>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</si>
  <si>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</si>
  <si>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</si>
  <si>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</si>
  <si>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</si>
  <si>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</si>
  <si>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</si>
  <si>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</si>
  <si>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</si>
  <si>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</si>
  <si>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</si>
  <si>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</si>
  <si>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</si>
  <si>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</si>
  <si>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</si>
  <si>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</si>
  <si>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</si>
  <si>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</si>
  <si>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</si>
  <si>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</si>
  <si>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</si>
  <si>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</si>
  <si>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</si>
  <si>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</si>
  <si>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</si>
  <si>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</si>
  <si>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</si>
  <si>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</si>
  <si>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</si>
  <si>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</si>
  <si>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</si>
  <si>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</si>
  <si>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</si>
  <si>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</si>
  <si>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</si>
  <si>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</si>
  <si>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</si>
  <si>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</si>
  <si>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</si>
  <si>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</si>
  <si>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</si>
  <si>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</si>
  <si>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千葉県鴨川市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</si>
  <si>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</si>
  <si>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</si>
  <si>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</si>
  <si>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</si>
  <si>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</si>
  <si>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</si>
  <si>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</si>
  <si>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</si>
  <si>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</si>
  <si>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</si>
  <si>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</si>
  <si>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</si>
  <si>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</si>
  <si>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</si>
  <si>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</si>
  <si>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</si>
  <si>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</si>
  <si>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</si>
  <si>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</si>
  <si>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</si>
  <si>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</si>
  <si>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</si>
  <si>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</si>
  <si>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</si>
  <si>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</si>
  <si>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</si>
  <si>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</si>
  <si>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</si>
  <si>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</si>
  <si>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</si>
  <si>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</si>
  <si>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</si>
  <si>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</si>
  <si>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</si>
  <si>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</si>
  <si>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</si>
  <si>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</si>
  <si>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</si>
  <si>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</si>
  <si>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</si>
  <si>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</si>
  <si>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</si>
  <si>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</si>
  <si>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</si>
  <si>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</si>
  <si>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</si>
  <si>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</si>
  <si>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</si>
  <si>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</si>
  <si>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</si>
  <si>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</si>
  <si>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</si>
  <si>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</si>
  <si>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</si>
  <si>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</si>
  <si>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</si>
  <si>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</si>
  <si>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</si>
  <si>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</si>
  <si>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</si>
  <si>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</si>
  <si>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</si>
  <si>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</si>
  <si>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</si>
  <si>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</si>
  <si>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</si>
  <si>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</si>
  <si>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</si>
  <si>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</si>
  <si>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</si>
  <si>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</si>
  <si>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</si>
  <si>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</si>
  <si>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</si>
  <si>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</si>
  <si>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</si>
  <si>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</si>
  <si>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</si>
  <si>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</si>
  <si>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</si>
  <si>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</si>
  <si>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</si>
  <si>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</si>
  <si>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</si>
  <si>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</si>
  <si>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</si>
  <si>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</si>
  <si>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</si>
  <si>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</si>
  <si>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</si>
  <si>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</si>
  <si>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</si>
  <si>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</si>
  <si>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</si>
  <si>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</si>
  <si>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</si>
  <si>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</si>
  <si>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</si>
  <si>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</si>
  <si>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</si>
  <si>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</si>
  <si>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</si>
  <si>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</si>
  <si>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</si>
  <si>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</si>
  <si>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</si>
  <si>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</si>
  <si>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</si>
  <si>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</si>
  <si>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</si>
  <si>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</si>
  <si>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</si>
  <si>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</si>
  <si>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</si>
  <si>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</si>
  <si>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</si>
  <si>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</si>
  <si>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</si>
  <si>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</si>
  <si>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</si>
  <si>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</si>
  <si>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</si>
  <si>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</si>
  <si>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</si>
  <si>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</si>
  <si>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</si>
  <si>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</si>
  <si>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</si>
  <si>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</si>
  <si>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</si>
  <si>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</si>
  <si>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</si>
  <si>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</si>
  <si>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</si>
  <si>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</si>
  <si>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</si>
  <si>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</si>
  <si>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</si>
  <si>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</si>
  <si>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</si>
  <si>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</si>
  <si>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</si>
  <si>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</si>
  <si>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</si>
  <si>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</si>
  <si>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</si>
  <si>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</si>
  <si>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</si>
  <si>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</si>
  <si>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</si>
  <si>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千葉県鴨川市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</si>
  <si>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</si>
  <si>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</si>
  <si>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</si>
  <si>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</si>
  <si>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</si>
  <si>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</si>
  <si>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</si>
  <si>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</si>
  <si>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</si>
  <si>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</si>
  <si>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</si>
  <si>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</si>
  <si>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</si>
  <si>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</si>
  <si>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</si>
  <si>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</si>
  <si>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</si>
  <si>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</si>
  <si>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</si>
  <si>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</si>
  <si>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</si>
  <si>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</si>
  <si>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</si>
  <si>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</si>
  <si>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</si>
  <si>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</si>
  <si>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</si>
  <si>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</si>
  <si>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</si>
  <si>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</si>
  <si>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</si>
  <si>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</si>
  <si>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</si>
  <si>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</si>
  <si>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</si>
  <si>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</si>
  <si>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</si>
  <si>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</si>
  <si>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</si>
  <si>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</si>
  <si>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</si>
  <si>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</si>
  <si>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</si>
  <si>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</si>
  <si>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</si>
  <si>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</si>
  <si>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</si>
  <si>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</si>
  <si>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</si>
  <si>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</si>
  <si>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</si>
  <si>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</si>
  <si>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</si>
  <si>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</si>
  <si>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</si>
  <si>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</si>
  <si>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</si>
  <si>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</si>
  <si>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</si>
  <si>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</si>
  <si>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</si>
  <si>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</si>
  <si>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</si>
  <si>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</si>
  <si>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</si>
  <si>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</si>
  <si>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</si>
  <si>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</si>
  <si>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</si>
  <si>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</si>
  <si>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</si>
  <si>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</si>
  <si>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</si>
  <si>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</si>
  <si>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</si>
  <si>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</si>
  <si>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</si>
  <si>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</si>
  <si>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</si>
  <si>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</si>
  <si>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</si>
  <si>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</si>
  <si>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</si>
  <si>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</si>
  <si>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</si>
  <si>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</si>
  <si>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</si>
  <si>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</si>
  <si>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</si>
  <si>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</si>
  <si>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</si>
  <si>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</si>
  <si>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</si>
  <si>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</si>
  <si>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</si>
  <si>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</si>
  <si>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</si>
  <si>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</si>
  <si>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</si>
  <si>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</si>
  <si>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</si>
  <si>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</si>
  <si>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</si>
  <si>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</si>
  <si>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</si>
  <si>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</si>
  <si>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</si>
  <si>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</si>
  <si>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</si>
  <si>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</si>
  <si>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</si>
  <si>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</si>
  <si>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</si>
  <si>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</si>
  <si>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</si>
  <si>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</si>
  <si>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</si>
  <si>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</si>
  <si>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</si>
  <si>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</si>
  <si>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</si>
  <si>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</si>
  <si>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</si>
  <si>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</si>
  <si>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</si>
  <si>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</si>
  <si>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</si>
  <si>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</si>
  <si>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</si>
  <si>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</si>
  <si>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</si>
  <si>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</si>
  <si>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</si>
  <si>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</si>
  <si>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</si>
  <si>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</si>
  <si>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</si>
  <si>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</si>
  <si>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</si>
  <si>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</si>
  <si>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</si>
  <si>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</si>
  <si>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</si>
  <si>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</si>
  <si>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</si>
  <si>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</si>
  <si>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</si>
  <si>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</si>
  <si>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</si>
  <si>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</si>
  <si>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</si>
  <si>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</si>
  <si>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</si>
  <si>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</si>
  <si>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</si>
  <si>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</si>
  <si>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</si>
  <si>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</si>
  <si>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</si>
  <si>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</si>
  <si>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</si>
  <si>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</si>
  <si>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</si>
  <si>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</si>
  <si>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</si>
  <si>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</si>
  <si>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</si>
  <si>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</si>
  <si>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</si>
  <si>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</si>
  <si>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</si>
  <si>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</si>
  <si>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</si>
  <si>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</si>
  <si>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</si>
  <si>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</si>
  <si>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</si>
  <si>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</si>
  <si>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</si>
  <si>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</si>
  <si>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</si>
  <si>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</si>
  <si>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8.47</t>
  </si>
  <si>
    <t>▲ 4.49</t>
  </si>
  <si>
    <t>▲ 4.99</t>
  </si>
  <si>
    <t>▲ 3.86</t>
  </si>
  <si>
    <t>水道事業会計</t>
  </si>
  <si>
    <t>一般会計</t>
  </si>
  <si>
    <t>病院事業会計</t>
  </si>
  <si>
    <t>介護保険特別会計</t>
  </si>
  <si>
    <t>国民健康保険特別会計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</si>
  <si>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</si>
  <si>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</si>
  <si>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</si>
  <si>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</si>
  <si>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</si>
  <si>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</si>
  <si>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</si>
  <si>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</si>
  <si>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鴨川市開発公社</t>
  </si>
  <si>
    <t>鴨川マリン開発</t>
  </si>
  <si>
    <t>鴨川観光プラットフォーム</t>
  </si>
  <si>
    <t>-</t>
    <phoneticPr fontId="2"/>
  </si>
  <si>
    <t>安房郡市広域市町村圏事務組合</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</si>
  <si>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</si>
  <si>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</si>
  <si>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</si>
  <si>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</si>
  <si>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</si>
  <si>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</si>
  <si>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南房総広域水道企業団（水道用水供給事業会計）</t>
  </si>
  <si>
    <t>-</t>
    <phoneticPr fontId="2"/>
  </si>
  <si>
    <t>-</t>
    <phoneticPr fontId="2"/>
  </si>
  <si>
    <t>-</t>
    <phoneticPr fontId="2"/>
  </si>
  <si>
    <t>-</t>
    <phoneticPr fontId="2"/>
  </si>
  <si>
    <t>地域振興基金</t>
    <rPh sb="0" eb="2">
      <t>チイキ</t>
    </rPh>
    <rPh sb="2" eb="4">
      <t>シンコウ</t>
    </rPh>
    <rPh sb="4" eb="6">
      <t>キキン</t>
    </rPh>
    <phoneticPr fontId="11"/>
  </si>
  <si>
    <t>ふるさぽーと基金</t>
    <rPh sb="6" eb="8">
      <t>キキン</t>
    </rPh>
    <phoneticPr fontId="11"/>
  </si>
  <si>
    <t>教育振興基金</t>
    <rPh sb="0" eb="2">
      <t>キョウイク</t>
    </rPh>
    <rPh sb="2" eb="4">
      <t>シンコウ</t>
    </rPh>
    <rPh sb="4" eb="6">
      <t>キキン</t>
    </rPh>
    <phoneticPr fontId="11"/>
  </si>
  <si>
    <t>三日月基金</t>
    <rPh sb="0" eb="3">
      <t>ミカヅキ</t>
    </rPh>
    <rPh sb="3" eb="5">
      <t>キキン</t>
    </rPh>
    <phoneticPr fontId="11"/>
  </si>
  <si>
    <t>まちづくり支援基金</t>
    <rPh sb="5" eb="7">
      <t>シエン</t>
    </rPh>
    <rPh sb="7" eb="9">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</si>
  <si>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</si>
  <si>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</si>
  <si>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</si>
  <si>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</si>
  <si>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</si>
  <si>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</si>
  <si>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</si>
  <si>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</si>
  <si>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</si>
  <si>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</si>
  <si>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本市の将来負担比率は平成29年度では105.4％となっており、平成30年度を最終年度とする鴨川市開発公社からの太海多目的公益用地買戻しに係る債務負担の減等がある一方で、普通交付税の合併算定替による割増交付が令和元年度までの間に段階的に縮小されることから、将来負担比率は今後も高い水準で推移することが予想される。
　また、有形固定資産減価償却率が55.6％と類似団体平均値とほぼ同水準であることを踏まえると、将来的に他団体と同水準の施設更新費用の発生が予想される。その財源としては起債の活用が見込まれるが、将来負担比率は類似団体内平均値との比較において依然として高い水準にあるため、過度な将来負担とならないよう十分に配慮するとともに、これまで以上に公債費の適正化や計画的な施設老朽化対策に取り組む予定である。</t>
    <rPh sb="11" eb="13">
      <t>ヘイセイ</t>
    </rPh>
    <rPh sb="15" eb="17">
      <t>ネンド</t>
    </rPh>
    <rPh sb="104" eb="106">
      <t>レイワ</t>
    </rPh>
    <rPh sb="106" eb="107">
      <t>ガン</t>
    </rPh>
    <rPh sb="138" eb="139">
      <t>タカ</t>
    </rPh>
    <phoneticPr fontId="5"/>
  </si>
  <si>
    <t>　本市の将来負担比率は97.7％、実質公債費比率は11.8％と、類似団体と比較すると共に高い水準にある。実質公債費比率は平成29年度から平成30年度にかけて増加しているが、これは平成26年度に発行した大規模事業に係る地方債や臨時財政対策債の据置期間終了に伴い元金償還額が増えたこと等によるものである。
　財政状況が厳しい中、公共施設の更新等にあたっては起債の活用が見込まれるが、過度な将来負担とならないよう十分配慮しながら、これまで以上に公債費の適正化に取り組むとともに、計画的に施設の老朽化対策を進めていく。</t>
    <rPh sb="68" eb="70">
      <t>ヘイセイ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</si>
</sst>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quotePrefix="1"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4E7C-4EAF-A05E-A4EB06EEB9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130428</c:v>
                </c:pt>
                <c:pt idx="1">
                  <c:v>72088</c:v>
                </c:pt>
                <c:pt idx="2">
                  <c:v>57198</c:v>
                </c:pt>
                <c:pt idx="3">
                  <c:v>53470</c:v>
                </c:pt>
                <c:pt idx="4">
                  <c:v>50936</c:v>
                </c:pt>
              </c:numCache>
            </c:numRef>
          </c:val>
          <c:smooth val="0"/>
          <c:extLst>
            <c:ext xmlns:c16="http://schemas.microsoft.com/office/drawing/2014/chart" uri="{C3380CC4-5D6E-409C-BE32-E72D297353CC}">
              <c16:uniqueId val="{00000001-4E7C-4EAF-A05E-A4EB06EEB9C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4.6900000000000004</c:v>
                </c:pt>
                <c:pt idx="1">
                  <c:v>6.09</c:v>
                </c:pt>
                <c:pt idx="2">
                  <c:v>5.99</c:v>
                </c:pt>
                <c:pt idx="3">
                  <c:v>4.5</c:v>
                </c:pt>
                <c:pt idx="4">
                  <c:v>4.62</c:v>
                </c:pt>
              </c:numCache>
            </c:numRef>
          </c:val>
          <c:extLst>
            <c:ext xmlns:c16="http://schemas.microsoft.com/office/drawing/2014/chart" uri="{C3380CC4-5D6E-409C-BE32-E72D297353CC}">
              <c16:uniqueId val="{00000000-F9A7-4CB7-9066-8177F7BA9F8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24.94</c:v>
                </c:pt>
                <c:pt idx="1">
                  <c:v>24.64</c:v>
                </c:pt>
                <c:pt idx="2">
                  <c:v>21.41</c:v>
                </c:pt>
                <c:pt idx="3">
                  <c:v>18.579999999999998</c:v>
                </c:pt>
                <c:pt idx="4">
                  <c:v>14.09</c:v>
                </c:pt>
              </c:numCache>
            </c:numRef>
          </c:val>
          <c:extLst>
            <c:ext xmlns:c16="http://schemas.microsoft.com/office/drawing/2014/chart" uri="{C3380CC4-5D6E-409C-BE32-E72D297353CC}">
              <c16:uniqueId val="{00000001-F9A7-4CB7-9066-8177F7BA9F8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-8.4700000000000006</c:v>
                </c:pt>
                <c:pt idx="1">
                  <c:v>1.46</c:v>
                </c:pt>
                <c:pt idx="2">
                  <c:v>-4.49</c:v>
                </c:pt>
                <c:pt idx="3">
                  <c:v>-4.99</c:v>
                </c:pt>
                <c:pt idx="4">
                  <c:v>-3.86</c:v>
                </c:pt>
              </c:numCache>
            </c:numRef>
          </c:val>
          <c:smooth val="0"/>
          <c:extLst>
            <c:ext xmlns:c16="http://schemas.microsoft.com/office/drawing/2014/chart" uri="{C3380CC4-5D6E-409C-BE32-E72D297353CC}">
              <c16:uniqueId val="{00000002-F9A7-4CB7-9066-8177F7BA9F8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4A1-4703-AFA0-D26E176E5F8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A1-4703-AFA0-D26E176E5F8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4A1-4703-AFA0-D26E176E5F8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4A1-4703-AFA0-D26E176E5F8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0.02</c:v>
                </c:pt>
                <c:pt idx="4">
                  <c:v>#N/A</c:v>
                </c:pt>
                <c:pt idx="5">
                  <c:v>0.01</c:v>
                </c:pt>
                <c:pt idx="6">
                  <c:v>#N/A</c:v>
                </c:pt>
                <c:pt idx="7">
                  <c:v>0.02</c:v>
                </c:pt>
                <c:pt idx="8">
                  <c:v>#N/A</c:v>
                </c:pt>
                <c:pt idx="9">
                  <c:v>0.01</c:v>
                </c:pt>
              </c:numCache>
            </c:numRef>
          </c:val>
          <c:extLst>
            <c:ext xmlns:c16="http://schemas.microsoft.com/office/drawing/2014/chart" uri="{C3380CC4-5D6E-409C-BE32-E72D297353CC}">
              <c16:uniqueId val="{00000004-64A1-4703-AFA0-D26E176E5F8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1.1299999999999999</c:v>
                </c:pt>
                <c:pt idx="2">
                  <c:v>#N/A</c:v>
                </c:pt>
                <c:pt idx="3">
                  <c:v>1.45</c:v>
                </c:pt>
                <c:pt idx="4">
                  <c:v>#N/A</c:v>
                </c:pt>
                <c:pt idx="5">
                  <c:v>1.4</c:v>
                </c:pt>
                <c:pt idx="6">
                  <c:v>#N/A</c:v>
                </c:pt>
                <c:pt idx="7">
                  <c:v>2.79</c:v>
                </c:pt>
                <c:pt idx="8">
                  <c:v>#N/A</c:v>
                </c:pt>
                <c:pt idx="9">
                  <c:v>0.73</c:v>
                </c:pt>
              </c:numCache>
            </c:numRef>
          </c:val>
          <c:extLst>
            <c:ext xmlns:c16="http://schemas.microsoft.com/office/drawing/2014/chart" uri="{C3380CC4-5D6E-409C-BE32-E72D297353CC}">
              <c16:uniqueId val="{00000005-64A1-4703-AFA0-D26E176E5F8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0.33</c:v>
                </c:pt>
                <c:pt idx="2">
                  <c:v>#N/A</c:v>
                </c:pt>
                <c:pt idx="3">
                  <c:v>1.07</c:v>
                </c:pt>
                <c:pt idx="4">
                  <c:v>#N/A</c:v>
                </c:pt>
                <c:pt idx="5">
                  <c:v>1.4</c:v>
                </c:pt>
                <c:pt idx="6">
                  <c:v>#N/A</c:v>
                </c:pt>
                <c:pt idx="7">
                  <c:v>1.1100000000000001</c:v>
                </c:pt>
                <c:pt idx="8">
                  <c:v>#N/A</c:v>
                </c:pt>
                <c:pt idx="9">
                  <c:v>1.2</c:v>
                </c:pt>
              </c:numCache>
            </c:numRef>
          </c:val>
          <c:extLst>
            <c:ext xmlns:c16="http://schemas.microsoft.com/office/drawing/2014/chart" uri="{C3380CC4-5D6E-409C-BE32-E72D297353CC}">
              <c16:uniqueId val="{00000006-64A1-4703-AFA0-D26E176E5F87}"/>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2.68</c:v>
                </c:pt>
                <c:pt idx="2">
                  <c:v>#N/A</c:v>
                </c:pt>
                <c:pt idx="3">
                  <c:v>2.31</c:v>
                </c:pt>
                <c:pt idx="4">
                  <c:v>#N/A</c:v>
                </c:pt>
                <c:pt idx="5">
                  <c:v>2.4900000000000002</c:v>
                </c:pt>
                <c:pt idx="6">
                  <c:v>#N/A</c:v>
                </c:pt>
                <c:pt idx="7">
                  <c:v>1.92</c:v>
                </c:pt>
                <c:pt idx="8">
                  <c:v>#N/A</c:v>
                </c:pt>
                <c:pt idx="9">
                  <c:v>2.41</c:v>
                </c:pt>
              </c:numCache>
            </c:numRef>
          </c:val>
          <c:extLst>
            <c:ext xmlns:c16="http://schemas.microsoft.com/office/drawing/2014/chart" uri="{C3380CC4-5D6E-409C-BE32-E72D297353CC}">
              <c16:uniqueId val="{00000007-64A1-4703-AFA0-D26E176E5F8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4.68</c:v>
                </c:pt>
                <c:pt idx="2">
                  <c:v>#N/A</c:v>
                </c:pt>
                <c:pt idx="3">
                  <c:v>6.08</c:v>
                </c:pt>
                <c:pt idx="4">
                  <c:v>#N/A</c:v>
                </c:pt>
                <c:pt idx="5">
                  <c:v>5.99</c:v>
                </c:pt>
                <c:pt idx="6">
                  <c:v>#N/A</c:v>
                </c:pt>
                <c:pt idx="7">
                  <c:v>4.49</c:v>
                </c:pt>
                <c:pt idx="8">
                  <c:v>#N/A</c:v>
                </c:pt>
                <c:pt idx="9">
                  <c:v>4.62</c:v>
                </c:pt>
              </c:numCache>
            </c:numRef>
          </c:val>
          <c:extLst>
            <c:ext xmlns:c16="http://schemas.microsoft.com/office/drawing/2014/chart" uri="{C3380CC4-5D6E-409C-BE32-E72D297353CC}">
              <c16:uniqueId val="{00000008-64A1-4703-AFA0-D26E176E5F8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7.38</c:v>
                </c:pt>
                <c:pt idx="2">
                  <c:v>#N/A</c:v>
                </c:pt>
                <c:pt idx="3">
                  <c:v>7.32</c:v>
                </c:pt>
                <c:pt idx="4">
                  <c:v>#N/A</c:v>
                </c:pt>
                <c:pt idx="5">
                  <c:v>11.3</c:v>
                </c:pt>
                <c:pt idx="6">
                  <c:v>#N/A</c:v>
                </c:pt>
                <c:pt idx="7">
                  <c:v>14.69</c:v>
                </c:pt>
                <c:pt idx="8">
                  <c:v>#N/A</c:v>
                </c:pt>
                <c:pt idx="9">
                  <c:v>14.4</c:v>
                </c:pt>
              </c:numCache>
            </c:numRef>
          </c:val>
          <c:extLst>
            <c:ext xmlns:c16="http://schemas.microsoft.com/office/drawing/2014/chart" uri="{C3380CC4-5D6E-409C-BE32-E72D297353CC}">
              <c16:uniqueId val="{00000009-64A1-4703-AFA0-D26E176E5F8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1460</c:v>
                </c:pt>
                <c:pt idx="5">
                  <c:v>1419</c:v>
                </c:pt>
                <c:pt idx="8">
                  <c:v>1280</c:v>
                </c:pt>
                <c:pt idx="11">
                  <c:v>1255</c:v>
                </c:pt>
                <c:pt idx="14">
                  <c:v>1281</c:v>
                </c:pt>
              </c:numCache>
            </c:numRef>
          </c:val>
          <c:extLst>
            <c:ext xmlns:c16="http://schemas.microsoft.com/office/drawing/2014/chart" uri="{C3380CC4-5D6E-409C-BE32-E72D297353CC}">
              <c16:uniqueId val="{00000000-A325-4852-842D-8FED6D04BA3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325-4852-842D-8FED6D04BA3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370</c:v>
                </c:pt>
                <c:pt idx="3">
                  <c:v>364</c:v>
                </c:pt>
                <c:pt idx="6">
                  <c:v>358</c:v>
                </c:pt>
                <c:pt idx="9">
                  <c:v>352</c:v>
                </c:pt>
                <c:pt idx="12">
                  <c:v>345</c:v>
                </c:pt>
              </c:numCache>
            </c:numRef>
          </c:val>
          <c:extLst>
            <c:ext xmlns:c16="http://schemas.microsoft.com/office/drawing/2014/chart" uri="{C3380CC4-5D6E-409C-BE32-E72D297353CC}">
              <c16:uniqueId val="{00000002-A325-4852-842D-8FED6D04BA3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40</c:v>
                </c:pt>
                <c:pt idx="3">
                  <c:v>64</c:v>
                </c:pt>
                <c:pt idx="6">
                  <c:v>63</c:v>
                </c:pt>
                <c:pt idx="9">
                  <c:v>67</c:v>
                </c:pt>
                <c:pt idx="12">
                  <c:v>70</c:v>
                </c:pt>
              </c:numCache>
            </c:numRef>
          </c:val>
          <c:extLst>
            <c:ext xmlns:c16="http://schemas.microsoft.com/office/drawing/2014/chart" uri="{C3380CC4-5D6E-409C-BE32-E72D297353CC}">
              <c16:uniqueId val="{00000003-A325-4852-842D-8FED6D04BA3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c:v>
                </c:pt>
                <c:pt idx="3">
                  <c:v>8</c:v>
                </c:pt>
                <c:pt idx="6">
                  <c:v>72</c:v>
                </c:pt>
                <c:pt idx="9">
                  <c:v>74</c:v>
                </c:pt>
                <c:pt idx="12">
                  <c:v>45</c:v>
                </c:pt>
              </c:numCache>
            </c:numRef>
          </c:val>
          <c:extLst>
            <c:ext xmlns:c16="http://schemas.microsoft.com/office/drawing/2014/chart" uri="{C3380CC4-5D6E-409C-BE32-E72D297353CC}">
              <c16:uniqueId val="{00000004-A325-4852-842D-8FED6D04BA3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325-4852-842D-8FED6D04BA3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325-4852-842D-8FED6D04BA3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1923</c:v>
                </c:pt>
                <c:pt idx="3">
                  <c:v>1877</c:v>
                </c:pt>
                <c:pt idx="6">
                  <c:v>1661</c:v>
                </c:pt>
                <c:pt idx="9">
                  <c:v>1700</c:v>
                </c:pt>
                <c:pt idx="12">
                  <c:v>1840</c:v>
                </c:pt>
              </c:numCache>
            </c:numRef>
          </c:val>
          <c:extLst>
            <c:ext xmlns:c16="http://schemas.microsoft.com/office/drawing/2014/chart" uri="{C3380CC4-5D6E-409C-BE32-E72D297353CC}">
              <c16:uniqueId val="{00000007-A325-4852-842D-8FED6D04BA3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883</c:v>
                </c:pt>
                <c:pt idx="2">
                  <c:v>#N/A</c:v>
                </c:pt>
                <c:pt idx="3">
                  <c:v>#N/A</c:v>
                </c:pt>
                <c:pt idx="4">
                  <c:v>894</c:v>
                </c:pt>
                <c:pt idx="5">
                  <c:v>#N/A</c:v>
                </c:pt>
                <c:pt idx="6">
                  <c:v>#N/A</c:v>
                </c:pt>
                <c:pt idx="7">
                  <c:v>874</c:v>
                </c:pt>
                <c:pt idx="8">
                  <c:v>#N/A</c:v>
                </c:pt>
                <c:pt idx="9">
                  <c:v>#N/A</c:v>
                </c:pt>
                <c:pt idx="10">
                  <c:v>938</c:v>
                </c:pt>
                <c:pt idx="11">
                  <c:v>#N/A</c:v>
                </c:pt>
                <c:pt idx="12">
                  <c:v>#N/A</c:v>
                </c:pt>
                <c:pt idx="13">
                  <c:v>1019</c:v>
                </c:pt>
                <c:pt idx="14">
                  <c:v>#N/A</c:v>
                </c:pt>
              </c:numCache>
            </c:numRef>
          </c:val>
          <c:smooth val="0"/>
          <c:extLst>
            <c:ext xmlns:c16="http://schemas.microsoft.com/office/drawing/2014/chart" uri="{C3380CC4-5D6E-409C-BE32-E72D297353CC}">
              <c16:uniqueId val="{00000008-A325-4852-842D-8FED6D04BA3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14546</c:v>
                </c:pt>
                <c:pt idx="5">
                  <c:v>14241</c:v>
                </c:pt>
                <c:pt idx="8">
                  <c:v>14067</c:v>
                </c:pt>
                <c:pt idx="11">
                  <c:v>13724</c:v>
                </c:pt>
                <c:pt idx="14">
                  <c:v>13584</c:v>
                </c:pt>
              </c:numCache>
            </c:numRef>
          </c:val>
          <c:extLst>
            <c:ext xmlns:c16="http://schemas.microsoft.com/office/drawing/2014/chart" uri="{C3380CC4-5D6E-409C-BE32-E72D297353CC}">
              <c16:uniqueId val="{00000000-6FA7-40DC-8D51-D3076E339DE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104</c:v>
                </c:pt>
                <c:pt idx="5">
                  <c:v>93</c:v>
                </c:pt>
                <c:pt idx="8">
                  <c:v>81</c:v>
                </c:pt>
                <c:pt idx="11">
                  <c:v>68</c:v>
                </c:pt>
                <c:pt idx="14">
                  <c:v>55</c:v>
                </c:pt>
              </c:numCache>
            </c:numRef>
          </c:val>
          <c:extLst>
            <c:ext xmlns:c16="http://schemas.microsoft.com/office/drawing/2014/chart" uri="{C3380CC4-5D6E-409C-BE32-E72D297353CC}">
              <c16:uniqueId val="{00000001-6FA7-40DC-8D51-D3076E339DE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3923</c:v>
                </c:pt>
                <c:pt idx="5">
                  <c:v>3891</c:v>
                </c:pt>
                <c:pt idx="8">
                  <c:v>3624</c:v>
                </c:pt>
                <c:pt idx="11">
                  <c:v>3429</c:v>
                </c:pt>
                <c:pt idx="14">
                  <c:v>3067</c:v>
                </c:pt>
              </c:numCache>
            </c:numRef>
          </c:val>
          <c:extLst>
            <c:ext xmlns:c16="http://schemas.microsoft.com/office/drawing/2014/chart" uri="{C3380CC4-5D6E-409C-BE32-E72D297353CC}">
              <c16:uniqueId val="{00000002-6FA7-40DC-8D51-D3076E339DE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FA7-40DC-8D51-D3076E339DE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FA7-40DC-8D51-D3076E339DE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207</c:v>
                </c:pt>
                <c:pt idx="3">
                  <c:v>162</c:v>
                </c:pt>
                <c:pt idx="6">
                  <c:v>117</c:v>
                </c:pt>
                <c:pt idx="9">
                  <c:v>72</c:v>
                </c:pt>
                <c:pt idx="12">
                  <c:v>30</c:v>
                </c:pt>
              </c:numCache>
            </c:numRef>
          </c:val>
          <c:extLst>
            <c:ext xmlns:c16="http://schemas.microsoft.com/office/drawing/2014/chart" uri="{C3380CC4-5D6E-409C-BE32-E72D297353CC}">
              <c16:uniqueId val="{00000005-6FA7-40DC-8D51-D3076E339DE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5252</c:v>
                </c:pt>
                <c:pt idx="3">
                  <c:v>5060</c:v>
                </c:pt>
                <c:pt idx="6">
                  <c:v>4813</c:v>
                </c:pt>
                <c:pt idx="9">
                  <c:v>4677</c:v>
                </c:pt>
                <c:pt idx="12">
                  <c:v>4523</c:v>
                </c:pt>
              </c:numCache>
            </c:numRef>
          </c:val>
          <c:extLst>
            <c:ext xmlns:c16="http://schemas.microsoft.com/office/drawing/2014/chart" uri="{C3380CC4-5D6E-409C-BE32-E72D297353CC}">
              <c16:uniqueId val="{00000006-6FA7-40DC-8D51-D3076E339DE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801</c:v>
                </c:pt>
                <c:pt idx="3">
                  <c:v>737</c:v>
                </c:pt>
                <c:pt idx="6">
                  <c:v>810</c:v>
                </c:pt>
                <c:pt idx="9">
                  <c:v>796</c:v>
                </c:pt>
                <c:pt idx="12">
                  <c:v>809</c:v>
                </c:pt>
              </c:numCache>
            </c:numRef>
          </c:val>
          <c:extLst>
            <c:ext xmlns:c16="http://schemas.microsoft.com/office/drawing/2014/chart" uri="{C3380CC4-5D6E-409C-BE32-E72D297353CC}">
              <c16:uniqueId val="{00000007-6FA7-40DC-8D51-D3076E339DE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92</c:v>
                </c:pt>
                <c:pt idx="3">
                  <c:v>76</c:v>
                </c:pt>
                <c:pt idx="6">
                  <c:v>91</c:v>
                </c:pt>
                <c:pt idx="9">
                  <c:v>86</c:v>
                </c:pt>
                <c:pt idx="12">
                  <c:v>102</c:v>
                </c:pt>
              </c:numCache>
            </c:numRef>
          </c:val>
          <c:extLst>
            <c:ext xmlns:c16="http://schemas.microsoft.com/office/drawing/2014/chart" uri="{C3380CC4-5D6E-409C-BE32-E72D297353CC}">
              <c16:uniqueId val="{00000008-6FA7-40DC-8D51-D3076E339DE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1364</c:v>
                </c:pt>
                <c:pt idx="3">
                  <c:v>1023</c:v>
                </c:pt>
                <c:pt idx="6">
                  <c:v>682</c:v>
                </c:pt>
                <c:pt idx="9">
                  <c:v>345</c:v>
                </c:pt>
                <c:pt idx="12">
                  <c:v>0</c:v>
                </c:pt>
              </c:numCache>
            </c:numRef>
          </c:val>
          <c:extLst>
            <c:ext xmlns:c16="http://schemas.microsoft.com/office/drawing/2014/chart" uri="{C3380CC4-5D6E-409C-BE32-E72D297353CC}">
              <c16:uniqueId val="{00000009-6FA7-40DC-8D51-D3076E339DE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20372</c:v>
                </c:pt>
                <c:pt idx="3">
                  <c:v>20194</c:v>
                </c:pt>
                <c:pt idx="6">
                  <c:v>19960</c:v>
                </c:pt>
                <c:pt idx="9">
                  <c:v>19774</c:v>
                </c:pt>
                <c:pt idx="12">
                  <c:v>19321</c:v>
                </c:pt>
              </c:numCache>
            </c:numRef>
          </c:val>
          <c:extLst>
            <c:ext xmlns:c16="http://schemas.microsoft.com/office/drawing/2014/chart" uri="{C3380CC4-5D6E-409C-BE32-E72D297353CC}">
              <c16:uniqueId val="{0000000A-6FA7-40DC-8D51-D3076E339DE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9515</c:v>
                </c:pt>
                <c:pt idx="2">
                  <c:v>#N/A</c:v>
                </c:pt>
                <c:pt idx="3">
                  <c:v>#N/A</c:v>
                </c:pt>
                <c:pt idx="4">
                  <c:v>9027</c:v>
                </c:pt>
                <c:pt idx="5">
                  <c:v>#N/A</c:v>
                </c:pt>
                <c:pt idx="6">
                  <c:v>#N/A</c:v>
                </c:pt>
                <c:pt idx="7">
                  <c:v>8701</c:v>
                </c:pt>
                <c:pt idx="8">
                  <c:v>#N/A</c:v>
                </c:pt>
                <c:pt idx="9">
                  <c:v>#N/A</c:v>
                </c:pt>
                <c:pt idx="10">
                  <c:v>8529</c:v>
                </c:pt>
                <c:pt idx="11">
                  <c:v>#N/A</c:v>
                </c:pt>
                <c:pt idx="12">
                  <c:v>#N/A</c:v>
                </c:pt>
                <c:pt idx="13">
                  <c:v>8079</c:v>
                </c:pt>
                <c:pt idx="14">
                  <c:v>#N/A</c:v>
                </c:pt>
              </c:numCache>
            </c:numRef>
          </c:val>
          <c:smooth val="0"/>
          <c:extLst>
            <c:ext xmlns:c16="http://schemas.microsoft.com/office/drawing/2014/chart" uri="{C3380CC4-5D6E-409C-BE32-E72D297353CC}">
              <c16:uniqueId val="{0000000B-6FA7-40DC-8D51-D3076E339DE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2045</c:v>
                </c:pt>
                <c:pt idx="1">
                  <c:v>1732</c:v>
                </c:pt>
                <c:pt idx="2">
                  <c:v>1343</c:v>
                </c:pt>
              </c:numCache>
            </c:numRef>
          </c:val>
          <c:extLst>
            <c:ext xmlns:c16="http://schemas.microsoft.com/office/drawing/2014/chart" uri="{C3380CC4-5D6E-409C-BE32-E72D297353CC}">
              <c16:uniqueId val="{00000000-FA58-44BA-BF0F-9E0637FA1C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400</c:v>
                </c:pt>
                <c:pt idx="1">
                  <c:v>300</c:v>
                </c:pt>
                <c:pt idx="2">
                  <c:v>200</c:v>
                </c:pt>
              </c:numCache>
            </c:numRef>
          </c:val>
          <c:extLst>
            <c:ext xmlns:c16="http://schemas.microsoft.com/office/drawing/2014/chart" uri="{C3380CC4-5D6E-409C-BE32-E72D297353CC}">
              <c16:uniqueId val="{00000001-FA58-44BA-BF0F-9E0637FA1C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2131</c:v>
                </c:pt>
                <c:pt idx="1">
                  <c:v>2302</c:v>
                </c:pt>
                <c:pt idx="2">
                  <c:v>2288</c:v>
                </c:pt>
              </c:numCache>
            </c:numRef>
          </c:val>
          <c:extLst>
            <c:ext xmlns:c16="http://schemas.microsoft.com/office/drawing/2014/chart" uri="{C3380CC4-5D6E-409C-BE32-E72D297353CC}">
              <c16:uniqueId val="{00000002-FA58-44BA-BF0F-9E0637FA1C0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{461DD434-57BF-4C89-A657-D145CF214AF8}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DBF-485D-8424-0712B833DE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{1E74DADC-8FEF-40C8-9D7B-168CE6FA2DF9}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DBF-485D-8424-0712B833DE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{22A0A4C5-04F8-4572-BD3B-C4008494E436}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DBF-485D-8424-0712B833DE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{2A317C45-ADC2-46F8-A9F7-4D31CE33C6F4}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DBF-485D-8424-0712B833DE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{7B7F7D35-BB4D-467D-BC3D-6FE7D42ED2E8}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DBF-485D-8424-0712B833DEAF}"/>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{4CBA65B7-AA11-4AE6-8903-38A517955CF9}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DBF-485D-8424-0712B833DEAF}"/>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{16424B4E-8B4A-4BF4-8BBE-61013D07C59A}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DBF-485D-8424-0712B833DEAF}"/>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{1C56BCF4-C56F-47ED-ABDB-630B300F65F6}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DBF-485D-8424-0712B833DEA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{5D904A09-126A-474E-B08E-58CFF3733B32}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DBF-485D-8424-0712B833DE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51.6</c:v>
                </c:pt>
                <c:pt idx="16">
                  <c:v>53.4</c:v>
                </c:pt>
                <c:pt idx="24">
                  <c:v>55.6</c:v>
                </c:pt>
              </c:numCache>
            </c:numRef>
          </c:xVal>
          <c:yVal>
            <c:numRef>
              <c:f>公会計指標分析・財政指標組合せ分析表!$BP$51:$DC$51</c:f>
              <c:numCache>
                <c:formatCode>#,##0.0;"▲ "#,##0.0</c:formatCode>
                <c:ptCount val="40"/>
                <c:pt idx="8">
                  <c:v>106</c:v>
                </c:pt>
                <c:pt idx="16">
                  <c:v>105</c:v>
                </c:pt>
                <c:pt idx="24">
                  <c:v>105.4</c:v>
                </c:pt>
              </c:numCache>
            </c:numRef>
          </c:yVal>
          <c:smooth val="0"/>
          <c:extLst>
            <c:ext xmlns:c16="http://schemas.microsoft.com/office/drawing/2014/chart" uri="{C3380CC4-5D6E-409C-BE32-E72D297353CC}">
              <c16:uniqueId val="{00000009-8DBF-485D-8424-0712B833DEA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{A60579CC-BBD5-42C1-86C3-239A1DD3A6A7}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DBF-485D-8424-0712B833DEA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{37F15A1E-0F52-49C2-AF51-7CFDB37ACEAB}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DBF-485D-8424-0712B833DE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{6AAC8497-CCE8-42FF-B94E-75E484D3C852}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DBF-485D-8424-0712B833DE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{3384E408-B368-422A-B036-E85CDCAC1D50}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DBF-485D-8424-0712B833DE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{42D44C49-40BA-42D1-AA47-08500361A6FC}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DBF-485D-8424-0712B833DEAF}"/>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{955788D6-1D77-471A-BA69-A9582EF53027}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DBF-485D-8424-0712B833DEAF}"/>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{FB1F95E7-322F-46B1-91FB-7421B3DE0E1D}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DBF-485D-8424-0712B833DEAF}"/>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{560E3532-AE12-42B8-9CC8-DF65CF49A029}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DBF-485D-8424-0712B833DEA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{979159D6-F38E-49C0-A80B-74F88ED7D14F}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DBF-485D-8424-0712B833DE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numCache>
            </c:numRef>
          </c:xVal>
          <c:yVal>
            <c:numRef>
              <c:f>公会計指標分析・財政指標組合せ分析表!$BP$55:$DC$55</c:f>
              <c:numCache>
                <c:formatCode>#,##0.0;"▲ "#,##0.0</c:formatCode>
                <c:ptCount val="40"/>
                <c:pt idx="8">
                  <c:v>58.5</c:v>
                </c:pt>
                <c:pt idx="16">
                  <c:v>54.6</c:v>
                </c:pt>
                <c:pt idx="24">
                  <c:v>53.2</c:v>
                </c:pt>
              </c:numCache>
            </c:numRef>
          </c:yVal>
          <c:smooth val="0"/>
          <c:extLst>
            <c:ext xmlns:c16="http://schemas.microsoft.com/office/drawing/2014/chart" uri="{C3380CC4-5D6E-409C-BE32-E72D297353CC}">
              <c16:uniqueId val="{00000013-8DBF-485D-8424-0712B833DEAF}"/>
            </c:ext>
          </c:extLst>
        </c:ser>
        <c:dLbls>
          <c:showLegendKey val="0"/>
          <c:showVal val="1"/>
          <c:showCatName val="0"/>
          <c:showSerName val="0"/>
          <c:showPercent val="0"/>
          <c:showBubbleSize val="0"/>
        </c:dLbls>
        <c:axId val="46179840"/>
        <c:axId val="46181760"/>
      </c:scatterChart>
      <c:valAx>
        <c:axId val="46179840"/>
        <c:scaling>
          <c:orientation val="minMax"/>
          <c:max val="60.300000000000004"/>
          <c:min val="51.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5"/>
          <c:min val="4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{BB72E619-311D-4E15-B3D0-A8C089EB6379}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9D1-4A00-A473-5C2A590A53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{974252E5-7B8A-46F0-96A9-F4927517BB79}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D1-4A00-A473-5C2A590A53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{A1D154E8-7DEF-45D3-AE24-A269E5F8B903}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D1-4A00-A473-5C2A590A53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{8C148F3B-72F3-490C-B0BB-3E7EDC61A57B}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D1-4A00-A473-5C2A590A53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{752313EB-4F6E-4CE2-8992-651E2323B0D1}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D1-4A00-A473-5C2A590A534B}"/>
                </c:ext>
              </c:extLst>
            </c:dLbl>
            <c:dLbl>
              <c:idx val="8"/>
              <c:layout>
                <c:manualLayout>
                  <c:x val="-4.5160355153971203E-2"/>
                  <c:y val="-7.6754204206158333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{F466ED31-00B3-4054-8A32-6E4F19EB34CB}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9D1-4A00-A473-5C2A590A534B}"/>
                </c:ext>
              </c:extLst>
            </c:dLbl>
            <c:dLbl>
              <c:idx val="16"/>
              <c:layout>
                <c:manualLayout>
                  <c:x val="-1.8235628084250059E-2"/>
                  <c:y val="-4.8079089969429577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{2DBA0D31-C99D-4001-A8E3-3B1394048EA1}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9D1-4A00-A473-5C2A590A534B}"/>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{F3BE16D9-FA30-4B52-94BE-B470FB525F07}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9D1-4A00-A473-5C2A590A534B}"/>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{510529A4-B7A4-4DC7-97D6-6131222FB650}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9D1-4A00-A473-5C2A590A53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10.5</c:v>
                </c:pt>
                <c:pt idx="16">
                  <c:v>10.5</c:v>
                </c:pt>
                <c:pt idx="24">
                  <c:v>10.8</c:v>
                </c:pt>
                <c:pt idx="32">
                  <c:v>11.4</c:v>
                </c:pt>
              </c:numCache>
            </c:numRef>
          </c:xVal>
          <c:yVal>
            <c:numRef>
              <c:f>公会計指標分析・財政指標組合せ分析表!$BP$73:$DC$73</c:f>
              <c:numCache>
                <c:formatCode>#,##0.0;"▲ "#,##0.0</c:formatCode>
                <c:ptCount val="40"/>
                <c:pt idx="0">
                  <c:v>113.8</c:v>
                </c:pt>
                <c:pt idx="8">
                  <c:v>106</c:v>
                </c:pt>
                <c:pt idx="16">
                  <c:v>105</c:v>
                </c:pt>
                <c:pt idx="24">
                  <c:v>105.4</c:v>
                </c:pt>
                <c:pt idx="32">
                  <c:v>97.7</c:v>
                </c:pt>
              </c:numCache>
            </c:numRef>
          </c:yVal>
          <c:smooth val="0"/>
          <c:extLst>
            <c:ext xmlns:c16="http://schemas.microsoft.com/office/drawing/2014/chart" uri="{C3380CC4-5D6E-409C-BE32-E72D297353CC}">
              <c16:uniqueId val="{00000009-A9D1-4A00-A473-5C2A590A534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{0D9F25AC-68F6-4C82-B227-11A6E03707DD}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9D1-4A00-A473-5C2A590A534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{05590A68-8630-4FBC-95F1-73F135141362}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D1-4A00-A473-5C2A590A53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{5C539B54-F2A9-4A35-AFBF-57A34906667E}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D1-4A00-A473-5C2A590A53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{1898B4C3-AEF0-43F9-BA8D-B48374FB4E28}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D1-4A00-A473-5C2A590A53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{CE0F6A4C-CC51-464E-BFC3-7F729FCE9278}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D1-4A00-A473-5C2A590A534B}"/>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{8D5859C9-F04C-44C1-85EA-AF5FF112C8D2}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9D1-4A00-A473-5C2A590A534B}"/>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{850641E7-48A6-4262-8FA7-8DED9CEF4BCF}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9D1-4A00-A473-5C2A590A534B}"/>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{74F71A0B-77AC-4CD5-9AD1-B41C4052C4B3}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9D1-4A00-A473-5C2A590A534B}"/>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{90C4F440-79BA-4FF7-A328-9A504AB8DE1C}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9D1-4A00-A473-5C2A590A53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A9D1-4A00-A473-5C2A590A534B}"/>
            </c:ext>
          </c:extLst>
        </c:ser>
        <c:dLbls>
          <c:showLegendKey val="0"/>
          <c:showVal val="1"/>
          <c:showCatName val="0"/>
          <c:showSerName val="0"/>
          <c:showPercent val="0"/>
          <c:showBubbleSize val="0"/>
        </c:dLbls>
        <c:axId val="84219776"/>
        <c:axId val="84234240"/>
      </c:scatterChart>
      <c:valAx>
        <c:axId val="84219776"/>
        <c:scaling>
          <c:orientation val="minMax"/>
          <c:max val="11.6"/>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5"/>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年度決算において、平成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年度に発行した大規模事業に係る地方債や臨時財政対策債の据置期間終了に伴う元金償還額の増を主な要因とし、実質公債費比率の分子は増となった。</a:t>
          </a:r>
        </a:p>
        <a:p>
          <a:r>
            <a:rPr kumimoji="1" lang="ja-JP" altLang="en-US" sz="1400">
              <a:latin typeface="ＭＳ ゴシック" pitchFamily="49" charset="-128"/>
              <a:ea typeface="ＭＳ ゴシック" pitchFamily="49" charset="-128"/>
            </a:rPr>
            <a:t>　一方で、分母の標準財政規模も普通交付税の増等により増加したものの、実質公債費比率は</a:t>
          </a:r>
          <a:r>
            <a:rPr kumimoji="1" lang="en-US" altLang="ja-JP" sz="1400">
              <a:latin typeface="ＭＳ ゴシック" pitchFamily="49" charset="-128"/>
              <a:ea typeface="ＭＳ ゴシック" pitchFamily="49" charset="-128"/>
            </a:rPr>
            <a:t>11.4</a:t>
          </a:r>
          <a:r>
            <a:rPr kumimoji="1" lang="ja-JP" altLang="en-US" sz="1400">
              <a:latin typeface="ＭＳ ゴシック" pitchFamily="49" charset="-128"/>
              <a:ea typeface="ＭＳ ゴシック" pitchFamily="49" charset="-128"/>
            </a:rPr>
            <a:t>％となり前年度比で</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ポイントの増となった。</a:t>
          </a:r>
        </a:p>
        <a:p>
          <a:r>
            <a:rPr kumimoji="1" lang="ja-JP" altLang="en-US" sz="1400">
              <a:latin typeface="ＭＳ ゴシック" pitchFamily="49" charset="-128"/>
              <a:ea typeface="ＭＳ ゴシック" pitchFamily="49" charset="-128"/>
            </a:rPr>
            <a:t>　今後も地方債を発行する際に、地方交付税で措置されるものを優先するなど、実質公債費比率の増を招かぬよう努めていく。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満期一括償還の借入れは行っていないため、残高は無い。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年度の将来負担比率算定における分子は、地方債現在高の減や鴨川市開発公社からの太海多目的公益用地買戻しに係る債務負担の減を主な要因として、減少した。</a:t>
          </a:r>
        </a:p>
        <a:p>
          <a:r>
            <a:rPr kumimoji="1" lang="ja-JP" altLang="en-US" sz="1400">
              <a:latin typeface="ＭＳ ゴシック" pitchFamily="49" charset="-128"/>
              <a:ea typeface="ＭＳ ゴシック" pitchFamily="49" charset="-128"/>
            </a:rPr>
            <a:t>　また、分母を構成する標準財政規模は普通交付税の増等により増加したため、将来負担比率は減少し、</a:t>
          </a:r>
          <a:r>
            <a:rPr kumimoji="1" lang="en-US" altLang="ja-JP" sz="1400">
              <a:latin typeface="ＭＳ ゴシック" pitchFamily="49" charset="-128"/>
              <a:ea typeface="ＭＳ ゴシック" pitchFamily="49" charset="-128"/>
            </a:rPr>
            <a:t>97.7</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今後も財政調整基金等の適切な確保を図り、地方債を発行する際には地方交付税で措置されるものを優先するなど、将来負担比率の減少に努めていく。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千葉県鴨川市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一般財源不足を補うために財政調整基金や減債基金を取り崩しており、基金全体では減少している。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主財源の確保、歳出削減に取り組み、一定規模の財政調整基金を確保するよう努める。また、特定目的基金については主に寄付金を積み立てており、一部を除き増加を見込むことが難しいため、限られた残高を使途に応じて適切に活用していく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①地域振興基金：地域住民の連帯の強化及び地域振興に資すること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②ふるさぽーと基金：市民福祉の向上と地域の活性化に資すること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③教育振興基金：将来を担う子どもたちの教育に係る諸施策を促進し、広く教育の振興とその充実を図ること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④三日月基金：高齢者福祉の増進、子どもたちの教育振興等、広く地域福祉の充実やまちづくりに資すること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⑤まちづくり支援基金：市内の市民活動団体及び自治組織等が自主的かつ主体的に取り組むまちづくりの支援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①基金運用益相当額を取り崩して利用しているため、表示単位未満での増となっている。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②積立額と繰入額がほぼ同額であり、表示単位での増減はない。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③看護師等修学資金の貸付や図書購入に活用したため。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④積立及び取崩しは行っていない。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⑤市民活動に対する補助金の原資として、活用したため。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①基金の運用により積立を行いつつ、使途に応じ活用する。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②ふるさと納税の推進を図り、積立を行いつつ、積極的に活用する。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③使途に合致する事業の原資として、適切に活用する。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④使途に合致する事業の原資として、適切に活用する。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⑤使途に合致する事業の原資として、適切に活用する。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義務的経費等の増加により歳出規模が大きくなる一方で、それを補うだけの歳入を確保できていないため。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取崩しを抑えられるよう歳出を削減し、想定外の支出等に備え、標準財政規模の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％以上を確保するよう努める。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財源不足を補うべく、市債の償還財源として取崩しを行ったため。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本市では満期一括償還方式での借入れを行っていないため、現在積み上がっている基金は運用をしつつ、市債の償還財源として活用することとしている。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33,078
32,478
191.14
16,089,039
15,619,021
440,878
9,532,689
19,321,460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％であり、類似団体内平均値とほぼ同水準にある。しかしながら、中には耐用年数を超過している施設もあり、こうした施設の老朽化対策が今後の課題である。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策定済みの公共施設等総合管理計画の下で、個別施設計画の策定を進め、公共施設等の全体状況を把握しつつ、長期的な視点に立った更新・統廃合・長寿命化や、配置の最適化等に取り組んでいく予定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145838</xdr:rowOff>
    </xdr:from>
    <xdr:to>
      <xdr:col>19</xdr:col>
      <xdr:colOff>187325</xdr:colOff>
      <xdr:row>31</xdr:row>
      <xdr:rowOff>75988</xdr:rowOff>
    </xdr:to>
    <xdr:sp macro="" textlink="">
      <xdr:nvSpPr>
        <xdr:cNvPr id="79" name="楕円 78"/>
        <xdr:cNvSpPr/>
      </xdr:nvSpPr>
      <xdr:spPr>
        <a:xfrm>
          <a:off x="4000500" y="60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13970</xdr:rowOff>
    </xdr:from>
    <xdr:to>
      <xdr:col>15</xdr:col>
      <xdr:colOff>187325</xdr:colOff>
      <xdr:row>31</xdr:row>
      <xdr:rowOff>115570</xdr:rowOff>
    </xdr:to>
    <xdr:sp macro="" textlink="">
      <xdr:nvSpPr>
        <xdr:cNvPr id="80" name="楕円 79"/>
        <xdr:cNvSpPr/>
      </xdr:nvSpPr>
      <xdr:spPr>
        <a:xfrm>
          <a:off x="3238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25188</xdr:rowOff>
    </xdr:from>
    <xdr:to>
      <xdr:col>19</xdr:col>
      <xdr:colOff>136525</xdr:colOff>
      <xdr:row>31</xdr:row>
      <xdr:rowOff>64770</xdr:rowOff>
    </xdr:to>
    <xdr:cxnSp macro="">
      <xdr:nvCxnSpPr>
        <xdr:cNvPr id="81" name="直線コネクタ 80"/>
        <xdr:cNvCxnSpPr/>
      </xdr:nvCxnSpPr>
      <xdr:spPr>
        <a:xfrm flipV="1">
          <a:off x="3289300" y="6111663"/>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46355</xdr:rowOff>
    </xdr:from>
    <xdr:to>
      <xdr:col>11</xdr:col>
      <xdr:colOff>187325</xdr:colOff>
      <xdr:row>31</xdr:row>
      <xdr:rowOff>147955</xdr:rowOff>
    </xdr:to>
    <xdr:sp macro="" textlink="">
      <xdr:nvSpPr>
        <xdr:cNvPr id="82" name="楕円 81"/>
        <xdr:cNvSpPr/>
      </xdr:nvSpPr>
      <xdr:spPr>
        <a:xfrm>
          <a:off x="2476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64770</xdr:rowOff>
    </xdr:from>
    <xdr:to>
      <xdr:col>15</xdr:col>
      <xdr:colOff>136525</xdr:colOff>
      <xdr:row>31</xdr:row>
      <xdr:rowOff>97155</xdr:rowOff>
    </xdr:to>
    <xdr:cxnSp macro="">
      <xdr:nvCxnSpPr>
        <xdr:cNvPr id="83" name="直線コネクタ 82"/>
        <xdr:cNvCxnSpPr/>
      </xdr:nvCxnSpPr>
      <xdr:spPr>
        <a:xfrm flipV="1">
          <a:off x="2527300" y="615124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84" name="n_1aveValue有形固定資産減価償却率"/>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5" name="n_2aveValue有形固定資産減価償却率"/>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141093</xdr:rowOff>
    </xdr:from>
    <xdr:ext cx="405111" cy="259045"/>
    <xdr:sp macro="" textlink="">
      <xdr:nvSpPr>
        <xdr:cNvPr id="86" name="n_3aveValue有形固定資産減価償却率"/>
        <xdr:cNvSpPr txBox="1"/>
      </xdr:nvSpPr>
      <xdr:spPr>
        <a:xfrm>
          <a:off x="2324744" y="5884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67115</xdr:rowOff>
    </xdr:from>
    <xdr:ext cx="405111" cy="259045"/>
    <xdr:sp macro="" textlink="">
      <xdr:nvSpPr>
        <xdr:cNvPr id="87" name="n_1mainValue有形固定資産減価償却率"/>
        <xdr:cNvSpPr txBox="1"/>
      </xdr:nvSpPr>
      <xdr:spPr>
        <a:xfrm>
          <a:off x="3836044" y="615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106697</xdr:rowOff>
    </xdr:from>
    <xdr:ext cx="405111" cy="259045"/>
    <xdr:sp macro="" textlink="">
      <xdr:nvSpPr>
        <xdr:cNvPr id="88" name="n_2mainValue有形固定資産減価償却率"/>
        <xdr:cNvSpPr txBox="1"/>
      </xdr:nvSpPr>
      <xdr:spPr>
        <a:xfrm>
          <a:off x="308674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139082</xdr:rowOff>
    </xdr:from>
    <xdr:ext cx="405111" cy="259045"/>
    <xdr:sp macro="" textlink="">
      <xdr:nvSpPr>
        <xdr:cNvPr id="89" name="n_3mainValue有形固定資産減価償却率"/>
        <xdr:cNvSpPr txBox="1"/>
      </xdr:nvSpPr>
      <xdr:spPr>
        <a:xfrm>
          <a:off x="2324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本市の債務償還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太海多目的公益用地に係る債務負担が</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前年度より低下したものの、依然</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868.3</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と類似団体平均値と比べ、高い水準にある。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財政状況が厳しい中、公共施設等の更新にあたっては、今後も起債の活用が見込まれるが、過度な将来負担とならないよう、これまで以上に将来負担額、業務収入及び支出の適正化に取り組んでいく。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8" name="テキスト ボックス 10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0" name="テキスト ボックス 10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2" name="テキスト ボックス 11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4" name="テキスト ボックス 113"/>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6" name="テキスト ボックス 115"/>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0" name="直線コネクタ 119"/>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1"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2" name="直線コネクタ 121"/>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3"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4" name="直線コネクタ 123"/>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5" name="債務償還比率平均値テキスト"/>
        <xdr:cNvSpPr txBox="1"/>
      </xdr:nvSpPr>
      <xdr:spPr>
        <a:xfrm>
          <a:off x="14846300" y="6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6" name="フローチャート: 判断 125"/>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27" name="フローチャート: 判断 126"/>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116501</xdr:rowOff>
    </xdr:from>
    <xdr:to>
      <xdr:col>76</xdr:col>
      <xdr:colOff>73025</xdr:colOff>
      <xdr:row>30</xdr:row>
      <xdr:rowOff>46651</xdr:rowOff>
    </xdr:to>
    <xdr:sp macro="" textlink="">
      <xdr:nvSpPr>
        <xdr:cNvPr id="133" name="楕円 132"/>
        <xdr:cNvSpPr/>
      </xdr:nvSpPr>
      <xdr:spPr>
        <a:xfrm>
          <a:off x="14744700" y="586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139378</xdr:rowOff>
    </xdr:from>
    <xdr:ext cx="469744" cy="259045"/>
    <xdr:sp macro="" textlink="">
      <xdr:nvSpPr>
        <xdr:cNvPr id="134" name="債務償還比率該当値テキスト"/>
        <xdr:cNvSpPr txBox="1"/>
      </xdr:nvSpPr>
      <xdr:spPr>
        <a:xfrm>
          <a:off x="14846300" y="57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25823</xdr:rowOff>
    </xdr:from>
    <xdr:to>
      <xdr:col>72</xdr:col>
      <xdr:colOff>123825</xdr:colOff>
      <xdr:row>29</xdr:row>
      <xdr:rowOff>127423</xdr:rowOff>
    </xdr:to>
    <xdr:sp macro="" textlink="">
      <xdr:nvSpPr>
        <xdr:cNvPr id="135" name="楕円 134"/>
        <xdr:cNvSpPr/>
      </xdr:nvSpPr>
      <xdr:spPr>
        <a:xfrm>
          <a:off x="14033500" y="576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76623</xdr:rowOff>
    </xdr:from>
    <xdr:to>
      <xdr:col>76</xdr:col>
      <xdr:colOff>22225</xdr:colOff>
      <xdr:row>29</xdr:row>
      <xdr:rowOff>167301</xdr:rowOff>
    </xdr:to>
    <xdr:cxnSp macro="">
      <xdr:nvCxnSpPr>
        <xdr:cNvPr id="136" name="直線コネクタ 135"/>
        <xdr:cNvCxnSpPr/>
      </xdr:nvCxnSpPr>
      <xdr:spPr>
        <a:xfrm>
          <a:off x="14084300" y="5820198"/>
          <a:ext cx="7112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37" name="n_1aveValue債務償還比率"/>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143950</xdr:rowOff>
    </xdr:from>
    <xdr:ext cx="469744" cy="259045"/>
    <xdr:sp macro="" textlink="">
      <xdr:nvSpPr>
        <xdr:cNvPr id="138" name="n_1mainValue債務償還比率"/>
        <xdr:cNvSpPr txBox="1"/>
      </xdr:nvSpPr>
      <xdr:spPr>
        <a:xfrm>
          <a:off x="13836727" y="554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33,078
32,478
191.14
16,089,039
15,619,021
440,878
9,532,689
19,321,460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136434</xdr:rowOff>
    </xdr:from>
    <xdr:to>
      <xdr:col>20</xdr:col>
      <xdr:colOff>38100</xdr:colOff>
      <xdr:row>37</xdr:row>
      <xdr:rowOff>66584</xdr:rowOff>
    </xdr:to>
    <xdr:sp macro="" textlink="">
      <xdr:nvSpPr>
        <xdr:cNvPr id="72" name="楕円 71"/>
        <xdr:cNvSpPr/>
      </xdr:nvSpPr>
      <xdr:spPr>
        <a:xfrm>
          <a:off x="3746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170724</xdr:rowOff>
    </xdr:from>
    <xdr:to>
      <xdr:col>15</xdr:col>
      <xdr:colOff>101600</xdr:colOff>
      <xdr:row>37</xdr:row>
      <xdr:rowOff>100874</xdr:rowOff>
    </xdr:to>
    <xdr:sp macro="" textlink="">
      <xdr:nvSpPr>
        <xdr:cNvPr id="73" name="楕円 72"/>
        <xdr:cNvSpPr/>
      </xdr:nvSpPr>
      <xdr:spPr>
        <a:xfrm>
          <a:off x="28575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15784</xdr:rowOff>
    </xdr:from>
    <xdr:to>
      <xdr:col>19</xdr:col>
      <xdr:colOff>177800</xdr:colOff>
      <xdr:row>37</xdr:row>
      <xdr:rowOff>50074</xdr:rowOff>
    </xdr:to>
    <xdr:cxnSp macro="">
      <xdr:nvCxnSpPr>
        <xdr:cNvPr id="74" name="直線コネクタ 73"/>
        <xdr:cNvCxnSpPr/>
      </xdr:nvCxnSpPr>
      <xdr:spPr>
        <a:xfrm flipV="1">
          <a:off x="2908300" y="63594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30299</xdr:rowOff>
    </xdr:from>
    <xdr:to>
      <xdr:col>10</xdr:col>
      <xdr:colOff>165100</xdr:colOff>
      <xdr:row>37</xdr:row>
      <xdr:rowOff>131899</xdr:rowOff>
    </xdr:to>
    <xdr:sp macro="" textlink="">
      <xdr:nvSpPr>
        <xdr:cNvPr id="75" name="楕円 74"/>
        <xdr:cNvSpPr/>
      </xdr:nvSpPr>
      <xdr:spPr>
        <a:xfrm>
          <a:off x="19685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50074</xdr:rowOff>
    </xdr:from>
    <xdr:to>
      <xdr:col>15</xdr:col>
      <xdr:colOff>50800</xdr:colOff>
      <xdr:row>37</xdr:row>
      <xdr:rowOff>81099</xdr:rowOff>
    </xdr:to>
    <xdr:cxnSp macro="">
      <xdr:nvCxnSpPr>
        <xdr:cNvPr id="76" name="直線コネクタ 75"/>
        <xdr:cNvCxnSpPr/>
      </xdr:nvCxnSpPr>
      <xdr:spPr>
        <a:xfrm flipV="1">
          <a:off x="2019300" y="63937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77" name="n_1ave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78" name="n_2ave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79" name="n_3aveValue【道路】&#10;有形固定資産減価償却率"/>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57711</xdr:rowOff>
    </xdr:from>
    <xdr:ext cx="405111" cy="259045"/>
    <xdr:sp macro="" textlink="">
      <xdr:nvSpPr>
        <xdr:cNvPr id="80" name="n_1mainValue【道路】&#10;有形固定資産減価償却率"/>
        <xdr:cNvSpPr txBox="1"/>
      </xdr:nvSpPr>
      <xdr:spPr>
        <a:xfrm>
          <a:off x="3582044" y="640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92001</xdr:rowOff>
    </xdr:from>
    <xdr:ext cx="405111" cy="259045"/>
    <xdr:sp macro="" textlink="">
      <xdr:nvSpPr>
        <xdr:cNvPr id="81" name="n_2mainValue【道路】&#10;有形固定資産減価償却率"/>
        <xdr:cNvSpPr txBox="1"/>
      </xdr:nvSpPr>
      <xdr:spPr>
        <a:xfrm>
          <a:off x="27057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148426</xdr:rowOff>
    </xdr:from>
    <xdr:ext cx="405111" cy="259045"/>
    <xdr:sp macro="" textlink="">
      <xdr:nvSpPr>
        <xdr:cNvPr id="82" name="n_3mainValue【道路】&#10;有形固定資産減価償却率"/>
        <xdr:cNvSpPr txBox="1"/>
      </xdr:nvSpPr>
      <xdr:spPr>
        <a:xfrm>
          <a:off x="18167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6" name="直線コネクタ 105"/>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07"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08" name="直線コネクタ 107"/>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09"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0" name="直線コネクタ 109"/>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1" name="【道路】&#10;一人当たり延長平均値テキスト"/>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2" name="フローチャート: 判断 111"/>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3" name="フローチャート: 判断 112"/>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4" name="フローチャート: 判断 113"/>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5" name="フローチャート: 判断 114"/>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55308</xdr:rowOff>
    </xdr:from>
    <xdr:to>
      <xdr:col>50</xdr:col>
      <xdr:colOff>165100</xdr:colOff>
      <xdr:row>39</xdr:row>
      <xdr:rowOff>156908</xdr:rowOff>
    </xdr:to>
    <xdr:sp macro="" textlink="">
      <xdr:nvSpPr>
        <xdr:cNvPr id="121" name="楕円 120"/>
        <xdr:cNvSpPr/>
      </xdr:nvSpPr>
      <xdr:spPr>
        <a:xfrm>
          <a:off x="9588500" y="674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61461</xdr:rowOff>
    </xdr:from>
    <xdr:to>
      <xdr:col>46</xdr:col>
      <xdr:colOff>38100</xdr:colOff>
      <xdr:row>39</xdr:row>
      <xdr:rowOff>163061</xdr:rowOff>
    </xdr:to>
    <xdr:sp macro="" textlink="">
      <xdr:nvSpPr>
        <xdr:cNvPr id="122" name="楕円 121"/>
        <xdr:cNvSpPr/>
      </xdr:nvSpPr>
      <xdr:spPr>
        <a:xfrm>
          <a:off x="8699500" y="674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106108</xdr:rowOff>
    </xdr:from>
    <xdr:to>
      <xdr:col>50</xdr:col>
      <xdr:colOff>114300</xdr:colOff>
      <xdr:row>39</xdr:row>
      <xdr:rowOff>112261</xdr:rowOff>
    </xdr:to>
    <xdr:cxnSp macro="">
      <xdr:nvCxnSpPr>
        <xdr:cNvPr id="123" name="直線コネクタ 122"/>
        <xdr:cNvCxnSpPr/>
      </xdr:nvCxnSpPr>
      <xdr:spPr>
        <a:xfrm flipV="1">
          <a:off x="8750300" y="6792658"/>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67387</xdr:rowOff>
    </xdr:from>
    <xdr:to>
      <xdr:col>41</xdr:col>
      <xdr:colOff>101600</xdr:colOff>
      <xdr:row>39</xdr:row>
      <xdr:rowOff>168987</xdr:rowOff>
    </xdr:to>
    <xdr:sp macro="" textlink="">
      <xdr:nvSpPr>
        <xdr:cNvPr id="124" name="楕円 123"/>
        <xdr:cNvSpPr/>
      </xdr:nvSpPr>
      <xdr:spPr>
        <a:xfrm>
          <a:off x="7810500" y="675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112261</xdr:rowOff>
    </xdr:from>
    <xdr:to>
      <xdr:col>45</xdr:col>
      <xdr:colOff>177800</xdr:colOff>
      <xdr:row>39</xdr:row>
      <xdr:rowOff>118187</xdr:rowOff>
    </xdr:to>
    <xdr:cxnSp macro="">
      <xdr:nvCxnSpPr>
        <xdr:cNvPr id="125" name="直線コネクタ 124"/>
        <xdr:cNvCxnSpPr/>
      </xdr:nvCxnSpPr>
      <xdr:spPr>
        <a:xfrm flipV="1">
          <a:off x="7861300" y="6798811"/>
          <a:ext cx="889000" cy="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26" name="n_1aveValue【道路】&#10;一人当たり延長"/>
        <xdr:cNvSpPr txBox="1"/>
      </xdr:nvSpPr>
      <xdr:spPr>
        <a:xfrm>
          <a:off x="9359411"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27" name="n_2aveValue【道路】&#10;一人当たり延長"/>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12723</xdr:rowOff>
    </xdr:from>
    <xdr:ext cx="534377" cy="259045"/>
    <xdr:sp macro="" textlink="">
      <xdr:nvSpPr>
        <xdr:cNvPr id="128" name="n_3aveValue【道路】&#10;一人当たり延長"/>
        <xdr:cNvSpPr txBox="1"/>
      </xdr:nvSpPr>
      <xdr:spPr>
        <a:xfrm>
          <a:off x="7594111" y="68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1985</xdr:rowOff>
    </xdr:from>
    <xdr:ext cx="534377" cy="259045"/>
    <xdr:sp macro="" textlink="">
      <xdr:nvSpPr>
        <xdr:cNvPr id="129" name="n_1mainValue【道路】&#10;一人当たり延長"/>
        <xdr:cNvSpPr txBox="1"/>
      </xdr:nvSpPr>
      <xdr:spPr>
        <a:xfrm>
          <a:off x="9359411" y="651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154188</xdr:rowOff>
    </xdr:from>
    <xdr:ext cx="534377" cy="259045"/>
    <xdr:sp macro="" textlink="">
      <xdr:nvSpPr>
        <xdr:cNvPr id="130" name="n_2mainValue【道路】&#10;一人当たり延長"/>
        <xdr:cNvSpPr txBox="1"/>
      </xdr:nvSpPr>
      <xdr:spPr>
        <a:xfrm>
          <a:off x="8483111" y="684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14064</xdr:rowOff>
    </xdr:from>
    <xdr:ext cx="534377" cy="259045"/>
    <xdr:sp macro="" textlink="">
      <xdr:nvSpPr>
        <xdr:cNvPr id="131" name="n_3mainValue【道路】&#10;一人当たり延長"/>
        <xdr:cNvSpPr txBox="1"/>
      </xdr:nvSpPr>
      <xdr:spPr>
        <a:xfrm>
          <a:off x="7594111" y="652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57" name="直線コネクタ 156"/>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0"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1" name="直線コネクタ 160"/>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2"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4" name="フローチャート: 判断 163"/>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65" name="フローチャート: 判断 164"/>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66" name="フローチャート: 判断 165"/>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92891</xdr:rowOff>
    </xdr:from>
    <xdr:to>
      <xdr:col>20</xdr:col>
      <xdr:colOff>38100</xdr:colOff>
      <xdr:row>59</xdr:row>
      <xdr:rowOff>23041</xdr:rowOff>
    </xdr:to>
    <xdr:sp macro="" textlink="">
      <xdr:nvSpPr>
        <xdr:cNvPr id="172" name="楕円 171"/>
        <xdr:cNvSpPr/>
      </xdr:nvSpPr>
      <xdr:spPr>
        <a:xfrm>
          <a:off x="3746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68399</xdr:rowOff>
    </xdr:from>
    <xdr:to>
      <xdr:col>15</xdr:col>
      <xdr:colOff>101600</xdr:colOff>
      <xdr:row>58</xdr:row>
      <xdr:rowOff>169999</xdr:rowOff>
    </xdr:to>
    <xdr:sp macro="" textlink="">
      <xdr:nvSpPr>
        <xdr:cNvPr id="173" name="楕円 172"/>
        <xdr:cNvSpPr/>
      </xdr:nvSpPr>
      <xdr:spPr>
        <a:xfrm>
          <a:off x="2857500" y="100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119199</xdr:rowOff>
    </xdr:from>
    <xdr:to>
      <xdr:col>19</xdr:col>
      <xdr:colOff>177800</xdr:colOff>
      <xdr:row>58</xdr:row>
      <xdr:rowOff>143691</xdr:rowOff>
    </xdr:to>
    <xdr:cxnSp macro="">
      <xdr:nvCxnSpPr>
        <xdr:cNvPr id="174" name="直線コネクタ 173"/>
        <xdr:cNvCxnSpPr/>
      </xdr:nvCxnSpPr>
      <xdr:spPr>
        <a:xfrm>
          <a:off x="2908300" y="1006329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60234</xdr:rowOff>
    </xdr:from>
    <xdr:to>
      <xdr:col>10</xdr:col>
      <xdr:colOff>165100</xdr:colOff>
      <xdr:row>58</xdr:row>
      <xdr:rowOff>161834</xdr:rowOff>
    </xdr:to>
    <xdr:sp macro="" textlink="">
      <xdr:nvSpPr>
        <xdr:cNvPr id="175" name="楕円 174"/>
        <xdr:cNvSpPr/>
      </xdr:nvSpPr>
      <xdr:spPr>
        <a:xfrm>
          <a:off x="1968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111034</xdr:rowOff>
    </xdr:from>
    <xdr:to>
      <xdr:col>15</xdr:col>
      <xdr:colOff>50800</xdr:colOff>
      <xdr:row>58</xdr:row>
      <xdr:rowOff>119199</xdr:rowOff>
    </xdr:to>
    <xdr:cxnSp macro="">
      <xdr:nvCxnSpPr>
        <xdr:cNvPr id="176" name="直線コネクタ 175"/>
        <xdr:cNvCxnSpPr/>
      </xdr:nvCxnSpPr>
      <xdr:spPr>
        <a:xfrm>
          <a:off x="2019300" y="1005513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77" name="n_1aveValue【橋りょう・トンネ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78" name="n_2aveValue【橋りょう・トンネル】&#10;有形固定資産減価償却率"/>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148062</xdr:rowOff>
    </xdr:from>
    <xdr:ext cx="405111" cy="259045"/>
    <xdr:sp macro="" textlink="">
      <xdr:nvSpPr>
        <xdr:cNvPr id="179" name="n_3aveValue【橋りょう・トンネル】&#10;有形固定資産減価償却率"/>
        <xdr:cNvSpPr txBox="1"/>
      </xdr:nvSpPr>
      <xdr:spPr>
        <a:xfrm>
          <a:off x="1816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39568</xdr:rowOff>
    </xdr:from>
    <xdr:ext cx="405111" cy="259045"/>
    <xdr:sp macro="" textlink="">
      <xdr:nvSpPr>
        <xdr:cNvPr id="180" name="n_1mainValue【橋りょう・トンネル】&#10;有形固定資産減価償却率"/>
        <xdr:cNvSpPr txBox="1"/>
      </xdr:nvSpPr>
      <xdr:spPr>
        <a:xfrm>
          <a:off x="35820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15076</xdr:rowOff>
    </xdr:from>
    <xdr:ext cx="405111" cy="259045"/>
    <xdr:sp macro="" textlink="">
      <xdr:nvSpPr>
        <xdr:cNvPr id="181" name="n_2mainValue【橋りょう・トンネル】&#10;有形固定資産減価償却率"/>
        <xdr:cNvSpPr txBox="1"/>
      </xdr:nvSpPr>
      <xdr:spPr>
        <a:xfrm>
          <a:off x="2705744" y="978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6911</xdr:rowOff>
    </xdr:from>
    <xdr:ext cx="405111" cy="259045"/>
    <xdr:sp macro="" textlink="">
      <xdr:nvSpPr>
        <xdr:cNvPr id="182" name="n_3mainValue【橋りょう・トンネル】&#10;有形固定資産減価償却率"/>
        <xdr:cNvSpPr txBox="1"/>
      </xdr:nvSpPr>
      <xdr:spPr>
        <a:xfrm>
          <a:off x="1816744" y="977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6" name="テキスト ボックス 19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04" name="直線コネクタ 203"/>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05"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06" name="直線コネクタ 205"/>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07"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08" name="直線コネクタ 207"/>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09" name="【橋りょう・トンネル】&#10;一人当たり有形固定資産（償却資産）額平均値テキスト"/>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0" name="フローチャート: 判断 209"/>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11" name="フローチャート: 判断 210"/>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12" name="フローチャート: 判断 211"/>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13" name="フローチャート: 判断 212"/>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130452</xdr:rowOff>
    </xdr:from>
    <xdr:to>
      <xdr:col>50</xdr:col>
      <xdr:colOff>165100</xdr:colOff>
      <xdr:row>63</xdr:row>
      <xdr:rowOff>60602</xdr:rowOff>
    </xdr:to>
    <xdr:sp macro="" textlink="">
      <xdr:nvSpPr>
        <xdr:cNvPr id="219" name="楕円 218"/>
        <xdr:cNvSpPr/>
      </xdr:nvSpPr>
      <xdr:spPr>
        <a:xfrm>
          <a:off x="9588500" y="107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147330</xdr:rowOff>
    </xdr:from>
    <xdr:to>
      <xdr:col>46</xdr:col>
      <xdr:colOff>38100</xdr:colOff>
      <xdr:row>63</xdr:row>
      <xdr:rowOff>77480</xdr:rowOff>
    </xdr:to>
    <xdr:sp macro="" textlink="">
      <xdr:nvSpPr>
        <xdr:cNvPr id="220" name="楕円 219"/>
        <xdr:cNvSpPr/>
      </xdr:nvSpPr>
      <xdr:spPr>
        <a:xfrm>
          <a:off x="8699500" y="107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9802</xdr:rowOff>
    </xdr:from>
    <xdr:to>
      <xdr:col>50</xdr:col>
      <xdr:colOff>114300</xdr:colOff>
      <xdr:row>63</xdr:row>
      <xdr:rowOff>26680</xdr:rowOff>
    </xdr:to>
    <xdr:cxnSp macro="">
      <xdr:nvCxnSpPr>
        <xdr:cNvPr id="221" name="直線コネクタ 220"/>
        <xdr:cNvCxnSpPr/>
      </xdr:nvCxnSpPr>
      <xdr:spPr>
        <a:xfrm flipV="1">
          <a:off x="8750300" y="10811152"/>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153974</xdr:rowOff>
    </xdr:from>
    <xdr:to>
      <xdr:col>41</xdr:col>
      <xdr:colOff>101600</xdr:colOff>
      <xdr:row>63</xdr:row>
      <xdr:rowOff>84124</xdr:rowOff>
    </xdr:to>
    <xdr:sp macro="" textlink="">
      <xdr:nvSpPr>
        <xdr:cNvPr id="222" name="楕円 221"/>
        <xdr:cNvSpPr/>
      </xdr:nvSpPr>
      <xdr:spPr>
        <a:xfrm>
          <a:off x="7810500" y="1078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26680</xdr:rowOff>
    </xdr:from>
    <xdr:to>
      <xdr:col>45</xdr:col>
      <xdr:colOff>177800</xdr:colOff>
      <xdr:row>63</xdr:row>
      <xdr:rowOff>33324</xdr:rowOff>
    </xdr:to>
    <xdr:cxnSp macro="">
      <xdr:nvCxnSpPr>
        <xdr:cNvPr id="223" name="直線コネクタ 222"/>
        <xdr:cNvCxnSpPr/>
      </xdr:nvCxnSpPr>
      <xdr:spPr>
        <a:xfrm flipV="1">
          <a:off x="7861300" y="10828030"/>
          <a:ext cx="889000" cy="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24" name="n_1aveValue【橋りょう・トンネル】&#10;一人当たり有形固定資産（償却資産）額"/>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25" name="n_2aveValue【橋りょう・トンネル】&#10;一人当たり有形固定資産（償却資産）額"/>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26" name="n_3aveValue【橋りょう・トンネル】&#10;一人当たり有形固定資産（償却資産）額"/>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51729</xdr:rowOff>
    </xdr:from>
    <xdr:ext cx="599010" cy="259045"/>
    <xdr:sp macro="" textlink="">
      <xdr:nvSpPr>
        <xdr:cNvPr id="227" name="n_1mainValue【橋りょう・トンネル】&#10;一人当たり有形固定資産（償却資産）額"/>
        <xdr:cNvSpPr txBox="1"/>
      </xdr:nvSpPr>
      <xdr:spPr>
        <a:xfrm>
          <a:off x="9327095" y="1085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68607</xdr:rowOff>
    </xdr:from>
    <xdr:ext cx="599010" cy="259045"/>
    <xdr:sp macro="" textlink="">
      <xdr:nvSpPr>
        <xdr:cNvPr id="228" name="n_2mainValue【橋りょう・トンネル】&#10;一人当たり有形固定資産（償却資産）額"/>
        <xdr:cNvSpPr txBox="1"/>
      </xdr:nvSpPr>
      <xdr:spPr>
        <a:xfrm>
          <a:off x="8450795" y="1086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75251</xdr:rowOff>
    </xdr:from>
    <xdr:ext cx="599010" cy="259045"/>
    <xdr:sp macro="" textlink="">
      <xdr:nvSpPr>
        <xdr:cNvPr id="229" name="n_3mainValue【橋りょう・トンネル】&#10;一人当たり有形固定資産（償却資産）額"/>
        <xdr:cNvSpPr txBox="1"/>
      </xdr:nvSpPr>
      <xdr:spPr>
        <a:xfrm>
          <a:off x="7561795" y="10876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54" name="直線コネクタ 253"/>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55"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56" name="直線コネクタ 255"/>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57"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58" name="直線コネクタ 257"/>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59" name="【公営住宅】&#10;有形固定資産減価償却率平均値テキスト"/>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60" name="フローチャート: 判断 259"/>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61" name="フローチャート: 判断 260"/>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62" name="フローチャート: 判断 261"/>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63" name="フローチャート: 判断 262"/>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124461</xdr:rowOff>
    </xdr:from>
    <xdr:to>
      <xdr:col>20</xdr:col>
      <xdr:colOff>38100</xdr:colOff>
      <xdr:row>79</xdr:row>
      <xdr:rowOff>54611</xdr:rowOff>
    </xdr:to>
    <xdr:sp macro="" textlink="">
      <xdr:nvSpPr>
        <xdr:cNvPr id="269" name="楕円 268"/>
        <xdr:cNvSpPr/>
      </xdr:nvSpPr>
      <xdr:spPr>
        <a:xfrm>
          <a:off x="3746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113030</xdr:rowOff>
    </xdr:from>
    <xdr:to>
      <xdr:col>15</xdr:col>
      <xdr:colOff>101600</xdr:colOff>
      <xdr:row>79</xdr:row>
      <xdr:rowOff>43180</xdr:rowOff>
    </xdr:to>
    <xdr:sp macro="" textlink="">
      <xdr:nvSpPr>
        <xdr:cNvPr id="270" name="楕円 269"/>
        <xdr:cNvSpPr/>
      </xdr:nvSpPr>
      <xdr:spPr>
        <a:xfrm>
          <a:off x="2857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163830</xdr:rowOff>
    </xdr:from>
    <xdr:to>
      <xdr:col>19</xdr:col>
      <xdr:colOff>177800</xdr:colOff>
      <xdr:row>79</xdr:row>
      <xdr:rowOff>3811</xdr:rowOff>
    </xdr:to>
    <xdr:cxnSp macro="">
      <xdr:nvCxnSpPr>
        <xdr:cNvPr id="271" name="直線コネクタ 270"/>
        <xdr:cNvCxnSpPr/>
      </xdr:nvCxnSpPr>
      <xdr:spPr>
        <a:xfrm>
          <a:off x="2908300" y="135369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122555</xdr:rowOff>
    </xdr:from>
    <xdr:to>
      <xdr:col>10</xdr:col>
      <xdr:colOff>165100</xdr:colOff>
      <xdr:row>79</xdr:row>
      <xdr:rowOff>52705</xdr:rowOff>
    </xdr:to>
    <xdr:sp macro="" textlink="">
      <xdr:nvSpPr>
        <xdr:cNvPr id="272" name="楕円 271"/>
        <xdr:cNvSpPr/>
      </xdr:nvSpPr>
      <xdr:spPr>
        <a:xfrm>
          <a:off x="19685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163830</xdr:rowOff>
    </xdr:from>
    <xdr:to>
      <xdr:col>15</xdr:col>
      <xdr:colOff>50800</xdr:colOff>
      <xdr:row>79</xdr:row>
      <xdr:rowOff>1905</xdr:rowOff>
    </xdr:to>
    <xdr:cxnSp macro="">
      <xdr:nvCxnSpPr>
        <xdr:cNvPr id="273" name="直線コネクタ 272"/>
        <xdr:cNvCxnSpPr/>
      </xdr:nvCxnSpPr>
      <xdr:spPr>
        <a:xfrm flipV="1">
          <a:off x="2019300" y="1353693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74" name="n_1aveValue【公営住宅】&#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75"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76" name="n_3aveValue【公営住宅】&#10;有形固定資産減価償却率"/>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71138</xdr:rowOff>
    </xdr:from>
    <xdr:ext cx="405111" cy="259045"/>
    <xdr:sp macro="" textlink="">
      <xdr:nvSpPr>
        <xdr:cNvPr id="277" name="n_1mainValue【公営住宅】&#10;有形固定資産減価償却率"/>
        <xdr:cNvSpPr txBox="1"/>
      </xdr:nvSpPr>
      <xdr:spPr>
        <a:xfrm>
          <a:off x="35820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59707</xdr:rowOff>
    </xdr:from>
    <xdr:ext cx="405111" cy="259045"/>
    <xdr:sp macro="" textlink="">
      <xdr:nvSpPr>
        <xdr:cNvPr id="278" name="n_2mainValue【公営住宅】&#10;有形固定資産減価償却率"/>
        <xdr:cNvSpPr txBox="1"/>
      </xdr:nvSpPr>
      <xdr:spPr>
        <a:xfrm>
          <a:off x="2705744"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69232</xdr:rowOff>
    </xdr:from>
    <xdr:ext cx="405111" cy="259045"/>
    <xdr:sp macro="" textlink="">
      <xdr:nvSpPr>
        <xdr:cNvPr id="279" name="n_3mainValue【公営住宅】&#10;有形固定資産減価償却率"/>
        <xdr:cNvSpPr txBox="1"/>
      </xdr:nvSpPr>
      <xdr:spPr>
        <a:xfrm>
          <a:off x="1816744" y="1327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0" name="直線コネクタ 28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1" name="テキスト ボックス 29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2" name="直線コネクタ 29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3" name="テキスト ボックス 29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4" name="直線コネクタ 29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5" name="テキスト ボックス 29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6" name="直線コネクタ 29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7" name="テキスト ボックス 29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8" name="直線コネクタ 29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9" name="テキスト ボックス 29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0" name="直線コネクタ 29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1" name="テキスト ボックス 300"/>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3" name="テキスト ボックス 30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05" name="直線コネクタ 304"/>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06"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07" name="直線コネクタ 306"/>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08"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09" name="直線コネクタ 308"/>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310" name="【公営住宅】&#10;一人当たり面積平均値テキスト"/>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11" name="フローチャート: 判断 310"/>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12" name="フローチャート: 判断 311"/>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13" name="フローチャート: 判断 312"/>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14" name="フローチャート: 判断 313"/>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55063</xdr:rowOff>
    </xdr:from>
    <xdr:to>
      <xdr:col>50</xdr:col>
      <xdr:colOff>165100</xdr:colOff>
      <xdr:row>86</xdr:row>
      <xdr:rowOff>156663</xdr:rowOff>
    </xdr:to>
    <xdr:sp macro="" textlink="">
      <xdr:nvSpPr>
        <xdr:cNvPr id="320" name="楕円 319"/>
        <xdr:cNvSpPr/>
      </xdr:nvSpPr>
      <xdr:spPr>
        <a:xfrm>
          <a:off x="9588500" y="1479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50329</xdr:rowOff>
    </xdr:from>
    <xdr:to>
      <xdr:col>46</xdr:col>
      <xdr:colOff>38100</xdr:colOff>
      <xdr:row>86</xdr:row>
      <xdr:rowOff>151929</xdr:rowOff>
    </xdr:to>
    <xdr:sp macro="" textlink="">
      <xdr:nvSpPr>
        <xdr:cNvPr id="321" name="楕円 320"/>
        <xdr:cNvSpPr/>
      </xdr:nvSpPr>
      <xdr:spPr>
        <a:xfrm>
          <a:off x="8699500" y="1479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101129</xdr:rowOff>
    </xdr:from>
    <xdr:to>
      <xdr:col>50</xdr:col>
      <xdr:colOff>114300</xdr:colOff>
      <xdr:row>86</xdr:row>
      <xdr:rowOff>105863</xdr:rowOff>
    </xdr:to>
    <xdr:cxnSp macro="">
      <xdr:nvCxnSpPr>
        <xdr:cNvPr id="322" name="直線コネクタ 321"/>
        <xdr:cNvCxnSpPr/>
      </xdr:nvCxnSpPr>
      <xdr:spPr>
        <a:xfrm>
          <a:off x="8750300" y="14845829"/>
          <a:ext cx="889000" cy="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51308</xdr:rowOff>
    </xdr:from>
    <xdr:to>
      <xdr:col>41</xdr:col>
      <xdr:colOff>101600</xdr:colOff>
      <xdr:row>86</xdr:row>
      <xdr:rowOff>152908</xdr:rowOff>
    </xdr:to>
    <xdr:sp macro="" textlink="">
      <xdr:nvSpPr>
        <xdr:cNvPr id="323" name="楕円 322"/>
        <xdr:cNvSpPr/>
      </xdr:nvSpPr>
      <xdr:spPr>
        <a:xfrm>
          <a:off x="7810500" y="1479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101129</xdr:rowOff>
    </xdr:from>
    <xdr:to>
      <xdr:col>45</xdr:col>
      <xdr:colOff>177800</xdr:colOff>
      <xdr:row>86</xdr:row>
      <xdr:rowOff>102108</xdr:rowOff>
    </xdr:to>
    <xdr:cxnSp macro="">
      <xdr:nvCxnSpPr>
        <xdr:cNvPr id="324" name="直線コネクタ 323"/>
        <xdr:cNvCxnSpPr/>
      </xdr:nvCxnSpPr>
      <xdr:spPr>
        <a:xfrm flipV="1">
          <a:off x="7861300" y="14845829"/>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25" name="n_1aveValue【公営住宅】&#10;一人当たり面積"/>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26" name="n_2aveValue【公営住宅】&#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27" name="n_3aveValue【公営住宅】&#10;一人当たり面積"/>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147790</xdr:rowOff>
    </xdr:from>
    <xdr:ext cx="469744" cy="259045"/>
    <xdr:sp macro="" textlink="">
      <xdr:nvSpPr>
        <xdr:cNvPr id="328" name="n_1mainValue【公営住宅】&#10;一人当たり面積"/>
        <xdr:cNvSpPr txBox="1"/>
      </xdr:nvSpPr>
      <xdr:spPr>
        <a:xfrm>
          <a:off x="9391727" y="1489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143056</xdr:rowOff>
    </xdr:from>
    <xdr:ext cx="469744" cy="259045"/>
    <xdr:sp macro="" textlink="">
      <xdr:nvSpPr>
        <xdr:cNvPr id="329" name="n_2mainValue【公営住宅】&#10;一人当たり面積"/>
        <xdr:cNvSpPr txBox="1"/>
      </xdr:nvSpPr>
      <xdr:spPr>
        <a:xfrm>
          <a:off x="8515427" y="1488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144035</xdr:rowOff>
    </xdr:from>
    <xdr:ext cx="469744" cy="259045"/>
    <xdr:sp macro="" textlink="">
      <xdr:nvSpPr>
        <xdr:cNvPr id="330" name="n_3mainValue【公営住宅】&#10;一人当たり面積"/>
        <xdr:cNvSpPr txBox="1"/>
      </xdr:nvSpPr>
      <xdr:spPr>
        <a:xfrm>
          <a:off x="7626427" y="1488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1" name="直線コネクタ 34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2" name="テキスト ボックス 34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3" name="直線コネクタ 34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4" name="テキスト ボックス 34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5" name="直線コネクタ 34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6" name="テキスト ボックス 34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7" name="直線コネクタ 34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8" name="テキスト ボックス 34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9" name="直線コネクタ 34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0" name="テキスト ボックス 34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1" name="直線コネクタ 35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2" name="テキスト ボックス 35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3" name="直線コネクタ 35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4" name="テキスト ボックス 35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56" name="直線コネクタ 355"/>
        <xdr:cNvCxnSpPr/>
      </xdr:nvCxnSpPr>
      <xdr:spPr>
        <a:xfrm flipV="1">
          <a:off x="46348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57" name="【港湾・漁港】&#10;有形固定資産減価償却率最小値テキスト"/>
        <xdr:cNvSpPr txBox="1"/>
      </xdr:nvSpPr>
      <xdr:spPr>
        <a:xfrm>
          <a:off x="46736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58" name="直線コネクタ 357"/>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9"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60" name="直線コネクタ 359"/>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61" name="【港湾・漁港】&#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62" name="フローチャート: 判断 361"/>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63" name="フローチャート: 判断 362"/>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64" name="フローチャート: 判断 363"/>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65" name="フローチャート: 判断 364"/>
        <xdr:cNvSpPr/>
      </xdr:nvSpPr>
      <xdr:spPr>
        <a:xfrm>
          <a:off x="1968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6" name="テキスト ボックス 36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7" name="テキスト ボックス 36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8" name="テキスト ボックス 36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9" name="テキスト ボックス 36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0" name="テキスト ボックス 36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115207</xdr:rowOff>
    </xdr:from>
    <xdr:to>
      <xdr:col>20</xdr:col>
      <xdr:colOff>38100</xdr:colOff>
      <xdr:row>104</xdr:row>
      <xdr:rowOff>45357</xdr:rowOff>
    </xdr:to>
    <xdr:sp macro="" textlink="">
      <xdr:nvSpPr>
        <xdr:cNvPr id="371" name="楕円 370"/>
        <xdr:cNvSpPr/>
      </xdr:nvSpPr>
      <xdr:spPr>
        <a:xfrm>
          <a:off x="3746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147864</xdr:rowOff>
    </xdr:from>
    <xdr:to>
      <xdr:col>15</xdr:col>
      <xdr:colOff>101600</xdr:colOff>
      <xdr:row>104</xdr:row>
      <xdr:rowOff>78014</xdr:rowOff>
    </xdr:to>
    <xdr:sp macro="" textlink="">
      <xdr:nvSpPr>
        <xdr:cNvPr id="372" name="楕円 371"/>
        <xdr:cNvSpPr/>
      </xdr:nvSpPr>
      <xdr:spPr>
        <a:xfrm>
          <a:off x="2857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166007</xdr:rowOff>
    </xdr:from>
    <xdr:to>
      <xdr:col>19</xdr:col>
      <xdr:colOff>177800</xdr:colOff>
      <xdr:row>104</xdr:row>
      <xdr:rowOff>27214</xdr:rowOff>
    </xdr:to>
    <xdr:cxnSp macro="">
      <xdr:nvCxnSpPr>
        <xdr:cNvPr id="373" name="直線コネクタ 372"/>
        <xdr:cNvCxnSpPr/>
      </xdr:nvCxnSpPr>
      <xdr:spPr>
        <a:xfrm flipV="1">
          <a:off x="2908300" y="178253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374" name="楕円 373"/>
        <xdr:cNvSpPr/>
      </xdr:nvSpPr>
      <xdr:spPr>
        <a:xfrm>
          <a:off x="1968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27214</xdr:rowOff>
    </xdr:from>
    <xdr:to>
      <xdr:col>15</xdr:col>
      <xdr:colOff>50800</xdr:colOff>
      <xdr:row>104</xdr:row>
      <xdr:rowOff>56606</xdr:rowOff>
    </xdr:to>
    <xdr:cxnSp macro="">
      <xdr:nvCxnSpPr>
        <xdr:cNvPr id="375" name="直線コネクタ 374"/>
        <xdr:cNvCxnSpPr/>
      </xdr:nvCxnSpPr>
      <xdr:spPr>
        <a:xfrm flipV="1">
          <a:off x="2019300" y="1785801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44648</xdr:rowOff>
    </xdr:from>
    <xdr:ext cx="405111" cy="259045"/>
    <xdr:sp macro="" textlink="">
      <xdr:nvSpPr>
        <xdr:cNvPr id="376" name="n_1aveValue【港湾・漁港】&#10;有形固定資産減価償却率"/>
        <xdr:cNvSpPr txBox="1"/>
      </xdr:nvSpPr>
      <xdr:spPr>
        <a:xfrm>
          <a:off x="35820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377" name="n_2aveValue【港湾・漁港】&#10;有形固定資産減価償却率"/>
        <xdr:cNvSpPr txBox="1"/>
      </xdr:nvSpPr>
      <xdr:spPr>
        <a:xfrm>
          <a:off x="2705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105971</xdr:rowOff>
    </xdr:from>
    <xdr:ext cx="405111" cy="259045"/>
    <xdr:sp macro="" textlink="">
      <xdr:nvSpPr>
        <xdr:cNvPr id="378" name="n_3aveValue【港湾・漁港】&#10;有形固定資産減価償却率"/>
        <xdr:cNvSpPr txBox="1"/>
      </xdr:nvSpPr>
      <xdr:spPr>
        <a:xfrm>
          <a:off x="1816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61884</xdr:rowOff>
    </xdr:from>
    <xdr:ext cx="405111" cy="259045"/>
    <xdr:sp macro="" textlink="">
      <xdr:nvSpPr>
        <xdr:cNvPr id="379" name="n_1mainValue【港湾・漁港】&#10;有形固定資産減価償却率"/>
        <xdr:cNvSpPr txBox="1"/>
      </xdr:nvSpPr>
      <xdr:spPr>
        <a:xfrm>
          <a:off x="35820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69141</xdr:rowOff>
    </xdr:from>
    <xdr:ext cx="405111" cy="259045"/>
    <xdr:sp macro="" textlink="">
      <xdr:nvSpPr>
        <xdr:cNvPr id="380" name="n_2mainValue【港湾・漁港】&#10;有形固定資産減価償却率"/>
        <xdr:cNvSpPr txBox="1"/>
      </xdr:nvSpPr>
      <xdr:spPr>
        <a:xfrm>
          <a:off x="2705744" y="1789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98533</xdr:rowOff>
    </xdr:from>
    <xdr:ext cx="405111" cy="259045"/>
    <xdr:sp macro="" textlink="">
      <xdr:nvSpPr>
        <xdr:cNvPr id="381" name="n_3mainValue【港湾・漁港】&#10;有形固定資産減価償却率"/>
        <xdr:cNvSpPr txBox="1"/>
      </xdr:nvSpPr>
      <xdr:spPr>
        <a:xfrm>
          <a:off x="1816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0" name="テキスト ボックス 38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1" name="直線コネクタ 39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2" name="直線コネクタ 39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93" name="テキスト ボックス 39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4" name="直線コネクタ 39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95" name="テキスト ボックス 39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6" name="直線コネクタ 39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97" name="テキスト ボックス 39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8" name="直線コネクタ 39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99" name="テキスト ボックス 39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01" name="テキスト ボックス 40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403" name="直線コネクタ 402"/>
        <xdr:cNvCxnSpPr/>
      </xdr:nvCxnSpPr>
      <xdr:spPr>
        <a:xfrm flipV="1">
          <a:off x="10476865"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04"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05" name="直線コネクタ 404"/>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406" name="【港湾・漁港】&#10;一人当たり有形固定資産（償却資産）額最大値テキスト"/>
        <xdr:cNvSpPr txBox="1"/>
      </xdr:nvSpPr>
      <xdr:spPr>
        <a:xfrm>
          <a:off x="10515600"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407" name="直線コネクタ 406"/>
        <xdr:cNvCxnSpPr/>
      </xdr:nvCxnSpPr>
      <xdr:spPr>
        <a:xfrm>
          <a:off x="10388600" y="1731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8351</xdr:rowOff>
    </xdr:from>
    <xdr:ext cx="599010" cy="259045"/>
    <xdr:sp macro="" textlink="">
      <xdr:nvSpPr>
        <xdr:cNvPr id="408" name="【港湾・漁港】&#10;一人当たり有形固定資産（償却資産）額平均値テキスト"/>
        <xdr:cNvSpPr txBox="1"/>
      </xdr:nvSpPr>
      <xdr:spPr>
        <a:xfrm>
          <a:off x="10515600" y="18353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409" name="フローチャート: 判断 408"/>
        <xdr:cNvSpPr/>
      </xdr:nvSpPr>
      <xdr:spPr>
        <a:xfrm>
          <a:off x="10426700" y="183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410" name="フローチャート: 判断 409"/>
        <xdr:cNvSpPr/>
      </xdr:nvSpPr>
      <xdr:spPr>
        <a:xfrm>
          <a:off x="9588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411" name="フローチャート: 判断 410"/>
        <xdr:cNvSpPr/>
      </xdr:nvSpPr>
      <xdr:spPr>
        <a:xfrm>
          <a:off x="8699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412" name="フローチャート: 判断 411"/>
        <xdr:cNvSpPr/>
      </xdr:nvSpPr>
      <xdr:spPr>
        <a:xfrm>
          <a:off x="7810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3" name="テキスト ボックス 41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4" name="テキスト ボックス 41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5" name="テキスト ボックス 41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6" name="テキスト ボックス 41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7" name="テキスト ボックス 41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157545</xdr:rowOff>
    </xdr:from>
    <xdr:to>
      <xdr:col>50</xdr:col>
      <xdr:colOff>165100</xdr:colOff>
      <xdr:row>108</xdr:row>
      <xdr:rowOff>87695</xdr:rowOff>
    </xdr:to>
    <xdr:sp macro="" textlink="">
      <xdr:nvSpPr>
        <xdr:cNvPr id="418" name="楕円 417"/>
        <xdr:cNvSpPr/>
      </xdr:nvSpPr>
      <xdr:spPr>
        <a:xfrm>
          <a:off x="9588500" y="1850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158034</xdr:rowOff>
    </xdr:from>
    <xdr:to>
      <xdr:col>46</xdr:col>
      <xdr:colOff>38100</xdr:colOff>
      <xdr:row>108</xdr:row>
      <xdr:rowOff>88184</xdr:rowOff>
    </xdr:to>
    <xdr:sp macro="" textlink="">
      <xdr:nvSpPr>
        <xdr:cNvPr id="419" name="楕円 418"/>
        <xdr:cNvSpPr/>
      </xdr:nvSpPr>
      <xdr:spPr>
        <a:xfrm>
          <a:off x="8699500" y="1850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36895</xdr:rowOff>
    </xdr:from>
    <xdr:to>
      <xdr:col>50</xdr:col>
      <xdr:colOff>114300</xdr:colOff>
      <xdr:row>108</xdr:row>
      <xdr:rowOff>37384</xdr:rowOff>
    </xdr:to>
    <xdr:cxnSp macro="">
      <xdr:nvCxnSpPr>
        <xdr:cNvPr id="420" name="直線コネクタ 419"/>
        <xdr:cNvCxnSpPr/>
      </xdr:nvCxnSpPr>
      <xdr:spPr>
        <a:xfrm flipV="1">
          <a:off x="8750300" y="18553495"/>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158663</xdr:rowOff>
    </xdr:from>
    <xdr:to>
      <xdr:col>41</xdr:col>
      <xdr:colOff>101600</xdr:colOff>
      <xdr:row>108</xdr:row>
      <xdr:rowOff>88813</xdr:rowOff>
    </xdr:to>
    <xdr:sp macro="" textlink="">
      <xdr:nvSpPr>
        <xdr:cNvPr id="421" name="楕円 420"/>
        <xdr:cNvSpPr/>
      </xdr:nvSpPr>
      <xdr:spPr>
        <a:xfrm>
          <a:off x="7810500" y="1850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37384</xdr:rowOff>
    </xdr:from>
    <xdr:to>
      <xdr:col>45</xdr:col>
      <xdr:colOff>177800</xdr:colOff>
      <xdr:row>108</xdr:row>
      <xdr:rowOff>38013</xdr:rowOff>
    </xdr:to>
    <xdr:cxnSp macro="">
      <xdr:nvCxnSpPr>
        <xdr:cNvPr id="422" name="直線コネクタ 421"/>
        <xdr:cNvCxnSpPr/>
      </xdr:nvCxnSpPr>
      <xdr:spPr>
        <a:xfrm flipV="1">
          <a:off x="7861300" y="18553984"/>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169350</xdr:rowOff>
    </xdr:from>
    <xdr:ext cx="599010" cy="259045"/>
    <xdr:sp macro="" textlink="">
      <xdr:nvSpPr>
        <xdr:cNvPr id="423" name="n_1aveValue【港湾・漁港】&#10;一人当たり有形固定資産（償却資産）額"/>
        <xdr:cNvSpPr txBox="1"/>
      </xdr:nvSpPr>
      <xdr:spPr>
        <a:xfrm>
          <a:off x="93270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169966</xdr:rowOff>
    </xdr:from>
    <xdr:ext cx="599010" cy="259045"/>
    <xdr:sp macro="" textlink="">
      <xdr:nvSpPr>
        <xdr:cNvPr id="424" name="n_2aveValue【港湾・漁港】&#10;一人当たり有形固定資産（償却資産）額"/>
        <xdr:cNvSpPr txBox="1"/>
      </xdr:nvSpPr>
      <xdr:spPr>
        <a:xfrm>
          <a:off x="8450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36955</xdr:rowOff>
    </xdr:from>
    <xdr:ext cx="599010" cy="259045"/>
    <xdr:sp macro="" textlink="">
      <xdr:nvSpPr>
        <xdr:cNvPr id="425" name="n_3aveValue【港湾・漁港】&#10;一人当たり有形固定資産（償却資産）額"/>
        <xdr:cNvSpPr txBox="1"/>
      </xdr:nvSpPr>
      <xdr:spPr>
        <a:xfrm>
          <a:off x="7561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78822</xdr:rowOff>
    </xdr:from>
    <xdr:ext cx="534377" cy="259045"/>
    <xdr:sp macro="" textlink="">
      <xdr:nvSpPr>
        <xdr:cNvPr id="426" name="n_1mainValue【港湾・漁港】&#10;一人当たり有形固定資産（償却資産）額"/>
        <xdr:cNvSpPr txBox="1"/>
      </xdr:nvSpPr>
      <xdr:spPr>
        <a:xfrm>
          <a:off x="9359411" y="1859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79311</xdr:rowOff>
    </xdr:from>
    <xdr:ext cx="534377" cy="259045"/>
    <xdr:sp macro="" textlink="">
      <xdr:nvSpPr>
        <xdr:cNvPr id="427" name="n_2mainValue【港湾・漁港】&#10;一人当たり有形固定資産（償却資産）額"/>
        <xdr:cNvSpPr txBox="1"/>
      </xdr:nvSpPr>
      <xdr:spPr>
        <a:xfrm>
          <a:off x="8483111" y="1859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79940</xdr:rowOff>
    </xdr:from>
    <xdr:ext cx="534377" cy="259045"/>
    <xdr:sp macro="" textlink="">
      <xdr:nvSpPr>
        <xdr:cNvPr id="428" name="n_3mainValue【港湾・漁港】&#10;一人当たり有形固定資産（償却資産）額"/>
        <xdr:cNvSpPr txBox="1"/>
      </xdr:nvSpPr>
      <xdr:spPr>
        <a:xfrm>
          <a:off x="7594111" y="1859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9" name="正方形/長方形 4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0" name="正方形/長方形 4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1" name="正方形/長方形 4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2" name="正方形/長方形 4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3" name="正方形/長方形 4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4" name="正方形/長方形 4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5" name="正方形/長方形 4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6" name="正方形/長方形 4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7" name="テキスト ボックス 4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8" name="直線コネクタ 4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9" name="直線コネクタ 43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0" name="テキスト ボックス 43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1" name="直線コネクタ 44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2" name="テキスト ボックス 44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3" name="直線コネクタ 44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4" name="テキスト ボックス 44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5" name="直線コネクタ 44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6" name="テキスト ボックス 44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7" name="直線コネクタ 44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8" name="テキスト ボックス 44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9" name="直線コネクタ 44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0" name="テキスト ボックス 44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454" name="直線コネクタ 453"/>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455"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456" name="直線コネクタ 455"/>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8" name="直線コネクタ 45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459"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460" name="フローチャート: 判断 459"/>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61" name="フローチャート: 判断 460"/>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62" name="フローチャート: 判断 461"/>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463" name="フローチャート: 判断 462"/>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113574</xdr:rowOff>
    </xdr:from>
    <xdr:to>
      <xdr:col>81</xdr:col>
      <xdr:colOff>101600</xdr:colOff>
      <xdr:row>38</xdr:row>
      <xdr:rowOff>43724</xdr:rowOff>
    </xdr:to>
    <xdr:sp macro="" textlink="">
      <xdr:nvSpPr>
        <xdr:cNvPr id="469" name="楕円 468"/>
        <xdr:cNvSpPr/>
      </xdr:nvSpPr>
      <xdr:spPr>
        <a:xfrm>
          <a:off x="15430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120106</xdr:rowOff>
    </xdr:from>
    <xdr:to>
      <xdr:col>76</xdr:col>
      <xdr:colOff>165100</xdr:colOff>
      <xdr:row>38</xdr:row>
      <xdr:rowOff>50256</xdr:rowOff>
    </xdr:to>
    <xdr:sp macro="" textlink="">
      <xdr:nvSpPr>
        <xdr:cNvPr id="470" name="楕円 469"/>
        <xdr:cNvSpPr/>
      </xdr:nvSpPr>
      <xdr:spPr>
        <a:xfrm>
          <a:off x="14541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164374</xdr:rowOff>
    </xdr:from>
    <xdr:to>
      <xdr:col>81</xdr:col>
      <xdr:colOff>50800</xdr:colOff>
      <xdr:row>37</xdr:row>
      <xdr:rowOff>170906</xdr:rowOff>
    </xdr:to>
    <xdr:cxnSp macro="">
      <xdr:nvCxnSpPr>
        <xdr:cNvPr id="471" name="直線コネクタ 470"/>
        <xdr:cNvCxnSpPr/>
      </xdr:nvCxnSpPr>
      <xdr:spPr>
        <a:xfrm flipV="1">
          <a:off x="14592300" y="650802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169091</xdr:rowOff>
    </xdr:from>
    <xdr:to>
      <xdr:col>72</xdr:col>
      <xdr:colOff>38100</xdr:colOff>
      <xdr:row>38</xdr:row>
      <xdr:rowOff>99241</xdr:rowOff>
    </xdr:to>
    <xdr:sp macro="" textlink="">
      <xdr:nvSpPr>
        <xdr:cNvPr id="472" name="楕円 471"/>
        <xdr:cNvSpPr/>
      </xdr:nvSpPr>
      <xdr:spPr>
        <a:xfrm>
          <a:off x="13652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170906</xdr:rowOff>
    </xdr:from>
    <xdr:to>
      <xdr:col>76</xdr:col>
      <xdr:colOff>114300</xdr:colOff>
      <xdr:row>38</xdr:row>
      <xdr:rowOff>48441</xdr:rowOff>
    </xdr:to>
    <xdr:cxnSp macro="">
      <xdr:nvCxnSpPr>
        <xdr:cNvPr id="473" name="直線コネクタ 472"/>
        <xdr:cNvCxnSpPr/>
      </xdr:nvCxnSpPr>
      <xdr:spPr>
        <a:xfrm flipV="1">
          <a:off x="13703300" y="651455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474" name="n_1ave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75" name="n_2aveValue【認定こども園・幼稚園・保育所】&#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476" name="n_3aveValue【認定こども園・幼稚園・保育所】&#10;有形固定資産減価償却率"/>
        <xdr:cNvSpPr txBox="1"/>
      </xdr:nvSpPr>
      <xdr:spPr>
        <a:xfrm>
          <a:off x="13500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34851</xdr:rowOff>
    </xdr:from>
    <xdr:ext cx="405111" cy="259045"/>
    <xdr:sp macro="" textlink="">
      <xdr:nvSpPr>
        <xdr:cNvPr id="477" name="n_1mainValue【認定こども園・幼稚園・保育所】&#10;有形固定資産減価償却率"/>
        <xdr:cNvSpPr txBox="1"/>
      </xdr:nvSpPr>
      <xdr:spPr>
        <a:xfrm>
          <a:off x="152660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41383</xdr:rowOff>
    </xdr:from>
    <xdr:ext cx="405111" cy="259045"/>
    <xdr:sp macro="" textlink="">
      <xdr:nvSpPr>
        <xdr:cNvPr id="478" name="n_2mainValue【認定こども園・幼稚園・保育所】&#10;有形固定資産減価償却率"/>
        <xdr:cNvSpPr txBox="1"/>
      </xdr:nvSpPr>
      <xdr:spPr>
        <a:xfrm>
          <a:off x="14389744"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90368</xdr:rowOff>
    </xdr:from>
    <xdr:ext cx="405111" cy="259045"/>
    <xdr:sp macro="" textlink="">
      <xdr:nvSpPr>
        <xdr:cNvPr id="479" name="n_3mainValue【認定こども園・幼稚園・保育所】&#10;有形固定資産減価償却率"/>
        <xdr:cNvSpPr txBox="1"/>
      </xdr:nvSpPr>
      <xdr:spPr>
        <a:xfrm>
          <a:off x="135007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0" name="直線コネクタ 48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91" name="テキスト ボックス 49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2" name="直線コネクタ 49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93" name="テキスト ボックス 49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4" name="直線コネクタ 49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95" name="テキスト ボックス 49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6" name="直線コネクタ 49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97" name="テキスト ボックス 49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8" name="直線コネクタ 49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9" name="テキスト ボックス 49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501" name="直線コネクタ 500"/>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02"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03" name="直線コネクタ 502"/>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504"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505" name="直線コネクタ 504"/>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506" name="【認定こども園・幼稚園・保育所】&#10;一人当たり面積平均値テキスト"/>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507" name="フローチャート: 判断 506"/>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508" name="フローチャート: 判断 507"/>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09" name="フローチャート: 判断 508"/>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10" name="フローチャート: 判断 509"/>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1" name="テキスト ボックス 5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2" name="テキスト ボックス 5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3" name="テキスト ボックス 5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4" name="テキスト ボックス 5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5" name="テキスト ボックス 5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162560</xdr:rowOff>
    </xdr:from>
    <xdr:to>
      <xdr:col>112</xdr:col>
      <xdr:colOff>38100</xdr:colOff>
      <xdr:row>37</xdr:row>
      <xdr:rowOff>92710</xdr:rowOff>
    </xdr:to>
    <xdr:sp macro="" textlink="">
      <xdr:nvSpPr>
        <xdr:cNvPr id="516" name="楕円 515"/>
        <xdr:cNvSpPr/>
      </xdr:nvSpPr>
      <xdr:spPr>
        <a:xfrm>
          <a:off x="21272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50546</xdr:rowOff>
    </xdr:from>
    <xdr:to>
      <xdr:col>107</xdr:col>
      <xdr:colOff>101600</xdr:colOff>
      <xdr:row>37</xdr:row>
      <xdr:rowOff>152146</xdr:rowOff>
    </xdr:to>
    <xdr:sp macro="" textlink="">
      <xdr:nvSpPr>
        <xdr:cNvPr id="517" name="楕円 516"/>
        <xdr:cNvSpPr/>
      </xdr:nvSpPr>
      <xdr:spPr>
        <a:xfrm>
          <a:off x="203835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41910</xdr:rowOff>
    </xdr:from>
    <xdr:to>
      <xdr:col>111</xdr:col>
      <xdr:colOff>177800</xdr:colOff>
      <xdr:row>37</xdr:row>
      <xdr:rowOff>101346</xdr:rowOff>
    </xdr:to>
    <xdr:cxnSp macro="">
      <xdr:nvCxnSpPr>
        <xdr:cNvPr id="518" name="直線コネクタ 517"/>
        <xdr:cNvCxnSpPr/>
      </xdr:nvCxnSpPr>
      <xdr:spPr>
        <a:xfrm flipV="1">
          <a:off x="20434300" y="63855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59690</xdr:rowOff>
    </xdr:from>
    <xdr:to>
      <xdr:col>102</xdr:col>
      <xdr:colOff>165100</xdr:colOff>
      <xdr:row>37</xdr:row>
      <xdr:rowOff>161290</xdr:rowOff>
    </xdr:to>
    <xdr:sp macro="" textlink="">
      <xdr:nvSpPr>
        <xdr:cNvPr id="519" name="楕円 518"/>
        <xdr:cNvSpPr/>
      </xdr:nvSpPr>
      <xdr:spPr>
        <a:xfrm>
          <a:off x="19494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101346</xdr:rowOff>
    </xdr:from>
    <xdr:to>
      <xdr:col>107</xdr:col>
      <xdr:colOff>50800</xdr:colOff>
      <xdr:row>37</xdr:row>
      <xdr:rowOff>110490</xdr:rowOff>
    </xdr:to>
    <xdr:cxnSp macro="">
      <xdr:nvCxnSpPr>
        <xdr:cNvPr id="520" name="直線コネクタ 519"/>
        <xdr:cNvCxnSpPr/>
      </xdr:nvCxnSpPr>
      <xdr:spPr>
        <a:xfrm flipV="1">
          <a:off x="19545300" y="64449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521" name="n_1aveValue【認定こども園・幼稚園・保育所】&#10;一人当たり面積"/>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22"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523" name="n_3aveValue【認定こども園・幼稚園・保育所】&#10;一人当たり面積"/>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109237</xdr:rowOff>
    </xdr:from>
    <xdr:ext cx="469744" cy="259045"/>
    <xdr:sp macro="" textlink="">
      <xdr:nvSpPr>
        <xdr:cNvPr id="524" name="n_1mainValue【認定こども園・幼稚園・保育所】&#10;一人当たり面積"/>
        <xdr:cNvSpPr txBox="1"/>
      </xdr:nvSpPr>
      <xdr:spPr>
        <a:xfrm>
          <a:off x="210757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168673</xdr:rowOff>
    </xdr:from>
    <xdr:ext cx="469744" cy="259045"/>
    <xdr:sp macro="" textlink="">
      <xdr:nvSpPr>
        <xdr:cNvPr id="525" name="n_2mainValue【認定こども園・幼稚園・保育所】&#10;一人当たり面積"/>
        <xdr:cNvSpPr txBox="1"/>
      </xdr:nvSpPr>
      <xdr:spPr>
        <a:xfrm>
          <a:off x="20199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6367</xdr:rowOff>
    </xdr:from>
    <xdr:ext cx="469744" cy="259045"/>
    <xdr:sp macro="" textlink="">
      <xdr:nvSpPr>
        <xdr:cNvPr id="526" name="n_3mainValue【認定こども園・幼稚園・保育所】&#10;一人当たり面積"/>
        <xdr:cNvSpPr txBox="1"/>
      </xdr:nvSpPr>
      <xdr:spPr>
        <a:xfrm>
          <a:off x="19310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7" name="正方形/長方形 5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8" name="正方形/長方形 5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9" name="正方形/長方形 5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0" name="正方形/長方形 5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1" name="正方形/長方形 5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2" name="正方形/長方形 5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3" name="正方形/長方形 5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正方形/長方形 5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5" name="テキスト ボックス 5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6" name="直線コネクタ 5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7" name="テキスト ボックス 53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8" name="直線コネクタ 53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39" name="テキスト ボックス 53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0" name="直線コネクタ 53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1" name="テキスト ボックス 54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2" name="直線コネクタ 54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3" name="テキスト ボックス 54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4" name="直線コネクタ 54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5" name="テキスト ボックス 54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6" name="直線コネクタ 54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47" name="テキスト ボックス 54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8" name="直線コネクタ 5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9" name="テキスト ボックス 54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551" name="直線コネクタ 550"/>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552"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553" name="直線コネクタ 552"/>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554"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555" name="直線コネクタ 554"/>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556" name="【学校施設】&#10;有形固定資産減価償却率平均値テキスト"/>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57" name="フローチャート: 判断 556"/>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58" name="フローチャート: 判断 557"/>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59" name="フローチャート: 判断 558"/>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60" name="フローチャート: 判断 559"/>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1" name="テキスト ボックス 5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2" name="テキスト ボックス 5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3" name="テキスト ボックス 5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4" name="テキスト ボックス 5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5" name="テキスト ボックス 5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105410</xdr:rowOff>
    </xdr:from>
    <xdr:to>
      <xdr:col>81</xdr:col>
      <xdr:colOff>101600</xdr:colOff>
      <xdr:row>63</xdr:row>
      <xdr:rowOff>35560</xdr:rowOff>
    </xdr:to>
    <xdr:sp macro="" textlink="">
      <xdr:nvSpPr>
        <xdr:cNvPr id="566" name="楕円 565"/>
        <xdr:cNvSpPr/>
      </xdr:nvSpPr>
      <xdr:spPr>
        <a:xfrm>
          <a:off x="15430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15875</xdr:rowOff>
    </xdr:from>
    <xdr:to>
      <xdr:col>76</xdr:col>
      <xdr:colOff>165100</xdr:colOff>
      <xdr:row>63</xdr:row>
      <xdr:rowOff>117475</xdr:rowOff>
    </xdr:to>
    <xdr:sp macro="" textlink="">
      <xdr:nvSpPr>
        <xdr:cNvPr id="567" name="楕円 566"/>
        <xdr:cNvSpPr/>
      </xdr:nvSpPr>
      <xdr:spPr>
        <a:xfrm>
          <a:off x="14541500" y="108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156210</xdr:rowOff>
    </xdr:from>
    <xdr:to>
      <xdr:col>81</xdr:col>
      <xdr:colOff>50800</xdr:colOff>
      <xdr:row>63</xdr:row>
      <xdr:rowOff>66675</xdr:rowOff>
    </xdr:to>
    <xdr:cxnSp macro="">
      <xdr:nvCxnSpPr>
        <xdr:cNvPr id="568" name="直線コネクタ 567"/>
        <xdr:cNvCxnSpPr/>
      </xdr:nvCxnSpPr>
      <xdr:spPr>
        <a:xfrm flipV="1">
          <a:off x="14592300" y="1078611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61595</xdr:rowOff>
    </xdr:from>
    <xdr:to>
      <xdr:col>72</xdr:col>
      <xdr:colOff>38100</xdr:colOff>
      <xdr:row>63</xdr:row>
      <xdr:rowOff>163195</xdr:rowOff>
    </xdr:to>
    <xdr:sp macro="" textlink="">
      <xdr:nvSpPr>
        <xdr:cNvPr id="569" name="楕円 568"/>
        <xdr:cNvSpPr/>
      </xdr:nvSpPr>
      <xdr:spPr>
        <a:xfrm>
          <a:off x="136525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66675</xdr:rowOff>
    </xdr:from>
    <xdr:to>
      <xdr:col>76</xdr:col>
      <xdr:colOff>114300</xdr:colOff>
      <xdr:row>63</xdr:row>
      <xdr:rowOff>112395</xdr:rowOff>
    </xdr:to>
    <xdr:cxnSp macro="">
      <xdr:nvCxnSpPr>
        <xdr:cNvPr id="570" name="直線コネクタ 569"/>
        <xdr:cNvCxnSpPr/>
      </xdr:nvCxnSpPr>
      <xdr:spPr>
        <a:xfrm flipV="1">
          <a:off x="13703300" y="108680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71"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72"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573" name="n_3aveValue【学校施設】&#10;有形固定資産減価償却率"/>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26687</xdr:rowOff>
    </xdr:from>
    <xdr:ext cx="405111" cy="259045"/>
    <xdr:sp macro="" textlink="">
      <xdr:nvSpPr>
        <xdr:cNvPr id="574" name="n_1mainValue【学校施設】&#10;有形固定資産減価償却率"/>
        <xdr:cNvSpPr txBox="1"/>
      </xdr:nvSpPr>
      <xdr:spPr>
        <a:xfrm>
          <a:off x="15266044"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108602</xdr:rowOff>
    </xdr:from>
    <xdr:ext cx="405111" cy="259045"/>
    <xdr:sp macro="" textlink="">
      <xdr:nvSpPr>
        <xdr:cNvPr id="575" name="n_2mainValue【学校施設】&#10;有形固定資産減価償却率"/>
        <xdr:cNvSpPr txBox="1"/>
      </xdr:nvSpPr>
      <xdr:spPr>
        <a:xfrm>
          <a:off x="14389744"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154322</xdr:rowOff>
    </xdr:from>
    <xdr:ext cx="405111" cy="259045"/>
    <xdr:sp macro="" textlink="">
      <xdr:nvSpPr>
        <xdr:cNvPr id="576" name="n_3mainValue【学校施設】&#10;有形固定資産減価償却率"/>
        <xdr:cNvSpPr txBox="1"/>
      </xdr:nvSpPr>
      <xdr:spPr>
        <a:xfrm>
          <a:off x="13500744"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7" name="正方形/長方形 5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8" name="正方形/長方形 5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9" name="正方形/長方形 5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0" name="正方形/長方形 5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1" name="正方形/長方形 5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2" name="正方形/長方形 5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3" name="正方形/長方形 5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4" name="正方形/長方形 5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5" name="テキスト ボックス 5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6" name="直線コネクタ 5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7" name="直線コネクタ 58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8" name="テキスト ボックス 58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9" name="直線コネクタ 58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90" name="テキスト ボックス 589"/>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1" name="直線コネクタ 59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92" name="テキスト ボックス 591"/>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3" name="直線コネクタ 59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94" name="テキスト ボックス 593"/>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98" name="直線コネクタ 597"/>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99"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600" name="直線コネクタ 599"/>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601"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602" name="直線コネクタ 601"/>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603" name="【学校施設】&#10;一人当たり面積平均値テキスト"/>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604" name="フローチャート: 判断 603"/>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605" name="フローチャート: 判断 604"/>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606" name="フローチャート: 判断 605"/>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607" name="フローチャート: 判断 606"/>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137475</xdr:rowOff>
    </xdr:from>
    <xdr:to>
      <xdr:col>112</xdr:col>
      <xdr:colOff>38100</xdr:colOff>
      <xdr:row>62</xdr:row>
      <xdr:rowOff>67625</xdr:rowOff>
    </xdr:to>
    <xdr:sp macro="" textlink="">
      <xdr:nvSpPr>
        <xdr:cNvPr id="613" name="楕円 612"/>
        <xdr:cNvSpPr/>
      </xdr:nvSpPr>
      <xdr:spPr>
        <a:xfrm>
          <a:off x="21272500" y="105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141224</xdr:rowOff>
    </xdr:from>
    <xdr:to>
      <xdr:col>107</xdr:col>
      <xdr:colOff>101600</xdr:colOff>
      <xdr:row>62</xdr:row>
      <xdr:rowOff>71374</xdr:rowOff>
    </xdr:to>
    <xdr:sp macro="" textlink="">
      <xdr:nvSpPr>
        <xdr:cNvPr id="614" name="楕円 613"/>
        <xdr:cNvSpPr/>
      </xdr:nvSpPr>
      <xdr:spPr>
        <a:xfrm>
          <a:off x="203835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16825</xdr:rowOff>
    </xdr:from>
    <xdr:to>
      <xdr:col>111</xdr:col>
      <xdr:colOff>177800</xdr:colOff>
      <xdr:row>62</xdr:row>
      <xdr:rowOff>20574</xdr:rowOff>
    </xdr:to>
    <xdr:cxnSp macro="">
      <xdr:nvCxnSpPr>
        <xdr:cNvPr id="615" name="直線コネクタ 614"/>
        <xdr:cNvCxnSpPr/>
      </xdr:nvCxnSpPr>
      <xdr:spPr>
        <a:xfrm flipV="1">
          <a:off x="20434300" y="10646725"/>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145613</xdr:rowOff>
    </xdr:from>
    <xdr:to>
      <xdr:col>102</xdr:col>
      <xdr:colOff>165100</xdr:colOff>
      <xdr:row>62</xdr:row>
      <xdr:rowOff>75763</xdr:rowOff>
    </xdr:to>
    <xdr:sp macro="" textlink="">
      <xdr:nvSpPr>
        <xdr:cNvPr id="616" name="楕円 615"/>
        <xdr:cNvSpPr/>
      </xdr:nvSpPr>
      <xdr:spPr>
        <a:xfrm>
          <a:off x="19494500" y="1060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20574</xdr:rowOff>
    </xdr:from>
    <xdr:to>
      <xdr:col>107</xdr:col>
      <xdr:colOff>50800</xdr:colOff>
      <xdr:row>62</xdr:row>
      <xdr:rowOff>24963</xdr:rowOff>
    </xdr:to>
    <xdr:cxnSp macro="">
      <xdr:nvCxnSpPr>
        <xdr:cNvPr id="617" name="直線コネクタ 616"/>
        <xdr:cNvCxnSpPr/>
      </xdr:nvCxnSpPr>
      <xdr:spPr>
        <a:xfrm flipV="1">
          <a:off x="19545300" y="10650474"/>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104472</xdr:rowOff>
    </xdr:from>
    <xdr:ext cx="469744" cy="259045"/>
    <xdr:sp macro="" textlink="">
      <xdr:nvSpPr>
        <xdr:cNvPr id="618" name="n_1aveValue【学校施設】&#10;一人当たり面積"/>
        <xdr:cNvSpPr txBox="1"/>
      </xdr:nvSpPr>
      <xdr:spPr>
        <a:xfrm>
          <a:off x="21075727" y="1090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109547</xdr:rowOff>
    </xdr:from>
    <xdr:ext cx="469744" cy="259045"/>
    <xdr:sp macro="" textlink="">
      <xdr:nvSpPr>
        <xdr:cNvPr id="619" name="n_2aveValue【学校施設】&#10;一人当たり面積"/>
        <xdr:cNvSpPr txBox="1"/>
      </xdr:nvSpPr>
      <xdr:spPr>
        <a:xfrm>
          <a:off x="20199427" y="109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106849</xdr:rowOff>
    </xdr:from>
    <xdr:ext cx="469744" cy="259045"/>
    <xdr:sp macro="" textlink="">
      <xdr:nvSpPr>
        <xdr:cNvPr id="620" name="n_3aveValue【学校施設】&#10;一人当たり面積"/>
        <xdr:cNvSpPr txBox="1"/>
      </xdr:nvSpPr>
      <xdr:spPr>
        <a:xfrm>
          <a:off x="19310427" y="1090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84152</xdr:rowOff>
    </xdr:from>
    <xdr:ext cx="469744" cy="259045"/>
    <xdr:sp macro="" textlink="">
      <xdr:nvSpPr>
        <xdr:cNvPr id="621" name="n_1mainValue【学校施設】&#10;一人当たり面積"/>
        <xdr:cNvSpPr txBox="1"/>
      </xdr:nvSpPr>
      <xdr:spPr>
        <a:xfrm>
          <a:off x="21075727" y="1037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87901</xdr:rowOff>
    </xdr:from>
    <xdr:ext cx="469744" cy="259045"/>
    <xdr:sp macro="" textlink="">
      <xdr:nvSpPr>
        <xdr:cNvPr id="622" name="n_2mainValue【学校施設】&#10;一人当たり面積"/>
        <xdr:cNvSpPr txBox="1"/>
      </xdr:nvSpPr>
      <xdr:spPr>
        <a:xfrm>
          <a:off x="20199427" y="1037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92290</xdr:rowOff>
    </xdr:from>
    <xdr:ext cx="469744" cy="259045"/>
    <xdr:sp macro="" textlink="">
      <xdr:nvSpPr>
        <xdr:cNvPr id="623" name="n_3mainValue【学校施設】&#10;一人当たり面積"/>
        <xdr:cNvSpPr txBox="1"/>
      </xdr:nvSpPr>
      <xdr:spPr>
        <a:xfrm>
          <a:off x="19310427" y="1037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1" name="テキスト ボックス 65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1" name="テキスト ボックス 66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3" name="テキスト ボックス 6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665" name="直線コネクタ 664"/>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666"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667" name="直線コネクタ 666"/>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9" name="直線コネクタ 66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70"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71" name="フローチャート: 判断 670"/>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672" name="フローチャート: 判断 671"/>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673" name="フローチャート: 判断 672"/>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674" name="フローチャート: 判断 673"/>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93980</xdr:rowOff>
    </xdr:from>
    <xdr:to>
      <xdr:col>81</xdr:col>
      <xdr:colOff>101600</xdr:colOff>
      <xdr:row>103</xdr:row>
      <xdr:rowOff>24130</xdr:rowOff>
    </xdr:to>
    <xdr:sp macro="" textlink="">
      <xdr:nvSpPr>
        <xdr:cNvPr id="680" name="楕円 679"/>
        <xdr:cNvSpPr/>
      </xdr:nvSpPr>
      <xdr:spPr>
        <a:xfrm>
          <a:off x="15430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5806</xdr:rowOff>
    </xdr:from>
    <xdr:to>
      <xdr:col>76</xdr:col>
      <xdr:colOff>165100</xdr:colOff>
      <xdr:row>103</xdr:row>
      <xdr:rowOff>107406</xdr:rowOff>
    </xdr:to>
    <xdr:sp macro="" textlink="">
      <xdr:nvSpPr>
        <xdr:cNvPr id="681" name="楕円 680"/>
        <xdr:cNvSpPr/>
      </xdr:nvSpPr>
      <xdr:spPr>
        <a:xfrm>
          <a:off x="14541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144780</xdr:rowOff>
    </xdr:from>
    <xdr:to>
      <xdr:col>81</xdr:col>
      <xdr:colOff>50800</xdr:colOff>
      <xdr:row>103</xdr:row>
      <xdr:rowOff>56606</xdr:rowOff>
    </xdr:to>
    <xdr:cxnSp macro="">
      <xdr:nvCxnSpPr>
        <xdr:cNvPr id="682" name="直線コネクタ 681"/>
        <xdr:cNvCxnSpPr/>
      </xdr:nvCxnSpPr>
      <xdr:spPr>
        <a:xfrm flipV="1">
          <a:off x="14592300" y="17632680"/>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35198</xdr:rowOff>
    </xdr:from>
    <xdr:to>
      <xdr:col>72</xdr:col>
      <xdr:colOff>38100</xdr:colOff>
      <xdr:row>103</xdr:row>
      <xdr:rowOff>136798</xdr:rowOff>
    </xdr:to>
    <xdr:sp macro="" textlink="">
      <xdr:nvSpPr>
        <xdr:cNvPr id="683" name="楕円 682"/>
        <xdr:cNvSpPr/>
      </xdr:nvSpPr>
      <xdr:spPr>
        <a:xfrm>
          <a:off x="136525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56606</xdr:rowOff>
    </xdr:from>
    <xdr:to>
      <xdr:col>76</xdr:col>
      <xdr:colOff>114300</xdr:colOff>
      <xdr:row>103</xdr:row>
      <xdr:rowOff>85998</xdr:rowOff>
    </xdr:to>
    <xdr:cxnSp macro="">
      <xdr:nvCxnSpPr>
        <xdr:cNvPr id="684" name="直線コネクタ 683"/>
        <xdr:cNvCxnSpPr/>
      </xdr:nvCxnSpPr>
      <xdr:spPr>
        <a:xfrm flipV="1">
          <a:off x="13703300" y="1771595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685" name="n_1aveValue【公民館】&#10;有形固定資産減価償却率"/>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96175</xdr:rowOff>
    </xdr:from>
    <xdr:ext cx="405111" cy="259045"/>
    <xdr:sp macro="" textlink="">
      <xdr:nvSpPr>
        <xdr:cNvPr id="686" name="n_2aveValue【公民館】&#10;有形固定資産減価償却率"/>
        <xdr:cNvSpPr txBox="1"/>
      </xdr:nvSpPr>
      <xdr:spPr>
        <a:xfrm>
          <a:off x="143897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687" name="n_3aveValue【公民館】&#10;有形固定資産減価償却率"/>
        <xdr:cNvSpPr txBox="1"/>
      </xdr:nvSpPr>
      <xdr:spPr>
        <a:xfrm>
          <a:off x="13500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40657</xdr:rowOff>
    </xdr:from>
    <xdr:ext cx="405111" cy="259045"/>
    <xdr:sp macro="" textlink="">
      <xdr:nvSpPr>
        <xdr:cNvPr id="688" name="n_1mainValue【公民館】&#10;有形固定資産減価償却率"/>
        <xdr:cNvSpPr txBox="1"/>
      </xdr:nvSpPr>
      <xdr:spPr>
        <a:xfrm>
          <a:off x="152660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98533</xdr:rowOff>
    </xdr:from>
    <xdr:ext cx="405111" cy="259045"/>
    <xdr:sp macro="" textlink="">
      <xdr:nvSpPr>
        <xdr:cNvPr id="689" name="n_2mainValue【公民館】&#10;有形固定資産減価償却率"/>
        <xdr:cNvSpPr txBox="1"/>
      </xdr:nvSpPr>
      <xdr:spPr>
        <a:xfrm>
          <a:off x="14389744" y="1775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127925</xdr:rowOff>
    </xdr:from>
    <xdr:ext cx="405111" cy="259045"/>
    <xdr:sp macro="" textlink="">
      <xdr:nvSpPr>
        <xdr:cNvPr id="690" name="n_3mainValue【公民館】&#10;有形固定資産減価償却率"/>
        <xdr:cNvSpPr txBox="1"/>
      </xdr:nvSpPr>
      <xdr:spPr>
        <a:xfrm>
          <a:off x="13500744" y="1778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1" name="直線コネクタ 7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2" name="テキスト ボックス 7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3" name="直線コネクタ 7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4" name="テキスト ボックス 7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5" name="直線コネクタ 7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6" name="テキスト ボックス 7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7" name="直線コネクタ 7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8" name="テキスト ボックス 7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9" name="直線コネクタ 7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0" name="テキスト ボックス 7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1" name="直線コネクタ 7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2" name="テキスト ボックス 7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16" name="直線コネクタ 715"/>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17"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18" name="直線コネクタ 717"/>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19"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20" name="直線コネクタ 719"/>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721"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22" name="フローチャート: 判断 721"/>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23" name="フローチャート: 判断 722"/>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24" name="フローチャート: 判断 723"/>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25" name="フローチャート: 判断 724"/>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157662</xdr:rowOff>
    </xdr:from>
    <xdr:to>
      <xdr:col>112</xdr:col>
      <xdr:colOff>38100</xdr:colOff>
      <xdr:row>107</xdr:row>
      <xdr:rowOff>87812</xdr:rowOff>
    </xdr:to>
    <xdr:sp macro="" textlink="">
      <xdr:nvSpPr>
        <xdr:cNvPr id="731" name="楕円 730"/>
        <xdr:cNvSpPr/>
      </xdr:nvSpPr>
      <xdr:spPr>
        <a:xfrm>
          <a:off x="21272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110308</xdr:rowOff>
    </xdr:from>
    <xdr:to>
      <xdr:col>107</xdr:col>
      <xdr:colOff>101600</xdr:colOff>
      <xdr:row>108</xdr:row>
      <xdr:rowOff>40458</xdr:rowOff>
    </xdr:to>
    <xdr:sp macro="" textlink="">
      <xdr:nvSpPr>
        <xdr:cNvPr id="732" name="楕円 731"/>
        <xdr:cNvSpPr/>
      </xdr:nvSpPr>
      <xdr:spPr>
        <a:xfrm>
          <a:off x="203835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37012</xdr:rowOff>
    </xdr:from>
    <xdr:to>
      <xdr:col>111</xdr:col>
      <xdr:colOff>177800</xdr:colOff>
      <xdr:row>107</xdr:row>
      <xdr:rowOff>161108</xdr:rowOff>
    </xdr:to>
    <xdr:cxnSp macro="">
      <xdr:nvCxnSpPr>
        <xdr:cNvPr id="733" name="直線コネクタ 732"/>
        <xdr:cNvCxnSpPr/>
      </xdr:nvCxnSpPr>
      <xdr:spPr>
        <a:xfrm flipV="1">
          <a:off x="20434300" y="18382162"/>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113574</xdr:rowOff>
    </xdr:from>
    <xdr:to>
      <xdr:col>102</xdr:col>
      <xdr:colOff>165100</xdr:colOff>
      <xdr:row>108</xdr:row>
      <xdr:rowOff>43724</xdr:rowOff>
    </xdr:to>
    <xdr:sp macro="" textlink="">
      <xdr:nvSpPr>
        <xdr:cNvPr id="734" name="楕円 733"/>
        <xdr:cNvSpPr/>
      </xdr:nvSpPr>
      <xdr:spPr>
        <a:xfrm>
          <a:off x="19494500" y="184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161108</xdr:rowOff>
    </xdr:from>
    <xdr:to>
      <xdr:col>107</xdr:col>
      <xdr:colOff>50800</xdr:colOff>
      <xdr:row>107</xdr:row>
      <xdr:rowOff>164374</xdr:rowOff>
    </xdr:to>
    <xdr:cxnSp macro="">
      <xdr:nvCxnSpPr>
        <xdr:cNvPr id="735" name="直線コネクタ 734"/>
        <xdr:cNvCxnSpPr/>
      </xdr:nvCxnSpPr>
      <xdr:spPr>
        <a:xfrm flipV="1">
          <a:off x="19545300" y="1850625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736" name="n_1aveValue【公民館】&#10;一人当たり面積"/>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37"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738" name="n_3aveValue【公民館】&#10;一人当たり面積"/>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78939</xdr:rowOff>
    </xdr:from>
    <xdr:ext cx="469744" cy="259045"/>
    <xdr:sp macro="" textlink="">
      <xdr:nvSpPr>
        <xdr:cNvPr id="739" name="n_1mainValue【公民館】&#10;一人当たり面積"/>
        <xdr:cNvSpPr txBox="1"/>
      </xdr:nvSpPr>
      <xdr:spPr>
        <a:xfrm>
          <a:off x="21075727" y="184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31585</xdr:rowOff>
    </xdr:from>
    <xdr:ext cx="469744" cy="259045"/>
    <xdr:sp macro="" textlink="">
      <xdr:nvSpPr>
        <xdr:cNvPr id="740" name="n_2mainValue【公民館】&#10;一人当たり面積"/>
        <xdr:cNvSpPr txBox="1"/>
      </xdr:nvSpPr>
      <xdr:spPr>
        <a:xfrm>
          <a:off x="20199427" y="1854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34851</xdr:rowOff>
    </xdr:from>
    <xdr:ext cx="469744" cy="259045"/>
    <xdr:sp macro="" textlink="">
      <xdr:nvSpPr>
        <xdr:cNvPr id="741" name="n_3mainValue【公民館】&#10;一人当たり面積"/>
        <xdr:cNvSpPr txBox="1"/>
      </xdr:nvSpPr>
      <xdr:spPr>
        <a:xfrm>
          <a:off x="19310427" y="1855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施設類型別減価償却率では、類似団体平均値と比較し、学校施設が低い水準にある。これは、平成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年度に竣工した鴨川中学校をはじめ、近年行ってきた学校統廃合や耐震化事業に伴う校舎等の新増築、大規模改修によるものである。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一方、橋りょう・トンネル、公営住宅においては類似団体平均値より高い水準にあることから、鴨川市公共施設等総合管理計画に基づく長寿命化計画を策定し、計画的に修繕を進めているところである。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33,078
32,478
191.14
16,089,039
15,619,021
440,878
9,532,689
19,321,460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67327</xdr:rowOff>
    </xdr:from>
    <xdr:ext cx="405111" cy="259045"/>
    <xdr:sp macro="" textlink="">
      <xdr:nvSpPr>
        <xdr:cNvPr id="63" name="n_1aveValue【図書館】&#10;有形固定資産減価償却率"/>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156210</xdr:rowOff>
    </xdr:from>
    <xdr:to>
      <xdr:col>15</xdr:col>
      <xdr:colOff>101600</xdr:colOff>
      <xdr:row>39</xdr:row>
      <xdr:rowOff>86360</xdr:rowOff>
    </xdr:to>
    <xdr:sp macro="" textlink="">
      <xdr:nvSpPr>
        <xdr:cNvPr id="64" name="フローチャート: 判断 63"/>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77487</xdr:rowOff>
    </xdr:from>
    <xdr:ext cx="405111" cy="259045"/>
    <xdr:sp macro="" textlink="">
      <xdr:nvSpPr>
        <xdr:cNvPr id="65" name="n_2aveValue【図書館】&#10;有形固定資産減価償却率"/>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142240</xdr:rowOff>
    </xdr:from>
    <xdr:to>
      <xdr:col>10</xdr:col>
      <xdr:colOff>165100</xdr:colOff>
      <xdr:row>39</xdr:row>
      <xdr:rowOff>72390</xdr:rowOff>
    </xdr:to>
    <xdr:sp macro="" textlink="">
      <xdr:nvSpPr>
        <xdr:cNvPr id="66" name="フローチャート: 判断 65"/>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39</xdr:row>
      <xdr:rowOff>63517</xdr:rowOff>
    </xdr:from>
    <xdr:ext cx="405111" cy="259045"/>
    <xdr:sp macro="" textlink="">
      <xdr:nvSpPr>
        <xdr:cNvPr id="67" name="n_3aveValue【図書館】&#10;有形固定資産減価償却率"/>
        <xdr:cNvSpPr txBox="1"/>
      </xdr:nvSpPr>
      <xdr:spPr>
        <a:xfrm>
          <a:off x="1816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53340</xdr:rowOff>
    </xdr:from>
    <xdr:to>
      <xdr:col>20</xdr:col>
      <xdr:colOff>38100</xdr:colOff>
      <xdr:row>38</xdr:row>
      <xdr:rowOff>154940</xdr:rowOff>
    </xdr:to>
    <xdr:sp macro="" textlink="">
      <xdr:nvSpPr>
        <xdr:cNvPr id="73" name="楕円 72"/>
        <xdr:cNvSpPr/>
      </xdr:nvSpPr>
      <xdr:spPr>
        <a:xfrm>
          <a:off x="37465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148590</xdr:rowOff>
    </xdr:from>
    <xdr:to>
      <xdr:col>15</xdr:col>
      <xdr:colOff>101600</xdr:colOff>
      <xdr:row>38</xdr:row>
      <xdr:rowOff>78740</xdr:rowOff>
    </xdr:to>
    <xdr:sp macro="" textlink="">
      <xdr:nvSpPr>
        <xdr:cNvPr id="74" name="楕円 73"/>
        <xdr:cNvSpPr/>
      </xdr:nvSpPr>
      <xdr:spPr>
        <a:xfrm>
          <a:off x="28575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27940</xdr:rowOff>
    </xdr:from>
    <xdr:to>
      <xdr:col>19</xdr:col>
      <xdr:colOff>177800</xdr:colOff>
      <xdr:row>38</xdr:row>
      <xdr:rowOff>104140</xdr:rowOff>
    </xdr:to>
    <xdr:cxnSp macro="">
      <xdr:nvCxnSpPr>
        <xdr:cNvPr id="75" name="直線コネクタ 74"/>
        <xdr:cNvCxnSpPr/>
      </xdr:nvCxnSpPr>
      <xdr:spPr>
        <a:xfrm>
          <a:off x="2908300" y="6543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xdr:rowOff>
    </xdr:from>
    <xdr:to>
      <xdr:col>10</xdr:col>
      <xdr:colOff>165100</xdr:colOff>
      <xdr:row>38</xdr:row>
      <xdr:rowOff>104140</xdr:rowOff>
    </xdr:to>
    <xdr:sp macro="" textlink="">
      <xdr:nvSpPr>
        <xdr:cNvPr id="76" name="楕円 75"/>
        <xdr:cNvSpPr/>
      </xdr:nvSpPr>
      <xdr:spPr>
        <a:xfrm>
          <a:off x="1968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27940</xdr:rowOff>
    </xdr:from>
    <xdr:to>
      <xdr:col>15</xdr:col>
      <xdr:colOff>50800</xdr:colOff>
      <xdr:row>38</xdr:row>
      <xdr:rowOff>53340</xdr:rowOff>
    </xdr:to>
    <xdr:cxnSp macro="">
      <xdr:nvCxnSpPr>
        <xdr:cNvPr id="77" name="直線コネクタ 76"/>
        <xdr:cNvCxnSpPr/>
      </xdr:nvCxnSpPr>
      <xdr:spPr>
        <a:xfrm flipV="1">
          <a:off x="2019300" y="654304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xdr:rowOff>
    </xdr:from>
    <xdr:ext cx="405111" cy="259045"/>
    <xdr:sp macro="" textlink="">
      <xdr:nvSpPr>
        <xdr:cNvPr id="78" name="n_1mainValue【図書館】&#10;有形固定資産減価償却率"/>
        <xdr:cNvSpPr txBox="1"/>
      </xdr:nvSpPr>
      <xdr:spPr>
        <a:xfrm>
          <a:off x="3582044" y="634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95267</xdr:rowOff>
    </xdr:from>
    <xdr:ext cx="405111" cy="259045"/>
    <xdr:sp macro="" textlink="">
      <xdr:nvSpPr>
        <xdr:cNvPr id="79" name="n_2mainValue【図書館】&#10;有形固定資産減価償却率"/>
        <xdr:cNvSpPr txBox="1"/>
      </xdr:nvSpPr>
      <xdr:spPr>
        <a:xfrm>
          <a:off x="270574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80" name="n_3mainValue【図書館】&#10;有形固定資産減価償却率"/>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1" name="直線コネクタ 90"/>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2" name="テキスト ボックス 91"/>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5" name="直線コネクタ 94"/>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6" name="テキスト ボックス 95"/>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0" name="直線コネクタ 99"/>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1"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2" name="直線コネクタ 101"/>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3"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4" name="直線コネクタ 103"/>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5" name="【図書館】&#10;一人当たり面積平均値テキスト"/>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6" name="フローチャート: 判断 105"/>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07" name="フローチャート: 判断 106"/>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86377</xdr:rowOff>
    </xdr:from>
    <xdr:ext cx="469744" cy="259045"/>
    <xdr:sp macro="" textlink="">
      <xdr:nvSpPr>
        <xdr:cNvPr id="108"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145415</xdr:rowOff>
    </xdr:from>
    <xdr:to>
      <xdr:col>46</xdr:col>
      <xdr:colOff>38100</xdr:colOff>
      <xdr:row>39</xdr:row>
      <xdr:rowOff>75565</xdr:rowOff>
    </xdr:to>
    <xdr:sp macro="" textlink="">
      <xdr:nvSpPr>
        <xdr:cNvPr id="109" name="フローチャート: 判断 108"/>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92092</xdr:rowOff>
    </xdr:from>
    <xdr:ext cx="469744" cy="259045"/>
    <xdr:sp macro="" textlink="">
      <xdr:nvSpPr>
        <xdr:cNvPr id="110" name="n_2aveValue【図書館】&#10;一人当たり面積"/>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151130</xdr:rowOff>
    </xdr:from>
    <xdr:to>
      <xdr:col>41</xdr:col>
      <xdr:colOff>101600</xdr:colOff>
      <xdr:row>39</xdr:row>
      <xdr:rowOff>81280</xdr:rowOff>
    </xdr:to>
    <xdr:sp macro="" textlink="">
      <xdr:nvSpPr>
        <xdr:cNvPr id="111" name="フローチャート: 判断 110"/>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97807</xdr:rowOff>
    </xdr:from>
    <xdr:ext cx="469744" cy="259045"/>
    <xdr:sp macro="" textlink="">
      <xdr:nvSpPr>
        <xdr:cNvPr id="112" name="n_3aveValue【図書館】&#10;一人当たり面積"/>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128270</xdr:rowOff>
    </xdr:from>
    <xdr:to>
      <xdr:col>50</xdr:col>
      <xdr:colOff>165100</xdr:colOff>
      <xdr:row>40</xdr:row>
      <xdr:rowOff>58420</xdr:rowOff>
    </xdr:to>
    <xdr:sp macro="" textlink="">
      <xdr:nvSpPr>
        <xdr:cNvPr id="118" name="楕円 117"/>
        <xdr:cNvSpPr/>
      </xdr:nvSpPr>
      <xdr:spPr>
        <a:xfrm>
          <a:off x="958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128270</xdr:rowOff>
    </xdr:from>
    <xdr:to>
      <xdr:col>46</xdr:col>
      <xdr:colOff>38100</xdr:colOff>
      <xdr:row>40</xdr:row>
      <xdr:rowOff>58420</xdr:rowOff>
    </xdr:to>
    <xdr:sp macro="" textlink="">
      <xdr:nvSpPr>
        <xdr:cNvPr id="119" name="楕円 118"/>
        <xdr:cNvSpPr/>
      </xdr:nvSpPr>
      <xdr:spPr>
        <a:xfrm>
          <a:off x="8699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xdr:rowOff>
    </xdr:from>
    <xdr:to>
      <xdr:col>50</xdr:col>
      <xdr:colOff>114300</xdr:colOff>
      <xdr:row>40</xdr:row>
      <xdr:rowOff>7620</xdr:rowOff>
    </xdr:to>
    <xdr:cxnSp macro="">
      <xdr:nvCxnSpPr>
        <xdr:cNvPr id="120" name="直線コネクタ 119"/>
        <xdr:cNvCxnSpPr/>
      </xdr:nvCxnSpPr>
      <xdr:spPr>
        <a:xfrm>
          <a:off x="8750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133985</xdr:rowOff>
    </xdr:from>
    <xdr:to>
      <xdr:col>41</xdr:col>
      <xdr:colOff>101600</xdr:colOff>
      <xdr:row>40</xdr:row>
      <xdr:rowOff>64135</xdr:rowOff>
    </xdr:to>
    <xdr:sp macro="" textlink="">
      <xdr:nvSpPr>
        <xdr:cNvPr id="121" name="楕円 120"/>
        <xdr:cNvSpPr/>
      </xdr:nvSpPr>
      <xdr:spPr>
        <a:xfrm>
          <a:off x="7810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xdr:rowOff>
    </xdr:from>
    <xdr:to>
      <xdr:col>45</xdr:col>
      <xdr:colOff>177800</xdr:colOff>
      <xdr:row>40</xdr:row>
      <xdr:rowOff>13335</xdr:rowOff>
    </xdr:to>
    <xdr:cxnSp macro="">
      <xdr:nvCxnSpPr>
        <xdr:cNvPr id="122" name="直線コネクタ 121"/>
        <xdr:cNvCxnSpPr/>
      </xdr:nvCxnSpPr>
      <xdr:spPr>
        <a:xfrm flipV="1">
          <a:off x="7861300" y="68656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49547</xdr:rowOff>
    </xdr:from>
    <xdr:ext cx="469744" cy="259045"/>
    <xdr:sp macro="" textlink="">
      <xdr:nvSpPr>
        <xdr:cNvPr id="123" name="n_1mainValue【図書館】&#10;一人当たり面積"/>
        <xdr:cNvSpPr txBox="1"/>
      </xdr:nvSpPr>
      <xdr:spPr>
        <a:xfrm>
          <a:off x="9391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49547</xdr:rowOff>
    </xdr:from>
    <xdr:ext cx="469744" cy="259045"/>
    <xdr:sp macro="" textlink="">
      <xdr:nvSpPr>
        <xdr:cNvPr id="124" name="n_2mainValue【図書館】&#10;一人当たり面積"/>
        <xdr:cNvSpPr txBox="1"/>
      </xdr:nvSpPr>
      <xdr:spPr>
        <a:xfrm>
          <a:off x="8515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55262</xdr:rowOff>
    </xdr:from>
    <xdr:ext cx="469744" cy="259045"/>
    <xdr:sp macro="" textlink="">
      <xdr:nvSpPr>
        <xdr:cNvPr id="125" name="n_3mainValue【図書館】&#10;一人当たり面積"/>
        <xdr:cNvSpPr txBox="1"/>
      </xdr:nvSpPr>
      <xdr:spPr>
        <a:xfrm>
          <a:off x="76264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0" name="直線コネクタ 149"/>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1"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2" name="直線コネクタ 151"/>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3"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54" name="直線コネクタ 153"/>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55"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56" name="フローチャート: 判断 155"/>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57" name="フローチャート: 判断 156"/>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52087</xdr:rowOff>
    </xdr:from>
    <xdr:ext cx="405111" cy="259045"/>
    <xdr:sp macro="" textlink="">
      <xdr:nvSpPr>
        <xdr:cNvPr id="158" name="n_1aveValue【体育館・プール】&#10;有形固定資産減価償却率"/>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122555</xdr:rowOff>
    </xdr:from>
    <xdr:to>
      <xdr:col>15</xdr:col>
      <xdr:colOff>101600</xdr:colOff>
      <xdr:row>60</xdr:row>
      <xdr:rowOff>52705</xdr:rowOff>
    </xdr:to>
    <xdr:sp macro="" textlink="">
      <xdr:nvSpPr>
        <xdr:cNvPr id="159" name="フローチャート: 判断 158"/>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69232</xdr:rowOff>
    </xdr:from>
    <xdr:ext cx="405111" cy="259045"/>
    <xdr:sp macro="" textlink="">
      <xdr:nvSpPr>
        <xdr:cNvPr id="160"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21590</xdr:rowOff>
    </xdr:from>
    <xdr:to>
      <xdr:col>10</xdr:col>
      <xdr:colOff>165100</xdr:colOff>
      <xdr:row>60</xdr:row>
      <xdr:rowOff>123190</xdr:rowOff>
    </xdr:to>
    <xdr:sp macro="" textlink="">
      <xdr:nvSpPr>
        <xdr:cNvPr id="161" name="フローチャート: 判断 160"/>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139717</xdr:rowOff>
    </xdr:from>
    <xdr:ext cx="405111" cy="259045"/>
    <xdr:sp macro="" textlink="">
      <xdr:nvSpPr>
        <xdr:cNvPr id="162" name="n_3aveValue【体育館・プール】&#10;有形固定資産減価償却率"/>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97790</xdr:rowOff>
    </xdr:from>
    <xdr:to>
      <xdr:col>20</xdr:col>
      <xdr:colOff>38100</xdr:colOff>
      <xdr:row>61</xdr:row>
      <xdr:rowOff>27940</xdr:rowOff>
    </xdr:to>
    <xdr:sp macro="" textlink="">
      <xdr:nvSpPr>
        <xdr:cNvPr id="168" name="楕円 167"/>
        <xdr:cNvSpPr/>
      </xdr:nvSpPr>
      <xdr:spPr>
        <a:xfrm>
          <a:off x="3746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139700</xdr:rowOff>
    </xdr:from>
    <xdr:to>
      <xdr:col>15</xdr:col>
      <xdr:colOff>101600</xdr:colOff>
      <xdr:row>61</xdr:row>
      <xdr:rowOff>69850</xdr:rowOff>
    </xdr:to>
    <xdr:sp macro="" textlink="">
      <xdr:nvSpPr>
        <xdr:cNvPr id="169" name="楕円 168"/>
        <xdr:cNvSpPr/>
      </xdr:nvSpPr>
      <xdr:spPr>
        <a:xfrm>
          <a:off x="2857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148590</xdr:rowOff>
    </xdr:from>
    <xdr:to>
      <xdr:col>19</xdr:col>
      <xdr:colOff>177800</xdr:colOff>
      <xdr:row>61</xdr:row>
      <xdr:rowOff>19050</xdr:rowOff>
    </xdr:to>
    <xdr:cxnSp macro="">
      <xdr:nvCxnSpPr>
        <xdr:cNvPr id="170" name="直線コネクタ 169"/>
        <xdr:cNvCxnSpPr/>
      </xdr:nvCxnSpPr>
      <xdr:spPr>
        <a:xfrm flipV="1">
          <a:off x="2908300" y="104355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10160</xdr:rowOff>
    </xdr:from>
    <xdr:to>
      <xdr:col>10</xdr:col>
      <xdr:colOff>165100</xdr:colOff>
      <xdr:row>61</xdr:row>
      <xdr:rowOff>111760</xdr:rowOff>
    </xdr:to>
    <xdr:sp macro="" textlink="">
      <xdr:nvSpPr>
        <xdr:cNvPr id="171" name="楕円 170"/>
        <xdr:cNvSpPr/>
      </xdr:nvSpPr>
      <xdr:spPr>
        <a:xfrm>
          <a:off x="1968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19050</xdr:rowOff>
    </xdr:from>
    <xdr:to>
      <xdr:col>15</xdr:col>
      <xdr:colOff>50800</xdr:colOff>
      <xdr:row>61</xdr:row>
      <xdr:rowOff>60960</xdr:rowOff>
    </xdr:to>
    <xdr:cxnSp macro="">
      <xdr:nvCxnSpPr>
        <xdr:cNvPr id="172" name="直線コネクタ 171"/>
        <xdr:cNvCxnSpPr/>
      </xdr:nvCxnSpPr>
      <xdr:spPr>
        <a:xfrm flipV="1">
          <a:off x="2019300" y="104775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19067</xdr:rowOff>
    </xdr:from>
    <xdr:ext cx="405111" cy="259045"/>
    <xdr:sp macro="" textlink="">
      <xdr:nvSpPr>
        <xdr:cNvPr id="173" name="n_1mainValue【体育館・プール】&#10;有形固定資産減価償却率"/>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60977</xdr:rowOff>
    </xdr:from>
    <xdr:ext cx="405111" cy="259045"/>
    <xdr:sp macro="" textlink="">
      <xdr:nvSpPr>
        <xdr:cNvPr id="174" name="n_2mainValue【体育館・プール】&#10;有形固定資産減価償却率"/>
        <xdr:cNvSpPr txBox="1"/>
      </xdr:nvSpPr>
      <xdr:spPr>
        <a:xfrm>
          <a:off x="2705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102887</xdr:rowOff>
    </xdr:from>
    <xdr:ext cx="405111" cy="259045"/>
    <xdr:sp macro="" textlink="">
      <xdr:nvSpPr>
        <xdr:cNvPr id="175" name="n_3mainValue【体育館・プール】&#10;有形固定資産減価償却率"/>
        <xdr:cNvSpPr txBox="1"/>
      </xdr:nvSpPr>
      <xdr:spPr>
        <a:xfrm>
          <a:off x="18167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97" name="直線コネクタ 196"/>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98"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99" name="直線コネクタ 198"/>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0"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01" name="直線コネクタ 200"/>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02" name="【体育館・プール】&#10;一人当たり面積平均値テキスト"/>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03" name="フローチャート: 判断 202"/>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04" name="フローチャート: 判断 203"/>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89730</xdr:rowOff>
    </xdr:from>
    <xdr:ext cx="469744" cy="259045"/>
    <xdr:sp macro="" textlink="">
      <xdr:nvSpPr>
        <xdr:cNvPr id="205" name="n_1aveValue【体育館・プール】&#10;一人当たり面積"/>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143053</xdr:rowOff>
    </xdr:from>
    <xdr:to>
      <xdr:col>46</xdr:col>
      <xdr:colOff>38100</xdr:colOff>
      <xdr:row>63</xdr:row>
      <xdr:rowOff>73203</xdr:rowOff>
    </xdr:to>
    <xdr:sp macro="" textlink="">
      <xdr:nvSpPr>
        <xdr:cNvPr id="206" name="フローチャート: 判断 205"/>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89730</xdr:rowOff>
    </xdr:from>
    <xdr:ext cx="469744" cy="259045"/>
    <xdr:sp macro="" textlink="">
      <xdr:nvSpPr>
        <xdr:cNvPr id="207"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864</xdr:rowOff>
    </xdr:from>
    <xdr:to>
      <xdr:col>41</xdr:col>
      <xdr:colOff>101600</xdr:colOff>
      <xdr:row>63</xdr:row>
      <xdr:rowOff>102464</xdr:rowOff>
    </xdr:to>
    <xdr:sp macro="" textlink="">
      <xdr:nvSpPr>
        <xdr:cNvPr id="208" name="フローチャート: 判断 207"/>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118991</xdr:rowOff>
    </xdr:from>
    <xdr:ext cx="469744" cy="259045"/>
    <xdr:sp macro="" textlink="">
      <xdr:nvSpPr>
        <xdr:cNvPr id="209" name="n_3aveValue【体育館・プール】&#10;一人当たり面積"/>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0" name="テキスト ボックス 20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53442</xdr:rowOff>
    </xdr:from>
    <xdr:to>
      <xdr:col>50</xdr:col>
      <xdr:colOff>165100</xdr:colOff>
      <xdr:row>63</xdr:row>
      <xdr:rowOff>155042</xdr:rowOff>
    </xdr:to>
    <xdr:sp macro="" textlink="">
      <xdr:nvSpPr>
        <xdr:cNvPr id="215" name="楕円 214"/>
        <xdr:cNvSpPr/>
      </xdr:nvSpPr>
      <xdr:spPr>
        <a:xfrm>
          <a:off x="9588500" y="1085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54356</xdr:rowOff>
    </xdr:from>
    <xdr:to>
      <xdr:col>46</xdr:col>
      <xdr:colOff>38100</xdr:colOff>
      <xdr:row>63</xdr:row>
      <xdr:rowOff>155956</xdr:rowOff>
    </xdr:to>
    <xdr:sp macro="" textlink="">
      <xdr:nvSpPr>
        <xdr:cNvPr id="216" name="楕円 215"/>
        <xdr:cNvSpPr/>
      </xdr:nvSpPr>
      <xdr:spPr>
        <a:xfrm>
          <a:off x="8699500" y="108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104242</xdr:rowOff>
    </xdr:from>
    <xdr:to>
      <xdr:col>50</xdr:col>
      <xdr:colOff>114300</xdr:colOff>
      <xdr:row>63</xdr:row>
      <xdr:rowOff>105156</xdr:rowOff>
    </xdr:to>
    <xdr:cxnSp macro="">
      <xdr:nvCxnSpPr>
        <xdr:cNvPr id="217" name="直線コネクタ 216"/>
        <xdr:cNvCxnSpPr/>
      </xdr:nvCxnSpPr>
      <xdr:spPr>
        <a:xfrm flipV="1">
          <a:off x="8750300" y="1090559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55270</xdr:rowOff>
    </xdr:from>
    <xdr:to>
      <xdr:col>41</xdr:col>
      <xdr:colOff>101600</xdr:colOff>
      <xdr:row>63</xdr:row>
      <xdr:rowOff>156870</xdr:rowOff>
    </xdr:to>
    <xdr:sp macro="" textlink="">
      <xdr:nvSpPr>
        <xdr:cNvPr id="218" name="楕円 217"/>
        <xdr:cNvSpPr/>
      </xdr:nvSpPr>
      <xdr:spPr>
        <a:xfrm>
          <a:off x="7810500" y="1085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105156</xdr:rowOff>
    </xdr:from>
    <xdr:to>
      <xdr:col>45</xdr:col>
      <xdr:colOff>177800</xdr:colOff>
      <xdr:row>63</xdr:row>
      <xdr:rowOff>106070</xdr:rowOff>
    </xdr:to>
    <xdr:cxnSp macro="">
      <xdr:nvCxnSpPr>
        <xdr:cNvPr id="219" name="直線コネクタ 218"/>
        <xdr:cNvCxnSpPr/>
      </xdr:nvCxnSpPr>
      <xdr:spPr>
        <a:xfrm flipV="1">
          <a:off x="7861300" y="1090650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146169</xdr:rowOff>
    </xdr:from>
    <xdr:ext cx="469744" cy="259045"/>
    <xdr:sp macro="" textlink="">
      <xdr:nvSpPr>
        <xdr:cNvPr id="220" name="n_1mainValue【体育館・プール】&#10;一人当たり面積"/>
        <xdr:cNvSpPr txBox="1"/>
      </xdr:nvSpPr>
      <xdr:spPr>
        <a:xfrm>
          <a:off x="9391727" y="1094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147083</xdr:rowOff>
    </xdr:from>
    <xdr:ext cx="469744" cy="259045"/>
    <xdr:sp macro="" textlink="">
      <xdr:nvSpPr>
        <xdr:cNvPr id="221" name="n_2mainValue【体育館・プール】&#10;一人当たり面積"/>
        <xdr:cNvSpPr txBox="1"/>
      </xdr:nvSpPr>
      <xdr:spPr>
        <a:xfrm>
          <a:off x="8515427" y="109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147997</xdr:rowOff>
    </xdr:from>
    <xdr:ext cx="469744" cy="259045"/>
    <xdr:sp macro="" textlink="">
      <xdr:nvSpPr>
        <xdr:cNvPr id="222" name="n_3mainValue【体育館・プール】&#10;一人当たり面積"/>
        <xdr:cNvSpPr txBox="1"/>
      </xdr:nvSpPr>
      <xdr:spPr>
        <a:xfrm>
          <a:off x="7626427" y="1094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47" name="直線コネクタ 246"/>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48"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49" name="直線コネクタ 248"/>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52"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54" name="フローチャート: 判断 253"/>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11447</xdr:rowOff>
    </xdr:from>
    <xdr:ext cx="405111" cy="259045"/>
    <xdr:sp macro="" textlink="">
      <xdr:nvSpPr>
        <xdr:cNvPr id="255" name="n_1ave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56" name="フローチャート: 判断 255"/>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15257</xdr:rowOff>
    </xdr:from>
    <xdr:ext cx="405111" cy="259045"/>
    <xdr:sp macro="" textlink="">
      <xdr:nvSpPr>
        <xdr:cNvPr id="257"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93980</xdr:rowOff>
    </xdr:from>
    <xdr:to>
      <xdr:col>10</xdr:col>
      <xdr:colOff>165100</xdr:colOff>
      <xdr:row>83</xdr:row>
      <xdr:rowOff>24130</xdr:rowOff>
    </xdr:to>
    <xdr:sp macro="" textlink="">
      <xdr:nvSpPr>
        <xdr:cNvPr id="258" name="フローチャート: 判断 257"/>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15257</xdr:rowOff>
    </xdr:from>
    <xdr:ext cx="405111" cy="259045"/>
    <xdr:sp macro="" textlink="">
      <xdr:nvSpPr>
        <xdr:cNvPr id="259" name="n_3aveValue【福祉施設】&#10;有形固定資産減価償却率"/>
        <xdr:cNvSpPr txBox="1"/>
      </xdr:nvSpPr>
      <xdr:spPr>
        <a:xfrm>
          <a:off x="1816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0" name="テキスト ボックス 25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1" name="テキスト ボックス 26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2" name="テキスト ボックス 26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3" name="テキスト ボックス 26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4" name="テキスト ボックス 26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124461</xdr:rowOff>
    </xdr:from>
    <xdr:to>
      <xdr:col>20</xdr:col>
      <xdr:colOff>38100</xdr:colOff>
      <xdr:row>82</xdr:row>
      <xdr:rowOff>54611</xdr:rowOff>
    </xdr:to>
    <xdr:sp macro="" textlink="">
      <xdr:nvSpPr>
        <xdr:cNvPr id="265" name="楕円 264"/>
        <xdr:cNvSpPr/>
      </xdr:nvSpPr>
      <xdr:spPr>
        <a:xfrm>
          <a:off x="3746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158750</xdr:rowOff>
    </xdr:from>
    <xdr:to>
      <xdr:col>15</xdr:col>
      <xdr:colOff>101600</xdr:colOff>
      <xdr:row>82</xdr:row>
      <xdr:rowOff>88900</xdr:rowOff>
    </xdr:to>
    <xdr:sp macro="" textlink="">
      <xdr:nvSpPr>
        <xdr:cNvPr id="266" name="楕円 265"/>
        <xdr:cNvSpPr/>
      </xdr:nvSpPr>
      <xdr:spPr>
        <a:xfrm>
          <a:off x="2857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3811</xdr:rowOff>
    </xdr:from>
    <xdr:to>
      <xdr:col>19</xdr:col>
      <xdr:colOff>177800</xdr:colOff>
      <xdr:row>82</xdr:row>
      <xdr:rowOff>38100</xdr:rowOff>
    </xdr:to>
    <xdr:cxnSp macro="">
      <xdr:nvCxnSpPr>
        <xdr:cNvPr id="267" name="直線コネクタ 266"/>
        <xdr:cNvCxnSpPr/>
      </xdr:nvCxnSpPr>
      <xdr:spPr>
        <a:xfrm flipV="1">
          <a:off x="2908300" y="140627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68" name="楕円 267"/>
        <xdr:cNvSpPr/>
      </xdr:nvSpPr>
      <xdr:spPr>
        <a:xfrm>
          <a:off x="1968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38100</xdr:rowOff>
    </xdr:from>
    <xdr:to>
      <xdr:col>15</xdr:col>
      <xdr:colOff>50800</xdr:colOff>
      <xdr:row>82</xdr:row>
      <xdr:rowOff>72389</xdr:rowOff>
    </xdr:to>
    <xdr:cxnSp macro="">
      <xdr:nvCxnSpPr>
        <xdr:cNvPr id="269" name="直線コネクタ 268"/>
        <xdr:cNvCxnSpPr/>
      </xdr:nvCxnSpPr>
      <xdr:spPr>
        <a:xfrm flipV="1">
          <a:off x="2019300" y="140970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71138</xdr:rowOff>
    </xdr:from>
    <xdr:ext cx="405111" cy="259045"/>
    <xdr:sp macro="" textlink="">
      <xdr:nvSpPr>
        <xdr:cNvPr id="270" name="n_1mainValue【福祉施設】&#10;有形固定資産減価償却率"/>
        <xdr:cNvSpPr txBox="1"/>
      </xdr:nvSpPr>
      <xdr:spPr>
        <a:xfrm>
          <a:off x="3582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105427</xdr:rowOff>
    </xdr:from>
    <xdr:ext cx="405111" cy="259045"/>
    <xdr:sp macro="" textlink="">
      <xdr:nvSpPr>
        <xdr:cNvPr id="271" name="n_2mainValue【福祉施設】&#10;有形固定資産減価償却率"/>
        <xdr:cNvSpPr txBox="1"/>
      </xdr:nvSpPr>
      <xdr:spPr>
        <a:xfrm>
          <a:off x="2705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272" name="n_3mainValue【福祉施設】&#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96" name="直線コネクタ 295"/>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9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98" name="直線コネクタ 29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99"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00" name="直線コネクタ 299"/>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301" name="【福祉施設】&#10;一人当たり面積平均値テキスト"/>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02" name="フローチャート: 判断 301"/>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03" name="フローチャート: 判断 302"/>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167657</xdr:rowOff>
    </xdr:from>
    <xdr:ext cx="469744" cy="259045"/>
    <xdr:sp macro="" textlink="">
      <xdr:nvSpPr>
        <xdr:cNvPr id="304"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39370</xdr:rowOff>
    </xdr:from>
    <xdr:to>
      <xdr:col>46</xdr:col>
      <xdr:colOff>38100</xdr:colOff>
      <xdr:row>85</xdr:row>
      <xdr:rowOff>140970</xdr:rowOff>
    </xdr:to>
    <xdr:sp macro="" textlink="">
      <xdr:nvSpPr>
        <xdr:cNvPr id="305" name="フローチャート: 判断 304"/>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157497</xdr:rowOff>
    </xdr:from>
    <xdr:ext cx="469744" cy="259045"/>
    <xdr:sp macro="" textlink="">
      <xdr:nvSpPr>
        <xdr:cNvPr id="306"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81280</xdr:rowOff>
    </xdr:from>
    <xdr:to>
      <xdr:col>41</xdr:col>
      <xdr:colOff>101600</xdr:colOff>
      <xdr:row>86</xdr:row>
      <xdr:rowOff>11430</xdr:rowOff>
    </xdr:to>
    <xdr:sp macro="" textlink="">
      <xdr:nvSpPr>
        <xdr:cNvPr id="307" name="フローチャート: 判断 306"/>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27957</xdr:rowOff>
    </xdr:from>
    <xdr:ext cx="469744" cy="259045"/>
    <xdr:sp macro="" textlink="">
      <xdr:nvSpPr>
        <xdr:cNvPr id="308" name="n_3aveValue【福祉施設】&#10;一人当たり面積"/>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9" name="テキスト ボックス 30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0" name="テキスト ボックス 30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1" name="テキスト ボックス 31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2" name="テキスト ボックス 31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3" name="テキスト ボックス 31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30480</xdr:rowOff>
    </xdr:from>
    <xdr:to>
      <xdr:col>50</xdr:col>
      <xdr:colOff>165100</xdr:colOff>
      <xdr:row>86</xdr:row>
      <xdr:rowOff>132080</xdr:rowOff>
    </xdr:to>
    <xdr:sp macro="" textlink="">
      <xdr:nvSpPr>
        <xdr:cNvPr id="314" name="楕円 313"/>
        <xdr:cNvSpPr/>
      </xdr:nvSpPr>
      <xdr:spPr>
        <a:xfrm>
          <a:off x="9588500" y="147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31750</xdr:rowOff>
    </xdr:from>
    <xdr:to>
      <xdr:col>46</xdr:col>
      <xdr:colOff>38100</xdr:colOff>
      <xdr:row>86</xdr:row>
      <xdr:rowOff>133350</xdr:rowOff>
    </xdr:to>
    <xdr:sp macro="" textlink="">
      <xdr:nvSpPr>
        <xdr:cNvPr id="315" name="楕円 314"/>
        <xdr:cNvSpPr/>
      </xdr:nvSpPr>
      <xdr:spPr>
        <a:xfrm>
          <a:off x="8699500" y="1477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81280</xdr:rowOff>
    </xdr:from>
    <xdr:to>
      <xdr:col>50</xdr:col>
      <xdr:colOff>114300</xdr:colOff>
      <xdr:row>86</xdr:row>
      <xdr:rowOff>82550</xdr:rowOff>
    </xdr:to>
    <xdr:cxnSp macro="">
      <xdr:nvCxnSpPr>
        <xdr:cNvPr id="316" name="直線コネクタ 315"/>
        <xdr:cNvCxnSpPr/>
      </xdr:nvCxnSpPr>
      <xdr:spPr>
        <a:xfrm flipV="1">
          <a:off x="8750300" y="148259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31750</xdr:rowOff>
    </xdr:from>
    <xdr:to>
      <xdr:col>41</xdr:col>
      <xdr:colOff>101600</xdr:colOff>
      <xdr:row>86</xdr:row>
      <xdr:rowOff>133350</xdr:rowOff>
    </xdr:to>
    <xdr:sp macro="" textlink="">
      <xdr:nvSpPr>
        <xdr:cNvPr id="317" name="楕円 316"/>
        <xdr:cNvSpPr/>
      </xdr:nvSpPr>
      <xdr:spPr>
        <a:xfrm>
          <a:off x="7810500" y="1477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82550</xdr:rowOff>
    </xdr:from>
    <xdr:to>
      <xdr:col>45</xdr:col>
      <xdr:colOff>177800</xdr:colOff>
      <xdr:row>86</xdr:row>
      <xdr:rowOff>82550</xdr:rowOff>
    </xdr:to>
    <xdr:cxnSp macro="">
      <xdr:nvCxnSpPr>
        <xdr:cNvPr id="318" name="直線コネクタ 317"/>
        <xdr:cNvCxnSpPr/>
      </xdr:nvCxnSpPr>
      <xdr:spPr>
        <a:xfrm>
          <a:off x="7861300" y="14827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123207</xdr:rowOff>
    </xdr:from>
    <xdr:ext cx="469744" cy="259045"/>
    <xdr:sp macro="" textlink="">
      <xdr:nvSpPr>
        <xdr:cNvPr id="319" name="n_1mainValue【福祉施設】&#10;一人当たり面積"/>
        <xdr:cNvSpPr txBox="1"/>
      </xdr:nvSpPr>
      <xdr:spPr>
        <a:xfrm>
          <a:off x="9391727" y="1486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124477</xdr:rowOff>
    </xdr:from>
    <xdr:ext cx="469744" cy="259045"/>
    <xdr:sp macro="" textlink="">
      <xdr:nvSpPr>
        <xdr:cNvPr id="320" name="n_2mainValue【福祉施設】&#10;一人当たり面積"/>
        <xdr:cNvSpPr txBox="1"/>
      </xdr:nvSpPr>
      <xdr:spPr>
        <a:xfrm>
          <a:off x="8515427" y="1486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124477</xdr:rowOff>
    </xdr:from>
    <xdr:ext cx="469744" cy="259045"/>
    <xdr:sp macro="" textlink="">
      <xdr:nvSpPr>
        <xdr:cNvPr id="321" name="n_3mainValue【福祉施設】&#10;一人当たり面積"/>
        <xdr:cNvSpPr txBox="1"/>
      </xdr:nvSpPr>
      <xdr:spPr>
        <a:xfrm>
          <a:off x="7626427" y="1486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2" name="直線コネクタ 33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3" name="テキスト ボックス 332"/>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4" name="直線コネクタ 33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5" name="テキスト ボックス 33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6" name="直線コネクタ 33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7" name="テキスト ボックス 33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8" name="直線コネクタ 33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9" name="テキスト ボックス 33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0" name="直線コネクタ 33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1" name="テキスト ボックス 34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45" name="直線コネクタ 344"/>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46"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47" name="直線コネクタ 346"/>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8"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9" name="直線コネクタ 348"/>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50"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51" name="フローチャート: 判断 350"/>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52" name="フローチャート: 判断 351"/>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88916</xdr:rowOff>
    </xdr:from>
    <xdr:ext cx="405111" cy="259045"/>
    <xdr:sp macro="" textlink="">
      <xdr:nvSpPr>
        <xdr:cNvPr id="353" name="n_1aveValue【市民会館】&#10;有形固定資産減価償却率"/>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170180</xdr:rowOff>
    </xdr:from>
    <xdr:to>
      <xdr:col>15</xdr:col>
      <xdr:colOff>101600</xdr:colOff>
      <xdr:row>105</xdr:row>
      <xdr:rowOff>100330</xdr:rowOff>
    </xdr:to>
    <xdr:sp macro="" textlink="">
      <xdr:nvSpPr>
        <xdr:cNvPr id="354" name="フローチャート: 判断 353"/>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91457</xdr:rowOff>
    </xdr:from>
    <xdr:ext cx="405111" cy="259045"/>
    <xdr:sp macro="" textlink="">
      <xdr:nvSpPr>
        <xdr:cNvPr id="355" name="n_2aveValue【市民会館】&#10;有形固定資産減価償却率"/>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165100</xdr:rowOff>
    </xdr:from>
    <xdr:to>
      <xdr:col>10</xdr:col>
      <xdr:colOff>165100</xdr:colOff>
      <xdr:row>105</xdr:row>
      <xdr:rowOff>95250</xdr:rowOff>
    </xdr:to>
    <xdr:sp macro="" textlink="">
      <xdr:nvSpPr>
        <xdr:cNvPr id="356" name="フローチャート: 判断 355"/>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86377</xdr:rowOff>
    </xdr:from>
    <xdr:ext cx="405111" cy="259045"/>
    <xdr:sp macro="" textlink="">
      <xdr:nvSpPr>
        <xdr:cNvPr id="357" name="n_3aveValue【市民会館】&#10;有形固定資産減価償却率"/>
        <xdr:cNvSpPr txBox="1"/>
      </xdr:nvSpPr>
      <xdr:spPr>
        <a:xfrm>
          <a:off x="1816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58" name="テキスト ボックス 35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9" name="テキスト ボックス 35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0" name="テキスト ボックス 35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1" name="テキスト ボックス 36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2" name="テキスト ボックス 36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31750</xdr:rowOff>
    </xdr:from>
    <xdr:to>
      <xdr:col>20</xdr:col>
      <xdr:colOff>38100</xdr:colOff>
      <xdr:row>101</xdr:row>
      <xdr:rowOff>133350</xdr:rowOff>
    </xdr:to>
    <xdr:sp macro="" textlink="">
      <xdr:nvSpPr>
        <xdr:cNvPr id="363" name="楕円 362"/>
        <xdr:cNvSpPr/>
      </xdr:nvSpPr>
      <xdr:spPr>
        <a:xfrm>
          <a:off x="37465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31750</xdr:rowOff>
    </xdr:from>
    <xdr:to>
      <xdr:col>15</xdr:col>
      <xdr:colOff>101600</xdr:colOff>
      <xdr:row>101</xdr:row>
      <xdr:rowOff>133350</xdr:rowOff>
    </xdr:to>
    <xdr:sp macro="" textlink="">
      <xdr:nvSpPr>
        <xdr:cNvPr id="364" name="楕円 363"/>
        <xdr:cNvSpPr/>
      </xdr:nvSpPr>
      <xdr:spPr>
        <a:xfrm>
          <a:off x="28575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82550</xdr:rowOff>
    </xdr:from>
    <xdr:to>
      <xdr:col>19</xdr:col>
      <xdr:colOff>177800</xdr:colOff>
      <xdr:row>101</xdr:row>
      <xdr:rowOff>82550</xdr:rowOff>
    </xdr:to>
    <xdr:cxnSp macro="">
      <xdr:nvCxnSpPr>
        <xdr:cNvPr id="365" name="直線コネクタ 364"/>
        <xdr:cNvCxnSpPr/>
      </xdr:nvCxnSpPr>
      <xdr:spPr>
        <a:xfrm>
          <a:off x="2908300" y="1739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31750</xdr:rowOff>
    </xdr:from>
    <xdr:to>
      <xdr:col>10</xdr:col>
      <xdr:colOff>165100</xdr:colOff>
      <xdr:row>101</xdr:row>
      <xdr:rowOff>133350</xdr:rowOff>
    </xdr:to>
    <xdr:sp macro="" textlink="">
      <xdr:nvSpPr>
        <xdr:cNvPr id="366" name="楕円 365"/>
        <xdr:cNvSpPr/>
      </xdr:nvSpPr>
      <xdr:spPr>
        <a:xfrm>
          <a:off x="19685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82550</xdr:rowOff>
    </xdr:from>
    <xdr:to>
      <xdr:col>15</xdr:col>
      <xdr:colOff>50800</xdr:colOff>
      <xdr:row>101</xdr:row>
      <xdr:rowOff>82550</xdr:rowOff>
    </xdr:to>
    <xdr:cxnSp macro="">
      <xdr:nvCxnSpPr>
        <xdr:cNvPr id="367" name="直線コネクタ 366"/>
        <xdr:cNvCxnSpPr/>
      </xdr:nvCxnSpPr>
      <xdr:spPr>
        <a:xfrm>
          <a:off x="2019300" y="1739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99</xdr:row>
      <xdr:rowOff>149877</xdr:rowOff>
    </xdr:from>
    <xdr:ext cx="469744" cy="259045"/>
    <xdr:sp macro="" textlink="">
      <xdr:nvSpPr>
        <xdr:cNvPr id="368" name="n_1mainValue【市民会館】&#10;有形固定資産減価償却率"/>
        <xdr:cNvSpPr txBox="1"/>
      </xdr:nvSpPr>
      <xdr:spPr>
        <a:xfrm>
          <a:off x="3549727"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99</xdr:row>
      <xdr:rowOff>149877</xdr:rowOff>
    </xdr:from>
    <xdr:ext cx="469744" cy="259045"/>
    <xdr:sp macro="" textlink="">
      <xdr:nvSpPr>
        <xdr:cNvPr id="369" name="n_2mainValue【市民会館】&#10;有形固定資産減価償却率"/>
        <xdr:cNvSpPr txBox="1"/>
      </xdr:nvSpPr>
      <xdr:spPr>
        <a:xfrm>
          <a:off x="2673427"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99</xdr:row>
      <xdr:rowOff>149877</xdr:rowOff>
    </xdr:from>
    <xdr:ext cx="469744" cy="259045"/>
    <xdr:sp macro="" textlink="">
      <xdr:nvSpPr>
        <xdr:cNvPr id="370" name="n_3mainValue【市民会館】&#10;有形固定資産減価償却率"/>
        <xdr:cNvSpPr txBox="1"/>
      </xdr:nvSpPr>
      <xdr:spPr>
        <a:xfrm>
          <a:off x="1784427"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1" name="直線コネクタ 38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2" name="テキスト ボックス 38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3" name="直線コネクタ 38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4" name="テキスト ボックス 38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5" name="直線コネクタ 38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6" name="テキスト ボックス 38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7" name="直線コネクタ 38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8" name="テキスト ボックス 38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9" name="直線コネクタ 38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0" name="テキスト ボックス 38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1" name="直線コネクタ 39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2" name="テキスト ボックス 39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94" name="直線コネクタ 393"/>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95"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96" name="直線コネクタ 395"/>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97"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98" name="直線コネクタ 397"/>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399" name="【市民会館】&#10;一人当たり面積平均値テキスト"/>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00" name="フローチャート: 判断 399"/>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01" name="フローチャート: 判断 400"/>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50182</xdr:rowOff>
    </xdr:from>
    <xdr:ext cx="469744" cy="259045"/>
    <xdr:sp macro="" textlink="">
      <xdr:nvSpPr>
        <xdr:cNvPr id="402" name="n_1aveValue【市民会館】&#10;一人当たり面積"/>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99695</xdr:rowOff>
    </xdr:from>
    <xdr:to>
      <xdr:col>46</xdr:col>
      <xdr:colOff>38100</xdr:colOff>
      <xdr:row>107</xdr:row>
      <xdr:rowOff>29845</xdr:rowOff>
    </xdr:to>
    <xdr:sp macro="" textlink="">
      <xdr:nvSpPr>
        <xdr:cNvPr id="403" name="フローチャート: 判断 402"/>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46372</xdr:rowOff>
    </xdr:from>
    <xdr:ext cx="469744" cy="259045"/>
    <xdr:sp macro="" textlink="">
      <xdr:nvSpPr>
        <xdr:cNvPr id="404" name="n_2aveValue【市民会館】&#10;一人当たり面積"/>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116839</xdr:rowOff>
    </xdr:from>
    <xdr:to>
      <xdr:col>41</xdr:col>
      <xdr:colOff>101600</xdr:colOff>
      <xdr:row>107</xdr:row>
      <xdr:rowOff>46989</xdr:rowOff>
    </xdr:to>
    <xdr:sp macro="" textlink="">
      <xdr:nvSpPr>
        <xdr:cNvPr id="405" name="フローチャート: 判断 404"/>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63516</xdr:rowOff>
    </xdr:from>
    <xdr:ext cx="469744" cy="259045"/>
    <xdr:sp macro="" textlink="">
      <xdr:nvSpPr>
        <xdr:cNvPr id="406" name="n_3aveValue【市民会館】&#10;一人当たり面積"/>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07" name="テキスト ボックス 40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8" name="テキスト ボックス 40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9" name="テキスト ボックス 40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0" name="テキスト ボックス 40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1" name="テキスト ボックス 41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145414</xdr:rowOff>
    </xdr:from>
    <xdr:to>
      <xdr:col>50</xdr:col>
      <xdr:colOff>165100</xdr:colOff>
      <xdr:row>108</xdr:row>
      <xdr:rowOff>75564</xdr:rowOff>
    </xdr:to>
    <xdr:sp macro="" textlink="">
      <xdr:nvSpPr>
        <xdr:cNvPr id="412" name="楕円 411"/>
        <xdr:cNvSpPr/>
      </xdr:nvSpPr>
      <xdr:spPr>
        <a:xfrm>
          <a:off x="9588500" y="184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147320</xdr:rowOff>
    </xdr:from>
    <xdr:to>
      <xdr:col>46</xdr:col>
      <xdr:colOff>38100</xdr:colOff>
      <xdr:row>108</xdr:row>
      <xdr:rowOff>77470</xdr:rowOff>
    </xdr:to>
    <xdr:sp macro="" textlink="">
      <xdr:nvSpPr>
        <xdr:cNvPr id="413" name="楕円 412"/>
        <xdr:cNvSpPr/>
      </xdr:nvSpPr>
      <xdr:spPr>
        <a:xfrm>
          <a:off x="86995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24764</xdr:rowOff>
    </xdr:from>
    <xdr:to>
      <xdr:col>50</xdr:col>
      <xdr:colOff>114300</xdr:colOff>
      <xdr:row>108</xdr:row>
      <xdr:rowOff>26670</xdr:rowOff>
    </xdr:to>
    <xdr:cxnSp macro="">
      <xdr:nvCxnSpPr>
        <xdr:cNvPr id="414" name="直線コネクタ 413"/>
        <xdr:cNvCxnSpPr/>
      </xdr:nvCxnSpPr>
      <xdr:spPr>
        <a:xfrm flipV="1">
          <a:off x="8750300" y="185413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149225</xdr:rowOff>
    </xdr:from>
    <xdr:to>
      <xdr:col>41</xdr:col>
      <xdr:colOff>101600</xdr:colOff>
      <xdr:row>108</xdr:row>
      <xdr:rowOff>79375</xdr:rowOff>
    </xdr:to>
    <xdr:sp macro="" textlink="">
      <xdr:nvSpPr>
        <xdr:cNvPr id="415" name="楕円 414"/>
        <xdr:cNvSpPr/>
      </xdr:nvSpPr>
      <xdr:spPr>
        <a:xfrm>
          <a:off x="7810500" y="184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26670</xdr:rowOff>
    </xdr:from>
    <xdr:to>
      <xdr:col>45</xdr:col>
      <xdr:colOff>177800</xdr:colOff>
      <xdr:row>108</xdr:row>
      <xdr:rowOff>28575</xdr:rowOff>
    </xdr:to>
    <xdr:cxnSp macro="">
      <xdr:nvCxnSpPr>
        <xdr:cNvPr id="416" name="直線コネクタ 415"/>
        <xdr:cNvCxnSpPr/>
      </xdr:nvCxnSpPr>
      <xdr:spPr>
        <a:xfrm flipV="1">
          <a:off x="7861300" y="185432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66691</xdr:rowOff>
    </xdr:from>
    <xdr:ext cx="469744" cy="259045"/>
    <xdr:sp macro="" textlink="">
      <xdr:nvSpPr>
        <xdr:cNvPr id="417" name="n_1mainValue【市民会館】&#10;一人当たり面積"/>
        <xdr:cNvSpPr txBox="1"/>
      </xdr:nvSpPr>
      <xdr:spPr>
        <a:xfrm>
          <a:off x="9391727" y="1858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68597</xdr:rowOff>
    </xdr:from>
    <xdr:ext cx="469744" cy="259045"/>
    <xdr:sp macro="" textlink="">
      <xdr:nvSpPr>
        <xdr:cNvPr id="418" name="n_2mainValue【市民会館】&#10;一人当たり面積"/>
        <xdr:cNvSpPr txBox="1"/>
      </xdr:nvSpPr>
      <xdr:spPr>
        <a:xfrm>
          <a:off x="8515427" y="1858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70502</xdr:rowOff>
    </xdr:from>
    <xdr:ext cx="469744" cy="259045"/>
    <xdr:sp macro="" textlink="">
      <xdr:nvSpPr>
        <xdr:cNvPr id="419" name="n_3mainValue【市民会館】&#10;一人当たり面積"/>
        <xdr:cNvSpPr txBox="1"/>
      </xdr:nvSpPr>
      <xdr:spPr>
        <a:xfrm>
          <a:off x="7626427" y="1858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0" name="正方形/長方形 4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1" name="正方形/長方形 4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2" name="正方形/長方形 4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3" name="正方形/長方形 4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4" name="正方形/長方形 4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5" name="正方形/長方形 4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6" name="正方形/長方形 4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7" name="正方形/長方形 4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8" name="テキスト ボックス 4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9" name="直線コネクタ 4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0" name="直線コネクタ 42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1" name="テキスト ボックス 43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2" name="直線コネクタ 43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3" name="テキスト ボックス 43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4" name="直線コネクタ 43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5" name="テキスト ボックス 43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6" name="直線コネクタ 43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7" name="テキスト ボックス 43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8" name="直線コネクタ 43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9" name="テキスト ボックス 43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0" name="直線コネクタ 43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1" name="テキスト ボックス 44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3" name="テキスト ボックス 4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45" name="直線コネクタ 444"/>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46"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47" name="直線コネクタ 446"/>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48"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49" name="直線コネクタ 448"/>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50"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51" name="フローチャート: 判断 450"/>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52" name="フローチャート: 判断 451"/>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119760</xdr:rowOff>
    </xdr:from>
    <xdr:ext cx="405111" cy="259045"/>
    <xdr:sp macro="" textlink="">
      <xdr:nvSpPr>
        <xdr:cNvPr id="453"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138067</xdr:rowOff>
    </xdr:from>
    <xdr:to>
      <xdr:col>76</xdr:col>
      <xdr:colOff>165100</xdr:colOff>
      <xdr:row>37</xdr:row>
      <xdr:rowOff>68217</xdr:rowOff>
    </xdr:to>
    <xdr:sp macro="" textlink="">
      <xdr:nvSpPr>
        <xdr:cNvPr id="454" name="フローチャート: 判断 453"/>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84744</xdr:rowOff>
    </xdr:from>
    <xdr:ext cx="405111" cy="259045"/>
    <xdr:sp macro="" textlink="">
      <xdr:nvSpPr>
        <xdr:cNvPr id="455" name="n_2aveValue【一般廃棄物処理施設】&#10;有形固定資産減価償却率"/>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126637</xdr:rowOff>
    </xdr:from>
    <xdr:to>
      <xdr:col>72</xdr:col>
      <xdr:colOff>38100</xdr:colOff>
      <xdr:row>37</xdr:row>
      <xdr:rowOff>56787</xdr:rowOff>
    </xdr:to>
    <xdr:sp macro="" textlink="">
      <xdr:nvSpPr>
        <xdr:cNvPr id="456" name="フローチャート: 判断 455"/>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73314</xdr:rowOff>
    </xdr:from>
    <xdr:ext cx="405111" cy="259045"/>
    <xdr:sp macro="" textlink="">
      <xdr:nvSpPr>
        <xdr:cNvPr id="457" name="n_3aveValue【一般廃棄物処理施設】&#10;有形固定資産減価償却率"/>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58" name="テキスト ボックス 4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9" name="テキスト ボックス 4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0" name="テキスト ボックス 4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1" name="テキスト ボックス 4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2" name="テキスト ボックス 4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111942</xdr:rowOff>
    </xdr:from>
    <xdr:to>
      <xdr:col>81</xdr:col>
      <xdr:colOff>101600</xdr:colOff>
      <xdr:row>37</xdr:row>
      <xdr:rowOff>42092</xdr:rowOff>
    </xdr:to>
    <xdr:sp macro="" textlink="">
      <xdr:nvSpPr>
        <xdr:cNvPr id="463" name="楕円 462"/>
        <xdr:cNvSpPr/>
      </xdr:nvSpPr>
      <xdr:spPr>
        <a:xfrm>
          <a:off x="154305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115207</xdr:rowOff>
    </xdr:from>
    <xdr:to>
      <xdr:col>76</xdr:col>
      <xdr:colOff>165100</xdr:colOff>
      <xdr:row>39</xdr:row>
      <xdr:rowOff>45357</xdr:rowOff>
    </xdr:to>
    <xdr:sp macro="" textlink="">
      <xdr:nvSpPr>
        <xdr:cNvPr id="464" name="楕円 463"/>
        <xdr:cNvSpPr/>
      </xdr:nvSpPr>
      <xdr:spPr>
        <a:xfrm>
          <a:off x="14541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162742</xdr:rowOff>
    </xdr:from>
    <xdr:to>
      <xdr:col>81</xdr:col>
      <xdr:colOff>50800</xdr:colOff>
      <xdr:row>38</xdr:row>
      <xdr:rowOff>166007</xdr:rowOff>
    </xdr:to>
    <xdr:cxnSp macro="">
      <xdr:nvCxnSpPr>
        <xdr:cNvPr id="465" name="直線コネクタ 464"/>
        <xdr:cNvCxnSpPr/>
      </xdr:nvCxnSpPr>
      <xdr:spPr>
        <a:xfrm flipV="1">
          <a:off x="14592300" y="6334942"/>
          <a:ext cx="889000" cy="3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156028</xdr:rowOff>
    </xdr:from>
    <xdr:to>
      <xdr:col>72</xdr:col>
      <xdr:colOff>38100</xdr:colOff>
      <xdr:row>39</xdr:row>
      <xdr:rowOff>86178</xdr:rowOff>
    </xdr:to>
    <xdr:sp macro="" textlink="">
      <xdr:nvSpPr>
        <xdr:cNvPr id="466" name="楕円 465"/>
        <xdr:cNvSpPr/>
      </xdr:nvSpPr>
      <xdr:spPr>
        <a:xfrm>
          <a:off x="13652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166007</xdr:rowOff>
    </xdr:from>
    <xdr:to>
      <xdr:col>76</xdr:col>
      <xdr:colOff>114300</xdr:colOff>
      <xdr:row>39</xdr:row>
      <xdr:rowOff>35378</xdr:rowOff>
    </xdr:to>
    <xdr:cxnSp macro="">
      <xdr:nvCxnSpPr>
        <xdr:cNvPr id="467" name="直線コネクタ 466"/>
        <xdr:cNvCxnSpPr/>
      </xdr:nvCxnSpPr>
      <xdr:spPr>
        <a:xfrm flipV="1">
          <a:off x="13703300" y="668110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58619</xdr:rowOff>
    </xdr:from>
    <xdr:ext cx="405111" cy="259045"/>
    <xdr:sp macro="" textlink="">
      <xdr:nvSpPr>
        <xdr:cNvPr id="468" name="n_1mainValue【一般廃棄物処理施設】&#10;有形固定資産減価償却率"/>
        <xdr:cNvSpPr txBox="1"/>
      </xdr:nvSpPr>
      <xdr:spPr>
        <a:xfrm>
          <a:off x="15266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36484</xdr:rowOff>
    </xdr:from>
    <xdr:ext cx="405111" cy="259045"/>
    <xdr:sp macro="" textlink="">
      <xdr:nvSpPr>
        <xdr:cNvPr id="469" name="n_2mainValue【一般廃棄物処理施設】&#10;有形固定資産減価償却率"/>
        <xdr:cNvSpPr txBox="1"/>
      </xdr:nvSpPr>
      <xdr:spPr>
        <a:xfrm>
          <a:off x="143897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77305</xdr:rowOff>
    </xdr:from>
    <xdr:ext cx="405111" cy="259045"/>
    <xdr:sp macro="" textlink="">
      <xdr:nvSpPr>
        <xdr:cNvPr id="470" name="n_3mainValue【一般廃棄物処理施設】&#10;有形固定資産減価償却率"/>
        <xdr:cNvSpPr txBox="1"/>
      </xdr:nvSpPr>
      <xdr:spPr>
        <a:xfrm>
          <a:off x="135007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9" name="テキスト ボックス 4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1" name="直線コネクタ 48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2" name="テキスト ボックス 48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3" name="直線コネクタ 48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84" name="テキスト ボックス 483"/>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5" name="直線コネクタ 48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86" name="テキスト ボックス 485"/>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7" name="直線コネクタ 48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88" name="テキスト ボックス 487"/>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9" name="直線コネクタ 48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90" name="テキスト ボックス 489"/>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1" name="直線コネクタ 49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92" name="テキスト ボックス 491"/>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94" name="テキスト ボックス 493"/>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96" name="直線コネクタ 495"/>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97"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98" name="直線コネクタ 497"/>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99"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00" name="直線コネクタ 499"/>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151923</xdr:rowOff>
    </xdr:from>
    <xdr:ext cx="599010" cy="259045"/>
    <xdr:sp macro="" textlink="">
      <xdr:nvSpPr>
        <xdr:cNvPr id="501" name="【一般廃棄物処理施設】&#10;一人当たり有形固定資産（償却資産）額平均値テキスト"/>
        <xdr:cNvSpPr txBox="1"/>
      </xdr:nvSpPr>
      <xdr:spPr>
        <a:xfrm>
          <a:off x="22199600" y="718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02" name="フローチャート: 判断 501"/>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03" name="フローチャート: 判断 502"/>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113356</xdr:rowOff>
    </xdr:from>
    <xdr:ext cx="599010" cy="259045"/>
    <xdr:sp macro="" textlink="">
      <xdr:nvSpPr>
        <xdr:cNvPr id="504"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26116</xdr:rowOff>
    </xdr:from>
    <xdr:to>
      <xdr:col>107</xdr:col>
      <xdr:colOff>101600</xdr:colOff>
      <xdr:row>42</xdr:row>
      <xdr:rowOff>127716</xdr:rowOff>
    </xdr:to>
    <xdr:sp macro="" textlink="">
      <xdr:nvSpPr>
        <xdr:cNvPr id="505" name="フローチャート: 判断 504"/>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144243</xdr:rowOff>
    </xdr:from>
    <xdr:ext cx="534377" cy="259045"/>
    <xdr:sp macro="" textlink="">
      <xdr:nvSpPr>
        <xdr:cNvPr id="506" name="n_2aveValue【一般廃棄物処理施設】&#10;一人当たり有形固定資産（償却資産）額"/>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42</xdr:row>
      <xdr:rowOff>29738</xdr:rowOff>
    </xdr:from>
    <xdr:to>
      <xdr:col>102</xdr:col>
      <xdr:colOff>165100</xdr:colOff>
      <xdr:row>42</xdr:row>
      <xdr:rowOff>131338</xdr:rowOff>
    </xdr:to>
    <xdr:sp macro="" textlink="">
      <xdr:nvSpPr>
        <xdr:cNvPr id="507" name="フローチャート: 判断 506"/>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40</xdr:row>
      <xdr:rowOff>147865</xdr:rowOff>
    </xdr:from>
    <xdr:ext cx="534377" cy="259045"/>
    <xdr:sp macro="" textlink="">
      <xdr:nvSpPr>
        <xdr:cNvPr id="508" name="n_3aveValue【一般廃棄物処理施設】&#10;一人当たり有形固定資産（償却資産）額"/>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09" name="テキスト ボックス 5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0" name="テキスト ボックス 5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1" name="テキスト ボックス 5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2" name="テキスト ボックス 5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3" name="テキスト ボックス 5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33210</xdr:rowOff>
    </xdr:from>
    <xdr:to>
      <xdr:col>112</xdr:col>
      <xdr:colOff>38100</xdr:colOff>
      <xdr:row>42</xdr:row>
      <xdr:rowOff>134810</xdr:rowOff>
    </xdr:to>
    <xdr:sp macro="" textlink="">
      <xdr:nvSpPr>
        <xdr:cNvPr id="514" name="楕円 513"/>
        <xdr:cNvSpPr/>
      </xdr:nvSpPr>
      <xdr:spPr>
        <a:xfrm>
          <a:off x="21272500" y="723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33663</xdr:rowOff>
    </xdr:from>
    <xdr:to>
      <xdr:col>107</xdr:col>
      <xdr:colOff>101600</xdr:colOff>
      <xdr:row>42</xdr:row>
      <xdr:rowOff>135263</xdr:rowOff>
    </xdr:to>
    <xdr:sp macro="" textlink="">
      <xdr:nvSpPr>
        <xdr:cNvPr id="515" name="楕円 514"/>
        <xdr:cNvSpPr/>
      </xdr:nvSpPr>
      <xdr:spPr>
        <a:xfrm>
          <a:off x="20383500" y="72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84010</xdr:rowOff>
    </xdr:from>
    <xdr:to>
      <xdr:col>111</xdr:col>
      <xdr:colOff>177800</xdr:colOff>
      <xdr:row>42</xdr:row>
      <xdr:rowOff>84463</xdr:rowOff>
    </xdr:to>
    <xdr:cxnSp macro="">
      <xdr:nvCxnSpPr>
        <xdr:cNvPr id="516" name="直線コネクタ 515"/>
        <xdr:cNvCxnSpPr/>
      </xdr:nvCxnSpPr>
      <xdr:spPr>
        <a:xfrm flipV="1">
          <a:off x="20434300" y="7284910"/>
          <a:ext cx="889000" cy="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33820</xdr:rowOff>
    </xdr:from>
    <xdr:to>
      <xdr:col>102</xdr:col>
      <xdr:colOff>165100</xdr:colOff>
      <xdr:row>42</xdr:row>
      <xdr:rowOff>135420</xdr:rowOff>
    </xdr:to>
    <xdr:sp macro="" textlink="">
      <xdr:nvSpPr>
        <xdr:cNvPr id="517" name="楕円 516"/>
        <xdr:cNvSpPr/>
      </xdr:nvSpPr>
      <xdr:spPr>
        <a:xfrm>
          <a:off x="19494500" y="72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84463</xdr:rowOff>
    </xdr:from>
    <xdr:to>
      <xdr:col>107</xdr:col>
      <xdr:colOff>50800</xdr:colOff>
      <xdr:row>42</xdr:row>
      <xdr:rowOff>84620</xdr:rowOff>
    </xdr:to>
    <xdr:cxnSp macro="">
      <xdr:nvCxnSpPr>
        <xdr:cNvPr id="518" name="直線コネクタ 517"/>
        <xdr:cNvCxnSpPr/>
      </xdr:nvCxnSpPr>
      <xdr:spPr>
        <a:xfrm flipV="1">
          <a:off x="19545300" y="7285363"/>
          <a:ext cx="889000" cy="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125937</xdr:rowOff>
    </xdr:from>
    <xdr:ext cx="534377" cy="259045"/>
    <xdr:sp macro="" textlink="">
      <xdr:nvSpPr>
        <xdr:cNvPr id="519" name="n_1mainValue【一般廃棄物処理施設】&#10;一人当たり有形固定資産（償却資産）額"/>
        <xdr:cNvSpPr txBox="1"/>
      </xdr:nvSpPr>
      <xdr:spPr>
        <a:xfrm>
          <a:off x="21043411" y="73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126390</xdr:rowOff>
    </xdr:from>
    <xdr:ext cx="534377" cy="259045"/>
    <xdr:sp macro="" textlink="">
      <xdr:nvSpPr>
        <xdr:cNvPr id="520" name="n_2mainValue【一般廃棄物処理施設】&#10;一人当たり有形固定資産（償却資産）額"/>
        <xdr:cNvSpPr txBox="1"/>
      </xdr:nvSpPr>
      <xdr:spPr>
        <a:xfrm>
          <a:off x="20167111" y="73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126547</xdr:rowOff>
    </xdr:from>
    <xdr:ext cx="534377" cy="259045"/>
    <xdr:sp macro="" textlink="">
      <xdr:nvSpPr>
        <xdr:cNvPr id="521" name="n_3mainValue【一般廃棄物処理施設】&#10;一人当たり有形固定資産（償却資産）額"/>
        <xdr:cNvSpPr txBox="1"/>
      </xdr:nvSpPr>
      <xdr:spPr>
        <a:xfrm>
          <a:off x="19278111" y="732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0" name="テキスト ボックス 5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1" name="直線コネクタ 5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2" name="直線コネクタ 53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3" name="テキスト ボックス 53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4" name="直線コネクタ 53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5" name="テキスト ボックス 53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6" name="直線コネクタ 53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7" name="テキスト ボックス 53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8" name="直線コネクタ 53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9" name="テキスト ボックス 53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0" name="直線コネクタ 53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1" name="テキスト ボックス 54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2" name="直線コネクタ 54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3" name="テキスト ボックス 54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4" name="直線コネクタ 5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5" name="テキスト ボックス 54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47" name="直線コネクタ 546"/>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48"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49" name="直線コネクタ 548"/>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5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51" name="直線コネクタ 55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52"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53" name="フローチャート: 判断 552"/>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54" name="フローチャート: 判断 553"/>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138265</xdr:rowOff>
    </xdr:from>
    <xdr:ext cx="405111" cy="259045"/>
    <xdr:sp macro="" textlink="">
      <xdr:nvSpPr>
        <xdr:cNvPr id="555" name="n_1aveValue【保健センター・保健所】&#10;有形固定資産減価償却率"/>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40640</xdr:rowOff>
    </xdr:from>
    <xdr:to>
      <xdr:col>76</xdr:col>
      <xdr:colOff>165100</xdr:colOff>
      <xdr:row>60</xdr:row>
      <xdr:rowOff>142240</xdr:rowOff>
    </xdr:to>
    <xdr:sp macro="" textlink="">
      <xdr:nvSpPr>
        <xdr:cNvPr id="556" name="フローチャート: 判断 555"/>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158767</xdr:rowOff>
    </xdr:from>
    <xdr:ext cx="405111" cy="259045"/>
    <xdr:sp macro="" textlink="">
      <xdr:nvSpPr>
        <xdr:cNvPr id="557"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65133</xdr:rowOff>
    </xdr:from>
    <xdr:to>
      <xdr:col>72</xdr:col>
      <xdr:colOff>38100</xdr:colOff>
      <xdr:row>60</xdr:row>
      <xdr:rowOff>166733</xdr:rowOff>
    </xdr:to>
    <xdr:sp macro="" textlink="">
      <xdr:nvSpPr>
        <xdr:cNvPr id="558" name="フローチャート: 判断 557"/>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11810</xdr:rowOff>
    </xdr:from>
    <xdr:ext cx="405111" cy="259045"/>
    <xdr:sp macro="" textlink="">
      <xdr:nvSpPr>
        <xdr:cNvPr id="559" name="n_3aveValue【保健センター・保健所】&#10;有形固定資産減価償却率"/>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60" name="テキスト ボックス 5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1" name="テキスト ボックス 5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2" name="テキスト ボックス 5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3" name="テキスト ボックス 5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4" name="テキスト ボックス 5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42273</xdr:rowOff>
    </xdr:from>
    <xdr:to>
      <xdr:col>81</xdr:col>
      <xdr:colOff>101600</xdr:colOff>
      <xdr:row>60</xdr:row>
      <xdr:rowOff>143873</xdr:rowOff>
    </xdr:to>
    <xdr:sp macro="" textlink="">
      <xdr:nvSpPr>
        <xdr:cNvPr id="565" name="楕円 564"/>
        <xdr:cNvSpPr/>
      </xdr:nvSpPr>
      <xdr:spPr>
        <a:xfrm>
          <a:off x="15430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71665</xdr:rowOff>
    </xdr:from>
    <xdr:to>
      <xdr:col>76</xdr:col>
      <xdr:colOff>165100</xdr:colOff>
      <xdr:row>61</xdr:row>
      <xdr:rowOff>1815</xdr:rowOff>
    </xdr:to>
    <xdr:sp macro="" textlink="">
      <xdr:nvSpPr>
        <xdr:cNvPr id="566" name="楕円 565"/>
        <xdr:cNvSpPr/>
      </xdr:nvSpPr>
      <xdr:spPr>
        <a:xfrm>
          <a:off x="14541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93073</xdr:rowOff>
    </xdr:from>
    <xdr:to>
      <xdr:col>81</xdr:col>
      <xdr:colOff>50800</xdr:colOff>
      <xdr:row>60</xdr:row>
      <xdr:rowOff>122465</xdr:rowOff>
    </xdr:to>
    <xdr:cxnSp macro="">
      <xdr:nvCxnSpPr>
        <xdr:cNvPr id="567" name="直線コネクタ 566"/>
        <xdr:cNvCxnSpPr/>
      </xdr:nvCxnSpPr>
      <xdr:spPr>
        <a:xfrm flipV="1">
          <a:off x="14592300" y="1038007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107587</xdr:rowOff>
    </xdr:from>
    <xdr:to>
      <xdr:col>72</xdr:col>
      <xdr:colOff>38100</xdr:colOff>
      <xdr:row>61</xdr:row>
      <xdr:rowOff>37737</xdr:rowOff>
    </xdr:to>
    <xdr:sp macro="" textlink="">
      <xdr:nvSpPr>
        <xdr:cNvPr id="568" name="楕円 567"/>
        <xdr:cNvSpPr/>
      </xdr:nvSpPr>
      <xdr:spPr>
        <a:xfrm>
          <a:off x="13652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122465</xdr:rowOff>
    </xdr:from>
    <xdr:to>
      <xdr:col>76</xdr:col>
      <xdr:colOff>114300</xdr:colOff>
      <xdr:row>60</xdr:row>
      <xdr:rowOff>158387</xdr:rowOff>
    </xdr:to>
    <xdr:cxnSp macro="">
      <xdr:nvCxnSpPr>
        <xdr:cNvPr id="569" name="直線コネクタ 568"/>
        <xdr:cNvCxnSpPr/>
      </xdr:nvCxnSpPr>
      <xdr:spPr>
        <a:xfrm flipV="1">
          <a:off x="13703300" y="1040946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160400</xdr:rowOff>
    </xdr:from>
    <xdr:ext cx="405111" cy="259045"/>
    <xdr:sp macro="" textlink="">
      <xdr:nvSpPr>
        <xdr:cNvPr id="570" name="n_1mainValue【保健センター・保健所】&#10;有形固定資産減価償却率"/>
        <xdr:cNvSpPr txBox="1"/>
      </xdr:nvSpPr>
      <xdr:spPr>
        <a:xfrm>
          <a:off x="152660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164392</xdr:rowOff>
    </xdr:from>
    <xdr:ext cx="405111" cy="259045"/>
    <xdr:sp macro="" textlink="">
      <xdr:nvSpPr>
        <xdr:cNvPr id="571" name="n_2mainValue【保健センター・保健所】&#10;有形固定資産減価償却率"/>
        <xdr:cNvSpPr txBox="1"/>
      </xdr:nvSpPr>
      <xdr:spPr>
        <a:xfrm>
          <a:off x="14389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28864</xdr:rowOff>
    </xdr:from>
    <xdr:ext cx="405111" cy="259045"/>
    <xdr:sp macro="" textlink="">
      <xdr:nvSpPr>
        <xdr:cNvPr id="572" name="n_3mainValue【保健センター・保健所】&#10;有形固定資産減価償却率"/>
        <xdr:cNvSpPr txBox="1"/>
      </xdr:nvSpPr>
      <xdr:spPr>
        <a:xfrm>
          <a:off x="13500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3" name="直線コネクタ 5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4" name="テキスト ボックス 5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5" name="直線コネクタ 5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6" name="テキスト ボックス 5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7" name="直線コネクタ 5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8" name="テキスト ボックス 5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9" name="直線コネクタ 5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0" name="テキスト ボックス 5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1" name="直線コネクタ 5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2" name="テキスト ボックス 5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96" name="直線コネクタ 595"/>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7"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8" name="直線コネクタ 597"/>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99"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00" name="直線コネクタ 599"/>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601"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02" name="フローチャート: 判断 601"/>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03" name="フローチャート: 判断 602"/>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19067</xdr:rowOff>
    </xdr:from>
    <xdr:ext cx="469744" cy="259045"/>
    <xdr:sp macro="" textlink="">
      <xdr:nvSpPr>
        <xdr:cNvPr id="604" name="n_1aveValue【保健センター・保健所】&#10;一人当たり面積"/>
        <xdr:cNvSpPr txBox="1"/>
      </xdr:nvSpPr>
      <xdr:spPr>
        <a:xfrm>
          <a:off x="21075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105410</xdr:rowOff>
    </xdr:from>
    <xdr:to>
      <xdr:col>107</xdr:col>
      <xdr:colOff>101600</xdr:colOff>
      <xdr:row>63</xdr:row>
      <xdr:rowOff>35560</xdr:rowOff>
    </xdr:to>
    <xdr:sp macro="" textlink="">
      <xdr:nvSpPr>
        <xdr:cNvPr id="605" name="フローチャート: 判断 604"/>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26687</xdr:rowOff>
    </xdr:from>
    <xdr:ext cx="469744" cy="259045"/>
    <xdr:sp macro="" textlink="">
      <xdr:nvSpPr>
        <xdr:cNvPr id="606" name="n_2aveValue【保健センター・保健所】&#10;一人当たり面積"/>
        <xdr:cNvSpPr txBox="1"/>
      </xdr:nvSpPr>
      <xdr:spPr>
        <a:xfrm>
          <a:off x="20199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82550</xdr:rowOff>
    </xdr:from>
    <xdr:to>
      <xdr:col>102</xdr:col>
      <xdr:colOff>165100</xdr:colOff>
      <xdr:row>63</xdr:row>
      <xdr:rowOff>12700</xdr:rowOff>
    </xdr:to>
    <xdr:sp macro="" textlink="">
      <xdr:nvSpPr>
        <xdr:cNvPr id="607" name="フローチャート: 判断 606"/>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3827</xdr:rowOff>
    </xdr:from>
    <xdr:ext cx="469744" cy="259045"/>
    <xdr:sp macro="" textlink="">
      <xdr:nvSpPr>
        <xdr:cNvPr id="608" name="n_3aveValue【保健センター・保健所】&#10;一人当たり面積"/>
        <xdr:cNvSpPr txBox="1"/>
      </xdr:nvSpPr>
      <xdr:spPr>
        <a:xfrm>
          <a:off x="19310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09" name="テキスト ボックス 6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139700</xdr:rowOff>
    </xdr:from>
    <xdr:to>
      <xdr:col>112</xdr:col>
      <xdr:colOff>38100</xdr:colOff>
      <xdr:row>62</xdr:row>
      <xdr:rowOff>69850</xdr:rowOff>
    </xdr:to>
    <xdr:sp macro="" textlink="">
      <xdr:nvSpPr>
        <xdr:cNvPr id="614" name="楕円 613"/>
        <xdr:cNvSpPr/>
      </xdr:nvSpPr>
      <xdr:spPr>
        <a:xfrm>
          <a:off x="21272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147320</xdr:rowOff>
    </xdr:from>
    <xdr:to>
      <xdr:col>107</xdr:col>
      <xdr:colOff>101600</xdr:colOff>
      <xdr:row>62</xdr:row>
      <xdr:rowOff>77470</xdr:rowOff>
    </xdr:to>
    <xdr:sp macro="" textlink="">
      <xdr:nvSpPr>
        <xdr:cNvPr id="615" name="楕円 614"/>
        <xdr:cNvSpPr/>
      </xdr:nvSpPr>
      <xdr:spPr>
        <a:xfrm>
          <a:off x="20383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19050</xdr:rowOff>
    </xdr:from>
    <xdr:to>
      <xdr:col>111</xdr:col>
      <xdr:colOff>177800</xdr:colOff>
      <xdr:row>62</xdr:row>
      <xdr:rowOff>26670</xdr:rowOff>
    </xdr:to>
    <xdr:cxnSp macro="">
      <xdr:nvCxnSpPr>
        <xdr:cNvPr id="616" name="直線コネクタ 615"/>
        <xdr:cNvCxnSpPr/>
      </xdr:nvCxnSpPr>
      <xdr:spPr>
        <a:xfrm flipV="1">
          <a:off x="20434300" y="10648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151130</xdr:rowOff>
    </xdr:from>
    <xdr:to>
      <xdr:col>102</xdr:col>
      <xdr:colOff>165100</xdr:colOff>
      <xdr:row>62</xdr:row>
      <xdr:rowOff>81280</xdr:rowOff>
    </xdr:to>
    <xdr:sp macro="" textlink="">
      <xdr:nvSpPr>
        <xdr:cNvPr id="617" name="楕円 616"/>
        <xdr:cNvSpPr/>
      </xdr:nvSpPr>
      <xdr:spPr>
        <a:xfrm>
          <a:off x="19494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26670</xdr:rowOff>
    </xdr:from>
    <xdr:to>
      <xdr:col>107</xdr:col>
      <xdr:colOff>50800</xdr:colOff>
      <xdr:row>62</xdr:row>
      <xdr:rowOff>30480</xdr:rowOff>
    </xdr:to>
    <xdr:cxnSp macro="">
      <xdr:nvCxnSpPr>
        <xdr:cNvPr id="618" name="直線コネクタ 617"/>
        <xdr:cNvCxnSpPr/>
      </xdr:nvCxnSpPr>
      <xdr:spPr>
        <a:xfrm flipV="1">
          <a:off x="19545300" y="10656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86377</xdr:rowOff>
    </xdr:from>
    <xdr:ext cx="469744" cy="259045"/>
    <xdr:sp macro="" textlink="">
      <xdr:nvSpPr>
        <xdr:cNvPr id="619" name="n_1mainValue【保健センター・保健所】&#10;一人当たり面積"/>
        <xdr:cNvSpPr txBox="1"/>
      </xdr:nvSpPr>
      <xdr:spPr>
        <a:xfrm>
          <a:off x="210757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93997</xdr:rowOff>
    </xdr:from>
    <xdr:ext cx="469744" cy="259045"/>
    <xdr:sp macro="" textlink="">
      <xdr:nvSpPr>
        <xdr:cNvPr id="620" name="n_2mainValue【保健センター・保健所】&#10;一人当たり面積"/>
        <xdr:cNvSpPr txBox="1"/>
      </xdr:nvSpPr>
      <xdr:spPr>
        <a:xfrm>
          <a:off x="20199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97807</xdr:rowOff>
    </xdr:from>
    <xdr:ext cx="469744" cy="259045"/>
    <xdr:sp macro="" textlink="">
      <xdr:nvSpPr>
        <xdr:cNvPr id="621" name="n_3mainValue【保健センター・保健所】&#10;一人当たり面積"/>
        <xdr:cNvSpPr txBox="1"/>
      </xdr:nvSpPr>
      <xdr:spPr>
        <a:xfrm>
          <a:off x="19310427"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3" name="テキスト ボックス 63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3" name="テキスト ボックス 64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5" name="テキスト ボックス 6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47" name="直線コネクタ 646"/>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48"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49" name="直線コネクタ 648"/>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50"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51" name="直線コネクタ 650"/>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52"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53" name="フローチャート: 判断 652"/>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54" name="フローチャート: 判断 653"/>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71138</xdr:rowOff>
    </xdr:from>
    <xdr:ext cx="405111" cy="259045"/>
    <xdr:sp macro="" textlink="">
      <xdr:nvSpPr>
        <xdr:cNvPr id="655" name="n_1aveValue【消防施設】&#10;有形固定資産減価償却率"/>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10161</xdr:rowOff>
    </xdr:from>
    <xdr:to>
      <xdr:col>76</xdr:col>
      <xdr:colOff>165100</xdr:colOff>
      <xdr:row>81</xdr:row>
      <xdr:rowOff>111761</xdr:rowOff>
    </xdr:to>
    <xdr:sp macro="" textlink="">
      <xdr:nvSpPr>
        <xdr:cNvPr id="656" name="フローチャート: 判断 655"/>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128288</xdr:rowOff>
    </xdr:from>
    <xdr:ext cx="405111" cy="259045"/>
    <xdr:sp macro="" textlink="">
      <xdr:nvSpPr>
        <xdr:cNvPr id="657"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135889</xdr:rowOff>
    </xdr:from>
    <xdr:to>
      <xdr:col>72</xdr:col>
      <xdr:colOff>38100</xdr:colOff>
      <xdr:row>82</xdr:row>
      <xdr:rowOff>66039</xdr:rowOff>
    </xdr:to>
    <xdr:sp macro="" textlink="">
      <xdr:nvSpPr>
        <xdr:cNvPr id="658" name="フローチャート: 判断 657"/>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57166</xdr:rowOff>
    </xdr:from>
    <xdr:ext cx="405111" cy="259045"/>
    <xdr:sp macro="" textlink="">
      <xdr:nvSpPr>
        <xdr:cNvPr id="659" name="n_3aveValue【消防施設】&#10;有形固定資産減価償却率"/>
        <xdr:cNvSpPr txBox="1"/>
      </xdr:nvSpPr>
      <xdr:spPr>
        <a:xfrm>
          <a:off x="13500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103232</xdr:rowOff>
    </xdr:from>
    <xdr:to>
      <xdr:col>81</xdr:col>
      <xdr:colOff>101600</xdr:colOff>
      <xdr:row>83</xdr:row>
      <xdr:rowOff>33382</xdr:rowOff>
    </xdr:to>
    <xdr:sp macro="" textlink="">
      <xdr:nvSpPr>
        <xdr:cNvPr id="665" name="楕円 664"/>
        <xdr:cNvSpPr/>
      </xdr:nvSpPr>
      <xdr:spPr>
        <a:xfrm>
          <a:off x="15430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66" name="楕円 665"/>
        <xdr:cNvSpPr/>
      </xdr:nvSpPr>
      <xdr:spPr>
        <a:xfrm>
          <a:off x="14541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118111</xdr:rowOff>
    </xdr:from>
    <xdr:to>
      <xdr:col>81</xdr:col>
      <xdr:colOff>50800</xdr:colOff>
      <xdr:row>82</xdr:row>
      <xdr:rowOff>154032</xdr:rowOff>
    </xdr:to>
    <xdr:cxnSp macro="">
      <xdr:nvCxnSpPr>
        <xdr:cNvPr id="667" name="直線コネクタ 666"/>
        <xdr:cNvCxnSpPr/>
      </xdr:nvCxnSpPr>
      <xdr:spPr>
        <a:xfrm>
          <a:off x="14592300" y="1417701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95069</xdr:rowOff>
    </xdr:from>
    <xdr:to>
      <xdr:col>72</xdr:col>
      <xdr:colOff>38100</xdr:colOff>
      <xdr:row>82</xdr:row>
      <xdr:rowOff>25219</xdr:rowOff>
    </xdr:to>
    <xdr:sp macro="" textlink="">
      <xdr:nvSpPr>
        <xdr:cNvPr id="668" name="楕円 667"/>
        <xdr:cNvSpPr/>
      </xdr:nvSpPr>
      <xdr:spPr>
        <a:xfrm>
          <a:off x="13652500" y="139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145869</xdr:rowOff>
    </xdr:from>
    <xdr:to>
      <xdr:col>76</xdr:col>
      <xdr:colOff>114300</xdr:colOff>
      <xdr:row>82</xdr:row>
      <xdr:rowOff>118111</xdr:rowOff>
    </xdr:to>
    <xdr:cxnSp macro="">
      <xdr:nvCxnSpPr>
        <xdr:cNvPr id="669" name="直線コネクタ 668"/>
        <xdr:cNvCxnSpPr/>
      </xdr:nvCxnSpPr>
      <xdr:spPr>
        <a:xfrm>
          <a:off x="13703300" y="14033319"/>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24509</xdr:rowOff>
    </xdr:from>
    <xdr:ext cx="405111" cy="259045"/>
    <xdr:sp macro="" textlink="">
      <xdr:nvSpPr>
        <xdr:cNvPr id="670" name="n_1mainValue【消防施設】&#10;有形固定資産減価償却率"/>
        <xdr:cNvSpPr txBox="1"/>
      </xdr:nvSpPr>
      <xdr:spPr>
        <a:xfrm>
          <a:off x="15266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160038</xdr:rowOff>
    </xdr:from>
    <xdr:ext cx="405111" cy="259045"/>
    <xdr:sp macro="" textlink="">
      <xdr:nvSpPr>
        <xdr:cNvPr id="671" name="n_2mainValue【消防施設】&#10;有形固定資産減価償却率"/>
        <xdr:cNvSpPr txBox="1"/>
      </xdr:nvSpPr>
      <xdr:spPr>
        <a:xfrm>
          <a:off x="14389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41746</xdr:rowOff>
    </xdr:from>
    <xdr:ext cx="405111" cy="259045"/>
    <xdr:sp macro="" textlink="">
      <xdr:nvSpPr>
        <xdr:cNvPr id="672" name="n_3mainValue【消防施設】&#10;有形固定資産減価償却率"/>
        <xdr:cNvSpPr txBox="1"/>
      </xdr:nvSpPr>
      <xdr:spPr>
        <a:xfrm>
          <a:off x="13500744" y="1375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94" name="直線コネクタ 693"/>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95"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96" name="直線コネクタ 695"/>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97"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98" name="直線コネクタ 697"/>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699" name="【消防施設】&#10;一人当たり面積平均値テキスト"/>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00" name="フローチャート: 判断 699"/>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01" name="フローチャート: 判断 700"/>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153433</xdr:rowOff>
    </xdr:from>
    <xdr:ext cx="469744" cy="259045"/>
    <xdr:sp macro="" textlink="">
      <xdr:nvSpPr>
        <xdr:cNvPr id="702" name="n_1aveValue【消防施設】&#10;一人当たり面積"/>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36221</xdr:rowOff>
    </xdr:from>
    <xdr:to>
      <xdr:col>107</xdr:col>
      <xdr:colOff>101600</xdr:colOff>
      <xdr:row>85</xdr:row>
      <xdr:rowOff>137821</xdr:rowOff>
    </xdr:to>
    <xdr:sp macro="" textlink="">
      <xdr:nvSpPr>
        <xdr:cNvPr id="703" name="フローチャート: 判断 702"/>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154348</xdr:rowOff>
    </xdr:from>
    <xdr:ext cx="469744" cy="259045"/>
    <xdr:sp macro="" textlink="">
      <xdr:nvSpPr>
        <xdr:cNvPr id="704" name="n_2aveValue【消防施設】&#10;一人当たり面積"/>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22504</xdr:rowOff>
    </xdr:from>
    <xdr:to>
      <xdr:col>102</xdr:col>
      <xdr:colOff>165100</xdr:colOff>
      <xdr:row>85</xdr:row>
      <xdr:rowOff>124104</xdr:rowOff>
    </xdr:to>
    <xdr:sp macro="" textlink="">
      <xdr:nvSpPr>
        <xdr:cNvPr id="705" name="フローチャート: 判断 704"/>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140631</xdr:rowOff>
    </xdr:from>
    <xdr:ext cx="469744" cy="259045"/>
    <xdr:sp macro="" textlink="">
      <xdr:nvSpPr>
        <xdr:cNvPr id="706" name="n_3aveValue【消防施設】&#10;一人当たり面積"/>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07" name="テキスト ボックス 7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55423</xdr:rowOff>
    </xdr:from>
    <xdr:to>
      <xdr:col>112</xdr:col>
      <xdr:colOff>38100</xdr:colOff>
      <xdr:row>85</xdr:row>
      <xdr:rowOff>157023</xdr:rowOff>
    </xdr:to>
    <xdr:sp macro="" textlink="">
      <xdr:nvSpPr>
        <xdr:cNvPr id="712" name="楕円 711"/>
        <xdr:cNvSpPr/>
      </xdr:nvSpPr>
      <xdr:spPr>
        <a:xfrm>
          <a:off x="21272500" y="1462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57252</xdr:rowOff>
    </xdr:from>
    <xdr:to>
      <xdr:col>107</xdr:col>
      <xdr:colOff>101600</xdr:colOff>
      <xdr:row>85</xdr:row>
      <xdr:rowOff>158852</xdr:rowOff>
    </xdr:to>
    <xdr:sp macro="" textlink="">
      <xdr:nvSpPr>
        <xdr:cNvPr id="713" name="楕円 712"/>
        <xdr:cNvSpPr/>
      </xdr:nvSpPr>
      <xdr:spPr>
        <a:xfrm>
          <a:off x="20383500" y="1463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106223</xdr:rowOff>
    </xdr:from>
    <xdr:to>
      <xdr:col>111</xdr:col>
      <xdr:colOff>177800</xdr:colOff>
      <xdr:row>85</xdr:row>
      <xdr:rowOff>108052</xdr:rowOff>
    </xdr:to>
    <xdr:cxnSp macro="">
      <xdr:nvCxnSpPr>
        <xdr:cNvPr id="714" name="直線コネクタ 713"/>
        <xdr:cNvCxnSpPr/>
      </xdr:nvCxnSpPr>
      <xdr:spPr>
        <a:xfrm flipV="1">
          <a:off x="20434300" y="1467947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59995</xdr:rowOff>
    </xdr:from>
    <xdr:to>
      <xdr:col>102</xdr:col>
      <xdr:colOff>165100</xdr:colOff>
      <xdr:row>85</xdr:row>
      <xdr:rowOff>161595</xdr:rowOff>
    </xdr:to>
    <xdr:sp macro="" textlink="">
      <xdr:nvSpPr>
        <xdr:cNvPr id="715" name="楕円 714"/>
        <xdr:cNvSpPr/>
      </xdr:nvSpPr>
      <xdr:spPr>
        <a:xfrm>
          <a:off x="19494500" y="1463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108052</xdr:rowOff>
    </xdr:from>
    <xdr:to>
      <xdr:col>107</xdr:col>
      <xdr:colOff>50800</xdr:colOff>
      <xdr:row>85</xdr:row>
      <xdr:rowOff>110795</xdr:rowOff>
    </xdr:to>
    <xdr:cxnSp macro="">
      <xdr:nvCxnSpPr>
        <xdr:cNvPr id="716" name="直線コネクタ 715"/>
        <xdr:cNvCxnSpPr/>
      </xdr:nvCxnSpPr>
      <xdr:spPr>
        <a:xfrm flipV="1">
          <a:off x="19545300" y="1468130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148150</xdr:rowOff>
    </xdr:from>
    <xdr:ext cx="469744" cy="259045"/>
    <xdr:sp macro="" textlink="">
      <xdr:nvSpPr>
        <xdr:cNvPr id="717" name="n_1mainValue【消防施設】&#10;一人当たり面積"/>
        <xdr:cNvSpPr txBox="1"/>
      </xdr:nvSpPr>
      <xdr:spPr>
        <a:xfrm>
          <a:off x="21075727" y="1472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149979</xdr:rowOff>
    </xdr:from>
    <xdr:ext cx="469744" cy="259045"/>
    <xdr:sp macro="" textlink="">
      <xdr:nvSpPr>
        <xdr:cNvPr id="718" name="n_2mainValue【消防施設】&#10;一人当たり面積"/>
        <xdr:cNvSpPr txBox="1"/>
      </xdr:nvSpPr>
      <xdr:spPr>
        <a:xfrm>
          <a:off x="20199427" y="1472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152722</xdr:rowOff>
    </xdr:from>
    <xdr:ext cx="469744" cy="259045"/>
    <xdr:sp macro="" textlink="">
      <xdr:nvSpPr>
        <xdr:cNvPr id="719" name="n_3mainValue【消防施設】&#10;一人当たり面積"/>
        <xdr:cNvSpPr txBox="1"/>
      </xdr:nvSpPr>
      <xdr:spPr>
        <a:xfrm>
          <a:off x="19310427" y="1472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30" name="直線コネクタ 7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31" name="テキスト ボックス 73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2" name="直線コネクタ 7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3" name="テキスト ボックス 7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4" name="直線コネクタ 7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5" name="テキスト ボックス 7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6" name="直線コネクタ 7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7" name="テキスト ボックス 7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8" name="直線コネクタ 7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9" name="テキスト ボックス 73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43" name="直線コネクタ 742"/>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44"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45" name="直線コネクタ 74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46"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47" name="直線コネクタ 746"/>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48" name="【庁舎】&#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49" name="フローチャート: 判断 748"/>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50" name="フローチャート: 判断 749"/>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11447</xdr:rowOff>
    </xdr:from>
    <xdr:ext cx="405111" cy="259045"/>
    <xdr:sp macro="" textlink="">
      <xdr:nvSpPr>
        <xdr:cNvPr id="751" name="n_1aveValue【庁舎】&#10;有形固定資産減価償却率"/>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752" name="フローチャート: 判断 751"/>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13988</xdr:rowOff>
    </xdr:from>
    <xdr:ext cx="405111" cy="259045"/>
    <xdr:sp macro="" textlink="">
      <xdr:nvSpPr>
        <xdr:cNvPr id="753"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43180</xdr:rowOff>
    </xdr:from>
    <xdr:to>
      <xdr:col>72</xdr:col>
      <xdr:colOff>38100</xdr:colOff>
      <xdr:row>104</xdr:row>
      <xdr:rowOff>144780</xdr:rowOff>
    </xdr:to>
    <xdr:sp macro="" textlink="">
      <xdr:nvSpPr>
        <xdr:cNvPr id="754" name="フローチャート: 判断 753"/>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161307</xdr:rowOff>
    </xdr:from>
    <xdr:ext cx="405111" cy="259045"/>
    <xdr:sp macro="" textlink="">
      <xdr:nvSpPr>
        <xdr:cNvPr id="755" name="n_3aveValue【庁舎】&#10;有形固定資産減価償却率"/>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56" name="テキスト ボックス 7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7" name="テキスト ボックス 7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8" name="テキスト ボックス 7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9" name="テキスト ボックス 7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0" name="テキスト ボックス 7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66039</xdr:rowOff>
    </xdr:from>
    <xdr:to>
      <xdr:col>81</xdr:col>
      <xdr:colOff>101600</xdr:colOff>
      <xdr:row>104</xdr:row>
      <xdr:rowOff>167639</xdr:rowOff>
    </xdr:to>
    <xdr:sp macro="" textlink="">
      <xdr:nvSpPr>
        <xdr:cNvPr id="761" name="楕円 760"/>
        <xdr:cNvSpPr/>
      </xdr:nvSpPr>
      <xdr:spPr>
        <a:xfrm>
          <a:off x="15430500" y="1789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96520</xdr:rowOff>
    </xdr:from>
    <xdr:to>
      <xdr:col>76</xdr:col>
      <xdr:colOff>165100</xdr:colOff>
      <xdr:row>105</xdr:row>
      <xdr:rowOff>26670</xdr:rowOff>
    </xdr:to>
    <xdr:sp macro="" textlink="">
      <xdr:nvSpPr>
        <xdr:cNvPr id="762" name="楕円 761"/>
        <xdr:cNvSpPr/>
      </xdr:nvSpPr>
      <xdr:spPr>
        <a:xfrm>
          <a:off x="14541500" y="1792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116839</xdr:rowOff>
    </xdr:from>
    <xdr:to>
      <xdr:col>81</xdr:col>
      <xdr:colOff>50800</xdr:colOff>
      <xdr:row>104</xdr:row>
      <xdr:rowOff>147320</xdr:rowOff>
    </xdr:to>
    <xdr:cxnSp macro="">
      <xdr:nvCxnSpPr>
        <xdr:cNvPr id="763" name="直線コネクタ 762"/>
        <xdr:cNvCxnSpPr/>
      </xdr:nvCxnSpPr>
      <xdr:spPr>
        <a:xfrm flipV="1">
          <a:off x="14592300" y="179476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123189</xdr:rowOff>
    </xdr:from>
    <xdr:to>
      <xdr:col>72</xdr:col>
      <xdr:colOff>38100</xdr:colOff>
      <xdr:row>105</xdr:row>
      <xdr:rowOff>53339</xdr:rowOff>
    </xdr:to>
    <xdr:sp macro="" textlink="">
      <xdr:nvSpPr>
        <xdr:cNvPr id="764" name="楕円 763"/>
        <xdr:cNvSpPr/>
      </xdr:nvSpPr>
      <xdr:spPr>
        <a:xfrm>
          <a:off x="13652500" y="1795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147320</xdr:rowOff>
    </xdr:from>
    <xdr:to>
      <xdr:col>76</xdr:col>
      <xdr:colOff>114300</xdr:colOff>
      <xdr:row>105</xdr:row>
      <xdr:rowOff>2539</xdr:rowOff>
    </xdr:to>
    <xdr:cxnSp macro="">
      <xdr:nvCxnSpPr>
        <xdr:cNvPr id="765" name="直線コネクタ 764"/>
        <xdr:cNvCxnSpPr/>
      </xdr:nvCxnSpPr>
      <xdr:spPr>
        <a:xfrm flipV="1">
          <a:off x="13703300" y="179781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12716</xdr:rowOff>
    </xdr:from>
    <xdr:ext cx="405111" cy="259045"/>
    <xdr:sp macro="" textlink="">
      <xdr:nvSpPr>
        <xdr:cNvPr id="766" name="n_1mainValue【庁舎】&#10;有形固定資産減価償却率"/>
        <xdr:cNvSpPr txBox="1"/>
      </xdr:nvSpPr>
      <xdr:spPr>
        <a:xfrm>
          <a:off x="15266044" y="17672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17797</xdr:rowOff>
    </xdr:from>
    <xdr:ext cx="405111" cy="259045"/>
    <xdr:sp macro="" textlink="">
      <xdr:nvSpPr>
        <xdr:cNvPr id="767" name="n_2mainValue【庁舎】&#10;有形固定資産減価償却率"/>
        <xdr:cNvSpPr txBox="1"/>
      </xdr:nvSpPr>
      <xdr:spPr>
        <a:xfrm>
          <a:off x="14389744" y="1802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44466</xdr:rowOff>
    </xdr:from>
    <xdr:ext cx="405111" cy="259045"/>
    <xdr:sp macro="" textlink="">
      <xdr:nvSpPr>
        <xdr:cNvPr id="768" name="n_3mainValue【庁舎】&#10;有形固定資産減価償却率"/>
        <xdr:cNvSpPr txBox="1"/>
      </xdr:nvSpPr>
      <xdr:spPr>
        <a:xfrm>
          <a:off x="13500744" y="1804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9" name="直線コネクタ 7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0" name="テキスト ボックス 7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1" name="直線コネクタ 7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2" name="テキスト ボックス 7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3" name="直線コネクタ 7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4" name="テキスト ボックス 7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5" name="直線コネクタ 7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6" name="テキスト ボックス 7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7" name="直線コネクタ 7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8" name="テキスト ボックス 7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9" name="直線コネクタ 7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0" name="テキスト ボックス 7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2" name="テキスト ボックス 7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94" name="直線コネクタ 793"/>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95"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96" name="直線コネクタ 795"/>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97"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98" name="直線コネクタ 797"/>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99" name="【庁舎】&#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00" name="フローチャート: 判断 799"/>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01" name="フローチャート: 判断 800"/>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37391</xdr:rowOff>
    </xdr:from>
    <xdr:ext cx="469744" cy="259045"/>
    <xdr:sp macro="" textlink="">
      <xdr:nvSpPr>
        <xdr:cNvPr id="802" name="n_1aveValue【庁舎】&#10;一人当たり面積"/>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128270</xdr:rowOff>
    </xdr:from>
    <xdr:to>
      <xdr:col>107</xdr:col>
      <xdr:colOff>101600</xdr:colOff>
      <xdr:row>106</xdr:row>
      <xdr:rowOff>58420</xdr:rowOff>
    </xdr:to>
    <xdr:sp macro="" textlink="">
      <xdr:nvSpPr>
        <xdr:cNvPr id="803" name="フローチャート: 判断 802"/>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74947</xdr:rowOff>
    </xdr:from>
    <xdr:ext cx="469744" cy="259045"/>
    <xdr:sp macro="" textlink="">
      <xdr:nvSpPr>
        <xdr:cNvPr id="804" name="n_2aveValue【庁舎】&#10;一人当たり面積"/>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10705</xdr:rowOff>
    </xdr:from>
    <xdr:to>
      <xdr:col>102</xdr:col>
      <xdr:colOff>165100</xdr:colOff>
      <xdr:row>106</xdr:row>
      <xdr:rowOff>112305</xdr:rowOff>
    </xdr:to>
    <xdr:sp macro="" textlink="">
      <xdr:nvSpPr>
        <xdr:cNvPr id="805" name="フローチャート: 判断 804"/>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128832</xdr:rowOff>
    </xdr:from>
    <xdr:ext cx="469744" cy="259045"/>
    <xdr:sp macro="" textlink="">
      <xdr:nvSpPr>
        <xdr:cNvPr id="806" name="n_3aveValue【庁舎】&#10;一人当たり面積"/>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07" name="テキスト ボックス 8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8" name="テキスト ボックス 8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9" name="テキスト ボックス 8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0" name="テキスト ボックス 8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1" name="テキスト ボックス 8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812" name="楕円 811"/>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53158</xdr:rowOff>
    </xdr:from>
    <xdr:to>
      <xdr:col>107</xdr:col>
      <xdr:colOff>101600</xdr:colOff>
      <xdr:row>106</xdr:row>
      <xdr:rowOff>154758</xdr:rowOff>
    </xdr:to>
    <xdr:sp macro="" textlink="">
      <xdr:nvSpPr>
        <xdr:cNvPr id="813" name="楕円 812"/>
        <xdr:cNvSpPr/>
      </xdr:nvSpPr>
      <xdr:spPr>
        <a:xfrm>
          <a:off x="203835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99061</xdr:rowOff>
    </xdr:from>
    <xdr:to>
      <xdr:col>111</xdr:col>
      <xdr:colOff>177800</xdr:colOff>
      <xdr:row>106</xdr:row>
      <xdr:rowOff>103958</xdr:rowOff>
    </xdr:to>
    <xdr:cxnSp macro="">
      <xdr:nvCxnSpPr>
        <xdr:cNvPr id="814" name="直線コネクタ 813"/>
        <xdr:cNvCxnSpPr/>
      </xdr:nvCxnSpPr>
      <xdr:spPr>
        <a:xfrm flipV="1">
          <a:off x="20434300" y="18272761"/>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59689</xdr:rowOff>
    </xdr:from>
    <xdr:to>
      <xdr:col>102</xdr:col>
      <xdr:colOff>165100</xdr:colOff>
      <xdr:row>106</xdr:row>
      <xdr:rowOff>161289</xdr:rowOff>
    </xdr:to>
    <xdr:sp macro="" textlink="">
      <xdr:nvSpPr>
        <xdr:cNvPr id="815" name="楕円 814"/>
        <xdr:cNvSpPr/>
      </xdr:nvSpPr>
      <xdr:spPr>
        <a:xfrm>
          <a:off x="19494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103958</xdr:rowOff>
    </xdr:from>
    <xdr:to>
      <xdr:col>107</xdr:col>
      <xdr:colOff>50800</xdr:colOff>
      <xdr:row>106</xdr:row>
      <xdr:rowOff>110489</xdr:rowOff>
    </xdr:to>
    <xdr:cxnSp macro="">
      <xdr:nvCxnSpPr>
        <xdr:cNvPr id="816" name="直線コネクタ 815"/>
        <xdr:cNvCxnSpPr/>
      </xdr:nvCxnSpPr>
      <xdr:spPr>
        <a:xfrm flipV="1">
          <a:off x="19545300" y="1827765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140988</xdr:rowOff>
    </xdr:from>
    <xdr:ext cx="469744" cy="259045"/>
    <xdr:sp macro="" textlink="">
      <xdr:nvSpPr>
        <xdr:cNvPr id="817" name="n_1mainValue【庁舎】&#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145885</xdr:rowOff>
    </xdr:from>
    <xdr:ext cx="469744" cy="259045"/>
    <xdr:sp macro="" textlink="">
      <xdr:nvSpPr>
        <xdr:cNvPr id="818" name="n_2mainValue【庁舎】&#10;一人当たり面積"/>
        <xdr:cNvSpPr txBox="1"/>
      </xdr:nvSpPr>
      <xdr:spPr>
        <a:xfrm>
          <a:off x="20199427" y="1831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152416</xdr:rowOff>
    </xdr:from>
    <xdr:ext cx="469744" cy="259045"/>
    <xdr:sp macro="" textlink="">
      <xdr:nvSpPr>
        <xdr:cNvPr id="819" name="n_3mainValue【庁舎】&#10;一人当たり面積"/>
        <xdr:cNvSpPr txBox="1"/>
      </xdr:nvSpPr>
      <xdr:spPr>
        <a:xfrm>
          <a:off x="19310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0" name="正方形/長方形 8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1" name="正方形/長方形 8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2" name="テキスト ボックス 8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施設類型別減価償却率では、類似団体平均値と比較し、福祉施設や市民会館が高い水準となっている。特に、市民会館は取得後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年が経過し、耐震性能の確保も難しいことなどから、平成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年度をもって休館となっている。当面は可能な限り、他の現有施設や地域の施設等を代用する。</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当初は現施設に代わる多目的施設を建設する予定であったが、他施設の老朽化対策を含む既存事業の優先度を見直した結果、多目的施設の建設を見送ることとなり、市民会館に係る今後の方針は未定</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33,078
32,478
191.14
16,089,039
15,619,021
440,878
9,532,689
19,321,460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年度決算における財政力指数は</a:t>
          </a:r>
          <a:r>
            <a:rPr kumimoji="1" lang="en-US" altLang="ja-JP" sz="1300">
              <a:latin typeface="ＭＳ Ｐゴシック" panose="020B0600070205080204" pitchFamily="50" charset="-128"/>
              <a:ea typeface="ＭＳ Ｐゴシック" panose="020B0600070205080204" pitchFamily="50" charset="-128"/>
            </a:rPr>
            <a:t>0.53</a:t>
          </a:r>
          <a:r>
            <a:rPr kumimoji="1" lang="ja-JP" altLang="en-US" sz="1300">
              <a:latin typeface="ＭＳ Ｐゴシック" panose="020B0600070205080204" pitchFamily="50" charset="-128"/>
              <a:ea typeface="ＭＳ Ｐゴシック" panose="020B0600070205080204" pitchFamily="50" charset="-128"/>
            </a:rPr>
            <a:t>となり、前年度比で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ポイントの増となった。今後も市税収入の減少、高齢化よる社会保障経費の増を主な要因とした基準財政需要額の増加が見込まれ、指数の低下が予測される。この状況に対応するため、平成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月に策定した「強い鴨川づくりに向けた財政等適正化基本方針」に基づき、市税の徴収強化や基金の債券運用等の拡充等に取り組み、財政基盤の安定化に努めるものとする。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96308</xdr:rowOff>
    </xdr:from>
    <xdr:to>
      <xdr:col>23</xdr:col>
      <xdr:colOff>133350</xdr:colOff>
      <xdr:row>41</xdr:row>
      <xdr:rowOff>116417</xdr:rowOff>
    </xdr:to>
    <xdr:cxnSp macro="">
      <xdr:nvCxnSpPr>
        <xdr:cNvPr id="69" name="直線コネクタ 68"/>
        <xdr:cNvCxnSpPr/>
      </xdr:nvCxnSpPr>
      <xdr:spPr>
        <a:xfrm flipV="1">
          <a:off x="4114800" y="71257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116417</xdr:rowOff>
    </xdr:to>
    <xdr:cxnSp macro="">
      <xdr:nvCxnSpPr>
        <xdr:cNvPr id="72" name="直線コネクタ 71"/>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96308</xdr:rowOff>
    </xdr:from>
    <xdr:to>
      <xdr:col>15</xdr:col>
      <xdr:colOff>82550</xdr:colOff>
      <xdr:row>41</xdr:row>
      <xdr:rowOff>116417</xdr:rowOff>
    </xdr:to>
    <xdr:cxnSp macro="">
      <xdr:nvCxnSpPr>
        <xdr:cNvPr id="75" name="直線コネクタ 74"/>
        <xdr:cNvCxnSpPr/>
      </xdr:nvCxnSpPr>
      <xdr:spPr>
        <a:xfrm>
          <a:off x="2336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96308</xdr:rowOff>
    </xdr:from>
    <xdr:to>
      <xdr:col>11</xdr:col>
      <xdr:colOff>31750</xdr:colOff>
      <xdr:row>41</xdr:row>
      <xdr:rowOff>96308</xdr:rowOff>
    </xdr:to>
    <xdr:cxnSp macro="">
      <xdr:nvCxnSpPr>
        <xdr:cNvPr id="78" name="直線コネクタ 77"/>
        <xdr:cNvCxnSpPr/>
      </xdr:nvCxnSpPr>
      <xdr:spPr>
        <a:xfrm>
          <a:off x="1447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62035</xdr:rowOff>
    </xdr:from>
    <xdr:ext cx="762000" cy="259045"/>
    <xdr:sp macro="" textlink="">
      <xdr:nvSpPr>
        <xdr:cNvPr id="89" name="財政力該当値テキスト"/>
        <xdr:cNvSpPr txBox="1"/>
      </xdr:nvSpPr>
      <xdr:spPr>
        <a:xfrm>
          <a:off x="50419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45508</xdr:rowOff>
    </xdr:from>
    <xdr:to>
      <xdr:col>11</xdr:col>
      <xdr:colOff>82550</xdr:colOff>
      <xdr:row>41</xdr:row>
      <xdr:rowOff>147108</xdr:rowOff>
    </xdr:to>
    <xdr:sp macro="" textlink="">
      <xdr:nvSpPr>
        <xdr:cNvPr id="94" name="楕円 93"/>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95" name="テキスト ボックス 94"/>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96" name="楕円 95"/>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97" name="テキスト ボックス 96"/>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年度決算における経常収支比率は</a:t>
          </a:r>
          <a:r>
            <a:rPr kumimoji="1" lang="en-US" altLang="ja-JP" sz="1300">
              <a:latin typeface="ＭＳ Ｐゴシック" panose="020B0600070205080204" pitchFamily="50" charset="-128"/>
              <a:ea typeface="ＭＳ Ｐゴシック" panose="020B0600070205080204" pitchFamily="50" charset="-128"/>
            </a:rPr>
            <a:t>96.2</a:t>
          </a:r>
          <a:r>
            <a:rPr kumimoji="1" lang="ja-JP" altLang="en-US" sz="1300">
              <a:latin typeface="ＭＳ Ｐゴシック" panose="020B0600070205080204" pitchFamily="50" charset="-128"/>
              <a:ea typeface="ＭＳ Ｐゴシック" panose="020B0600070205080204" pitchFamily="50" charset="-128"/>
            </a:rPr>
            <a:t>％となり、前年度決算数値と比べて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％の減となった。この要因として、普通交付税や地方消費税交付金の増等が挙げられる。</a:t>
          </a:r>
        </a:p>
        <a:p>
          <a:r>
            <a:rPr kumimoji="1" lang="ja-JP" altLang="en-US" sz="1300">
              <a:latin typeface="ＭＳ Ｐゴシック" panose="020B0600070205080204" pitchFamily="50" charset="-128"/>
              <a:ea typeface="ＭＳ Ｐゴシック" panose="020B0600070205080204" pitchFamily="50" charset="-128"/>
            </a:rPr>
            <a:t>　本市の経常収支比率は、類似団体、全国平均及び千葉県平均と比較すると</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％程度高い数値となっているため、人件費が</a:t>
          </a:r>
          <a:r>
            <a:rPr kumimoji="1" lang="en-US" altLang="ja-JP" sz="1300">
              <a:latin typeface="ＭＳ Ｐゴシック" panose="020B0600070205080204" pitchFamily="50" charset="-128"/>
              <a:ea typeface="ＭＳ Ｐゴシック" panose="020B0600070205080204" pitchFamily="50" charset="-128"/>
            </a:rPr>
            <a:t>33.2</a:t>
          </a:r>
          <a:r>
            <a:rPr kumimoji="1" lang="ja-JP" altLang="en-US" sz="1300">
              <a:latin typeface="ＭＳ Ｐゴシック" panose="020B0600070205080204" pitchFamily="50" charset="-128"/>
              <a:ea typeface="ＭＳ Ｐゴシック" panose="020B0600070205080204" pitchFamily="50" charset="-128"/>
            </a:rPr>
            <a:t>％、公債費が</a:t>
          </a:r>
          <a:r>
            <a:rPr kumimoji="1" lang="en-US" altLang="ja-JP" sz="1300">
              <a:latin typeface="ＭＳ Ｐゴシック" panose="020B0600070205080204" pitchFamily="50" charset="-128"/>
              <a:ea typeface="ＭＳ Ｐゴシック" panose="020B0600070205080204" pitchFamily="50" charset="-128"/>
            </a:rPr>
            <a:t>18.9</a:t>
          </a:r>
          <a:r>
            <a:rPr kumimoji="1" lang="ja-JP" altLang="en-US" sz="1300">
              <a:latin typeface="ＭＳ Ｐゴシック" panose="020B0600070205080204" pitchFamily="50" charset="-128"/>
              <a:ea typeface="ＭＳ Ｐゴシック" panose="020B0600070205080204" pitchFamily="50" charset="-128"/>
            </a:rPr>
            <a:t>％と両比率が高い水準にあることを考慮し、今後も歳出全般にわたる経費の削減等に取り組み、経常経費の縮減を図る一方で、徴収強化などにより市税等経常一般財源の確保に努めるものとする。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33201</xdr:rowOff>
    </xdr:from>
    <xdr:to>
      <xdr:col>23</xdr:col>
      <xdr:colOff>133350</xdr:colOff>
      <xdr:row>61</xdr:row>
      <xdr:rowOff>46990</xdr:rowOff>
    </xdr:to>
    <xdr:cxnSp macro="">
      <xdr:nvCxnSpPr>
        <xdr:cNvPr id="134" name="直線コネクタ 133"/>
        <xdr:cNvCxnSpPr/>
      </xdr:nvCxnSpPr>
      <xdr:spPr>
        <a:xfrm flipV="1">
          <a:off x="4114800" y="10491651"/>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118473</xdr:rowOff>
    </xdr:from>
    <xdr:to>
      <xdr:col>19</xdr:col>
      <xdr:colOff>133350</xdr:colOff>
      <xdr:row>61</xdr:row>
      <xdr:rowOff>46990</xdr:rowOff>
    </xdr:to>
    <xdr:cxnSp macro="">
      <xdr:nvCxnSpPr>
        <xdr:cNvPr id="137" name="直線コネクタ 136"/>
        <xdr:cNvCxnSpPr/>
      </xdr:nvCxnSpPr>
      <xdr:spPr>
        <a:xfrm>
          <a:off x="3225800" y="10405473"/>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169273</xdr:rowOff>
    </xdr:from>
    <xdr:to>
      <xdr:col>15</xdr:col>
      <xdr:colOff>82550</xdr:colOff>
      <xdr:row>60</xdr:row>
      <xdr:rowOff>118473</xdr:rowOff>
    </xdr:to>
    <xdr:cxnSp macro="">
      <xdr:nvCxnSpPr>
        <xdr:cNvPr id="140" name="直線コネクタ 139"/>
        <xdr:cNvCxnSpPr/>
      </xdr:nvCxnSpPr>
      <xdr:spPr>
        <a:xfrm>
          <a:off x="2336800" y="1028482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165826</xdr:rowOff>
    </xdr:from>
    <xdr:to>
      <xdr:col>11</xdr:col>
      <xdr:colOff>31750</xdr:colOff>
      <xdr:row>59</xdr:row>
      <xdr:rowOff>169273</xdr:rowOff>
    </xdr:to>
    <xdr:cxnSp macro="">
      <xdr:nvCxnSpPr>
        <xdr:cNvPr id="143" name="直線コネクタ 142"/>
        <xdr:cNvCxnSpPr/>
      </xdr:nvCxnSpPr>
      <xdr:spPr>
        <a:xfrm>
          <a:off x="1447800" y="1028137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153851</xdr:rowOff>
    </xdr:from>
    <xdr:to>
      <xdr:col>23</xdr:col>
      <xdr:colOff>184150</xdr:colOff>
      <xdr:row>61</xdr:row>
      <xdr:rowOff>84001</xdr:rowOff>
    </xdr:to>
    <xdr:sp macro="" textlink="">
      <xdr:nvSpPr>
        <xdr:cNvPr id="153" name="楕円 152"/>
        <xdr:cNvSpPr/>
      </xdr:nvSpPr>
      <xdr:spPr>
        <a:xfrm>
          <a:off x="49022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125928</xdr:rowOff>
    </xdr:from>
    <xdr:ext cx="762000" cy="259045"/>
    <xdr:sp macro="" textlink="">
      <xdr:nvSpPr>
        <xdr:cNvPr id="154" name="財政構造の弾力性該当値テキスト"/>
        <xdr:cNvSpPr txBox="1"/>
      </xdr:nvSpPr>
      <xdr:spPr>
        <a:xfrm>
          <a:off x="5041900" y="1041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55" name="楕円 154"/>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82567</xdr:rowOff>
    </xdr:from>
    <xdr:ext cx="736600" cy="259045"/>
    <xdr:sp macro="" textlink="">
      <xdr:nvSpPr>
        <xdr:cNvPr id="156" name="テキスト ボックス 155"/>
        <xdr:cNvSpPr txBox="1"/>
      </xdr:nvSpPr>
      <xdr:spPr>
        <a:xfrm>
          <a:off x="3733800" y="1054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67673</xdr:rowOff>
    </xdr:from>
    <xdr:to>
      <xdr:col>15</xdr:col>
      <xdr:colOff>133350</xdr:colOff>
      <xdr:row>60</xdr:row>
      <xdr:rowOff>169273</xdr:rowOff>
    </xdr:to>
    <xdr:sp macro="" textlink="">
      <xdr:nvSpPr>
        <xdr:cNvPr id="157" name="楕円 156"/>
        <xdr:cNvSpPr/>
      </xdr:nvSpPr>
      <xdr:spPr>
        <a:xfrm>
          <a:off x="3175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154050</xdr:rowOff>
    </xdr:from>
    <xdr:ext cx="762000" cy="259045"/>
    <xdr:sp macro="" textlink="">
      <xdr:nvSpPr>
        <xdr:cNvPr id="158" name="テキスト ボックス 157"/>
        <xdr:cNvSpPr txBox="1"/>
      </xdr:nvSpPr>
      <xdr:spPr>
        <a:xfrm>
          <a:off x="2844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118473</xdr:rowOff>
    </xdr:from>
    <xdr:to>
      <xdr:col>11</xdr:col>
      <xdr:colOff>82550</xdr:colOff>
      <xdr:row>60</xdr:row>
      <xdr:rowOff>48623</xdr:rowOff>
    </xdr:to>
    <xdr:sp macro="" textlink="">
      <xdr:nvSpPr>
        <xdr:cNvPr id="159" name="楕円 158"/>
        <xdr:cNvSpPr/>
      </xdr:nvSpPr>
      <xdr:spPr>
        <a:xfrm>
          <a:off x="2286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33400</xdr:rowOff>
    </xdr:from>
    <xdr:ext cx="762000" cy="259045"/>
    <xdr:sp macro="" textlink="">
      <xdr:nvSpPr>
        <xdr:cNvPr id="160" name="テキスト ボックス 159"/>
        <xdr:cNvSpPr txBox="1"/>
      </xdr:nvSpPr>
      <xdr:spPr>
        <a:xfrm>
          <a:off x="1955800" y="103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61" name="楕円 160"/>
        <xdr:cNvSpPr/>
      </xdr:nvSpPr>
      <xdr:spPr>
        <a:xfrm>
          <a:off x="13970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29953</xdr:rowOff>
    </xdr:from>
    <xdr:ext cx="762000" cy="259045"/>
    <xdr:sp macro="" textlink="">
      <xdr:nvSpPr>
        <xdr:cNvPr id="162" name="テキスト ボックス 161"/>
        <xdr:cNvSpPr txBox="1"/>
      </xdr:nvSpPr>
      <xdr:spPr>
        <a:xfrm>
          <a:off x="1066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[161,211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年度決算における人件費、物件費及び維持補修費の合計額の人口１人当たりの金額は、類似団体の平均値より約</a:t>
          </a:r>
          <a:r>
            <a:rPr kumimoji="1" lang="en-US" altLang="ja-JP" sz="1100">
              <a:latin typeface="ＭＳ Ｐゴシック" panose="020B0600070205080204" pitchFamily="50" charset="-128"/>
              <a:ea typeface="ＭＳ Ｐゴシック" panose="020B0600070205080204" pitchFamily="50" charset="-128"/>
            </a:rPr>
            <a:t>11,000</a:t>
          </a:r>
          <a:r>
            <a:rPr kumimoji="1" lang="ja-JP" altLang="en-US" sz="1100">
              <a:latin typeface="ＭＳ Ｐゴシック" panose="020B0600070205080204" pitchFamily="50" charset="-128"/>
              <a:ea typeface="ＭＳ Ｐゴシック" panose="020B0600070205080204" pitchFamily="50" charset="-128"/>
            </a:rPr>
            <a:t>円低い数値となっているが、全国平均や千葉県平均と比較するとそれぞれ</a:t>
          </a:r>
          <a:r>
            <a:rPr kumimoji="1" lang="en-US" altLang="ja-JP" sz="1100">
              <a:latin typeface="ＭＳ Ｐゴシック" panose="020B0600070205080204" pitchFamily="50" charset="-128"/>
              <a:ea typeface="ＭＳ Ｐゴシック" panose="020B0600070205080204" pitchFamily="50" charset="-128"/>
            </a:rPr>
            <a:t>28,000</a:t>
          </a:r>
          <a:r>
            <a:rPr kumimoji="1" lang="ja-JP" altLang="en-US" sz="1100">
              <a:latin typeface="ＭＳ Ｐゴシック" panose="020B0600070205080204" pitchFamily="50" charset="-128"/>
              <a:ea typeface="ＭＳ Ｐゴシック" panose="020B0600070205080204" pitchFamily="50" charset="-128"/>
            </a:rPr>
            <a:t>円から</a:t>
          </a:r>
          <a:r>
            <a:rPr kumimoji="1" lang="en-US" altLang="ja-JP" sz="1100">
              <a:latin typeface="ＭＳ Ｐゴシック" panose="020B0600070205080204" pitchFamily="50" charset="-128"/>
              <a:ea typeface="ＭＳ Ｐゴシック" panose="020B0600070205080204" pitchFamily="50" charset="-128"/>
            </a:rPr>
            <a:t>41,000</a:t>
          </a:r>
          <a:r>
            <a:rPr kumimoji="1" lang="ja-JP" altLang="en-US" sz="1100">
              <a:latin typeface="ＭＳ Ｐゴシック" panose="020B0600070205080204" pitchFamily="50" charset="-128"/>
              <a:ea typeface="ＭＳ Ｐゴシック" panose="020B0600070205080204" pitchFamily="50" charset="-128"/>
            </a:rPr>
            <a:t>円程度高い数値となっている。</a:t>
          </a:r>
        </a:p>
        <a:p>
          <a:r>
            <a:rPr kumimoji="1" lang="ja-JP" altLang="en-US" sz="1100">
              <a:latin typeface="ＭＳ Ｐゴシック" panose="020B0600070205080204" pitchFamily="50" charset="-128"/>
              <a:ea typeface="ＭＳ Ｐゴシック" panose="020B0600070205080204" pitchFamily="50" charset="-128"/>
            </a:rPr>
            <a:t>　この主な要因は人件費によるものであり、具体的にはごみ焼却施設やし尿処理施設、保育園、幼稚園等の施設運営を直営で行っているため、人口規模に比して職員数が多いことが挙げられる。</a:t>
          </a:r>
        </a:p>
        <a:p>
          <a:r>
            <a:rPr kumimoji="1" lang="ja-JP" altLang="en-US" sz="1100">
              <a:latin typeface="ＭＳ Ｐゴシック" panose="020B0600070205080204" pitchFamily="50" charset="-128"/>
              <a:ea typeface="ＭＳ Ｐゴシック" panose="020B0600070205080204" pitchFamily="50" charset="-128"/>
            </a:rPr>
            <a:t>　今後は、業務の民間委託の拡大や施設の統廃合などで人件費のコスト縮減を図る取組を行っていく必要がある。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129863</xdr:rowOff>
    </xdr:from>
    <xdr:to>
      <xdr:col>23</xdr:col>
      <xdr:colOff>133350</xdr:colOff>
      <xdr:row>83</xdr:row>
      <xdr:rowOff>140655</xdr:rowOff>
    </xdr:to>
    <xdr:cxnSp macro="">
      <xdr:nvCxnSpPr>
        <xdr:cNvPr id="193" name="直線コネクタ 192"/>
        <xdr:cNvCxnSpPr/>
      </xdr:nvCxnSpPr>
      <xdr:spPr>
        <a:xfrm>
          <a:off x="4114800" y="14360213"/>
          <a:ext cx="838200" cy="1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129863</xdr:rowOff>
    </xdr:from>
    <xdr:to>
      <xdr:col>19</xdr:col>
      <xdr:colOff>133350</xdr:colOff>
      <xdr:row>83</xdr:row>
      <xdr:rowOff>137452</xdr:rowOff>
    </xdr:to>
    <xdr:cxnSp macro="">
      <xdr:nvCxnSpPr>
        <xdr:cNvPr id="196" name="直線コネクタ 195"/>
        <xdr:cNvCxnSpPr/>
      </xdr:nvCxnSpPr>
      <xdr:spPr>
        <a:xfrm flipV="1">
          <a:off x="3225800" y="14360213"/>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124023</xdr:rowOff>
    </xdr:from>
    <xdr:to>
      <xdr:col>15</xdr:col>
      <xdr:colOff>82550</xdr:colOff>
      <xdr:row>83</xdr:row>
      <xdr:rowOff>137452</xdr:rowOff>
    </xdr:to>
    <xdr:cxnSp macro="">
      <xdr:nvCxnSpPr>
        <xdr:cNvPr id="199" name="直線コネクタ 198"/>
        <xdr:cNvCxnSpPr/>
      </xdr:nvCxnSpPr>
      <xdr:spPr>
        <a:xfrm>
          <a:off x="2336800" y="14354373"/>
          <a:ext cx="889000" cy="1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118263</xdr:rowOff>
    </xdr:from>
    <xdr:to>
      <xdr:col>11</xdr:col>
      <xdr:colOff>31750</xdr:colOff>
      <xdr:row>83</xdr:row>
      <xdr:rowOff>124023</xdr:rowOff>
    </xdr:to>
    <xdr:cxnSp macro="">
      <xdr:nvCxnSpPr>
        <xdr:cNvPr id="202" name="直線コネクタ 201"/>
        <xdr:cNvCxnSpPr/>
      </xdr:nvCxnSpPr>
      <xdr:spPr>
        <a:xfrm>
          <a:off x="1447800" y="14348613"/>
          <a:ext cx="889000" cy="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89855</xdr:rowOff>
    </xdr:from>
    <xdr:to>
      <xdr:col>23</xdr:col>
      <xdr:colOff>184150</xdr:colOff>
      <xdr:row>84</xdr:row>
      <xdr:rowOff>20005</xdr:rowOff>
    </xdr:to>
    <xdr:sp macro="" textlink="">
      <xdr:nvSpPr>
        <xdr:cNvPr id="212" name="楕円 211"/>
        <xdr:cNvSpPr/>
      </xdr:nvSpPr>
      <xdr:spPr>
        <a:xfrm>
          <a:off x="4902200" y="1432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106382</xdr:rowOff>
    </xdr:from>
    <xdr:ext cx="762000" cy="259045"/>
    <xdr:sp macro="" textlink="">
      <xdr:nvSpPr>
        <xdr:cNvPr id="213" name="人件費・物件費等の状況該当値テキスト"/>
        <xdr:cNvSpPr txBox="1"/>
      </xdr:nvSpPr>
      <xdr:spPr>
        <a:xfrm>
          <a:off x="5041900" y="1416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79063</xdr:rowOff>
    </xdr:from>
    <xdr:to>
      <xdr:col>19</xdr:col>
      <xdr:colOff>184150</xdr:colOff>
      <xdr:row>84</xdr:row>
      <xdr:rowOff>9213</xdr:rowOff>
    </xdr:to>
    <xdr:sp macro="" textlink="">
      <xdr:nvSpPr>
        <xdr:cNvPr id="214" name="楕円 213"/>
        <xdr:cNvSpPr/>
      </xdr:nvSpPr>
      <xdr:spPr>
        <a:xfrm>
          <a:off x="4064000" y="143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19390</xdr:rowOff>
    </xdr:from>
    <xdr:ext cx="736600" cy="259045"/>
    <xdr:sp macro="" textlink="">
      <xdr:nvSpPr>
        <xdr:cNvPr id="215" name="テキスト ボックス 214"/>
        <xdr:cNvSpPr txBox="1"/>
      </xdr:nvSpPr>
      <xdr:spPr>
        <a:xfrm>
          <a:off x="3733800" y="1407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86652</xdr:rowOff>
    </xdr:from>
    <xdr:to>
      <xdr:col>15</xdr:col>
      <xdr:colOff>133350</xdr:colOff>
      <xdr:row>84</xdr:row>
      <xdr:rowOff>16802</xdr:rowOff>
    </xdr:to>
    <xdr:sp macro="" textlink="">
      <xdr:nvSpPr>
        <xdr:cNvPr id="216" name="楕円 215"/>
        <xdr:cNvSpPr/>
      </xdr:nvSpPr>
      <xdr:spPr>
        <a:xfrm>
          <a:off x="3175000" y="1431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26979</xdr:rowOff>
    </xdr:from>
    <xdr:ext cx="762000" cy="259045"/>
    <xdr:sp macro="" textlink="">
      <xdr:nvSpPr>
        <xdr:cNvPr id="217" name="テキスト ボックス 216"/>
        <xdr:cNvSpPr txBox="1"/>
      </xdr:nvSpPr>
      <xdr:spPr>
        <a:xfrm>
          <a:off x="2844800" y="1408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73223</xdr:rowOff>
    </xdr:from>
    <xdr:to>
      <xdr:col>11</xdr:col>
      <xdr:colOff>82550</xdr:colOff>
      <xdr:row>84</xdr:row>
      <xdr:rowOff>3373</xdr:rowOff>
    </xdr:to>
    <xdr:sp macro="" textlink="">
      <xdr:nvSpPr>
        <xdr:cNvPr id="218" name="楕円 217"/>
        <xdr:cNvSpPr/>
      </xdr:nvSpPr>
      <xdr:spPr>
        <a:xfrm>
          <a:off x="2286000" y="1430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159600</xdr:rowOff>
    </xdr:from>
    <xdr:ext cx="762000" cy="259045"/>
    <xdr:sp macro="" textlink="">
      <xdr:nvSpPr>
        <xdr:cNvPr id="219" name="テキスト ボックス 218"/>
        <xdr:cNvSpPr txBox="1"/>
      </xdr:nvSpPr>
      <xdr:spPr>
        <a:xfrm>
          <a:off x="1955800" y="1438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67463</xdr:rowOff>
    </xdr:from>
    <xdr:to>
      <xdr:col>7</xdr:col>
      <xdr:colOff>31750</xdr:colOff>
      <xdr:row>83</xdr:row>
      <xdr:rowOff>169063</xdr:rowOff>
    </xdr:to>
    <xdr:sp macro="" textlink="">
      <xdr:nvSpPr>
        <xdr:cNvPr id="220" name="楕円 219"/>
        <xdr:cNvSpPr/>
      </xdr:nvSpPr>
      <xdr:spPr>
        <a:xfrm>
          <a:off x="1397000" y="142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153840</xdr:rowOff>
    </xdr:from>
    <xdr:ext cx="762000" cy="259045"/>
    <xdr:sp macro="" textlink="">
      <xdr:nvSpPr>
        <xdr:cNvPr id="221" name="テキスト ボックス 220"/>
        <xdr:cNvSpPr txBox="1"/>
      </xdr:nvSpPr>
      <xdr:spPr>
        <a:xfrm>
          <a:off x="1066800" y="1438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本市における平成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日現在のラスパイレス指数は、</a:t>
          </a:r>
          <a:r>
            <a:rPr kumimoji="1" lang="en-US" altLang="ja-JP" sz="1300">
              <a:latin typeface="ＭＳ Ｐゴシック" panose="020B0600070205080204" pitchFamily="50" charset="-128"/>
              <a:ea typeface="ＭＳ Ｐゴシック" panose="020B0600070205080204" pitchFamily="50" charset="-128"/>
            </a:rPr>
            <a:t>100.5</a:t>
          </a:r>
          <a:r>
            <a:rPr kumimoji="1" lang="ja-JP" altLang="en-US" sz="1300">
              <a:latin typeface="ＭＳ Ｐゴシック" panose="020B0600070205080204" pitchFamily="50" charset="-128"/>
              <a:ea typeface="ＭＳ Ｐゴシック" panose="020B0600070205080204" pitchFamily="50" charset="-128"/>
            </a:rPr>
            <a:t>であり、全国平均を上回る水準となっている。</a:t>
          </a:r>
        </a:p>
        <a:p>
          <a:r>
            <a:rPr kumimoji="1" lang="ja-JP" altLang="en-US" sz="1300">
              <a:latin typeface="ＭＳ Ｐゴシック" panose="020B0600070205080204" pitchFamily="50" charset="-128"/>
              <a:ea typeface="ＭＳ Ｐゴシック" panose="020B0600070205080204" pitchFamily="50" charset="-128"/>
            </a:rPr>
            <a:t>　この主な要因として、経験年数階層の変動及び国家公務員と比較し最高号給が大きい級があることが挙げられる。</a:t>
          </a:r>
        </a:p>
        <a:p>
          <a:r>
            <a:rPr kumimoji="1" lang="ja-JP" altLang="en-US" sz="1300">
              <a:latin typeface="ＭＳ Ｐゴシック" panose="020B0600070205080204" pitchFamily="50" charset="-128"/>
              <a:ea typeface="ＭＳ Ｐゴシック" panose="020B0600070205080204" pitchFamily="50" charset="-128"/>
            </a:rPr>
            <a:t>　今後も引き続き、より一層の給与の適正化に努める。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35379</xdr:rowOff>
    </xdr:from>
    <xdr:to>
      <xdr:col>81</xdr:col>
      <xdr:colOff>44450</xdr:colOff>
      <xdr:row>89</xdr:row>
      <xdr:rowOff>92832</xdr:rowOff>
    </xdr:to>
    <xdr:cxnSp macro="">
      <xdr:nvCxnSpPr>
        <xdr:cNvPr id="257" name="直線コネクタ 256"/>
        <xdr:cNvCxnSpPr/>
      </xdr:nvCxnSpPr>
      <xdr:spPr>
        <a:xfrm flipV="1">
          <a:off x="16179800" y="15294429"/>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12398</xdr:rowOff>
    </xdr:from>
    <xdr:to>
      <xdr:col>77</xdr:col>
      <xdr:colOff>44450</xdr:colOff>
      <xdr:row>89</xdr:row>
      <xdr:rowOff>92832</xdr:rowOff>
    </xdr:to>
    <xdr:cxnSp macro="">
      <xdr:nvCxnSpPr>
        <xdr:cNvPr id="260" name="直線コネクタ 259"/>
        <xdr:cNvCxnSpPr/>
      </xdr:nvCxnSpPr>
      <xdr:spPr>
        <a:xfrm>
          <a:off x="15290800" y="1527144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12398</xdr:rowOff>
    </xdr:from>
    <xdr:to>
      <xdr:col>72</xdr:col>
      <xdr:colOff>203200</xdr:colOff>
      <xdr:row>89</xdr:row>
      <xdr:rowOff>35379</xdr:rowOff>
    </xdr:to>
    <xdr:cxnSp macro="">
      <xdr:nvCxnSpPr>
        <xdr:cNvPr id="263" name="直線コネクタ 262"/>
        <xdr:cNvCxnSpPr/>
      </xdr:nvCxnSpPr>
      <xdr:spPr>
        <a:xfrm flipV="1">
          <a:off x="14401800" y="1527144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907</xdr:rowOff>
    </xdr:from>
    <xdr:to>
      <xdr:col>68</xdr:col>
      <xdr:colOff>152400</xdr:colOff>
      <xdr:row>89</xdr:row>
      <xdr:rowOff>35379</xdr:rowOff>
    </xdr:to>
    <xdr:cxnSp macro="">
      <xdr:nvCxnSpPr>
        <xdr:cNvPr id="266" name="直線コネクタ 265"/>
        <xdr:cNvCxnSpPr/>
      </xdr:nvCxnSpPr>
      <xdr:spPr>
        <a:xfrm>
          <a:off x="13512800" y="152599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156029</xdr:rowOff>
    </xdr:from>
    <xdr:to>
      <xdr:col>81</xdr:col>
      <xdr:colOff>95250</xdr:colOff>
      <xdr:row>89</xdr:row>
      <xdr:rowOff>86179</xdr:rowOff>
    </xdr:to>
    <xdr:sp macro="" textlink="">
      <xdr:nvSpPr>
        <xdr:cNvPr id="276" name="楕円 275"/>
        <xdr:cNvSpPr/>
      </xdr:nvSpPr>
      <xdr:spPr>
        <a:xfrm>
          <a:off x="169672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128106</xdr:rowOff>
    </xdr:from>
    <xdr:ext cx="762000" cy="259045"/>
    <xdr:sp macro="" textlink="">
      <xdr:nvSpPr>
        <xdr:cNvPr id="277" name="給与水準   （国との比較）該当値テキスト"/>
        <xdr:cNvSpPr txBox="1"/>
      </xdr:nvSpPr>
      <xdr:spPr>
        <a:xfrm>
          <a:off x="17106900" y="152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42032</xdr:rowOff>
    </xdr:from>
    <xdr:to>
      <xdr:col>77</xdr:col>
      <xdr:colOff>95250</xdr:colOff>
      <xdr:row>89</xdr:row>
      <xdr:rowOff>143632</xdr:rowOff>
    </xdr:to>
    <xdr:sp macro="" textlink="">
      <xdr:nvSpPr>
        <xdr:cNvPr id="278" name="楕円 277"/>
        <xdr:cNvSpPr/>
      </xdr:nvSpPr>
      <xdr:spPr>
        <a:xfrm>
          <a:off x="16129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128409</xdr:rowOff>
    </xdr:from>
    <xdr:ext cx="736600" cy="259045"/>
    <xdr:sp macro="" textlink="">
      <xdr:nvSpPr>
        <xdr:cNvPr id="279" name="テキスト ボックス 278"/>
        <xdr:cNvSpPr txBox="1"/>
      </xdr:nvSpPr>
      <xdr:spPr>
        <a:xfrm>
          <a:off x="15798800" y="15387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133048</xdr:rowOff>
    </xdr:from>
    <xdr:to>
      <xdr:col>73</xdr:col>
      <xdr:colOff>44450</xdr:colOff>
      <xdr:row>89</xdr:row>
      <xdr:rowOff>63198</xdr:rowOff>
    </xdr:to>
    <xdr:sp macro="" textlink="">
      <xdr:nvSpPr>
        <xdr:cNvPr id="280" name="楕円 279"/>
        <xdr:cNvSpPr/>
      </xdr:nvSpPr>
      <xdr:spPr>
        <a:xfrm>
          <a:off x="15240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47975</xdr:rowOff>
    </xdr:from>
    <xdr:ext cx="762000" cy="259045"/>
    <xdr:sp macro="" textlink="">
      <xdr:nvSpPr>
        <xdr:cNvPr id="281" name="テキスト ボックス 280"/>
        <xdr:cNvSpPr txBox="1"/>
      </xdr:nvSpPr>
      <xdr:spPr>
        <a:xfrm>
          <a:off x="14909800" y="153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156029</xdr:rowOff>
    </xdr:from>
    <xdr:to>
      <xdr:col>68</xdr:col>
      <xdr:colOff>203200</xdr:colOff>
      <xdr:row>89</xdr:row>
      <xdr:rowOff>86179</xdr:rowOff>
    </xdr:to>
    <xdr:sp macro="" textlink="">
      <xdr:nvSpPr>
        <xdr:cNvPr id="282" name="楕円 281"/>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70956</xdr:rowOff>
    </xdr:from>
    <xdr:ext cx="762000" cy="259045"/>
    <xdr:sp macro="" textlink="">
      <xdr:nvSpPr>
        <xdr:cNvPr id="283" name="テキスト ボックス 282"/>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121557</xdr:rowOff>
    </xdr:from>
    <xdr:to>
      <xdr:col>64</xdr:col>
      <xdr:colOff>152400</xdr:colOff>
      <xdr:row>89</xdr:row>
      <xdr:rowOff>51707</xdr:rowOff>
    </xdr:to>
    <xdr:sp macro="" textlink="">
      <xdr:nvSpPr>
        <xdr:cNvPr id="284" name="楕円 283"/>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36484</xdr:rowOff>
    </xdr:from>
    <xdr:ext cx="762000" cy="259045"/>
    <xdr:sp macro="" textlink="">
      <xdr:nvSpPr>
        <xdr:cNvPr id="285" name="テキスト ボックス 284"/>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本市における人口千人当たりの職員数は</a:t>
          </a:r>
          <a:r>
            <a:rPr kumimoji="1" lang="en-US" altLang="ja-JP" sz="1100">
              <a:latin typeface="ＭＳ Ｐゴシック" panose="020B0600070205080204" pitchFamily="50" charset="-128"/>
              <a:ea typeface="ＭＳ Ｐゴシック" panose="020B0600070205080204" pitchFamily="50" charset="-128"/>
            </a:rPr>
            <a:t>11.94</a:t>
          </a:r>
          <a:r>
            <a:rPr kumimoji="1" lang="ja-JP" altLang="en-US" sz="1100">
              <a:latin typeface="ＭＳ Ｐゴシック" panose="020B0600070205080204" pitchFamily="50" charset="-128"/>
              <a:ea typeface="ＭＳ Ｐゴシック" panose="020B0600070205080204" pitchFamily="50" charset="-128"/>
            </a:rPr>
            <a:t>人であり、類似団体平均と比較すると高い数値となっており、この要因として、地理的条件等により保育園、幼稚園等が多く、清掃センター、衛生センター及び総合運動施設など市の規模に比して直営施設が多くなっていることが挙げられる。</a:t>
          </a:r>
        </a:p>
        <a:p>
          <a:r>
            <a:rPr kumimoji="1" lang="ja-JP" altLang="en-US" sz="1100">
              <a:latin typeface="ＭＳ Ｐゴシック" panose="020B0600070205080204" pitchFamily="50" charset="-128"/>
              <a:ea typeface="ＭＳ Ｐゴシック" panose="020B0600070205080204" pitchFamily="50" charset="-128"/>
            </a:rPr>
            <a:t>　このため、策定した定員管理適正化計画に基づき、幼稚園・保育園の一元化、ごみ・し尿の収集業務の民間委託導入等を積極的に図りつつ、技能労務職員については、退職者の補充を行わないなどにより、職員削減を進め、適正な定員管理に務めていくこととし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156814</xdr:rowOff>
    </xdr:from>
    <xdr:to>
      <xdr:col>81</xdr:col>
      <xdr:colOff>44450</xdr:colOff>
      <xdr:row>63</xdr:row>
      <xdr:rowOff>159113</xdr:rowOff>
    </xdr:to>
    <xdr:cxnSp macro="">
      <xdr:nvCxnSpPr>
        <xdr:cNvPr id="322" name="直線コネクタ 321"/>
        <xdr:cNvCxnSpPr/>
      </xdr:nvCxnSpPr>
      <xdr:spPr>
        <a:xfrm>
          <a:off x="16179800" y="10958164"/>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156814</xdr:rowOff>
    </xdr:from>
    <xdr:to>
      <xdr:col>77</xdr:col>
      <xdr:colOff>44450</xdr:colOff>
      <xdr:row>63</xdr:row>
      <xdr:rowOff>160262</xdr:rowOff>
    </xdr:to>
    <xdr:cxnSp macro="">
      <xdr:nvCxnSpPr>
        <xdr:cNvPr id="325" name="直線コネクタ 324"/>
        <xdr:cNvCxnSpPr/>
      </xdr:nvCxnSpPr>
      <xdr:spPr>
        <a:xfrm flipV="1">
          <a:off x="15290800" y="10958164"/>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144175</xdr:rowOff>
    </xdr:from>
    <xdr:to>
      <xdr:col>72</xdr:col>
      <xdr:colOff>203200</xdr:colOff>
      <xdr:row>63</xdr:row>
      <xdr:rowOff>160262</xdr:rowOff>
    </xdr:to>
    <xdr:cxnSp macro="">
      <xdr:nvCxnSpPr>
        <xdr:cNvPr id="328" name="直線コネクタ 327"/>
        <xdr:cNvCxnSpPr/>
      </xdr:nvCxnSpPr>
      <xdr:spPr>
        <a:xfrm>
          <a:off x="14401800" y="1094552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128088</xdr:rowOff>
    </xdr:from>
    <xdr:to>
      <xdr:col>68</xdr:col>
      <xdr:colOff>152400</xdr:colOff>
      <xdr:row>63</xdr:row>
      <xdr:rowOff>144175</xdr:rowOff>
    </xdr:to>
    <xdr:cxnSp macro="">
      <xdr:nvCxnSpPr>
        <xdr:cNvPr id="331" name="直線コネクタ 330"/>
        <xdr:cNvCxnSpPr/>
      </xdr:nvCxnSpPr>
      <xdr:spPr>
        <a:xfrm>
          <a:off x="13512800" y="1092943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108313</xdr:rowOff>
    </xdr:from>
    <xdr:to>
      <xdr:col>81</xdr:col>
      <xdr:colOff>95250</xdr:colOff>
      <xdr:row>64</xdr:row>
      <xdr:rowOff>38463</xdr:rowOff>
    </xdr:to>
    <xdr:sp macro="" textlink="">
      <xdr:nvSpPr>
        <xdr:cNvPr id="341" name="楕円 340"/>
        <xdr:cNvSpPr/>
      </xdr:nvSpPr>
      <xdr:spPr>
        <a:xfrm>
          <a:off x="169672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80390</xdr:rowOff>
    </xdr:from>
    <xdr:ext cx="762000" cy="259045"/>
    <xdr:sp macro="" textlink="">
      <xdr:nvSpPr>
        <xdr:cNvPr id="342" name="定員管理の状況該当値テキスト"/>
        <xdr:cNvSpPr txBox="1"/>
      </xdr:nvSpPr>
      <xdr:spPr>
        <a:xfrm>
          <a:off x="17106900" y="1088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106014</xdr:rowOff>
    </xdr:from>
    <xdr:to>
      <xdr:col>77</xdr:col>
      <xdr:colOff>95250</xdr:colOff>
      <xdr:row>64</xdr:row>
      <xdr:rowOff>36164</xdr:rowOff>
    </xdr:to>
    <xdr:sp macro="" textlink="">
      <xdr:nvSpPr>
        <xdr:cNvPr id="343" name="楕円 342"/>
        <xdr:cNvSpPr/>
      </xdr:nvSpPr>
      <xdr:spPr>
        <a:xfrm>
          <a:off x="16129000" y="1090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20941</xdr:rowOff>
    </xdr:from>
    <xdr:ext cx="736600" cy="259045"/>
    <xdr:sp macro="" textlink="">
      <xdr:nvSpPr>
        <xdr:cNvPr id="344" name="テキスト ボックス 343"/>
        <xdr:cNvSpPr txBox="1"/>
      </xdr:nvSpPr>
      <xdr:spPr>
        <a:xfrm>
          <a:off x="15798800" y="1099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109462</xdr:rowOff>
    </xdr:from>
    <xdr:to>
      <xdr:col>73</xdr:col>
      <xdr:colOff>44450</xdr:colOff>
      <xdr:row>64</xdr:row>
      <xdr:rowOff>39612</xdr:rowOff>
    </xdr:to>
    <xdr:sp macro="" textlink="">
      <xdr:nvSpPr>
        <xdr:cNvPr id="345" name="楕円 344"/>
        <xdr:cNvSpPr/>
      </xdr:nvSpPr>
      <xdr:spPr>
        <a:xfrm>
          <a:off x="15240000" y="1091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24389</xdr:rowOff>
    </xdr:from>
    <xdr:ext cx="762000" cy="259045"/>
    <xdr:sp macro="" textlink="">
      <xdr:nvSpPr>
        <xdr:cNvPr id="346" name="テキスト ボックス 345"/>
        <xdr:cNvSpPr txBox="1"/>
      </xdr:nvSpPr>
      <xdr:spPr>
        <a:xfrm>
          <a:off x="14909800" y="1099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93375</xdr:rowOff>
    </xdr:from>
    <xdr:to>
      <xdr:col>68</xdr:col>
      <xdr:colOff>203200</xdr:colOff>
      <xdr:row>64</xdr:row>
      <xdr:rowOff>23525</xdr:rowOff>
    </xdr:to>
    <xdr:sp macro="" textlink="">
      <xdr:nvSpPr>
        <xdr:cNvPr id="347" name="楕円 346"/>
        <xdr:cNvSpPr/>
      </xdr:nvSpPr>
      <xdr:spPr>
        <a:xfrm>
          <a:off x="14351000" y="1089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8302</xdr:rowOff>
    </xdr:from>
    <xdr:ext cx="762000" cy="259045"/>
    <xdr:sp macro="" textlink="">
      <xdr:nvSpPr>
        <xdr:cNvPr id="348" name="テキスト ボックス 347"/>
        <xdr:cNvSpPr txBox="1"/>
      </xdr:nvSpPr>
      <xdr:spPr>
        <a:xfrm>
          <a:off x="14020800" y="1098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77288</xdr:rowOff>
    </xdr:from>
    <xdr:to>
      <xdr:col>64</xdr:col>
      <xdr:colOff>152400</xdr:colOff>
      <xdr:row>64</xdr:row>
      <xdr:rowOff>7438</xdr:rowOff>
    </xdr:to>
    <xdr:sp macro="" textlink="">
      <xdr:nvSpPr>
        <xdr:cNvPr id="349" name="楕円 348"/>
        <xdr:cNvSpPr/>
      </xdr:nvSpPr>
      <xdr:spPr>
        <a:xfrm>
          <a:off x="13462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163665</xdr:rowOff>
    </xdr:from>
    <xdr:ext cx="762000" cy="259045"/>
    <xdr:sp macro="" textlink="">
      <xdr:nvSpPr>
        <xdr:cNvPr id="350" name="テキスト ボックス 349"/>
        <xdr:cNvSpPr txBox="1"/>
      </xdr:nvSpPr>
      <xdr:spPr>
        <a:xfrm>
          <a:off x="13131800" y="1096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年度決算における実質公債費比率は</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％であり、標準財政規模が増となったものの、大規模事業に係る地方債の償還金が据置期間終了に伴い増となったこと等により、増加した。</a:t>
          </a:r>
        </a:p>
        <a:p>
          <a:r>
            <a:rPr kumimoji="1" lang="ja-JP" altLang="en-US" sz="1300">
              <a:latin typeface="ＭＳ Ｐゴシック" panose="020B0600070205080204" pitchFamily="50" charset="-128"/>
              <a:ea typeface="ＭＳ Ｐゴシック" panose="020B0600070205080204" pitchFamily="50" charset="-128"/>
            </a:rPr>
            <a:t>　本市の実質公債費比率は、類似団体平均、全国平均及び千葉県平均のいずれよりも高く、類似団体平均比では約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％、全国平均及び千葉県平均との比較では約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％程度の差が開いていることから、今後も改善に向けた取組が必要である。このため、大規模事業は適切な取捨選択を行い、地方債発行の抑制に努め、安定した財政運営に努めていく。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54187</xdr:rowOff>
    </xdr:from>
    <xdr:to>
      <xdr:col>81</xdr:col>
      <xdr:colOff>44450</xdr:colOff>
      <xdr:row>37</xdr:row>
      <xdr:rowOff>66252</xdr:rowOff>
    </xdr:to>
    <xdr:cxnSp macro="">
      <xdr:nvCxnSpPr>
        <xdr:cNvPr id="384" name="直線コネクタ 383"/>
        <xdr:cNvCxnSpPr/>
      </xdr:nvCxnSpPr>
      <xdr:spPr>
        <a:xfrm>
          <a:off x="16179800" y="639783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48154</xdr:rowOff>
    </xdr:from>
    <xdr:to>
      <xdr:col>77</xdr:col>
      <xdr:colOff>44450</xdr:colOff>
      <xdr:row>37</xdr:row>
      <xdr:rowOff>54187</xdr:rowOff>
    </xdr:to>
    <xdr:cxnSp macro="">
      <xdr:nvCxnSpPr>
        <xdr:cNvPr id="387" name="直線コネクタ 386"/>
        <xdr:cNvCxnSpPr/>
      </xdr:nvCxnSpPr>
      <xdr:spPr>
        <a:xfrm>
          <a:off x="15290800" y="639180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48154</xdr:rowOff>
    </xdr:from>
    <xdr:to>
      <xdr:col>72</xdr:col>
      <xdr:colOff>203200</xdr:colOff>
      <xdr:row>37</xdr:row>
      <xdr:rowOff>48154</xdr:rowOff>
    </xdr:to>
    <xdr:cxnSp macro="">
      <xdr:nvCxnSpPr>
        <xdr:cNvPr id="390" name="直線コネクタ 389"/>
        <xdr:cNvCxnSpPr/>
      </xdr:nvCxnSpPr>
      <xdr:spPr>
        <a:xfrm>
          <a:off x="14401800" y="63918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48154</xdr:rowOff>
    </xdr:from>
    <xdr:to>
      <xdr:col>68</xdr:col>
      <xdr:colOff>152400</xdr:colOff>
      <xdr:row>37</xdr:row>
      <xdr:rowOff>54187</xdr:rowOff>
    </xdr:to>
    <xdr:cxnSp macro="">
      <xdr:nvCxnSpPr>
        <xdr:cNvPr id="393" name="直線コネクタ 392"/>
        <xdr:cNvCxnSpPr/>
      </xdr:nvCxnSpPr>
      <xdr:spPr>
        <a:xfrm flipV="1">
          <a:off x="13512800" y="639180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15452</xdr:rowOff>
    </xdr:from>
    <xdr:to>
      <xdr:col>81</xdr:col>
      <xdr:colOff>95250</xdr:colOff>
      <xdr:row>37</xdr:row>
      <xdr:rowOff>117052</xdr:rowOff>
    </xdr:to>
    <xdr:sp macro="" textlink="">
      <xdr:nvSpPr>
        <xdr:cNvPr id="403" name="楕円 402"/>
        <xdr:cNvSpPr/>
      </xdr:nvSpPr>
      <xdr:spPr>
        <a:xfrm>
          <a:off x="16967200" y="63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158979</xdr:rowOff>
    </xdr:from>
    <xdr:ext cx="762000" cy="259045"/>
    <xdr:sp macro="" textlink="">
      <xdr:nvSpPr>
        <xdr:cNvPr id="404" name="公債費負担の状況該当値テキスト"/>
        <xdr:cNvSpPr txBox="1"/>
      </xdr:nvSpPr>
      <xdr:spPr>
        <a:xfrm>
          <a:off x="17106900" y="6331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3387</xdr:rowOff>
    </xdr:from>
    <xdr:to>
      <xdr:col>77</xdr:col>
      <xdr:colOff>95250</xdr:colOff>
      <xdr:row>37</xdr:row>
      <xdr:rowOff>104987</xdr:rowOff>
    </xdr:to>
    <xdr:sp macro="" textlink="">
      <xdr:nvSpPr>
        <xdr:cNvPr id="405" name="楕円 404"/>
        <xdr:cNvSpPr/>
      </xdr:nvSpPr>
      <xdr:spPr>
        <a:xfrm>
          <a:off x="16129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89764</xdr:rowOff>
    </xdr:from>
    <xdr:ext cx="736600" cy="259045"/>
    <xdr:sp macro="" textlink="">
      <xdr:nvSpPr>
        <xdr:cNvPr id="406" name="テキスト ボックス 405"/>
        <xdr:cNvSpPr txBox="1"/>
      </xdr:nvSpPr>
      <xdr:spPr>
        <a:xfrm>
          <a:off x="15798800" y="6433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168804</xdr:rowOff>
    </xdr:from>
    <xdr:to>
      <xdr:col>73</xdr:col>
      <xdr:colOff>44450</xdr:colOff>
      <xdr:row>37</xdr:row>
      <xdr:rowOff>98954</xdr:rowOff>
    </xdr:to>
    <xdr:sp macro="" textlink="">
      <xdr:nvSpPr>
        <xdr:cNvPr id="407" name="楕円 406"/>
        <xdr:cNvSpPr/>
      </xdr:nvSpPr>
      <xdr:spPr>
        <a:xfrm>
          <a:off x="152400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83731</xdr:rowOff>
    </xdr:from>
    <xdr:ext cx="762000" cy="259045"/>
    <xdr:sp macro="" textlink="">
      <xdr:nvSpPr>
        <xdr:cNvPr id="408" name="テキスト ボックス 407"/>
        <xdr:cNvSpPr txBox="1"/>
      </xdr:nvSpPr>
      <xdr:spPr>
        <a:xfrm>
          <a:off x="14909800" y="642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168804</xdr:rowOff>
    </xdr:from>
    <xdr:to>
      <xdr:col>68</xdr:col>
      <xdr:colOff>203200</xdr:colOff>
      <xdr:row>37</xdr:row>
      <xdr:rowOff>98954</xdr:rowOff>
    </xdr:to>
    <xdr:sp macro="" textlink="">
      <xdr:nvSpPr>
        <xdr:cNvPr id="409" name="楕円 408"/>
        <xdr:cNvSpPr/>
      </xdr:nvSpPr>
      <xdr:spPr>
        <a:xfrm>
          <a:off x="143510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109131</xdr:rowOff>
    </xdr:from>
    <xdr:ext cx="762000" cy="259045"/>
    <xdr:sp macro="" textlink="">
      <xdr:nvSpPr>
        <xdr:cNvPr id="410" name="テキスト ボックス 409"/>
        <xdr:cNvSpPr txBox="1"/>
      </xdr:nvSpPr>
      <xdr:spPr>
        <a:xfrm>
          <a:off x="14020800" y="610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3387</xdr:rowOff>
    </xdr:from>
    <xdr:to>
      <xdr:col>64</xdr:col>
      <xdr:colOff>152400</xdr:colOff>
      <xdr:row>37</xdr:row>
      <xdr:rowOff>104987</xdr:rowOff>
    </xdr:to>
    <xdr:sp macro="" textlink="">
      <xdr:nvSpPr>
        <xdr:cNvPr id="411" name="楕円 410"/>
        <xdr:cNvSpPr/>
      </xdr:nvSpPr>
      <xdr:spPr>
        <a:xfrm>
          <a:off x="13462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115164</xdr:rowOff>
    </xdr:from>
    <xdr:ext cx="762000" cy="259045"/>
    <xdr:sp macro="" textlink="">
      <xdr:nvSpPr>
        <xdr:cNvPr id="412" name="テキスト ボックス 411"/>
        <xdr:cNvSpPr txBox="1"/>
      </xdr:nvSpPr>
      <xdr:spPr>
        <a:xfrm>
          <a:off x="13131800" y="611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年度決算における将来負担比率は</a:t>
          </a:r>
          <a:r>
            <a:rPr kumimoji="1" lang="en-US" altLang="ja-JP" sz="1100">
              <a:latin typeface="ＭＳ Ｐゴシック" panose="020B0600070205080204" pitchFamily="50" charset="-128"/>
              <a:ea typeface="ＭＳ Ｐゴシック" panose="020B0600070205080204" pitchFamily="50" charset="-128"/>
            </a:rPr>
            <a:t>97.7</a:t>
          </a:r>
          <a:r>
            <a:rPr kumimoji="1" lang="ja-JP" altLang="en-US" sz="1100">
              <a:latin typeface="ＭＳ Ｐゴシック" panose="020B0600070205080204" pitchFamily="50" charset="-128"/>
              <a:ea typeface="ＭＳ Ｐゴシック" panose="020B0600070205080204" pitchFamily="50" charset="-128"/>
            </a:rPr>
            <a:t>％であり、前年度決算数値に比して</a:t>
          </a:r>
          <a:r>
            <a:rPr kumimoji="1" lang="en-US" altLang="ja-JP" sz="1100">
              <a:latin typeface="ＭＳ Ｐゴシック" panose="020B0600070205080204" pitchFamily="50" charset="-128"/>
              <a:ea typeface="ＭＳ Ｐゴシック" panose="020B0600070205080204" pitchFamily="50" charset="-128"/>
            </a:rPr>
            <a:t>7.7</a:t>
          </a:r>
          <a:r>
            <a:rPr kumimoji="1" lang="ja-JP" altLang="en-US" sz="1100">
              <a:latin typeface="ＭＳ Ｐゴシック" panose="020B0600070205080204" pitchFamily="50" charset="-128"/>
              <a:ea typeface="ＭＳ Ｐゴシック" panose="020B0600070205080204" pitchFamily="50" charset="-128"/>
            </a:rPr>
            <a:t>％の減となった。この要因として、鴨川市開発公社からの太海多目的公益用地買戻しに係る債務負担の減や普通交付税の増を主な理由とし、標準財政規模が増加したことが挙げられる。</a:t>
          </a:r>
        </a:p>
        <a:p>
          <a:r>
            <a:rPr kumimoji="1" lang="ja-JP" altLang="en-US" sz="1100">
              <a:latin typeface="ＭＳ Ｐゴシック" panose="020B0600070205080204" pitchFamily="50" charset="-128"/>
              <a:ea typeface="ＭＳ Ｐゴシック" panose="020B0600070205080204" pitchFamily="50" charset="-128"/>
            </a:rPr>
            <a:t>　本市の将来負担比率は、類似団体平均や全国平均、千葉県平均のいずれと比しても高い水準にあるが、これは過去に実施してきた施設整備等の事業財源に地方債を積極的に活用してきたことが主な要因となっているものである。今後も、行財政改革を進めるとともに、財政調整基金等の適切な確保を図り、財政基盤の安定化を図っ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78250</xdr:rowOff>
    </xdr:from>
    <xdr:to>
      <xdr:col>81</xdr:col>
      <xdr:colOff>44450</xdr:colOff>
      <xdr:row>15</xdr:row>
      <xdr:rowOff>104793</xdr:rowOff>
    </xdr:to>
    <xdr:cxnSp macro="">
      <xdr:nvCxnSpPr>
        <xdr:cNvPr id="448" name="直線コネクタ 447"/>
        <xdr:cNvCxnSpPr/>
      </xdr:nvCxnSpPr>
      <xdr:spPr>
        <a:xfrm flipV="1">
          <a:off x="16179800" y="2650000"/>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103414</xdr:rowOff>
    </xdr:from>
    <xdr:to>
      <xdr:col>77</xdr:col>
      <xdr:colOff>44450</xdr:colOff>
      <xdr:row>15</xdr:row>
      <xdr:rowOff>104793</xdr:rowOff>
    </xdr:to>
    <xdr:cxnSp macro="">
      <xdr:nvCxnSpPr>
        <xdr:cNvPr id="451" name="直線コネクタ 450"/>
        <xdr:cNvCxnSpPr/>
      </xdr:nvCxnSpPr>
      <xdr:spPr>
        <a:xfrm>
          <a:off x="15290800" y="2675164"/>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103414</xdr:rowOff>
    </xdr:from>
    <xdr:to>
      <xdr:col>72</xdr:col>
      <xdr:colOff>203200</xdr:colOff>
      <xdr:row>15</xdr:row>
      <xdr:rowOff>106862</xdr:rowOff>
    </xdr:to>
    <xdr:cxnSp macro="">
      <xdr:nvCxnSpPr>
        <xdr:cNvPr id="454" name="直線コネクタ 453"/>
        <xdr:cNvCxnSpPr/>
      </xdr:nvCxnSpPr>
      <xdr:spPr>
        <a:xfrm flipV="1">
          <a:off x="14401800" y="2675164"/>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106862</xdr:rowOff>
    </xdr:from>
    <xdr:to>
      <xdr:col>68</xdr:col>
      <xdr:colOff>152400</xdr:colOff>
      <xdr:row>15</xdr:row>
      <xdr:rowOff>133749</xdr:rowOff>
    </xdr:to>
    <xdr:cxnSp macro="">
      <xdr:nvCxnSpPr>
        <xdr:cNvPr id="457" name="直線コネクタ 456"/>
        <xdr:cNvCxnSpPr/>
      </xdr:nvCxnSpPr>
      <xdr:spPr>
        <a:xfrm flipV="1">
          <a:off x="13512800" y="2678612"/>
          <a:ext cx="889000" cy="2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27450</xdr:rowOff>
    </xdr:from>
    <xdr:to>
      <xdr:col>81</xdr:col>
      <xdr:colOff>95250</xdr:colOff>
      <xdr:row>15</xdr:row>
      <xdr:rowOff>129050</xdr:rowOff>
    </xdr:to>
    <xdr:sp macro="" textlink="">
      <xdr:nvSpPr>
        <xdr:cNvPr id="467" name="楕円 466"/>
        <xdr:cNvSpPr/>
      </xdr:nvSpPr>
      <xdr:spPr>
        <a:xfrm>
          <a:off x="16967200" y="25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170977</xdr:rowOff>
    </xdr:from>
    <xdr:ext cx="762000" cy="259045"/>
    <xdr:sp macro="" textlink="">
      <xdr:nvSpPr>
        <xdr:cNvPr id="468" name="将来負担の状況該当値テキスト"/>
        <xdr:cNvSpPr txBox="1"/>
      </xdr:nvSpPr>
      <xdr:spPr>
        <a:xfrm>
          <a:off x="17106900" y="25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53993</xdr:rowOff>
    </xdr:from>
    <xdr:to>
      <xdr:col>77</xdr:col>
      <xdr:colOff>95250</xdr:colOff>
      <xdr:row>15</xdr:row>
      <xdr:rowOff>155593</xdr:rowOff>
    </xdr:to>
    <xdr:sp macro="" textlink="">
      <xdr:nvSpPr>
        <xdr:cNvPr id="469" name="楕円 468"/>
        <xdr:cNvSpPr/>
      </xdr:nvSpPr>
      <xdr:spPr>
        <a:xfrm>
          <a:off x="16129000" y="262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140370</xdr:rowOff>
    </xdr:from>
    <xdr:ext cx="736600" cy="259045"/>
    <xdr:sp macro="" textlink="">
      <xdr:nvSpPr>
        <xdr:cNvPr id="470" name="テキスト ボックス 469"/>
        <xdr:cNvSpPr txBox="1"/>
      </xdr:nvSpPr>
      <xdr:spPr>
        <a:xfrm>
          <a:off x="15798800" y="271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52614</xdr:rowOff>
    </xdr:from>
    <xdr:to>
      <xdr:col>73</xdr:col>
      <xdr:colOff>44450</xdr:colOff>
      <xdr:row>15</xdr:row>
      <xdr:rowOff>154214</xdr:rowOff>
    </xdr:to>
    <xdr:sp macro="" textlink="">
      <xdr:nvSpPr>
        <xdr:cNvPr id="471" name="楕円 470"/>
        <xdr:cNvSpPr/>
      </xdr:nvSpPr>
      <xdr:spPr>
        <a:xfrm>
          <a:off x="15240000" y="262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138991</xdr:rowOff>
    </xdr:from>
    <xdr:ext cx="762000" cy="259045"/>
    <xdr:sp macro="" textlink="">
      <xdr:nvSpPr>
        <xdr:cNvPr id="472" name="テキスト ボックス 471"/>
        <xdr:cNvSpPr txBox="1"/>
      </xdr:nvSpPr>
      <xdr:spPr>
        <a:xfrm>
          <a:off x="14909800" y="271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56062</xdr:rowOff>
    </xdr:from>
    <xdr:to>
      <xdr:col>68</xdr:col>
      <xdr:colOff>203200</xdr:colOff>
      <xdr:row>15</xdr:row>
      <xdr:rowOff>157662</xdr:rowOff>
    </xdr:to>
    <xdr:sp macro="" textlink="">
      <xdr:nvSpPr>
        <xdr:cNvPr id="473" name="楕円 472"/>
        <xdr:cNvSpPr/>
      </xdr:nvSpPr>
      <xdr:spPr>
        <a:xfrm>
          <a:off x="14351000" y="262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142439</xdr:rowOff>
    </xdr:from>
    <xdr:ext cx="762000" cy="259045"/>
    <xdr:sp macro="" textlink="">
      <xdr:nvSpPr>
        <xdr:cNvPr id="474" name="テキスト ボックス 473"/>
        <xdr:cNvSpPr txBox="1"/>
      </xdr:nvSpPr>
      <xdr:spPr>
        <a:xfrm>
          <a:off x="14020800" y="271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82949</xdr:rowOff>
    </xdr:from>
    <xdr:to>
      <xdr:col>64</xdr:col>
      <xdr:colOff>152400</xdr:colOff>
      <xdr:row>16</xdr:row>
      <xdr:rowOff>13099</xdr:rowOff>
    </xdr:to>
    <xdr:sp macro="" textlink="">
      <xdr:nvSpPr>
        <xdr:cNvPr id="475" name="楕円 474"/>
        <xdr:cNvSpPr/>
      </xdr:nvSpPr>
      <xdr:spPr>
        <a:xfrm>
          <a:off x="13462000" y="265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169326</xdr:rowOff>
    </xdr:from>
    <xdr:ext cx="762000" cy="259045"/>
    <xdr:sp macro="" textlink="">
      <xdr:nvSpPr>
        <xdr:cNvPr id="476" name="テキスト ボックス 475"/>
        <xdr:cNvSpPr txBox="1"/>
      </xdr:nvSpPr>
      <xdr:spPr>
        <a:xfrm>
          <a:off x="13131800" y="274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33,078
32,478
191.14
16,089,039
15,619,021
440,878
9,532,689
19,321,460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本市の人件費は、市の人口規模に比して幼保関係施設数が多いこと、また、ごみ焼却施設、し尿処理施設、総合運動施設などを市直営方式で運営していることから、類似団体等に比べ多い状況となっている。</a:t>
          </a:r>
        </a:p>
        <a:p>
          <a:r>
            <a:rPr kumimoji="1" lang="ja-JP" altLang="en-US" sz="1300">
              <a:latin typeface="ＭＳ Ｐゴシック" panose="020B0600070205080204" pitchFamily="50" charset="-128"/>
              <a:ea typeface="ＭＳ Ｐゴシック" panose="020B0600070205080204" pitchFamily="50" charset="-128"/>
            </a:rPr>
            <a:t>　人件費の削減には、施設の統廃合の実施、業務の民間委託、民営化の推進が必要となるため、これらの取組を進め、費用の抑制に努める。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101854</xdr:rowOff>
    </xdr:from>
    <xdr:to>
      <xdr:col>24</xdr:col>
      <xdr:colOff>25400</xdr:colOff>
      <xdr:row>39</xdr:row>
      <xdr:rowOff>138430</xdr:rowOff>
    </xdr:to>
    <xdr:cxnSp macro="">
      <xdr:nvCxnSpPr>
        <xdr:cNvPr id="64" name="直線コネクタ 63"/>
        <xdr:cNvCxnSpPr/>
      </xdr:nvCxnSpPr>
      <xdr:spPr>
        <a:xfrm flipV="1">
          <a:off x="3987800" y="67884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101854</xdr:rowOff>
    </xdr:from>
    <xdr:to>
      <xdr:col>19</xdr:col>
      <xdr:colOff>187325</xdr:colOff>
      <xdr:row>39</xdr:row>
      <xdr:rowOff>138430</xdr:rowOff>
    </xdr:to>
    <xdr:cxnSp macro="">
      <xdr:nvCxnSpPr>
        <xdr:cNvPr id="67" name="直線コネクタ 66"/>
        <xdr:cNvCxnSpPr/>
      </xdr:nvCxnSpPr>
      <xdr:spPr>
        <a:xfrm>
          <a:off x="3098800" y="67884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69850</xdr:rowOff>
    </xdr:from>
    <xdr:to>
      <xdr:col>15</xdr:col>
      <xdr:colOff>98425</xdr:colOff>
      <xdr:row>39</xdr:row>
      <xdr:rowOff>101854</xdr:rowOff>
    </xdr:to>
    <xdr:cxnSp macro="">
      <xdr:nvCxnSpPr>
        <xdr:cNvPr id="70" name="直線コネクタ 69"/>
        <xdr:cNvCxnSpPr/>
      </xdr:nvCxnSpPr>
      <xdr:spPr>
        <a:xfrm>
          <a:off x="2209800" y="67564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69850</xdr:rowOff>
    </xdr:from>
    <xdr:to>
      <xdr:col>11</xdr:col>
      <xdr:colOff>9525</xdr:colOff>
      <xdr:row>39</xdr:row>
      <xdr:rowOff>97282</xdr:rowOff>
    </xdr:to>
    <xdr:cxnSp macro="">
      <xdr:nvCxnSpPr>
        <xdr:cNvPr id="73" name="直線コネクタ 72"/>
        <xdr:cNvCxnSpPr/>
      </xdr:nvCxnSpPr>
      <xdr:spPr>
        <a:xfrm flipV="1">
          <a:off x="1320800" y="67564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51054</xdr:rowOff>
    </xdr:from>
    <xdr:to>
      <xdr:col>24</xdr:col>
      <xdr:colOff>76200</xdr:colOff>
      <xdr:row>39</xdr:row>
      <xdr:rowOff>152654</xdr:rowOff>
    </xdr:to>
    <xdr:sp macro="" textlink="">
      <xdr:nvSpPr>
        <xdr:cNvPr id="83" name="楕円 82"/>
        <xdr:cNvSpPr/>
      </xdr:nvSpPr>
      <xdr:spPr>
        <a:xfrm>
          <a:off x="47752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131081</xdr:rowOff>
    </xdr:from>
    <xdr:ext cx="762000" cy="259045"/>
    <xdr:sp macro="" textlink="">
      <xdr:nvSpPr>
        <xdr:cNvPr id="84" name="人件費該当値テキスト"/>
        <xdr:cNvSpPr txBox="1"/>
      </xdr:nvSpPr>
      <xdr:spPr>
        <a:xfrm>
          <a:off x="4914900" y="664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87630</xdr:rowOff>
    </xdr:from>
    <xdr:to>
      <xdr:col>20</xdr:col>
      <xdr:colOff>38100</xdr:colOff>
      <xdr:row>40</xdr:row>
      <xdr:rowOff>17780</xdr:rowOff>
    </xdr:to>
    <xdr:sp macro="" textlink="">
      <xdr:nvSpPr>
        <xdr:cNvPr id="85" name="楕円 84"/>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2557</xdr:rowOff>
    </xdr:from>
    <xdr:ext cx="736600" cy="259045"/>
    <xdr:sp macro="" textlink="">
      <xdr:nvSpPr>
        <xdr:cNvPr id="86" name="テキスト ボックス 85"/>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51054</xdr:rowOff>
    </xdr:from>
    <xdr:to>
      <xdr:col>15</xdr:col>
      <xdr:colOff>149225</xdr:colOff>
      <xdr:row>39</xdr:row>
      <xdr:rowOff>152654</xdr:rowOff>
    </xdr:to>
    <xdr:sp macro="" textlink="">
      <xdr:nvSpPr>
        <xdr:cNvPr id="87" name="楕円 86"/>
        <xdr:cNvSpPr/>
      </xdr:nvSpPr>
      <xdr:spPr>
        <a:xfrm>
          <a:off x="3048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137431</xdr:rowOff>
    </xdr:from>
    <xdr:ext cx="762000" cy="259045"/>
    <xdr:sp macro="" textlink="">
      <xdr:nvSpPr>
        <xdr:cNvPr id="88" name="テキスト ボックス 87"/>
        <xdr:cNvSpPr txBox="1"/>
      </xdr:nvSpPr>
      <xdr:spPr>
        <a:xfrm>
          <a:off x="2717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19050</xdr:rowOff>
    </xdr:from>
    <xdr:to>
      <xdr:col>11</xdr:col>
      <xdr:colOff>60325</xdr:colOff>
      <xdr:row>39</xdr:row>
      <xdr:rowOff>120650</xdr:rowOff>
    </xdr:to>
    <xdr:sp macro="" textlink="">
      <xdr:nvSpPr>
        <xdr:cNvPr id="89" name="楕円 88"/>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105427</xdr:rowOff>
    </xdr:from>
    <xdr:ext cx="762000" cy="259045"/>
    <xdr:sp macro="" textlink="">
      <xdr:nvSpPr>
        <xdr:cNvPr id="90" name="テキスト ボックス 89"/>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46482</xdr:rowOff>
    </xdr:from>
    <xdr:to>
      <xdr:col>6</xdr:col>
      <xdr:colOff>171450</xdr:colOff>
      <xdr:row>39</xdr:row>
      <xdr:rowOff>148082</xdr:rowOff>
    </xdr:to>
    <xdr:sp macro="" textlink="">
      <xdr:nvSpPr>
        <xdr:cNvPr id="91" name="楕円 90"/>
        <xdr:cNvSpPr/>
      </xdr:nvSpPr>
      <xdr:spPr>
        <a:xfrm>
          <a:off x="1270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132859</xdr:rowOff>
    </xdr:from>
    <xdr:ext cx="762000" cy="259045"/>
    <xdr:sp macro="" textlink="">
      <xdr:nvSpPr>
        <xdr:cNvPr id="92" name="テキスト ボックス 91"/>
        <xdr:cNvSpPr txBox="1"/>
      </xdr:nvSpPr>
      <xdr:spPr>
        <a:xfrm>
          <a:off x="939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物件費の経常収支比率については、類似団体平均や全国平均、千葉県平均を下回っている状況である。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年度数値については前年度比で減少しており、</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か年の推移では横ばいであるが、業務の民間委託の推進により、今後は人件費からの移行で増加が見込まれる。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75293</xdr:rowOff>
    </xdr:from>
    <xdr:to>
      <xdr:col>82</xdr:col>
      <xdr:colOff>107950</xdr:colOff>
      <xdr:row>15</xdr:row>
      <xdr:rowOff>107950</xdr:rowOff>
    </xdr:to>
    <xdr:cxnSp macro="">
      <xdr:nvCxnSpPr>
        <xdr:cNvPr id="127" name="直線コネクタ 126"/>
        <xdr:cNvCxnSpPr/>
      </xdr:nvCxnSpPr>
      <xdr:spPr>
        <a:xfrm flipV="1">
          <a:off x="15671800" y="26470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64407</xdr:rowOff>
    </xdr:from>
    <xdr:to>
      <xdr:col>78</xdr:col>
      <xdr:colOff>69850</xdr:colOff>
      <xdr:row>15</xdr:row>
      <xdr:rowOff>107950</xdr:rowOff>
    </xdr:to>
    <xdr:cxnSp macro="">
      <xdr:nvCxnSpPr>
        <xdr:cNvPr id="130" name="直線コネクタ 129"/>
        <xdr:cNvCxnSpPr/>
      </xdr:nvCxnSpPr>
      <xdr:spPr>
        <a:xfrm>
          <a:off x="14782800" y="2636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20864</xdr:rowOff>
    </xdr:from>
    <xdr:to>
      <xdr:col>73</xdr:col>
      <xdr:colOff>180975</xdr:colOff>
      <xdr:row>15</xdr:row>
      <xdr:rowOff>64407</xdr:rowOff>
    </xdr:to>
    <xdr:cxnSp macro="">
      <xdr:nvCxnSpPr>
        <xdr:cNvPr id="133" name="直線コネクタ 132"/>
        <xdr:cNvCxnSpPr/>
      </xdr:nvCxnSpPr>
      <xdr:spPr>
        <a:xfrm>
          <a:off x="13893800" y="25926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20864</xdr:rowOff>
    </xdr:from>
    <xdr:to>
      <xdr:col>69</xdr:col>
      <xdr:colOff>92075</xdr:colOff>
      <xdr:row>15</xdr:row>
      <xdr:rowOff>42636</xdr:rowOff>
    </xdr:to>
    <xdr:cxnSp macro="">
      <xdr:nvCxnSpPr>
        <xdr:cNvPr id="136" name="直線コネクタ 135"/>
        <xdr:cNvCxnSpPr/>
      </xdr:nvCxnSpPr>
      <xdr:spPr>
        <a:xfrm flipV="1">
          <a:off x="13004800" y="2592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24493</xdr:rowOff>
    </xdr:from>
    <xdr:to>
      <xdr:col>82</xdr:col>
      <xdr:colOff>158750</xdr:colOff>
      <xdr:row>15</xdr:row>
      <xdr:rowOff>126093</xdr:rowOff>
    </xdr:to>
    <xdr:sp macro="" textlink="">
      <xdr:nvSpPr>
        <xdr:cNvPr id="146" name="楕円 145"/>
        <xdr:cNvSpPr/>
      </xdr:nvSpPr>
      <xdr:spPr>
        <a:xfrm>
          <a:off x="164592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41020</xdr:rowOff>
    </xdr:from>
    <xdr:ext cx="762000" cy="259045"/>
    <xdr:sp macro="" textlink="">
      <xdr:nvSpPr>
        <xdr:cNvPr id="147" name="物件費該当値テキスト"/>
        <xdr:cNvSpPr txBox="1"/>
      </xdr:nvSpPr>
      <xdr:spPr>
        <a:xfrm>
          <a:off x="165989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8" name="楕円 147"/>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9" name="テキスト ボックス 148"/>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13607</xdr:rowOff>
    </xdr:from>
    <xdr:to>
      <xdr:col>74</xdr:col>
      <xdr:colOff>31750</xdr:colOff>
      <xdr:row>15</xdr:row>
      <xdr:rowOff>115207</xdr:rowOff>
    </xdr:to>
    <xdr:sp macro="" textlink="">
      <xdr:nvSpPr>
        <xdr:cNvPr id="150" name="楕円 149"/>
        <xdr:cNvSpPr/>
      </xdr:nvSpPr>
      <xdr:spPr>
        <a:xfrm>
          <a:off x="14732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125384</xdr:rowOff>
    </xdr:from>
    <xdr:ext cx="762000" cy="259045"/>
    <xdr:sp macro="" textlink="">
      <xdr:nvSpPr>
        <xdr:cNvPr id="151" name="テキスト ボックス 150"/>
        <xdr:cNvSpPr txBox="1"/>
      </xdr:nvSpPr>
      <xdr:spPr>
        <a:xfrm>
          <a:off x="14401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141514</xdr:rowOff>
    </xdr:from>
    <xdr:to>
      <xdr:col>69</xdr:col>
      <xdr:colOff>142875</xdr:colOff>
      <xdr:row>15</xdr:row>
      <xdr:rowOff>71664</xdr:rowOff>
    </xdr:to>
    <xdr:sp macro="" textlink="">
      <xdr:nvSpPr>
        <xdr:cNvPr id="152" name="楕円 151"/>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81841</xdr:rowOff>
    </xdr:from>
    <xdr:ext cx="762000" cy="259045"/>
    <xdr:sp macro="" textlink="">
      <xdr:nvSpPr>
        <xdr:cNvPr id="153" name="テキスト ボックス 152"/>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163286</xdr:rowOff>
    </xdr:from>
    <xdr:to>
      <xdr:col>65</xdr:col>
      <xdr:colOff>53975</xdr:colOff>
      <xdr:row>15</xdr:row>
      <xdr:rowOff>93436</xdr:rowOff>
    </xdr:to>
    <xdr:sp macro="" textlink="">
      <xdr:nvSpPr>
        <xdr:cNvPr id="154" name="楕円 153"/>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103613</xdr:rowOff>
    </xdr:from>
    <xdr:ext cx="762000" cy="259045"/>
    <xdr:sp macro="" textlink="">
      <xdr:nvSpPr>
        <xdr:cNvPr id="155" name="テキスト ボックス 154"/>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経常収支比率については、類似団体平均、全国平均、千葉県平均いずれと比較しても下回っている状況であるものの、国全体の社会保障経費の増大に伴い、老人福祉や児童福祉に係る扶助費等が年々増加しており、上昇が見込まれる。</a:t>
          </a:r>
        </a:p>
        <a:p>
          <a:r>
            <a:rPr kumimoji="1" lang="ja-JP" altLang="en-US" sz="1300">
              <a:latin typeface="ＭＳ Ｐゴシック" panose="020B0600070205080204" pitchFamily="50" charset="-128"/>
              <a:ea typeface="ＭＳ Ｐゴシック" panose="020B0600070205080204" pitchFamily="50" charset="-128"/>
            </a:rPr>
            <a:t>　今後も適正な給付に努める。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34472</xdr:rowOff>
    </xdr:from>
    <xdr:to>
      <xdr:col>24</xdr:col>
      <xdr:colOff>25400</xdr:colOff>
      <xdr:row>56</xdr:row>
      <xdr:rowOff>56243</xdr:rowOff>
    </xdr:to>
    <xdr:cxnSp macro="">
      <xdr:nvCxnSpPr>
        <xdr:cNvPr id="190" name="直線コネクタ 189"/>
        <xdr:cNvCxnSpPr/>
      </xdr:nvCxnSpPr>
      <xdr:spPr>
        <a:xfrm flipV="1">
          <a:off x="3987800" y="96356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23585</xdr:rowOff>
    </xdr:from>
    <xdr:to>
      <xdr:col>19</xdr:col>
      <xdr:colOff>187325</xdr:colOff>
      <xdr:row>56</xdr:row>
      <xdr:rowOff>56243</xdr:rowOff>
    </xdr:to>
    <xdr:cxnSp macro="">
      <xdr:nvCxnSpPr>
        <xdr:cNvPr id="193" name="直線コネクタ 192"/>
        <xdr:cNvCxnSpPr/>
      </xdr:nvCxnSpPr>
      <xdr:spPr>
        <a:xfrm>
          <a:off x="3098800" y="9624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56</xdr:row>
      <xdr:rowOff>23585</xdr:rowOff>
    </xdr:to>
    <xdr:cxnSp macro="">
      <xdr:nvCxnSpPr>
        <xdr:cNvPr id="196" name="直線コネクタ 195"/>
        <xdr:cNvCxnSpPr/>
      </xdr:nvCxnSpPr>
      <xdr:spPr>
        <a:xfrm>
          <a:off x="2209800" y="9417957"/>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20865</xdr:rowOff>
    </xdr:to>
    <xdr:cxnSp macro="">
      <xdr:nvCxnSpPr>
        <xdr:cNvPr id="199" name="直線コネクタ 198"/>
        <xdr:cNvCxnSpPr/>
      </xdr:nvCxnSpPr>
      <xdr:spPr>
        <a:xfrm flipV="1">
          <a:off x="1320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155122</xdr:rowOff>
    </xdr:from>
    <xdr:to>
      <xdr:col>24</xdr:col>
      <xdr:colOff>76200</xdr:colOff>
      <xdr:row>56</xdr:row>
      <xdr:rowOff>85272</xdr:rowOff>
    </xdr:to>
    <xdr:sp macro="" textlink="">
      <xdr:nvSpPr>
        <xdr:cNvPr id="209" name="楕円 208"/>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199</xdr:rowOff>
    </xdr:from>
    <xdr:ext cx="762000" cy="259045"/>
    <xdr:sp macro="" textlink="">
      <xdr:nvSpPr>
        <xdr:cNvPr id="210" name="扶助費該当値テキスト"/>
        <xdr:cNvSpPr txBox="1"/>
      </xdr:nvSpPr>
      <xdr:spPr>
        <a:xfrm>
          <a:off x="49149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5443</xdr:rowOff>
    </xdr:from>
    <xdr:to>
      <xdr:col>20</xdr:col>
      <xdr:colOff>38100</xdr:colOff>
      <xdr:row>56</xdr:row>
      <xdr:rowOff>107043</xdr:rowOff>
    </xdr:to>
    <xdr:sp macro="" textlink="">
      <xdr:nvSpPr>
        <xdr:cNvPr id="211" name="楕円 210"/>
        <xdr:cNvSpPr/>
      </xdr:nvSpPr>
      <xdr:spPr>
        <a:xfrm>
          <a:off x="3937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212" name="テキスト ボックス 211"/>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144235</xdr:rowOff>
    </xdr:from>
    <xdr:to>
      <xdr:col>15</xdr:col>
      <xdr:colOff>149225</xdr:colOff>
      <xdr:row>56</xdr:row>
      <xdr:rowOff>74385</xdr:rowOff>
    </xdr:to>
    <xdr:sp macro="" textlink="">
      <xdr:nvSpPr>
        <xdr:cNvPr id="213" name="楕円 212"/>
        <xdr:cNvSpPr/>
      </xdr:nvSpPr>
      <xdr:spPr>
        <a:xfrm>
          <a:off x="3048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214" name="テキスト ボックス 213"/>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15" name="楕円 214"/>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6" name="テキスト ボックス 215"/>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7" name="楕円 216"/>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8" name="テキスト ボックス 217"/>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その他の経常収支比率については、類似団体平均を下回っており、全国平均や千葉県平均を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％程度上回っている状況である。</a:t>
          </a:r>
        </a:p>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ポイント下回っており、主な原因は上水道の公債費に係る出資金の減となっている。</a:t>
          </a:r>
        </a:p>
        <a:p>
          <a:r>
            <a:rPr kumimoji="1" lang="ja-JP" altLang="en-US" sz="1300">
              <a:latin typeface="ＭＳ Ｐゴシック" panose="020B0600070205080204" pitchFamily="50" charset="-128"/>
              <a:ea typeface="ＭＳ Ｐゴシック" panose="020B0600070205080204" pitchFamily="50" charset="-128"/>
            </a:rPr>
            <a:t>　今後は施設老朽化による維持補修費の増等が見込まれる。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25763</xdr:rowOff>
    </xdr:from>
    <xdr:to>
      <xdr:col>82</xdr:col>
      <xdr:colOff>107950</xdr:colOff>
      <xdr:row>56</xdr:row>
      <xdr:rowOff>51888</xdr:rowOff>
    </xdr:to>
    <xdr:cxnSp macro="">
      <xdr:nvCxnSpPr>
        <xdr:cNvPr id="253" name="直線コネクタ 252"/>
        <xdr:cNvCxnSpPr/>
      </xdr:nvCxnSpPr>
      <xdr:spPr>
        <a:xfrm flipV="1">
          <a:off x="15671800" y="962696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25763</xdr:rowOff>
    </xdr:from>
    <xdr:to>
      <xdr:col>78</xdr:col>
      <xdr:colOff>69850</xdr:colOff>
      <xdr:row>56</xdr:row>
      <xdr:rowOff>51888</xdr:rowOff>
    </xdr:to>
    <xdr:cxnSp macro="">
      <xdr:nvCxnSpPr>
        <xdr:cNvPr id="256" name="直線コネクタ 255"/>
        <xdr:cNvCxnSpPr/>
      </xdr:nvCxnSpPr>
      <xdr:spPr>
        <a:xfrm>
          <a:off x="14782800" y="96269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56</xdr:row>
      <xdr:rowOff>25763</xdr:rowOff>
    </xdr:to>
    <xdr:cxnSp macro="">
      <xdr:nvCxnSpPr>
        <xdr:cNvPr id="259" name="直線コネクタ 258"/>
        <xdr:cNvCxnSpPr/>
      </xdr:nvCxnSpPr>
      <xdr:spPr>
        <a:xfrm>
          <a:off x="13893800" y="956818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60053</xdr:rowOff>
    </xdr:from>
    <xdr:to>
      <xdr:col>69</xdr:col>
      <xdr:colOff>92075</xdr:colOff>
      <xdr:row>55</xdr:row>
      <xdr:rowOff>138430</xdr:rowOff>
    </xdr:to>
    <xdr:cxnSp macro="">
      <xdr:nvCxnSpPr>
        <xdr:cNvPr id="262" name="直線コネクタ 261"/>
        <xdr:cNvCxnSpPr/>
      </xdr:nvCxnSpPr>
      <xdr:spPr>
        <a:xfrm>
          <a:off x="13004800" y="948980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146413</xdr:rowOff>
    </xdr:from>
    <xdr:to>
      <xdr:col>82</xdr:col>
      <xdr:colOff>158750</xdr:colOff>
      <xdr:row>56</xdr:row>
      <xdr:rowOff>76563</xdr:rowOff>
    </xdr:to>
    <xdr:sp macro="" textlink="">
      <xdr:nvSpPr>
        <xdr:cNvPr id="272" name="楕円 271"/>
        <xdr:cNvSpPr/>
      </xdr:nvSpPr>
      <xdr:spPr>
        <a:xfrm>
          <a:off x="164592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162940</xdr:rowOff>
    </xdr:from>
    <xdr:ext cx="762000" cy="259045"/>
    <xdr:sp macro="" textlink="">
      <xdr:nvSpPr>
        <xdr:cNvPr id="273" name="その他該当値テキスト"/>
        <xdr:cNvSpPr txBox="1"/>
      </xdr:nvSpPr>
      <xdr:spPr>
        <a:xfrm>
          <a:off x="16598900" y="942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1088</xdr:rowOff>
    </xdr:from>
    <xdr:to>
      <xdr:col>78</xdr:col>
      <xdr:colOff>120650</xdr:colOff>
      <xdr:row>56</xdr:row>
      <xdr:rowOff>102688</xdr:rowOff>
    </xdr:to>
    <xdr:sp macro="" textlink="">
      <xdr:nvSpPr>
        <xdr:cNvPr id="274" name="楕円 273"/>
        <xdr:cNvSpPr/>
      </xdr:nvSpPr>
      <xdr:spPr>
        <a:xfrm>
          <a:off x="156210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112865</xdr:rowOff>
    </xdr:from>
    <xdr:ext cx="736600" cy="259045"/>
    <xdr:sp macro="" textlink="">
      <xdr:nvSpPr>
        <xdr:cNvPr id="275" name="テキスト ボックス 274"/>
        <xdr:cNvSpPr txBox="1"/>
      </xdr:nvSpPr>
      <xdr:spPr>
        <a:xfrm>
          <a:off x="15290800" y="9371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146413</xdr:rowOff>
    </xdr:from>
    <xdr:to>
      <xdr:col>74</xdr:col>
      <xdr:colOff>31750</xdr:colOff>
      <xdr:row>56</xdr:row>
      <xdr:rowOff>76563</xdr:rowOff>
    </xdr:to>
    <xdr:sp macro="" textlink="">
      <xdr:nvSpPr>
        <xdr:cNvPr id="276" name="楕円 275"/>
        <xdr:cNvSpPr/>
      </xdr:nvSpPr>
      <xdr:spPr>
        <a:xfrm>
          <a:off x="14732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86740</xdr:rowOff>
    </xdr:from>
    <xdr:ext cx="762000" cy="259045"/>
    <xdr:sp macro="" textlink="">
      <xdr:nvSpPr>
        <xdr:cNvPr id="277" name="テキスト ボックス 276"/>
        <xdr:cNvSpPr txBox="1"/>
      </xdr:nvSpPr>
      <xdr:spPr>
        <a:xfrm>
          <a:off x="14401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78" name="楕円 277"/>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79" name="テキスト ボックス 278"/>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9253</xdr:rowOff>
    </xdr:from>
    <xdr:to>
      <xdr:col>65</xdr:col>
      <xdr:colOff>53975</xdr:colOff>
      <xdr:row>55</xdr:row>
      <xdr:rowOff>110853</xdr:rowOff>
    </xdr:to>
    <xdr:sp macro="" textlink="">
      <xdr:nvSpPr>
        <xdr:cNvPr id="280" name="楕円 279"/>
        <xdr:cNvSpPr/>
      </xdr:nvSpPr>
      <xdr:spPr>
        <a:xfrm>
          <a:off x="12954000" y="9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121030</xdr:rowOff>
    </xdr:from>
    <xdr:ext cx="762000" cy="259045"/>
    <xdr:sp macro="" textlink="">
      <xdr:nvSpPr>
        <xdr:cNvPr id="281" name="テキスト ボックス 280"/>
        <xdr:cNvSpPr txBox="1"/>
      </xdr:nvSpPr>
      <xdr:spPr>
        <a:xfrm>
          <a:off x="12623800" y="920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補助費等の経常収支比率については、類似団体平均や全国平均との比較では同程度であるが、千葉県平均よりは高い数値となっている。</a:t>
          </a:r>
        </a:p>
        <a:p>
          <a:r>
            <a:rPr kumimoji="1" lang="ja-JP" altLang="en-US" sz="1300">
              <a:latin typeface="ＭＳ Ｐゴシック" panose="020B0600070205080204" pitchFamily="50" charset="-128"/>
              <a:ea typeface="ＭＳ Ｐゴシック" panose="020B0600070205080204" pitchFamily="50" charset="-128"/>
            </a:rPr>
            <a:t>　そのため、補助金等の公益性や必要性などを再評価し、定期的な見直しを通じて、適正かつ効果的な運用を図ることが必要となる。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44704</xdr:rowOff>
    </xdr:from>
    <xdr:to>
      <xdr:col>82</xdr:col>
      <xdr:colOff>107950</xdr:colOff>
      <xdr:row>36</xdr:row>
      <xdr:rowOff>53848</xdr:rowOff>
    </xdr:to>
    <xdr:cxnSp macro="">
      <xdr:nvCxnSpPr>
        <xdr:cNvPr id="311" name="直線コネクタ 310"/>
        <xdr:cNvCxnSpPr/>
      </xdr:nvCxnSpPr>
      <xdr:spPr>
        <a:xfrm>
          <a:off x="15671800" y="62169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44704</xdr:rowOff>
    </xdr:to>
    <xdr:cxnSp macro="">
      <xdr:nvCxnSpPr>
        <xdr:cNvPr id="314" name="直線コネクタ 313"/>
        <xdr:cNvCxnSpPr/>
      </xdr:nvCxnSpPr>
      <xdr:spPr>
        <a:xfrm>
          <a:off x="14782800" y="62031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36</xdr:row>
      <xdr:rowOff>30988</xdr:rowOff>
    </xdr:to>
    <xdr:cxnSp macro="">
      <xdr:nvCxnSpPr>
        <xdr:cNvPr id="317" name="直線コネクタ 316"/>
        <xdr:cNvCxnSpPr/>
      </xdr:nvCxnSpPr>
      <xdr:spPr>
        <a:xfrm>
          <a:off x="13893800" y="61574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35</xdr:row>
      <xdr:rowOff>156718</xdr:rowOff>
    </xdr:to>
    <xdr:cxnSp macro="">
      <xdr:nvCxnSpPr>
        <xdr:cNvPr id="320" name="直線コネクタ 319"/>
        <xdr:cNvCxnSpPr/>
      </xdr:nvCxnSpPr>
      <xdr:spPr>
        <a:xfrm>
          <a:off x="13004800" y="61254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30" name="楕円 329"/>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31" name="補助費等該当値テキスト"/>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32" name="楕円 331"/>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33" name="テキスト ボックス 332"/>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34" name="楕円 333"/>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35" name="テキスト ボックス 334"/>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36" name="楕円 335"/>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37" name="テキスト ボックス 336"/>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73914</xdr:rowOff>
    </xdr:from>
    <xdr:to>
      <xdr:col>65</xdr:col>
      <xdr:colOff>53975</xdr:colOff>
      <xdr:row>36</xdr:row>
      <xdr:rowOff>4064</xdr:rowOff>
    </xdr:to>
    <xdr:sp macro="" textlink="">
      <xdr:nvSpPr>
        <xdr:cNvPr id="338" name="楕円 337"/>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14241</xdr:rowOff>
    </xdr:from>
    <xdr:ext cx="762000" cy="259045"/>
    <xdr:sp macro="" textlink="">
      <xdr:nvSpPr>
        <xdr:cNvPr id="339" name="テキスト ボックス 338"/>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本市の経常収支比率における公債費の比率は</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前後の高い水準で推移している。この要因として、大規模企業による法人税収入が見込めないなど、自主財源に乏しいために、過年度に実施してきた義務教育施設等に係る大規模事業の財源として地方債を積極的に活用してきたことが挙げられる。</a:t>
          </a:r>
        </a:p>
        <a:p>
          <a:r>
            <a:rPr kumimoji="1" lang="ja-JP" altLang="en-US" sz="1200">
              <a:latin typeface="ＭＳ Ｐゴシック" panose="020B0600070205080204" pitchFamily="50" charset="-128"/>
              <a:ea typeface="ＭＳ Ｐゴシック" panose="020B0600070205080204" pitchFamily="50" charset="-128"/>
            </a:rPr>
            <a:t>　今後は、行財政改革指針に基づく各種施策による徹底した歳出削減を図る一方で、市税徴収の強化や未利用財産の処分等に取り組み、一般財源の捻出に努めていかなければならない。</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161290</xdr:rowOff>
    </xdr:from>
    <xdr:to>
      <xdr:col>24</xdr:col>
      <xdr:colOff>25400</xdr:colOff>
      <xdr:row>75</xdr:row>
      <xdr:rowOff>10795</xdr:rowOff>
    </xdr:to>
    <xdr:cxnSp macro="">
      <xdr:nvCxnSpPr>
        <xdr:cNvPr id="371" name="直線コネクタ 370"/>
        <xdr:cNvCxnSpPr/>
      </xdr:nvCxnSpPr>
      <xdr:spPr>
        <a:xfrm>
          <a:off x="3987800" y="1284859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147955</xdr:rowOff>
    </xdr:from>
    <xdr:to>
      <xdr:col>19</xdr:col>
      <xdr:colOff>187325</xdr:colOff>
      <xdr:row>74</xdr:row>
      <xdr:rowOff>161290</xdr:rowOff>
    </xdr:to>
    <xdr:cxnSp macro="">
      <xdr:nvCxnSpPr>
        <xdr:cNvPr id="374" name="直線コネクタ 373"/>
        <xdr:cNvCxnSpPr/>
      </xdr:nvCxnSpPr>
      <xdr:spPr>
        <a:xfrm>
          <a:off x="3098800" y="128352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147955</xdr:rowOff>
    </xdr:from>
    <xdr:to>
      <xdr:col>15</xdr:col>
      <xdr:colOff>98425</xdr:colOff>
      <xdr:row>75</xdr:row>
      <xdr:rowOff>3175</xdr:rowOff>
    </xdr:to>
    <xdr:cxnSp macro="">
      <xdr:nvCxnSpPr>
        <xdr:cNvPr id="377" name="直線コネクタ 376"/>
        <xdr:cNvCxnSpPr/>
      </xdr:nvCxnSpPr>
      <xdr:spPr>
        <a:xfrm flipV="1">
          <a:off x="2209800" y="128352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xdr:rowOff>
    </xdr:from>
    <xdr:to>
      <xdr:col>11</xdr:col>
      <xdr:colOff>9525</xdr:colOff>
      <xdr:row>75</xdr:row>
      <xdr:rowOff>16510</xdr:rowOff>
    </xdr:to>
    <xdr:cxnSp macro="">
      <xdr:nvCxnSpPr>
        <xdr:cNvPr id="380" name="直線コネクタ 379"/>
        <xdr:cNvCxnSpPr/>
      </xdr:nvCxnSpPr>
      <xdr:spPr>
        <a:xfrm flipV="1">
          <a:off x="1320800" y="128619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131445</xdr:rowOff>
    </xdr:from>
    <xdr:to>
      <xdr:col>24</xdr:col>
      <xdr:colOff>76200</xdr:colOff>
      <xdr:row>75</xdr:row>
      <xdr:rowOff>61595</xdr:rowOff>
    </xdr:to>
    <xdr:sp macro="" textlink="">
      <xdr:nvSpPr>
        <xdr:cNvPr id="390" name="楕円 389"/>
        <xdr:cNvSpPr/>
      </xdr:nvSpPr>
      <xdr:spPr>
        <a:xfrm>
          <a:off x="4775200" y="128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147972</xdr:rowOff>
    </xdr:from>
    <xdr:ext cx="762000" cy="259045"/>
    <xdr:sp macro="" textlink="">
      <xdr:nvSpPr>
        <xdr:cNvPr id="391" name="公債費該当値テキスト"/>
        <xdr:cNvSpPr txBox="1"/>
      </xdr:nvSpPr>
      <xdr:spPr>
        <a:xfrm>
          <a:off x="4914900" y="1266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110490</xdr:rowOff>
    </xdr:from>
    <xdr:to>
      <xdr:col>20</xdr:col>
      <xdr:colOff>38100</xdr:colOff>
      <xdr:row>75</xdr:row>
      <xdr:rowOff>40640</xdr:rowOff>
    </xdr:to>
    <xdr:sp macro="" textlink="">
      <xdr:nvSpPr>
        <xdr:cNvPr id="392" name="楕円 391"/>
        <xdr:cNvSpPr/>
      </xdr:nvSpPr>
      <xdr:spPr>
        <a:xfrm>
          <a:off x="3937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50817</xdr:rowOff>
    </xdr:from>
    <xdr:ext cx="736600" cy="259045"/>
    <xdr:sp macro="" textlink="">
      <xdr:nvSpPr>
        <xdr:cNvPr id="393" name="テキスト ボックス 392"/>
        <xdr:cNvSpPr txBox="1"/>
      </xdr:nvSpPr>
      <xdr:spPr>
        <a:xfrm>
          <a:off x="3606800" y="1256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97155</xdr:rowOff>
    </xdr:from>
    <xdr:to>
      <xdr:col>15</xdr:col>
      <xdr:colOff>149225</xdr:colOff>
      <xdr:row>75</xdr:row>
      <xdr:rowOff>27305</xdr:rowOff>
    </xdr:to>
    <xdr:sp macro="" textlink="">
      <xdr:nvSpPr>
        <xdr:cNvPr id="394" name="楕円 393"/>
        <xdr:cNvSpPr/>
      </xdr:nvSpPr>
      <xdr:spPr>
        <a:xfrm>
          <a:off x="3048000" y="127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37482</xdr:rowOff>
    </xdr:from>
    <xdr:ext cx="762000" cy="259045"/>
    <xdr:sp macro="" textlink="">
      <xdr:nvSpPr>
        <xdr:cNvPr id="395" name="テキスト ボックス 394"/>
        <xdr:cNvSpPr txBox="1"/>
      </xdr:nvSpPr>
      <xdr:spPr>
        <a:xfrm>
          <a:off x="2717800" y="1255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123825</xdr:rowOff>
    </xdr:from>
    <xdr:to>
      <xdr:col>11</xdr:col>
      <xdr:colOff>60325</xdr:colOff>
      <xdr:row>75</xdr:row>
      <xdr:rowOff>53975</xdr:rowOff>
    </xdr:to>
    <xdr:sp macro="" textlink="">
      <xdr:nvSpPr>
        <xdr:cNvPr id="396" name="楕円 395"/>
        <xdr:cNvSpPr/>
      </xdr:nvSpPr>
      <xdr:spPr>
        <a:xfrm>
          <a:off x="2159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64152</xdr:rowOff>
    </xdr:from>
    <xdr:ext cx="762000" cy="259045"/>
    <xdr:sp macro="" textlink="">
      <xdr:nvSpPr>
        <xdr:cNvPr id="397" name="テキスト ボックス 396"/>
        <xdr:cNvSpPr txBox="1"/>
      </xdr:nvSpPr>
      <xdr:spPr>
        <a:xfrm>
          <a:off x="18288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98" name="楕円 397"/>
        <xdr:cNvSpPr/>
      </xdr:nvSpPr>
      <xdr:spPr>
        <a:xfrm>
          <a:off x="1270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99" name="テキスト ボックス 398"/>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公債費以外の経常収支比率については、類似団体平均と全国平均より高く、千葉県平均を下回っている状況である。</a:t>
          </a:r>
        </a:p>
        <a:p>
          <a:r>
            <a:rPr kumimoji="1" lang="ja-JP" altLang="en-US" sz="1300">
              <a:latin typeface="ＭＳ Ｐゴシック" panose="020B0600070205080204" pitchFamily="50" charset="-128"/>
              <a:ea typeface="ＭＳ Ｐゴシック" panose="020B0600070205080204" pitchFamily="50" charset="-128"/>
            </a:rPr>
            <a:t>　前年度比では減となっているものの、これは普通交付税等の一般財源増加によるものなので、歳出削減や市税等自主財源の確保に努め、財政の長期安定化を図る必要がある。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5080</xdr:rowOff>
    </xdr:from>
    <xdr:to>
      <xdr:col>82</xdr:col>
      <xdr:colOff>107950</xdr:colOff>
      <xdr:row>79</xdr:row>
      <xdr:rowOff>62230</xdr:rowOff>
    </xdr:to>
    <xdr:cxnSp macro="">
      <xdr:nvCxnSpPr>
        <xdr:cNvPr id="432" name="直線コネクタ 431"/>
        <xdr:cNvCxnSpPr/>
      </xdr:nvCxnSpPr>
      <xdr:spPr>
        <a:xfrm flipV="1">
          <a:off x="15671800" y="135496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149861</xdr:rowOff>
    </xdr:from>
    <xdr:to>
      <xdr:col>78</xdr:col>
      <xdr:colOff>69850</xdr:colOff>
      <xdr:row>79</xdr:row>
      <xdr:rowOff>62230</xdr:rowOff>
    </xdr:to>
    <xdr:cxnSp macro="">
      <xdr:nvCxnSpPr>
        <xdr:cNvPr id="435" name="直線コネクタ 434"/>
        <xdr:cNvCxnSpPr/>
      </xdr:nvCxnSpPr>
      <xdr:spPr>
        <a:xfrm>
          <a:off x="14782800" y="135229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134620</xdr:rowOff>
    </xdr:from>
    <xdr:to>
      <xdr:col>73</xdr:col>
      <xdr:colOff>180975</xdr:colOff>
      <xdr:row>78</xdr:row>
      <xdr:rowOff>149861</xdr:rowOff>
    </xdr:to>
    <xdr:cxnSp macro="">
      <xdr:nvCxnSpPr>
        <xdr:cNvPr id="438" name="直線コネクタ 437"/>
        <xdr:cNvCxnSpPr/>
      </xdr:nvCxnSpPr>
      <xdr:spPr>
        <a:xfrm>
          <a:off x="13893800" y="13336270"/>
          <a:ext cx="8890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104139</xdr:rowOff>
    </xdr:from>
    <xdr:to>
      <xdr:col>69</xdr:col>
      <xdr:colOff>92075</xdr:colOff>
      <xdr:row>77</xdr:row>
      <xdr:rowOff>134620</xdr:rowOff>
    </xdr:to>
    <xdr:cxnSp macro="">
      <xdr:nvCxnSpPr>
        <xdr:cNvPr id="441" name="直線コネクタ 440"/>
        <xdr:cNvCxnSpPr/>
      </xdr:nvCxnSpPr>
      <xdr:spPr>
        <a:xfrm>
          <a:off x="13004800" y="133057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125730</xdr:rowOff>
    </xdr:from>
    <xdr:to>
      <xdr:col>82</xdr:col>
      <xdr:colOff>158750</xdr:colOff>
      <xdr:row>79</xdr:row>
      <xdr:rowOff>55880</xdr:rowOff>
    </xdr:to>
    <xdr:sp macro="" textlink="">
      <xdr:nvSpPr>
        <xdr:cNvPr id="451" name="楕円 450"/>
        <xdr:cNvSpPr/>
      </xdr:nvSpPr>
      <xdr:spPr>
        <a:xfrm>
          <a:off x="164592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97807</xdr:rowOff>
    </xdr:from>
    <xdr:ext cx="762000" cy="259045"/>
    <xdr:sp macro="" textlink="">
      <xdr:nvSpPr>
        <xdr:cNvPr id="452" name="公債費以外該当値テキスト"/>
        <xdr:cNvSpPr txBox="1"/>
      </xdr:nvSpPr>
      <xdr:spPr>
        <a:xfrm>
          <a:off x="165989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11430</xdr:rowOff>
    </xdr:from>
    <xdr:to>
      <xdr:col>78</xdr:col>
      <xdr:colOff>120650</xdr:colOff>
      <xdr:row>79</xdr:row>
      <xdr:rowOff>113030</xdr:rowOff>
    </xdr:to>
    <xdr:sp macro="" textlink="">
      <xdr:nvSpPr>
        <xdr:cNvPr id="453" name="楕円 452"/>
        <xdr:cNvSpPr/>
      </xdr:nvSpPr>
      <xdr:spPr>
        <a:xfrm>
          <a:off x="15621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97807</xdr:rowOff>
    </xdr:from>
    <xdr:ext cx="736600" cy="259045"/>
    <xdr:sp macro="" textlink="">
      <xdr:nvSpPr>
        <xdr:cNvPr id="454" name="テキスト ボックス 453"/>
        <xdr:cNvSpPr txBox="1"/>
      </xdr:nvSpPr>
      <xdr:spPr>
        <a:xfrm>
          <a:off x="15290800" y="1364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55" name="楕円 454"/>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56" name="テキスト ボックス 455"/>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83820</xdr:rowOff>
    </xdr:from>
    <xdr:to>
      <xdr:col>69</xdr:col>
      <xdr:colOff>142875</xdr:colOff>
      <xdr:row>78</xdr:row>
      <xdr:rowOff>13970</xdr:rowOff>
    </xdr:to>
    <xdr:sp macro="" textlink="">
      <xdr:nvSpPr>
        <xdr:cNvPr id="457" name="楕円 456"/>
        <xdr:cNvSpPr/>
      </xdr:nvSpPr>
      <xdr:spPr>
        <a:xfrm>
          <a:off x="13843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170197</xdr:rowOff>
    </xdr:from>
    <xdr:ext cx="762000" cy="259045"/>
    <xdr:sp macro="" textlink="">
      <xdr:nvSpPr>
        <xdr:cNvPr id="458" name="テキスト ボックス 457"/>
        <xdr:cNvSpPr txBox="1"/>
      </xdr:nvSpPr>
      <xdr:spPr>
        <a:xfrm>
          <a:off x="13512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53339</xdr:rowOff>
    </xdr:from>
    <xdr:to>
      <xdr:col>65</xdr:col>
      <xdr:colOff>53975</xdr:colOff>
      <xdr:row>77</xdr:row>
      <xdr:rowOff>154939</xdr:rowOff>
    </xdr:to>
    <xdr:sp macro="" textlink="">
      <xdr:nvSpPr>
        <xdr:cNvPr id="459" name="楕円 458"/>
        <xdr:cNvSpPr/>
      </xdr:nvSpPr>
      <xdr:spPr>
        <a:xfrm>
          <a:off x="12954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139716</xdr:rowOff>
    </xdr:from>
    <xdr:ext cx="762000" cy="259045"/>
    <xdr:sp macro="" textlink="">
      <xdr:nvSpPr>
        <xdr:cNvPr id="460" name="テキスト ボックス 459"/>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141656</xdr:rowOff>
    </xdr:from>
    <xdr:to>
      <xdr:col>29</xdr:col>
      <xdr:colOff>127000</xdr:colOff>
      <xdr:row>15</xdr:row>
      <xdr:rowOff>145212</xdr:rowOff>
    </xdr:to>
    <xdr:cxnSp macro="">
      <xdr:nvCxnSpPr>
        <xdr:cNvPr id="50" name="直線コネクタ 49"/>
        <xdr:cNvCxnSpPr/>
      </xdr:nvCxnSpPr>
      <xdr:spPr bwMode="auto">
        <a:xfrm flipV="1">
          <a:off x="5003800" y="2761031"/>
          <a:ext cx="647700" cy="3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145212</xdr:rowOff>
    </xdr:from>
    <xdr:to>
      <xdr:col>26</xdr:col>
      <xdr:colOff>50800</xdr:colOff>
      <xdr:row>15</xdr:row>
      <xdr:rowOff>159296</xdr:rowOff>
    </xdr:to>
    <xdr:cxnSp macro="">
      <xdr:nvCxnSpPr>
        <xdr:cNvPr id="53" name="直線コネクタ 52"/>
        <xdr:cNvCxnSpPr/>
      </xdr:nvCxnSpPr>
      <xdr:spPr bwMode="auto">
        <a:xfrm flipV="1">
          <a:off x="4305300" y="2764587"/>
          <a:ext cx="698500" cy="14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159296</xdr:rowOff>
    </xdr:from>
    <xdr:to>
      <xdr:col>22</xdr:col>
      <xdr:colOff>114300</xdr:colOff>
      <xdr:row>16</xdr:row>
      <xdr:rowOff>16421</xdr:rowOff>
    </xdr:to>
    <xdr:cxnSp macro="">
      <xdr:nvCxnSpPr>
        <xdr:cNvPr id="56" name="直線コネクタ 55"/>
        <xdr:cNvCxnSpPr/>
      </xdr:nvCxnSpPr>
      <xdr:spPr bwMode="auto">
        <a:xfrm flipV="1">
          <a:off x="3606800" y="2778671"/>
          <a:ext cx="698500" cy="2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11862</xdr:rowOff>
    </xdr:from>
    <xdr:to>
      <xdr:col>18</xdr:col>
      <xdr:colOff>177800</xdr:colOff>
      <xdr:row>16</xdr:row>
      <xdr:rowOff>16421</xdr:rowOff>
    </xdr:to>
    <xdr:cxnSp macro="">
      <xdr:nvCxnSpPr>
        <xdr:cNvPr id="59" name="直線コネクタ 58"/>
        <xdr:cNvCxnSpPr/>
      </xdr:nvCxnSpPr>
      <xdr:spPr bwMode="auto">
        <a:xfrm>
          <a:off x="2908300" y="2802687"/>
          <a:ext cx="698500" cy="4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90856</xdr:rowOff>
    </xdr:from>
    <xdr:to>
      <xdr:col>29</xdr:col>
      <xdr:colOff>177800</xdr:colOff>
      <xdr:row>16</xdr:row>
      <xdr:rowOff>21006</xdr:rowOff>
    </xdr:to>
    <xdr:sp macro="" textlink="">
      <xdr:nvSpPr>
        <xdr:cNvPr id="69" name="楕円 68"/>
        <xdr:cNvSpPr/>
      </xdr:nvSpPr>
      <xdr:spPr bwMode="auto">
        <a:xfrm>
          <a:off x="5600700" y="2710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107383</xdr:rowOff>
    </xdr:from>
    <xdr:ext cx="762000" cy="259045"/>
    <xdr:sp macro="" textlink="">
      <xdr:nvSpPr>
        <xdr:cNvPr id="70" name="人口1人当たり決算額の推移該当値テキスト130"/>
        <xdr:cNvSpPr txBox="1"/>
      </xdr:nvSpPr>
      <xdr:spPr>
        <a:xfrm>
          <a:off x="5740400" y="255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94412</xdr:rowOff>
    </xdr:from>
    <xdr:to>
      <xdr:col>26</xdr:col>
      <xdr:colOff>101600</xdr:colOff>
      <xdr:row>16</xdr:row>
      <xdr:rowOff>24562</xdr:rowOff>
    </xdr:to>
    <xdr:sp macro="" textlink="">
      <xdr:nvSpPr>
        <xdr:cNvPr id="71" name="楕円 70"/>
        <xdr:cNvSpPr/>
      </xdr:nvSpPr>
      <xdr:spPr bwMode="auto">
        <a:xfrm>
          <a:off x="4953000" y="2713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34739</xdr:rowOff>
    </xdr:from>
    <xdr:ext cx="736600" cy="259045"/>
    <xdr:sp macro="" textlink="">
      <xdr:nvSpPr>
        <xdr:cNvPr id="72" name="テキスト ボックス 71"/>
        <xdr:cNvSpPr txBox="1"/>
      </xdr:nvSpPr>
      <xdr:spPr>
        <a:xfrm>
          <a:off x="4622800" y="24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108496</xdr:rowOff>
    </xdr:from>
    <xdr:to>
      <xdr:col>22</xdr:col>
      <xdr:colOff>165100</xdr:colOff>
      <xdr:row>16</xdr:row>
      <xdr:rowOff>38646</xdr:rowOff>
    </xdr:to>
    <xdr:sp macro="" textlink="">
      <xdr:nvSpPr>
        <xdr:cNvPr id="73" name="楕円 72"/>
        <xdr:cNvSpPr/>
      </xdr:nvSpPr>
      <xdr:spPr bwMode="auto">
        <a:xfrm>
          <a:off x="4254500" y="2727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48823</xdr:rowOff>
    </xdr:from>
    <xdr:ext cx="762000" cy="259045"/>
    <xdr:sp macro="" textlink="">
      <xdr:nvSpPr>
        <xdr:cNvPr id="74" name="テキスト ボックス 73"/>
        <xdr:cNvSpPr txBox="1"/>
      </xdr:nvSpPr>
      <xdr:spPr>
        <a:xfrm>
          <a:off x="3924300" y="2496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137071</xdr:rowOff>
    </xdr:from>
    <xdr:to>
      <xdr:col>19</xdr:col>
      <xdr:colOff>38100</xdr:colOff>
      <xdr:row>16</xdr:row>
      <xdr:rowOff>67221</xdr:rowOff>
    </xdr:to>
    <xdr:sp macro="" textlink="">
      <xdr:nvSpPr>
        <xdr:cNvPr id="75" name="楕円 74"/>
        <xdr:cNvSpPr/>
      </xdr:nvSpPr>
      <xdr:spPr bwMode="auto">
        <a:xfrm>
          <a:off x="3556000" y="2756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77398</xdr:rowOff>
    </xdr:from>
    <xdr:ext cx="762000" cy="259045"/>
    <xdr:sp macro="" textlink="">
      <xdr:nvSpPr>
        <xdr:cNvPr id="76" name="テキスト ボックス 75"/>
        <xdr:cNvSpPr txBox="1"/>
      </xdr:nvSpPr>
      <xdr:spPr>
        <a:xfrm>
          <a:off x="3225800" y="252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132512</xdr:rowOff>
    </xdr:from>
    <xdr:to>
      <xdr:col>15</xdr:col>
      <xdr:colOff>101600</xdr:colOff>
      <xdr:row>16</xdr:row>
      <xdr:rowOff>62662</xdr:rowOff>
    </xdr:to>
    <xdr:sp macro="" textlink="">
      <xdr:nvSpPr>
        <xdr:cNvPr id="77" name="楕円 76"/>
        <xdr:cNvSpPr/>
      </xdr:nvSpPr>
      <xdr:spPr bwMode="auto">
        <a:xfrm>
          <a:off x="2857500" y="2751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72839</xdr:rowOff>
    </xdr:from>
    <xdr:ext cx="762000" cy="259045"/>
    <xdr:sp macro="" textlink="">
      <xdr:nvSpPr>
        <xdr:cNvPr id="78" name="テキスト ボックス 77"/>
        <xdr:cNvSpPr txBox="1"/>
      </xdr:nvSpPr>
      <xdr:spPr>
        <a:xfrm>
          <a:off x="2527300" y="252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314418</xdr:rowOff>
    </xdr:from>
    <xdr:to>
      <xdr:col>29</xdr:col>
      <xdr:colOff>127000</xdr:colOff>
      <xdr:row>37</xdr:row>
      <xdr:rowOff>325344</xdr:rowOff>
    </xdr:to>
    <xdr:cxnSp macro="">
      <xdr:nvCxnSpPr>
        <xdr:cNvPr id="112" name="直線コネクタ 111"/>
        <xdr:cNvCxnSpPr/>
      </xdr:nvCxnSpPr>
      <xdr:spPr bwMode="auto">
        <a:xfrm flipV="1">
          <a:off x="5003800" y="7439118"/>
          <a:ext cx="647700" cy="10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299195</xdr:rowOff>
    </xdr:from>
    <xdr:ext cx="762000" cy="259045"/>
    <xdr:sp macro="" textlink="">
      <xdr:nvSpPr>
        <xdr:cNvPr id="113" name="人口1人当たり決算額の推移平均値テキスト445"/>
        <xdr:cNvSpPr txBox="1"/>
      </xdr:nvSpPr>
      <xdr:spPr>
        <a:xfrm>
          <a:off x="5740400" y="7423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325344</xdr:rowOff>
    </xdr:from>
    <xdr:to>
      <xdr:col>26</xdr:col>
      <xdr:colOff>50800</xdr:colOff>
      <xdr:row>37</xdr:row>
      <xdr:rowOff>333803</xdr:rowOff>
    </xdr:to>
    <xdr:cxnSp macro="">
      <xdr:nvCxnSpPr>
        <xdr:cNvPr id="115" name="直線コネクタ 114"/>
        <xdr:cNvCxnSpPr/>
      </xdr:nvCxnSpPr>
      <xdr:spPr bwMode="auto">
        <a:xfrm flipV="1">
          <a:off x="4305300" y="7450044"/>
          <a:ext cx="698500" cy="8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332908</xdr:rowOff>
    </xdr:from>
    <xdr:to>
      <xdr:col>22</xdr:col>
      <xdr:colOff>114300</xdr:colOff>
      <xdr:row>37</xdr:row>
      <xdr:rowOff>333803</xdr:rowOff>
    </xdr:to>
    <xdr:cxnSp macro="">
      <xdr:nvCxnSpPr>
        <xdr:cNvPr id="118" name="直線コネクタ 117"/>
        <xdr:cNvCxnSpPr/>
      </xdr:nvCxnSpPr>
      <xdr:spPr bwMode="auto">
        <a:xfrm>
          <a:off x="3606800" y="7457608"/>
          <a:ext cx="698500" cy="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332908</xdr:rowOff>
    </xdr:from>
    <xdr:to>
      <xdr:col>18</xdr:col>
      <xdr:colOff>177800</xdr:colOff>
      <xdr:row>37</xdr:row>
      <xdr:rowOff>335209</xdr:rowOff>
    </xdr:to>
    <xdr:cxnSp macro="">
      <xdr:nvCxnSpPr>
        <xdr:cNvPr id="121" name="直線コネクタ 120"/>
        <xdr:cNvCxnSpPr/>
      </xdr:nvCxnSpPr>
      <xdr:spPr bwMode="auto">
        <a:xfrm flipV="1">
          <a:off x="2908300" y="7457608"/>
          <a:ext cx="698500" cy="2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263618</xdr:rowOff>
    </xdr:from>
    <xdr:to>
      <xdr:col>29</xdr:col>
      <xdr:colOff>177800</xdr:colOff>
      <xdr:row>38</xdr:row>
      <xdr:rowOff>22318</xdr:rowOff>
    </xdr:to>
    <xdr:sp macro="" textlink="">
      <xdr:nvSpPr>
        <xdr:cNvPr id="131" name="楕円 130"/>
        <xdr:cNvSpPr/>
      </xdr:nvSpPr>
      <xdr:spPr bwMode="auto">
        <a:xfrm>
          <a:off x="5600700" y="7388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108695</xdr:rowOff>
    </xdr:from>
    <xdr:ext cx="762000" cy="259045"/>
    <xdr:sp macro="" textlink="">
      <xdr:nvSpPr>
        <xdr:cNvPr id="132" name="人口1人当たり決算額の推移該当値テキスト445"/>
        <xdr:cNvSpPr txBox="1"/>
      </xdr:nvSpPr>
      <xdr:spPr>
        <a:xfrm>
          <a:off x="5740400" y="723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274544</xdr:rowOff>
    </xdr:from>
    <xdr:to>
      <xdr:col>26</xdr:col>
      <xdr:colOff>101600</xdr:colOff>
      <xdr:row>38</xdr:row>
      <xdr:rowOff>33244</xdr:rowOff>
    </xdr:to>
    <xdr:sp macro="" textlink="">
      <xdr:nvSpPr>
        <xdr:cNvPr id="133" name="楕円 132"/>
        <xdr:cNvSpPr/>
      </xdr:nvSpPr>
      <xdr:spPr bwMode="auto">
        <a:xfrm>
          <a:off x="4953000" y="7399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43421</xdr:rowOff>
    </xdr:from>
    <xdr:ext cx="736600" cy="259045"/>
    <xdr:sp macro="" textlink="">
      <xdr:nvSpPr>
        <xdr:cNvPr id="134" name="テキスト ボックス 133"/>
        <xdr:cNvSpPr txBox="1"/>
      </xdr:nvSpPr>
      <xdr:spPr>
        <a:xfrm>
          <a:off x="4622800" y="7168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283003</xdr:rowOff>
    </xdr:from>
    <xdr:to>
      <xdr:col>22</xdr:col>
      <xdr:colOff>165100</xdr:colOff>
      <xdr:row>38</xdr:row>
      <xdr:rowOff>41703</xdr:rowOff>
    </xdr:to>
    <xdr:sp macro="" textlink="">
      <xdr:nvSpPr>
        <xdr:cNvPr id="135" name="楕円 134"/>
        <xdr:cNvSpPr/>
      </xdr:nvSpPr>
      <xdr:spPr bwMode="auto">
        <a:xfrm>
          <a:off x="4254500" y="7407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26480</xdr:rowOff>
    </xdr:from>
    <xdr:ext cx="762000" cy="259045"/>
    <xdr:sp macro="" textlink="">
      <xdr:nvSpPr>
        <xdr:cNvPr id="136" name="テキスト ボックス 135"/>
        <xdr:cNvSpPr txBox="1"/>
      </xdr:nvSpPr>
      <xdr:spPr>
        <a:xfrm>
          <a:off x="3924300" y="749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282108</xdr:rowOff>
    </xdr:from>
    <xdr:to>
      <xdr:col>19</xdr:col>
      <xdr:colOff>38100</xdr:colOff>
      <xdr:row>38</xdr:row>
      <xdr:rowOff>40808</xdr:rowOff>
    </xdr:to>
    <xdr:sp macro="" textlink="">
      <xdr:nvSpPr>
        <xdr:cNvPr id="137" name="楕円 136"/>
        <xdr:cNvSpPr/>
      </xdr:nvSpPr>
      <xdr:spPr bwMode="auto">
        <a:xfrm>
          <a:off x="3556000" y="7406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25585</xdr:rowOff>
    </xdr:from>
    <xdr:ext cx="762000" cy="259045"/>
    <xdr:sp macro="" textlink="">
      <xdr:nvSpPr>
        <xdr:cNvPr id="138" name="テキスト ボックス 137"/>
        <xdr:cNvSpPr txBox="1"/>
      </xdr:nvSpPr>
      <xdr:spPr>
        <a:xfrm>
          <a:off x="3225800" y="74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284409</xdr:rowOff>
    </xdr:from>
    <xdr:to>
      <xdr:col>15</xdr:col>
      <xdr:colOff>101600</xdr:colOff>
      <xdr:row>38</xdr:row>
      <xdr:rowOff>43109</xdr:rowOff>
    </xdr:to>
    <xdr:sp macro="" textlink="">
      <xdr:nvSpPr>
        <xdr:cNvPr id="139" name="楕円 138"/>
        <xdr:cNvSpPr/>
      </xdr:nvSpPr>
      <xdr:spPr bwMode="auto">
        <a:xfrm>
          <a:off x="2857500" y="7409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27886</xdr:rowOff>
    </xdr:from>
    <xdr:ext cx="762000" cy="259045"/>
    <xdr:sp macro="" textlink="">
      <xdr:nvSpPr>
        <xdr:cNvPr id="140" name="テキスト ボックス 139"/>
        <xdr:cNvSpPr txBox="1"/>
      </xdr:nvSpPr>
      <xdr:spPr>
        <a:xfrm>
          <a:off x="2527300" y="749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33,078
32,478
191.14
16,089,039
15,619,021
440,878
9,532,689
19,321,460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166840</xdr:rowOff>
    </xdr:from>
    <xdr:to>
      <xdr:col>24</xdr:col>
      <xdr:colOff>63500</xdr:colOff>
      <xdr:row>33</xdr:row>
      <xdr:rowOff>167996</xdr:rowOff>
    </xdr:to>
    <xdr:cxnSp macro="">
      <xdr:nvCxnSpPr>
        <xdr:cNvPr id="61" name="直線コネクタ 60"/>
        <xdr:cNvCxnSpPr/>
      </xdr:nvCxnSpPr>
      <xdr:spPr>
        <a:xfrm>
          <a:off x="3797300" y="5824690"/>
          <a:ext cx="838200" cy="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166840</xdr:rowOff>
    </xdr:from>
    <xdr:to>
      <xdr:col>19</xdr:col>
      <xdr:colOff>177800</xdr:colOff>
      <xdr:row>34</xdr:row>
      <xdr:rowOff>3975</xdr:rowOff>
    </xdr:to>
    <xdr:cxnSp macro="">
      <xdr:nvCxnSpPr>
        <xdr:cNvPr id="64" name="直線コネクタ 63"/>
        <xdr:cNvCxnSpPr/>
      </xdr:nvCxnSpPr>
      <xdr:spPr>
        <a:xfrm flipV="1">
          <a:off x="2908300" y="5824690"/>
          <a:ext cx="889000" cy="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3975</xdr:rowOff>
    </xdr:from>
    <xdr:to>
      <xdr:col>15</xdr:col>
      <xdr:colOff>50800</xdr:colOff>
      <xdr:row>34</xdr:row>
      <xdr:rowOff>10630</xdr:rowOff>
    </xdr:to>
    <xdr:cxnSp macro="">
      <xdr:nvCxnSpPr>
        <xdr:cNvPr id="67" name="直線コネクタ 66"/>
        <xdr:cNvCxnSpPr/>
      </xdr:nvCxnSpPr>
      <xdr:spPr>
        <a:xfrm flipV="1">
          <a:off x="2019300" y="5833275"/>
          <a:ext cx="889000" cy="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10630</xdr:rowOff>
    </xdr:from>
    <xdr:to>
      <xdr:col>10</xdr:col>
      <xdr:colOff>114300</xdr:colOff>
      <xdr:row>34</xdr:row>
      <xdr:rowOff>18872</xdr:rowOff>
    </xdr:to>
    <xdr:cxnSp macro="">
      <xdr:nvCxnSpPr>
        <xdr:cNvPr id="70" name="直線コネクタ 69"/>
        <xdr:cNvCxnSpPr/>
      </xdr:nvCxnSpPr>
      <xdr:spPr>
        <a:xfrm flipV="1">
          <a:off x="1130300" y="5839930"/>
          <a:ext cx="889000" cy="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117196</xdr:rowOff>
    </xdr:from>
    <xdr:to>
      <xdr:col>24</xdr:col>
      <xdr:colOff>114300</xdr:colOff>
      <xdr:row>34</xdr:row>
      <xdr:rowOff>47346</xdr:rowOff>
    </xdr:to>
    <xdr:sp macro="" textlink="">
      <xdr:nvSpPr>
        <xdr:cNvPr id="80" name="楕円 79"/>
        <xdr:cNvSpPr/>
      </xdr:nvSpPr>
      <xdr:spPr>
        <a:xfrm>
          <a:off x="4584700" y="577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140073</xdr:rowOff>
    </xdr:from>
    <xdr:ext cx="599010" cy="259045"/>
    <xdr:sp macro="" textlink="">
      <xdr:nvSpPr>
        <xdr:cNvPr id="81" name="人件費該当値テキスト"/>
        <xdr:cNvSpPr txBox="1"/>
      </xdr:nvSpPr>
      <xdr:spPr>
        <a:xfrm>
          <a:off x="4686300" y="562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116040</xdr:rowOff>
    </xdr:from>
    <xdr:to>
      <xdr:col>20</xdr:col>
      <xdr:colOff>38100</xdr:colOff>
      <xdr:row>34</xdr:row>
      <xdr:rowOff>46190</xdr:rowOff>
    </xdr:to>
    <xdr:sp macro="" textlink="">
      <xdr:nvSpPr>
        <xdr:cNvPr id="82" name="楕円 81"/>
        <xdr:cNvSpPr/>
      </xdr:nvSpPr>
      <xdr:spPr>
        <a:xfrm>
          <a:off x="3746500" y="577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62717</xdr:rowOff>
    </xdr:from>
    <xdr:ext cx="599010" cy="259045"/>
    <xdr:sp macro="" textlink="">
      <xdr:nvSpPr>
        <xdr:cNvPr id="83" name="テキスト ボックス 82"/>
        <xdr:cNvSpPr txBox="1"/>
      </xdr:nvSpPr>
      <xdr:spPr>
        <a:xfrm>
          <a:off x="3497795" y="5549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124625</xdr:rowOff>
    </xdr:from>
    <xdr:to>
      <xdr:col>15</xdr:col>
      <xdr:colOff>101600</xdr:colOff>
      <xdr:row>34</xdr:row>
      <xdr:rowOff>54775</xdr:rowOff>
    </xdr:to>
    <xdr:sp macro="" textlink="">
      <xdr:nvSpPr>
        <xdr:cNvPr id="84" name="楕円 83"/>
        <xdr:cNvSpPr/>
      </xdr:nvSpPr>
      <xdr:spPr>
        <a:xfrm>
          <a:off x="2857500" y="578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71302</xdr:rowOff>
    </xdr:from>
    <xdr:ext cx="599010" cy="259045"/>
    <xdr:sp macro="" textlink="">
      <xdr:nvSpPr>
        <xdr:cNvPr id="85" name="テキスト ボックス 84"/>
        <xdr:cNvSpPr txBox="1"/>
      </xdr:nvSpPr>
      <xdr:spPr>
        <a:xfrm>
          <a:off x="2608795" y="5557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131280</xdr:rowOff>
    </xdr:from>
    <xdr:to>
      <xdr:col>10</xdr:col>
      <xdr:colOff>165100</xdr:colOff>
      <xdr:row>34</xdr:row>
      <xdr:rowOff>61430</xdr:rowOff>
    </xdr:to>
    <xdr:sp macro="" textlink="">
      <xdr:nvSpPr>
        <xdr:cNvPr id="86" name="楕円 85"/>
        <xdr:cNvSpPr/>
      </xdr:nvSpPr>
      <xdr:spPr>
        <a:xfrm>
          <a:off x="1968500" y="578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77957</xdr:rowOff>
    </xdr:from>
    <xdr:ext cx="599010" cy="259045"/>
    <xdr:sp macro="" textlink="">
      <xdr:nvSpPr>
        <xdr:cNvPr id="87" name="テキスト ボックス 86"/>
        <xdr:cNvSpPr txBox="1"/>
      </xdr:nvSpPr>
      <xdr:spPr>
        <a:xfrm>
          <a:off x="1719795" y="5564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139522</xdr:rowOff>
    </xdr:from>
    <xdr:to>
      <xdr:col>6</xdr:col>
      <xdr:colOff>38100</xdr:colOff>
      <xdr:row>34</xdr:row>
      <xdr:rowOff>69672</xdr:rowOff>
    </xdr:to>
    <xdr:sp macro="" textlink="">
      <xdr:nvSpPr>
        <xdr:cNvPr id="88" name="楕円 87"/>
        <xdr:cNvSpPr/>
      </xdr:nvSpPr>
      <xdr:spPr>
        <a:xfrm>
          <a:off x="1079500" y="579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86199</xdr:rowOff>
    </xdr:from>
    <xdr:ext cx="534377" cy="259045"/>
    <xdr:sp macro="" textlink="">
      <xdr:nvSpPr>
        <xdr:cNvPr id="89" name="テキスト ボックス 88"/>
        <xdr:cNvSpPr txBox="1"/>
      </xdr:nvSpPr>
      <xdr:spPr>
        <a:xfrm>
          <a:off x="863111" y="557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54334</xdr:rowOff>
    </xdr:from>
    <xdr:to>
      <xdr:col>24</xdr:col>
      <xdr:colOff>63500</xdr:colOff>
      <xdr:row>57</xdr:row>
      <xdr:rowOff>70641</xdr:rowOff>
    </xdr:to>
    <xdr:cxnSp macro="">
      <xdr:nvCxnSpPr>
        <xdr:cNvPr id="121" name="直線コネクタ 120"/>
        <xdr:cNvCxnSpPr/>
      </xdr:nvCxnSpPr>
      <xdr:spPr>
        <a:xfrm flipV="1">
          <a:off x="3797300" y="9826984"/>
          <a:ext cx="8382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56207</xdr:rowOff>
    </xdr:from>
    <xdr:to>
      <xdr:col>19</xdr:col>
      <xdr:colOff>177800</xdr:colOff>
      <xdr:row>57</xdr:row>
      <xdr:rowOff>70641</xdr:rowOff>
    </xdr:to>
    <xdr:cxnSp macro="">
      <xdr:nvCxnSpPr>
        <xdr:cNvPr id="124" name="直線コネクタ 123"/>
        <xdr:cNvCxnSpPr/>
      </xdr:nvCxnSpPr>
      <xdr:spPr>
        <a:xfrm>
          <a:off x="2908300" y="9828857"/>
          <a:ext cx="889000" cy="1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56207</xdr:rowOff>
    </xdr:from>
    <xdr:to>
      <xdr:col>15</xdr:col>
      <xdr:colOff>50800</xdr:colOff>
      <xdr:row>57</xdr:row>
      <xdr:rowOff>58819</xdr:rowOff>
    </xdr:to>
    <xdr:cxnSp macro="">
      <xdr:nvCxnSpPr>
        <xdr:cNvPr id="127" name="直線コネクタ 126"/>
        <xdr:cNvCxnSpPr/>
      </xdr:nvCxnSpPr>
      <xdr:spPr>
        <a:xfrm flipV="1">
          <a:off x="2019300" y="9828857"/>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58819</xdr:rowOff>
    </xdr:from>
    <xdr:to>
      <xdr:col>10</xdr:col>
      <xdr:colOff>114300</xdr:colOff>
      <xdr:row>57</xdr:row>
      <xdr:rowOff>73156</xdr:rowOff>
    </xdr:to>
    <xdr:cxnSp macro="">
      <xdr:nvCxnSpPr>
        <xdr:cNvPr id="130" name="直線コネクタ 129"/>
        <xdr:cNvCxnSpPr/>
      </xdr:nvCxnSpPr>
      <xdr:spPr>
        <a:xfrm flipV="1">
          <a:off x="1130300" y="9831469"/>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3534</xdr:rowOff>
    </xdr:from>
    <xdr:to>
      <xdr:col>24</xdr:col>
      <xdr:colOff>114300</xdr:colOff>
      <xdr:row>57</xdr:row>
      <xdr:rowOff>105134</xdr:rowOff>
    </xdr:to>
    <xdr:sp macro="" textlink="">
      <xdr:nvSpPr>
        <xdr:cNvPr id="140" name="楕円 139"/>
        <xdr:cNvSpPr/>
      </xdr:nvSpPr>
      <xdr:spPr>
        <a:xfrm>
          <a:off x="4584700" y="977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153411</xdr:rowOff>
    </xdr:from>
    <xdr:ext cx="534377" cy="259045"/>
    <xdr:sp macro="" textlink="">
      <xdr:nvSpPr>
        <xdr:cNvPr id="141" name="物件費該当値テキスト"/>
        <xdr:cNvSpPr txBox="1"/>
      </xdr:nvSpPr>
      <xdr:spPr>
        <a:xfrm>
          <a:off x="4686300" y="975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19841</xdr:rowOff>
    </xdr:from>
    <xdr:to>
      <xdr:col>20</xdr:col>
      <xdr:colOff>38100</xdr:colOff>
      <xdr:row>57</xdr:row>
      <xdr:rowOff>121441</xdr:rowOff>
    </xdr:to>
    <xdr:sp macro="" textlink="">
      <xdr:nvSpPr>
        <xdr:cNvPr id="142" name="楕円 141"/>
        <xdr:cNvSpPr/>
      </xdr:nvSpPr>
      <xdr:spPr>
        <a:xfrm>
          <a:off x="3746500" y="979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112568</xdr:rowOff>
    </xdr:from>
    <xdr:ext cx="534377" cy="259045"/>
    <xdr:sp macro="" textlink="">
      <xdr:nvSpPr>
        <xdr:cNvPr id="143" name="テキスト ボックス 142"/>
        <xdr:cNvSpPr txBox="1"/>
      </xdr:nvSpPr>
      <xdr:spPr>
        <a:xfrm>
          <a:off x="3530111" y="98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5407</xdr:rowOff>
    </xdr:from>
    <xdr:to>
      <xdr:col>15</xdr:col>
      <xdr:colOff>101600</xdr:colOff>
      <xdr:row>57</xdr:row>
      <xdr:rowOff>107007</xdr:rowOff>
    </xdr:to>
    <xdr:sp macro="" textlink="">
      <xdr:nvSpPr>
        <xdr:cNvPr id="144" name="楕円 143"/>
        <xdr:cNvSpPr/>
      </xdr:nvSpPr>
      <xdr:spPr>
        <a:xfrm>
          <a:off x="2857500" y="977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98134</xdr:rowOff>
    </xdr:from>
    <xdr:ext cx="534377" cy="259045"/>
    <xdr:sp macro="" textlink="">
      <xdr:nvSpPr>
        <xdr:cNvPr id="145" name="テキスト ボックス 144"/>
        <xdr:cNvSpPr txBox="1"/>
      </xdr:nvSpPr>
      <xdr:spPr>
        <a:xfrm>
          <a:off x="2641111" y="987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8019</xdr:rowOff>
    </xdr:from>
    <xdr:to>
      <xdr:col>10</xdr:col>
      <xdr:colOff>165100</xdr:colOff>
      <xdr:row>57</xdr:row>
      <xdr:rowOff>109619</xdr:rowOff>
    </xdr:to>
    <xdr:sp macro="" textlink="">
      <xdr:nvSpPr>
        <xdr:cNvPr id="146" name="楕円 145"/>
        <xdr:cNvSpPr/>
      </xdr:nvSpPr>
      <xdr:spPr>
        <a:xfrm>
          <a:off x="1968500" y="978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100746</xdr:rowOff>
    </xdr:from>
    <xdr:ext cx="534377" cy="259045"/>
    <xdr:sp macro="" textlink="">
      <xdr:nvSpPr>
        <xdr:cNvPr id="147" name="テキスト ボックス 146"/>
        <xdr:cNvSpPr txBox="1"/>
      </xdr:nvSpPr>
      <xdr:spPr>
        <a:xfrm>
          <a:off x="1752111" y="987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22356</xdr:rowOff>
    </xdr:from>
    <xdr:to>
      <xdr:col>6</xdr:col>
      <xdr:colOff>38100</xdr:colOff>
      <xdr:row>57</xdr:row>
      <xdr:rowOff>123956</xdr:rowOff>
    </xdr:to>
    <xdr:sp macro="" textlink="">
      <xdr:nvSpPr>
        <xdr:cNvPr id="148" name="楕円 147"/>
        <xdr:cNvSpPr/>
      </xdr:nvSpPr>
      <xdr:spPr>
        <a:xfrm>
          <a:off x="1079500" y="979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115083</xdr:rowOff>
    </xdr:from>
    <xdr:ext cx="534377" cy="259045"/>
    <xdr:sp macro="" textlink="">
      <xdr:nvSpPr>
        <xdr:cNvPr id="149" name="テキスト ボックス 148"/>
        <xdr:cNvSpPr txBox="1"/>
      </xdr:nvSpPr>
      <xdr:spPr>
        <a:xfrm>
          <a:off x="863111" y="988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34041</xdr:rowOff>
    </xdr:from>
    <xdr:to>
      <xdr:col>24</xdr:col>
      <xdr:colOff>63500</xdr:colOff>
      <xdr:row>78</xdr:row>
      <xdr:rowOff>53564</xdr:rowOff>
    </xdr:to>
    <xdr:cxnSp macro="">
      <xdr:nvCxnSpPr>
        <xdr:cNvPr id="176" name="直線コネクタ 175"/>
        <xdr:cNvCxnSpPr/>
      </xdr:nvCxnSpPr>
      <xdr:spPr>
        <a:xfrm flipV="1">
          <a:off x="3797300" y="13407141"/>
          <a:ext cx="8382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36464</xdr:rowOff>
    </xdr:from>
    <xdr:to>
      <xdr:col>19</xdr:col>
      <xdr:colOff>177800</xdr:colOff>
      <xdr:row>78</xdr:row>
      <xdr:rowOff>53564</xdr:rowOff>
    </xdr:to>
    <xdr:cxnSp macro="">
      <xdr:nvCxnSpPr>
        <xdr:cNvPr id="179" name="直線コネクタ 178"/>
        <xdr:cNvCxnSpPr/>
      </xdr:nvCxnSpPr>
      <xdr:spPr>
        <a:xfrm>
          <a:off x="2908300" y="13409564"/>
          <a:ext cx="889000" cy="1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36464</xdr:rowOff>
    </xdr:from>
    <xdr:to>
      <xdr:col>15</xdr:col>
      <xdr:colOff>50800</xdr:colOff>
      <xdr:row>78</xdr:row>
      <xdr:rowOff>54020</xdr:rowOff>
    </xdr:to>
    <xdr:cxnSp macro="">
      <xdr:nvCxnSpPr>
        <xdr:cNvPr id="182" name="直線コネクタ 181"/>
        <xdr:cNvCxnSpPr/>
      </xdr:nvCxnSpPr>
      <xdr:spPr>
        <a:xfrm flipV="1">
          <a:off x="2019300" y="13409564"/>
          <a:ext cx="889000" cy="1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54020</xdr:rowOff>
    </xdr:from>
    <xdr:to>
      <xdr:col>10</xdr:col>
      <xdr:colOff>114300</xdr:colOff>
      <xdr:row>78</xdr:row>
      <xdr:rowOff>75051</xdr:rowOff>
    </xdr:to>
    <xdr:cxnSp macro="">
      <xdr:nvCxnSpPr>
        <xdr:cNvPr id="185" name="直線コネクタ 184"/>
        <xdr:cNvCxnSpPr/>
      </xdr:nvCxnSpPr>
      <xdr:spPr>
        <a:xfrm flipV="1">
          <a:off x="1130300" y="13427120"/>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154691</xdr:rowOff>
    </xdr:from>
    <xdr:to>
      <xdr:col>24</xdr:col>
      <xdr:colOff>114300</xdr:colOff>
      <xdr:row>78</xdr:row>
      <xdr:rowOff>84841</xdr:rowOff>
    </xdr:to>
    <xdr:sp macro="" textlink="">
      <xdr:nvSpPr>
        <xdr:cNvPr id="195" name="楕円 194"/>
        <xdr:cNvSpPr/>
      </xdr:nvSpPr>
      <xdr:spPr>
        <a:xfrm>
          <a:off x="4584700" y="1335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69618</xdr:rowOff>
    </xdr:from>
    <xdr:ext cx="469744" cy="259045"/>
    <xdr:sp macro="" textlink="">
      <xdr:nvSpPr>
        <xdr:cNvPr id="196" name="維持補修費該当値テキスト"/>
        <xdr:cNvSpPr txBox="1"/>
      </xdr:nvSpPr>
      <xdr:spPr>
        <a:xfrm>
          <a:off x="4686300" y="1327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2764</xdr:rowOff>
    </xdr:from>
    <xdr:to>
      <xdr:col>20</xdr:col>
      <xdr:colOff>38100</xdr:colOff>
      <xdr:row>78</xdr:row>
      <xdr:rowOff>104364</xdr:rowOff>
    </xdr:to>
    <xdr:sp macro="" textlink="">
      <xdr:nvSpPr>
        <xdr:cNvPr id="197" name="楕円 196"/>
        <xdr:cNvSpPr/>
      </xdr:nvSpPr>
      <xdr:spPr>
        <a:xfrm>
          <a:off x="3746500" y="1337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95491</xdr:rowOff>
    </xdr:from>
    <xdr:ext cx="469744" cy="259045"/>
    <xdr:sp macro="" textlink="">
      <xdr:nvSpPr>
        <xdr:cNvPr id="198" name="テキスト ボックス 197"/>
        <xdr:cNvSpPr txBox="1"/>
      </xdr:nvSpPr>
      <xdr:spPr>
        <a:xfrm>
          <a:off x="3562428" y="1346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157114</xdr:rowOff>
    </xdr:from>
    <xdr:to>
      <xdr:col>15</xdr:col>
      <xdr:colOff>101600</xdr:colOff>
      <xdr:row>78</xdr:row>
      <xdr:rowOff>87264</xdr:rowOff>
    </xdr:to>
    <xdr:sp macro="" textlink="">
      <xdr:nvSpPr>
        <xdr:cNvPr id="199" name="楕円 198"/>
        <xdr:cNvSpPr/>
      </xdr:nvSpPr>
      <xdr:spPr>
        <a:xfrm>
          <a:off x="2857500" y="133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78391</xdr:rowOff>
    </xdr:from>
    <xdr:ext cx="469744" cy="259045"/>
    <xdr:sp macro="" textlink="">
      <xdr:nvSpPr>
        <xdr:cNvPr id="200" name="テキスト ボックス 199"/>
        <xdr:cNvSpPr txBox="1"/>
      </xdr:nvSpPr>
      <xdr:spPr>
        <a:xfrm>
          <a:off x="2673428" y="1345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3220</xdr:rowOff>
    </xdr:from>
    <xdr:to>
      <xdr:col>10</xdr:col>
      <xdr:colOff>165100</xdr:colOff>
      <xdr:row>78</xdr:row>
      <xdr:rowOff>104820</xdr:rowOff>
    </xdr:to>
    <xdr:sp macro="" textlink="">
      <xdr:nvSpPr>
        <xdr:cNvPr id="201" name="楕円 200"/>
        <xdr:cNvSpPr/>
      </xdr:nvSpPr>
      <xdr:spPr>
        <a:xfrm>
          <a:off x="1968500" y="133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95947</xdr:rowOff>
    </xdr:from>
    <xdr:ext cx="469744" cy="259045"/>
    <xdr:sp macro="" textlink="">
      <xdr:nvSpPr>
        <xdr:cNvPr id="202" name="テキスト ボックス 201"/>
        <xdr:cNvSpPr txBox="1"/>
      </xdr:nvSpPr>
      <xdr:spPr>
        <a:xfrm>
          <a:off x="1784428" y="1346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24251</xdr:rowOff>
    </xdr:from>
    <xdr:to>
      <xdr:col>6</xdr:col>
      <xdr:colOff>38100</xdr:colOff>
      <xdr:row>78</xdr:row>
      <xdr:rowOff>125851</xdr:rowOff>
    </xdr:to>
    <xdr:sp macro="" textlink="">
      <xdr:nvSpPr>
        <xdr:cNvPr id="203" name="楕円 202"/>
        <xdr:cNvSpPr/>
      </xdr:nvSpPr>
      <xdr:spPr>
        <a:xfrm>
          <a:off x="1079500" y="1339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116978</xdr:rowOff>
    </xdr:from>
    <xdr:ext cx="469744" cy="259045"/>
    <xdr:sp macro="" textlink="">
      <xdr:nvSpPr>
        <xdr:cNvPr id="204" name="テキスト ボックス 203"/>
        <xdr:cNvSpPr txBox="1"/>
      </xdr:nvSpPr>
      <xdr:spPr>
        <a:xfrm>
          <a:off x="895428" y="1349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43904</xdr:rowOff>
    </xdr:from>
    <xdr:to>
      <xdr:col>24</xdr:col>
      <xdr:colOff>63500</xdr:colOff>
      <xdr:row>98</xdr:row>
      <xdr:rowOff>62179</xdr:rowOff>
    </xdr:to>
    <xdr:cxnSp macro="">
      <xdr:nvCxnSpPr>
        <xdr:cNvPr id="234" name="直線コネクタ 233"/>
        <xdr:cNvCxnSpPr/>
      </xdr:nvCxnSpPr>
      <xdr:spPr>
        <a:xfrm>
          <a:off x="3797300" y="16846004"/>
          <a:ext cx="838200" cy="1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43904</xdr:rowOff>
    </xdr:from>
    <xdr:to>
      <xdr:col>19</xdr:col>
      <xdr:colOff>177800</xdr:colOff>
      <xdr:row>98</xdr:row>
      <xdr:rowOff>84519</xdr:rowOff>
    </xdr:to>
    <xdr:cxnSp macro="">
      <xdr:nvCxnSpPr>
        <xdr:cNvPr id="237" name="直線コネクタ 236"/>
        <xdr:cNvCxnSpPr/>
      </xdr:nvCxnSpPr>
      <xdr:spPr>
        <a:xfrm flipV="1">
          <a:off x="2908300" y="16846004"/>
          <a:ext cx="889000" cy="4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84519</xdr:rowOff>
    </xdr:from>
    <xdr:to>
      <xdr:col>15</xdr:col>
      <xdr:colOff>50800</xdr:colOff>
      <xdr:row>99</xdr:row>
      <xdr:rowOff>29260</xdr:rowOff>
    </xdr:to>
    <xdr:cxnSp macro="">
      <xdr:nvCxnSpPr>
        <xdr:cNvPr id="240" name="直線コネクタ 239"/>
        <xdr:cNvCxnSpPr/>
      </xdr:nvCxnSpPr>
      <xdr:spPr>
        <a:xfrm flipV="1">
          <a:off x="2019300" y="16886619"/>
          <a:ext cx="889000" cy="11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168390</xdr:rowOff>
    </xdr:from>
    <xdr:to>
      <xdr:col>10</xdr:col>
      <xdr:colOff>114300</xdr:colOff>
      <xdr:row>99</xdr:row>
      <xdr:rowOff>29260</xdr:rowOff>
    </xdr:to>
    <xdr:cxnSp macro="">
      <xdr:nvCxnSpPr>
        <xdr:cNvPr id="243" name="直線コネクタ 242"/>
        <xdr:cNvCxnSpPr/>
      </xdr:nvCxnSpPr>
      <xdr:spPr>
        <a:xfrm>
          <a:off x="1130300" y="16970490"/>
          <a:ext cx="889000" cy="3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11379</xdr:rowOff>
    </xdr:from>
    <xdr:to>
      <xdr:col>24</xdr:col>
      <xdr:colOff>114300</xdr:colOff>
      <xdr:row>98</xdr:row>
      <xdr:rowOff>112979</xdr:rowOff>
    </xdr:to>
    <xdr:sp macro="" textlink="">
      <xdr:nvSpPr>
        <xdr:cNvPr id="253" name="楕円 252"/>
        <xdr:cNvSpPr/>
      </xdr:nvSpPr>
      <xdr:spPr>
        <a:xfrm>
          <a:off x="4584700" y="168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161256</xdr:rowOff>
    </xdr:from>
    <xdr:ext cx="534377" cy="259045"/>
    <xdr:sp macro="" textlink="">
      <xdr:nvSpPr>
        <xdr:cNvPr id="254" name="扶助費該当値テキスト"/>
        <xdr:cNvSpPr txBox="1"/>
      </xdr:nvSpPr>
      <xdr:spPr>
        <a:xfrm>
          <a:off x="4686300" y="1679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164554</xdr:rowOff>
    </xdr:from>
    <xdr:to>
      <xdr:col>20</xdr:col>
      <xdr:colOff>38100</xdr:colOff>
      <xdr:row>98</xdr:row>
      <xdr:rowOff>94704</xdr:rowOff>
    </xdr:to>
    <xdr:sp macro="" textlink="">
      <xdr:nvSpPr>
        <xdr:cNvPr id="255" name="楕円 254"/>
        <xdr:cNvSpPr/>
      </xdr:nvSpPr>
      <xdr:spPr>
        <a:xfrm>
          <a:off x="3746500" y="1679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85831</xdr:rowOff>
    </xdr:from>
    <xdr:ext cx="534377" cy="259045"/>
    <xdr:sp macro="" textlink="">
      <xdr:nvSpPr>
        <xdr:cNvPr id="256" name="テキスト ボックス 255"/>
        <xdr:cNvSpPr txBox="1"/>
      </xdr:nvSpPr>
      <xdr:spPr>
        <a:xfrm>
          <a:off x="3530111" y="168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33719</xdr:rowOff>
    </xdr:from>
    <xdr:to>
      <xdr:col>15</xdr:col>
      <xdr:colOff>101600</xdr:colOff>
      <xdr:row>98</xdr:row>
      <xdr:rowOff>135319</xdr:rowOff>
    </xdr:to>
    <xdr:sp macro="" textlink="">
      <xdr:nvSpPr>
        <xdr:cNvPr id="257" name="楕円 256"/>
        <xdr:cNvSpPr/>
      </xdr:nvSpPr>
      <xdr:spPr>
        <a:xfrm>
          <a:off x="2857500" y="1683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126446</xdr:rowOff>
    </xdr:from>
    <xdr:ext cx="534377" cy="259045"/>
    <xdr:sp macro="" textlink="">
      <xdr:nvSpPr>
        <xdr:cNvPr id="258" name="テキスト ボックス 257"/>
        <xdr:cNvSpPr txBox="1"/>
      </xdr:nvSpPr>
      <xdr:spPr>
        <a:xfrm>
          <a:off x="2641111" y="1692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149910</xdr:rowOff>
    </xdr:from>
    <xdr:to>
      <xdr:col>10</xdr:col>
      <xdr:colOff>165100</xdr:colOff>
      <xdr:row>99</xdr:row>
      <xdr:rowOff>80060</xdr:rowOff>
    </xdr:to>
    <xdr:sp macro="" textlink="">
      <xdr:nvSpPr>
        <xdr:cNvPr id="259" name="楕円 258"/>
        <xdr:cNvSpPr/>
      </xdr:nvSpPr>
      <xdr:spPr>
        <a:xfrm>
          <a:off x="1968500" y="1695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71187</xdr:rowOff>
    </xdr:from>
    <xdr:ext cx="534377" cy="259045"/>
    <xdr:sp macro="" textlink="">
      <xdr:nvSpPr>
        <xdr:cNvPr id="260" name="テキスト ボックス 259"/>
        <xdr:cNvSpPr txBox="1"/>
      </xdr:nvSpPr>
      <xdr:spPr>
        <a:xfrm>
          <a:off x="1752111" y="1704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117590</xdr:rowOff>
    </xdr:from>
    <xdr:to>
      <xdr:col>6</xdr:col>
      <xdr:colOff>38100</xdr:colOff>
      <xdr:row>99</xdr:row>
      <xdr:rowOff>47740</xdr:rowOff>
    </xdr:to>
    <xdr:sp macro="" textlink="">
      <xdr:nvSpPr>
        <xdr:cNvPr id="261" name="楕円 260"/>
        <xdr:cNvSpPr/>
      </xdr:nvSpPr>
      <xdr:spPr>
        <a:xfrm>
          <a:off x="1079500" y="1691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38867</xdr:rowOff>
    </xdr:from>
    <xdr:ext cx="534377" cy="259045"/>
    <xdr:sp macro="" textlink="">
      <xdr:nvSpPr>
        <xdr:cNvPr id="262" name="テキスト ボックス 261"/>
        <xdr:cNvSpPr txBox="1"/>
      </xdr:nvSpPr>
      <xdr:spPr>
        <a:xfrm>
          <a:off x="863111" y="1701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158155</xdr:rowOff>
    </xdr:from>
    <xdr:to>
      <xdr:col>55</xdr:col>
      <xdr:colOff>0</xdr:colOff>
      <xdr:row>37</xdr:row>
      <xdr:rowOff>4575</xdr:rowOff>
    </xdr:to>
    <xdr:cxnSp macro="">
      <xdr:nvCxnSpPr>
        <xdr:cNvPr id="291" name="直線コネクタ 290"/>
        <xdr:cNvCxnSpPr/>
      </xdr:nvCxnSpPr>
      <xdr:spPr>
        <a:xfrm flipV="1">
          <a:off x="9639300" y="6330355"/>
          <a:ext cx="838200" cy="1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4575</xdr:rowOff>
    </xdr:from>
    <xdr:to>
      <xdr:col>50</xdr:col>
      <xdr:colOff>114300</xdr:colOff>
      <xdr:row>37</xdr:row>
      <xdr:rowOff>30902</xdr:rowOff>
    </xdr:to>
    <xdr:cxnSp macro="">
      <xdr:nvCxnSpPr>
        <xdr:cNvPr id="294" name="直線コネクタ 293"/>
        <xdr:cNvCxnSpPr/>
      </xdr:nvCxnSpPr>
      <xdr:spPr>
        <a:xfrm flipV="1">
          <a:off x="8750300" y="6348225"/>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30902</xdr:rowOff>
    </xdr:from>
    <xdr:to>
      <xdr:col>45</xdr:col>
      <xdr:colOff>177800</xdr:colOff>
      <xdr:row>37</xdr:row>
      <xdr:rowOff>86749</xdr:rowOff>
    </xdr:to>
    <xdr:cxnSp macro="">
      <xdr:nvCxnSpPr>
        <xdr:cNvPr id="297" name="直線コネクタ 296"/>
        <xdr:cNvCxnSpPr/>
      </xdr:nvCxnSpPr>
      <xdr:spPr>
        <a:xfrm flipV="1">
          <a:off x="7861300" y="6374552"/>
          <a:ext cx="889000" cy="5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86749</xdr:rowOff>
    </xdr:from>
    <xdr:to>
      <xdr:col>41</xdr:col>
      <xdr:colOff>50800</xdr:colOff>
      <xdr:row>37</xdr:row>
      <xdr:rowOff>138481</xdr:rowOff>
    </xdr:to>
    <xdr:cxnSp macro="">
      <xdr:nvCxnSpPr>
        <xdr:cNvPr id="300" name="直線コネクタ 299"/>
        <xdr:cNvCxnSpPr/>
      </xdr:nvCxnSpPr>
      <xdr:spPr>
        <a:xfrm flipV="1">
          <a:off x="6972300" y="6430399"/>
          <a:ext cx="889000" cy="5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107355</xdr:rowOff>
    </xdr:from>
    <xdr:to>
      <xdr:col>55</xdr:col>
      <xdr:colOff>50800</xdr:colOff>
      <xdr:row>37</xdr:row>
      <xdr:rowOff>37505</xdr:rowOff>
    </xdr:to>
    <xdr:sp macro="" textlink="">
      <xdr:nvSpPr>
        <xdr:cNvPr id="310" name="楕円 309"/>
        <xdr:cNvSpPr/>
      </xdr:nvSpPr>
      <xdr:spPr>
        <a:xfrm>
          <a:off x="10426700" y="627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85782</xdr:rowOff>
    </xdr:from>
    <xdr:ext cx="534377" cy="259045"/>
    <xdr:sp macro="" textlink="">
      <xdr:nvSpPr>
        <xdr:cNvPr id="311" name="補助費等該当値テキスト"/>
        <xdr:cNvSpPr txBox="1"/>
      </xdr:nvSpPr>
      <xdr:spPr>
        <a:xfrm>
          <a:off x="10528300" y="625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125225</xdr:rowOff>
    </xdr:from>
    <xdr:to>
      <xdr:col>50</xdr:col>
      <xdr:colOff>165100</xdr:colOff>
      <xdr:row>37</xdr:row>
      <xdr:rowOff>55375</xdr:rowOff>
    </xdr:to>
    <xdr:sp macro="" textlink="">
      <xdr:nvSpPr>
        <xdr:cNvPr id="312" name="楕円 311"/>
        <xdr:cNvSpPr/>
      </xdr:nvSpPr>
      <xdr:spPr>
        <a:xfrm>
          <a:off x="9588500" y="629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46502</xdr:rowOff>
    </xdr:from>
    <xdr:ext cx="534377" cy="259045"/>
    <xdr:sp macro="" textlink="">
      <xdr:nvSpPr>
        <xdr:cNvPr id="313" name="テキスト ボックス 312"/>
        <xdr:cNvSpPr txBox="1"/>
      </xdr:nvSpPr>
      <xdr:spPr>
        <a:xfrm>
          <a:off x="9372111" y="639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151552</xdr:rowOff>
    </xdr:from>
    <xdr:to>
      <xdr:col>46</xdr:col>
      <xdr:colOff>38100</xdr:colOff>
      <xdr:row>37</xdr:row>
      <xdr:rowOff>81702</xdr:rowOff>
    </xdr:to>
    <xdr:sp macro="" textlink="">
      <xdr:nvSpPr>
        <xdr:cNvPr id="314" name="楕円 313"/>
        <xdr:cNvSpPr/>
      </xdr:nvSpPr>
      <xdr:spPr>
        <a:xfrm>
          <a:off x="8699500" y="632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72829</xdr:rowOff>
    </xdr:from>
    <xdr:ext cx="534377" cy="259045"/>
    <xdr:sp macro="" textlink="">
      <xdr:nvSpPr>
        <xdr:cNvPr id="315" name="テキスト ボックス 314"/>
        <xdr:cNvSpPr txBox="1"/>
      </xdr:nvSpPr>
      <xdr:spPr>
        <a:xfrm>
          <a:off x="8483111" y="641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35949</xdr:rowOff>
    </xdr:from>
    <xdr:to>
      <xdr:col>41</xdr:col>
      <xdr:colOff>101600</xdr:colOff>
      <xdr:row>37</xdr:row>
      <xdr:rowOff>137549</xdr:rowOff>
    </xdr:to>
    <xdr:sp macro="" textlink="">
      <xdr:nvSpPr>
        <xdr:cNvPr id="316" name="楕円 315"/>
        <xdr:cNvSpPr/>
      </xdr:nvSpPr>
      <xdr:spPr>
        <a:xfrm>
          <a:off x="7810500" y="637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128676</xdr:rowOff>
    </xdr:from>
    <xdr:ext cx="534377" cy="259045"/>
    <xdr:sp macro="" textlink="">
      <xdr:nvSpPr>
        <xdr:cNvPr id="317" name="テキスト ボックス 316"/>
        <xdr:cNvSpPr txBox="1"/>
      </xdr:nvSpPr>
      <xdr:spPr>
        <a:xfrm>
          <a:off x="7594111" y="647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87681</xdr:rowOff>
    </xdr:from>
    <xdr:to>
      <xdr:col>36</xdr:col>
      <xdr:colOff>165100</xdr:colOff>
      <xdr:row>38</xdr:row>
      <xdr:rowOff>17831</xdr:rowOff>
    </xdr:to>
    <xdr:sp macro="" textlink="">
      <xdr:nvSpPr>
        <xdr:cNvPr id="318" name="楕円 317"/>
        <xdr:cNvSpPr/>
      </xdr:nvSpPr>
      <xdr:spPr>
        <a:xfrm>
          <a:off x="6921500" y="643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8958</xdr:rowOff>
    </xdr:from>
    <xdr:ext cx="534377" cy="259045"/>
    <xdr:sp macro="" textlink="">
      <xdr:nvSpPr>
        <xdr:cNvPr id="319" name="テキスト ボックス 318"/>
        <xdr:cNvSpPr txBox="1"/>
      </xdr:nvSpPr>
      <xdr:spPr>
        <a:xfrm>
          <a:off x="6705111" y="652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66685</xdr:rowOff>
    </xdr:from>
    <xdr:to>
      <xdr:col>55</xdr:col>
      <xdr:colOff>0</xdr:colOff>
      <xdr:row>57</xdr:row>
      <xdr:rowOff>78270</xdr:rowOff>
    </xdr:to>
    <xdr:cxnSp macro="">
      <xdr:nvCxnSpPr>
        <xdr:cNvPr id="346" name="直線コネクタ 345"/>
        <xdr:cNvCxnSpPr/>
      </xdr:nvCxnSpPr>
      <xdr:spPr>
        <a:xfrm>
          <a:off x="9639300" y="9839335"/>
          <a:ext cx="838200" cy="1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49640</xdr:rowOff>
    </xdr:from>
    <xdr:to>
      <xdr:col>50</xdr:col>
      <xdr:colOff>114300</xdr:colOff>
      <xdr:row>57</xdr:row>
      <xdr:rowOff>66685</xdr:rowOff>
    </xdr:to>
    <xdr:cxnSp macro="">
      <xdr:nvCxnSpPr>
        <xdr:cNvPr id="349" name="直線コネクタ 348"/>
        <xdr:cNvCxnSpPr/>
      </xdr:nvCxnSpPr>
      <xdr:spPr>
        <a:xfrm>
          <a:off x="8750300" y="9822290"/>
          <a:ext cx="889000" cy="1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153014</xdr:rowOff>
    </xdr:from>
    <xdr:to>
      <xdr:col>45</xdr:col>
      <xdr:colOff>177800</xdr:colOff>
      <xdr:row>57</xdr:row>
      <xdr:rowOff>49640</xdr:rowOff>
    </xdr:to>
    <xdr:cxnSp macro="">
      <xdr:nvCxnSpPr>
        <xdr:cNvPr id="352" name="直線コネクタ 351"/>
        <xdr:cNvCxnSpPr/>
      </xdr:nvCxnSpPr>
      <xdr:spPr>
        <a:xfrm>
          <a:off x="7861300" y="9754214"/>
          <a:ext cx="889000" cy="6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57733</xdr:rowOff>
    </xdr:from>
    <xdr:to>
      <xdr:col>41</xdr:col>
      <xdr:colOff>50800</xdr:colOff>
      <xdr:row>56</xdr:row>
      <xdr:rowOff>153014</xdr:rowOff>
    </xdr:to>
    <xdr:cxnSp macro="">
      <xdr:nvCxnSpPr>
        <xdr:cNvPr id="355" name="直線コネクタ 354"/>
        <xdr:cNvCxnSpPr/>
      </xdr:nvCxnSpPr>
      <xdr:spPr>
        <a:xfrm>
          <a:off x="6972300" y="9487483"/>
          <a:ext cx="889000" cy="26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37088</xdr:rowOff>
    </xdr:from>
    <xdr:ext cx="599010" cy="259045"/>
    <xdr:sp macro="" textlink="">
      <xdr:nvSpPr>
        <xdr:cNvPr id="359" name="テキスト ボックス 358"/>
        <xdr:cNvSpPr txBox="1"/>
      </xdr:nvSpPr>
      <xdr:spPr>
        <a:xfrm>
          <a:off x="6672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27470</xdr:rowOff>
    </xdr:from>
    <xdr:to>
      <xdr:col>55</xdr:col>
      <xdr:colOff>50800</xdr:colOff>
      <xdr:row>57</xdr:row>
      <xdr:rowOff>129070</xdr:rowOff>
    </xdr:to>
    <xdr:sp macro="" textlink="">
      <xdr:nvSpPr>
        <xdr:cNvPr id="365" name="楕円 364"/>
        <xdr:cNvSpPr/>
      </xdr:nvSpPr>
      <xdr:spPr>
        <a:xfrm>
          <a:off x="10426700" y="980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5897</xdr:rowOff>
    </xdr:from>
    <xdr:ext cx="534377" cy="259045"/>
    <xdr:sp macro="" textlink="">
      <xdr:nvSpPr>
        <xdr:cNvPr id="366" name="普通建設事業費該当値テキスト"/>
        <xdr:cNvSpPr txBox="1"/>
      </xdr:nvSpPr>
      <xdr:spPr>
        <a:xfrm>
          <a:off x="10528300" y="977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15885</xdr:rowOff>
    </xdr:from>
    <xdr:to>
      <xdr:col>50</xdr:col>
      <xdr:colOff>165100</xdr:colOff>
      <xdr:row>57</xdr:row>
      <xdr:rowOff>117485</xdr:rowOff>
    </xdr:to>
    <xdr:sp macro="" textlink="">
      <xdr:nvSpPr>
        <xdr:cNvPr id="367" name="楕円 366"/>
        <xdr:cNvSpPr/>
      </xdr:nvSpPr>
      <xdr:spPr>
        <a:xfrm>
          <a:off x="9588500" y="978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108612</xdr:rowOff>
    </xdr:from>
    <xdr:ext cx="534377" cy="259045"/>
    <xdr:sp macro="" textlink="">
      <xdr:nvSpPr>
        <xdr:cNvPr id="368" name="テキスト ボックス 367"/>
        <xdr:cNvSpPr txBox="1"/>
      </xdr:nvSpPr>
      <xdr:spPr>
        <a:xfrm>
          <a:off x="9372111" y="988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170290</xdr:rowOff>
    </xdr:from>
    <xdr:to>
      <xdr:col>46</xdr:col>
      <xdr:colOff>38100</xdr:colOff>
      <xdr:row>57</xdr:row>
      <xdr:rowOff>100440</xdr:rowOff>
    </xdr:to>
    <xdr:sp macro="" textlink="">
      <xdr:nvSpPr>
        <xdr:cNvPr id="369" name="楕円 368"/>
        <xdr:cNvSpPr/>
      </xdr:nvSpPr>
      <xdr:spPr>
        <a:xfrm>
          <a:off x="8699500" y="97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91567</xdr:rowOff>
    </xdr:from>
    <xdr:ext cx="534377" cy="259045"/>
    <xdr:sp macro="" textlink="">
      <xdr:nvSpPr>
        <xdr:cNvPr id="370" name="テキスト ボックス 369"/>
        <xdr:cNvSpPr txBox="1"/>
      </xdr:nvSpPr>
      <xdr:spPr>
        <a:xfrm>
          <a:off x="8483111" y="986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102214</xdr:rowOff>
    </xdr:from>
    <xdr:to>
      <xdr:col>41</xdr:col>
      <xdr:colOff>101600</xdr:colOff>
      <xdr:row>57</xdr:row>
      <xdr:rowOff>32364</xdr:rowOff>
    </xdr:to>
    <xdr:sp macro="" textlink="">
      <xdr:nvSpPr>
        <xdr:cNvPr id="371" name="楕円 370"/>
        <xdr:cNvSpPr/>
      </xdr:nvSpPr>
      <xdr:spPr>
        <a:xfrm>
          <a:off x="7810500" y="970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23491</xdr:rowOff>
    </xdr:from>
    <xdr:ext cx="534377" cy="259045"/>
    <xdr:sp macro="" textlink="">
      <xdr:nvSpPr>
        <xdr:cNvPr id="372" name="テキスト ボックス 371"/>
        <xdr:cNvSpPr txBox="1"/>
      </xdr:nvSpPr>
      <xdr:spPr>
        <a:xfrm>
          <a:off x="7594111" y="979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6933</xdr:rowOff>
    </xdr:from>
    <xdr:to>
      <xdr:col>36</xdr:col>
      <xdr:colOff>165100</xdr:colOff>
      <xdr:row>55</xdr:row>
      <xdr:rowOff>108533</xdr:rowOff>
    </xdr:to>
    <xdr:sp macro="" textlink="">
      <xdr:nvSpPr>
        <xdr:cNvPr id="373" name="楕円 372"/>
        <xdr:cNvSpPr/>
      </xdr:nvSpPr>
      <xdr:spPr>
        <a:xfrm>
          <a:off x="6921500" y="943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125060</xdr:rowOff>
    </xdr:from>
    <xdr:ext cx="599010" cy="259045"/>
    <xdr:sp macro="" textlink="">
      <xdr:nvSpPr>
        <xdr:cNvPr id="374" name="テキスト ボックス 373"/>
        <xdr:cNvSpPr txBox="1"/>
      </xdr:nvSpPr>
      <xdr:spPr>
        <a:xfrm>
          <a:off x="6672795" y="921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46624</xdr:rowOff>
    </xdr:from>
    <xdr:to>
      <xdr:col>55</xdr:col>
      <xdr:colOff>0</xdr:colOff>
      <xdr:row>78</xdr:row>
      <xdr:rowOff>71906</xdr:rowOff>
    </xdr:to>
    <xdr:cxnSp macro="">
      <xdr:nvCxnSpPr>
        <xdr:cNvPr id="401" name="直線コネクタ 400"/>
        <xdr:cNvCxnSpPr/>
      </xdr:nvCxnSpPr>
      <xdr:spPr>
        <a:xfrm>
          <a:off x="9639300" y="13419724"/>
          <a:ext cx="838200" cy="2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30731</xdr:rowOff>
    </xdr:from>
    <xdr:to>
      <xdr:col>50</xdr:col>
      <xdr:colOff>114300</xdr:colOff>
      <xdr:row>78</xdr:row>
      <xdr:rowOff>46624</xdr:rowOff>
    </xdr:to>
    <xdr:cxnSp macro="">
      <xdr:nvCxnSpPr>
        <xdr:cNvPr id="404" name="直線コネクタ 403"/>
        <xdr:cNvCxnSpPr/>
      </xdr:nvCxnSpPr>
      <xdr:spPr>
        <a:xfrm>
          <a:off x="8750300" y="13403831"/>
          <a:ext cx="889000" cy="1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148323</xdr:rowOff>
    </xdr:from>
    <xdr:to>
      <xdr:col>45</xdr:col>
      <xdr:colOff>177800</xdr:colOff>
      <xdr:row>78</xdr:row>
      <xdr:rowOff>30731</xdr:rowOff>
    </xdr:to>
    <xdr:cxnSp macro="">
      <xdr:nvCxnSpPr>
        <xdr:cNvPr id="407" name="直線コネクタ 406"/>
        <xdr:cNvCxnSpPr/>
      </xdr:nvCxnSpPr>
      <xdr:spPr>
        <a:xfrm>
          <a:off x="7861300" y="13349973"/>
          <a:ext cx="889000" cy="5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28583</xdr:rowOff>
    </xdr:from>
    <xdr:to>
      <xdr:col>41</xdr:col>
      <xdr:colOff>50800</xdr:colOff>
      <xdr:row>77</xdr:row>
      <xdr:rowOff>148323</xdr:rowOff>
    </xdr:to>
    <xdr:cxnSp macro="">
      <xdr:nvCxnSpPr>
        <xdr:cNvPr id="410" name="直線コネクタ 409"/>
        <xdr:cNvCxnSpPr/>
      </xdr:nvCxnSpPr>
      <xdr:spPr>
        <a:xfrm>
          <a:off x="6972300" y="13058783"/>
          <a:ext cx="889000" cy="29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21106</xdr:rowOff>
    </xdr:from>
    <xdr:to>
      <xdr:col>55</xdr:col>
      <xdr:colOff>50800</xdr:colOff>
      <xdr:row>78</xdr:row>
      <xdr:rowOff>122706</xdr:rowOff>
    </xdr:to>
    <xdr:sp macro="" textlink="">
      <xdr:nvSpPr>
        <xdr:cNvPr id="420" name="楕円 419"/>
        <xdr:cNvSpPr/>
      </xdr:nvSpPr>
      <xdr:spPr>
        <a:xfrm>
          <a:off x="10426700" y="133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107483</xdr:rowOff>
    </xdr:from>
    <xdr:ext cx="469744" cy="259045"/>
    <xdr:sp macro="" textlink="">
      <xdr:nvSpPr>
        <xdr:cNvPr id="421" name="普通建設事業費 （ うち新規整備　）該当値テキスト"/>
        <xdr:cNvSpPr txBox="1"/>
      </xdr:nvSpPr>
      <xdr:spPr>
        <a:xfrm>
          <a:off x="10528300" y="1330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167274</xdr:rowOff>
    </xdr:from>
    <xdr:to>
      <xdr:col>50</xdr:col>
      <xdr:colOff>165100</xdr:colOff>
      <xdr:row>78</xdr:row>
      <xdr:rowOff>97424</xdr:rowOff>
    </xdr:to>
    <xdr:sp macro="" textlink="">
      <xdr:nvSpPr>
        <xdr:cNvPr id="422" name="楕円 421"/>
        <xdr:cNvSpPr/>
      </xdr:nvSpPr>
      <xdr:spPr>
        <a:xfrm>
          <a:off x="9588500" y="133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88551</xdr:rowOff>
    </xdr:from>
    <xdr:ext cx="534377" cy="259045"/>
    <xdr:sp macro="" textlink="">
      <xdr:nvSpPr>
        <xdr:cNvPr id="423" name="テキスト ボックス 422"/>
        <xdr:cNvSpPr txBox="1"/>
      </xdr:nvSpPr>
      <xdr:spPr>
        <a:xfrm>
          <a:off x="9372111" y="1346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151381</xdr:rowOff>
    </xdr:from>
    <xdr:to>
      <xdr:col>46</xdr:col>
      <xdr:colOff>38100</xdr:colOff>
      <xdr:row>78</xdr:row>
      <xdr:rowOff>81531</xdr:rowOff>
    </xdr:to>
    <xdr:sp macro="" textlink="">
      <xdr:nvSpPr>
        <xdr:cNvPr id="424" name="楕円 423"/>
        <xdr:cNvSpPr/>
      </xdr:nvSpPr>
      <xdr:spPr>
        <a:xfrm>
          <a:off x="8699500" y="1335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72658</xdr:rowOff>
    </xdr:from>
    <xdr:ext cx="534377" cy="259045"/>
    <xdr:sp macro="" textlink="">
      <xdr:nvSpPr>
        <xdr:cNvPr id="425" name="テキスト ボックス 424"/>
        <xdr:cNvSpPr txBox="1"/>
      </xdr:nvSpPr>
      <xdr:spPr>
        <a:xfrm>
          <a:off x="8483111" y="1344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97523</xdr:rowOff>
    </xdr:from>
    <xdr:to>
      <xdr:col>41</xdr:col>
      <xdr:colOff>101600</xdr:colOff>
      <xdr:row>78</xdr:row>
      <xdr:rowOff>27673</xdr:rowOff>
    </xdr:to>
    <xdr:sp macro="" textlink="">
      <xdr:nvSpPr>
        <xdr:cNvPr id="426" name="楕円 425"/>
        <xdr:cNvSpPr/>
      </xdr:nvSpPr>
      <xdr:spPr>
        <a:xfrm>
          <a:off x="7810500" y="1329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18800</xdr:rowOff>
    </xdr:from>
    <xdr:ext cx="534377" cy="259045"/>
    <xdr:sp macro="" textlink="">
      <xdr:nvSpPr>
        <xdr:cNvPr id="427" name="テキスト ボックス 426"/>
        <xdr:cNvSpPr txBox="1"/>
      </xdr:nvSpPr>
      <xdr:spPr>
        <a:xfrm>
          <a:off x="7594111" y="1339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149233</xdr:rowOff>
    </xdr:from>
    <xdr:to>
      <xdr:col>36</xdr:col>
      <xdr:colOff>165100</xdr:colOff>
      <xdr:row>76</xdr:row>
      <xdr:rowOff>79383</xdr:rowOff>
    </xdr:to>
    <xdr:sp macro="" textlink="">
      <xdr:nvSpPr>
        <xdr:cNvPr id="428" name="楕円 427"/>
        <xdr:cNvSpPr/>
      </xdr:nvSpPr>
      <xdr:spPr>
        <a:xfrm>
          <a:off x="6921500" y="1300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70510</xdr:rowOff>
    </xdr:from>
    <xdr:ext cx="534377" cy="259045"/>
    <xdr:sp macro="" textlink="">
      <xdr:nvSpPr>
        <xdr:cNvPr id="429" name="テキスト ボックス 428"/>
        <xdr:cNvSpPr txBox="1"/>
      </xdr:nvSpPr>
      <xdr:spPr>
        <a:xfrm>
          <a:off x="6705111" y="1310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144087</xdr:rowOff>
    </xdr:from>
    <xdr:to>
      <xdr:col>55</xdr:col>
      <xdr:colOff>0</xdr:colOff>
      <xdr:row>98</xdr:row>
      <xdr:rowOff>59908</xdr:rowOff>
    </xdr:to>
    <xdr:cxnSp macro="">
      <xdr:nvCxnSpPr>
        <xdr:cNvPr id="460" name="直線コネクタ 459"/>
        <xdr:cNvCxnSpPr/>
      </xdr:nvCxnSpPr>
      <xdr:spPr>
        <a:xfrm>
          <a:off x="9639300" y="16774737"/>
          <a:ext cx="838200" cy="8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142432</xdr:rowOff>
    </xdr:from>
    <xdr:to>
      <xdr:col>50</xdr:col>
      <xdr:colOff>114300</xdr:colOff>
      <xdr:row>97</xdr:row>
      <xdr:rowOff>144087</xdr:rowOff>
    </xdr:to>
    <xdr:cxnSp macro="">
      <xdr:nvCxnSpPr>
        <xdr:cNvPr id="463" name="直線コネクタ 462"/>
        <xdr:cNvCxnSpPr/>
      </xdr:nvCxnSpPr>
      <xdr:spPr>
        <a:xfrm>
          <a:off x="8750300" y="16773082"/>
          <a:ext cx="889000" cy="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142432</xdr:rowOff>
    </xdr:from>
    <xdr:to>
      <xdr:col>45</xdr:col>
      <xdr:colOff>177800</xdr:colOff>
      <xdr:row>98</xdr:row>
      <xdr:rowOff>24943</xdr:rowOff>
    </xdr:to>
    <xdr:cxnSp macro="">
      <xdr:nvCxnSpPr>
        <xdr:cNvPr id="466" name="直線コネクタ 465"/>
        <xdr:cNvCxnSpPr/>
      </xdr:nvCxnSpPr>
      <xdr:spPr>
        <a:xfrm flipV="1">
          <a:off x="7861300" y="16773082"/>
          <a:ext cx="889000" cy="5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115458</xdr:rowOff>
    </xdr:from>
    <xdr:to>
      <xdr:col>41</xdr:col>
      <xdr:colOff>50800</xdr:colOff>
      <xdr:row>98</xdr:row>
      <xdr:rowOff>24943</xdr:rowOff>
    </xdr:to>
    <xdr:cxnSp macro="">
      <xdr:nvCxnSpPr>
        <xdr:cNvPr id="469" name="直線コネクタ 468"/>
        <xdr:cNvCxnSpPr/>
      </xdr:nvCxnSpPr>
      <xdr:spPr>
        <a:xfrm>
          <a:off x="6972300" y="16403208"/>
          <a:ext cx="889000" cy="42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89741</xdr:rowOff>
    </xdr:from>
    <xdr:ext cx="534377" cy="259045"/>
    <xdr:sp macro="" textlink="">
      <xdr:nvSpPr>
        <xdr:cNvPr id="473" name="テキスト ボックス 472"/>
        <xdr:cNvSpPr txBox="1"/>
      </xdr:nvSpPr>
      <xdr:spPr>
        <a:xfrm>
          <a:off x="6705111" y="167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9108</xdr:rowOff>
    </xdr:from>
    <xdr:to>
      <xdr:col>55</xdr:col>
      <xdr:colOff>50800</xdr:colOff>
      <xdr:row>98</xdr:row>
      <xdr:rowOff>110708</xdr:rowOff>
    </xdr:to>
    <xdr:sp macro="" textlink="">
      <xdr:nvSpPr>
        <xdr:cNvPr id="479" name="楕円 478"/>
        <xdr:cNvSpPr/>
      </xdr:nvSpPr>
      <xdr:spPr>
        <a:xfrm>
          <a:off x="10426700" y="1681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158985</xdr:rowOff>
    </xdr:from>
    <xdr:ext cx="534377" cy="259045"/>
    <xdr:sp macro="" textlink="">
      <xdr:nvSpPr>
        <xdr:cNvPr id="480" name="普通建設事業費 （ うち更新整備　）該当値テキスト"/>
        <xdr:cNvSpPr txBox="1"/>
      </xdr:nvSpPr>
      <xdr:spPr>
        <a:xfrm>
          <a:off x="10528300" y="1678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93287</xdr:rowOff>
    </xdr:from>
    <xdr:to>
      <xdr:col>50</xdr:col>
      <xdr:colOff>165100</xdr:colOff>
      <xdr:row>98</xdr:row>
      <xdr:rowOff>23437</xdr:rowOff>
    </xdr:to>
    <xdr:sp macro="" textlink="">
      <xdr:nvSpPr>
        <xdr:cNvPr id="481" name="楕円 480"/>
        <xdr:cNvSpPr/>
      </xdr:nvSpPr>
      <xdr:spPr>
        <a:xfrm>
          <a:off x="9588500" y="1672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14564</xdr:rowOff>
    </xdr:from>
    <xdr:ext cx="534377" cy="259045"/>
    <xdr:sp macro="" textlink="">
      <xdr:nvSpPr>
        <xdr:cNvPr id="482" name="テキスト ボックス 481"/>
        <xdr:cNvSpPr txBox="1"/>
      </xdr:nvSpPr>
      <xdr:spPr>
        <a:xfrm>
          <a:off x="9372111" y="1681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91632</xdr:rowOff>
    </xdr:from>
    <xdr:to>
      <xdr:col>46</xdr:col>
      <xdr:colOff>38100</xdr:colOff>
      <xdr:row>98</xdr:row>
      <xdr:rowOff>21782</xdr:rowOff>
    </xdr:to>
    <xdr:sp macro="" textlink="">
      <xdr:nvSpPr>
        <xdr:cNvPr id="483" name="楕円 482"/>
        <xdr:cNvSpPr/>
      </xdr:nvSpPr>
      <xdr:spPr>
        <a:xfrm>
          <a:off x="8699500" y="1672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12909</xdr:rowOff>
    </xdr:from>
    <xdr:ext cx="534377" cy="259045"/>
    <xdr:sp macro="" textlink="">
      <xdr:nvSpPr>
        <xdr:cNvPr id="484" name="テキスト ボックス 483"/>
        <xdr:cNvSpPr txBox="1"/>
      </xdr:nvSpPr>
      <xdr:spPr>
        <a:xfrm>
          <a:off x="8483111" y="1681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145593</xdr:rowOff>
    </xdr:from>
    <xdr:to>
      <xdr:col>41</xdr:col>
      <xdr:colOff>101600</xdr:colOff>
      <xdr:row>98</xdr:row>
      <xdr:rowOff>75743</xdr:rowOff>
    </xdr:to>
    <xdr:sp macro="" textlink="">
      <xdr:nvSpPr>
        <xdr:cNvPr id="485" name="楕円 484"/>
        <xdr:cNvSpPr/>
      </xdr:nvSpPr>
      <xdr:spPr>
        <a:xfrm>
          <a:off x="7810500" y="1677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66870</xdr:rowOff>
    </xdr:from>
    <xdr:ext cx="534377" cy="259045"/>
    <xdr:sp macro="" textlink="">
      <xdr:nvSpPr>
        <xdr:cNvPr id="486" name="テキスト ボックス 485"/>
        <xdr:cNvSpPr txBox="1"/>
      </xdr:nvSpPr>
      <xdr:spPr>
        <a:xfrm>
          <a:off x="7594111" y="168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64658</xdr:rowOff>
    </xdr:from>
    <xdr:to>
      <xdr:col>36</xdr:col>
      <xdr:colOff>165100</xdr:colOff>
      <xdr:row>95</xdr:row>
      <xdr:rowOff>166258</xdr:rowOff>
    </xdr:to>
    <xdr:sp macro="" textlink="">
      <xdr:nvSpPr>
        <xdr:cNvPr id="487" name="楕円 486"/>
        <xdr:cNvSpPr/>
      </xdr:nvSpPr>
      <xdr:spPr>
        <a:xfrm>
          <a:off x="6921500" y="163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11335</xdr:rowOff>
    </xdr:from>
    <xdr:ext cx="534377" cy="259045"/>
    <xdr:sp macro="" textlink="">
      <xdr:nvSpPr>
        <xdr:cNvPr id="488" name="テキスト ボックス 487"/>
        <xdr:cNvSpPr txBox="1"/>
      </xdr:nvSpPr>
      <xdr:spPr>
        <a:xfrm>
          <a:off x="6705111" y="1612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8369</xdr:rowOff>
    </xdr:from>
    <xdr:to>
      <xdr:col>85</xdr:col>
      <xdr:colOff>127000</xdr:colOff>
      <xdr:row>39</xdr:row>
      <xdr:rowOff>25946</xdr:rowOff>
    </xdr:to>
    <xdr:cxnSp macro="">
      <xdr:nvCxnSpPr>
        <xdr:cNvPr id="517" name="直線コネクタ 516"/>
        <xdr:cNvCxnSpPr/>
      </xdr:nvCxnSpPr>
      <xdr:spPr>
        <a:xfrm flipV="1">
          <a:off x="15481300" y="6694919"/>
          <a:ext cx="838200" cy="1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25946</xdr:rowOff>
    </xdr:from>
    <xdr:to>
      <xdr:col>81</xdr:col>
      <xdr:colOff>50800</xdr:colOff>
      <xdr:row>39</xdr:row>
      <xdr:rowOff>31191</xdr:rowOff>
    </xdr:to>
    <xdr:cxnSp macro="">
      <xdr:nvCxnSpPr>
        <xdr:cNvPr id="520" name="直線コネクタ 519"/>
        <xdr:cNvCxnSpPr/>
      </xdr:nvCxnSpPr>
      <xdr:spPr>
        <a:xfrm flipV="1">
          <a:off x="14592300" y="6712496"/>
          <a:ext cx="8890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31191</xdr:rowOff>
    </xdr:from>
    <xdr:to>
      <xdr:col>76</xdr:col>
      <xdr:colOff>114300</xdr:colOff>
      <xdr:row>39</xdr:row>
      <xdr:rowOff>41097</xdr:rowOff>
    </xdr:to>
    <xdr:cxnSp macro="">
      <xdr:nvCxnSpPr>
        <xdr:cNvPr id="523" name="直線コネクタ 522"/>
        <xdr:cNvCxnSpPr/>
      </xdr:nvCxnSpPr>
      <xdr:spPr>
        <a:xfrm flipV="1">
          <a:off x="13703300" y="6717741"/>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17234</xdr:rowOff>
    </xdr:from>
    <xdr:to>
      <xdr:col>71</xdr:col>
      <xdr:colOff>177800</xdr:colOff>
      <xdr:row>39</xdr:row>
      <xdr:rowOff>41097</xdr:rowOff>
    </xdr:to>
    <xdr:cxnSp macro="">
      <xdr:nvCxnSpPr>
        <xdr:cNvPr id="526" name="直線コネクタ 525"/>
        <xdr:cNvCxnSpPr/>
      </xdr:nvCxnSpPr>
      <xdr:spPr>
        <a:xfrm>
          <a:off x="12814300" y="6703784"/>
          <a:ext cx="889000" cy="2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129019</xdr:rowOff>
    </xdr:from>
    <xdr:to>
      <xdr:col>85</xdr:col>
      <xdr:colOff>177800</xdr:colOff>
      <xdr:row>39</xdr:row>
      <xdr:rowOff>59169</xdr:rowOff>
    </xdr:to>
    <xdr:sp macro="" textlink="">
      <xdr:nvSpPr>
        <xdr:cNvPr id="536" name="楕円 535"/>
        <xdr:cNvSpPr/>
      </xdr:nvSpPr>
      <xdr:spPr>
        <a:xfrm>
          <a:off x="16268700" y="664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43946</xdr:rowOff>
    </xdr:from>
    <xdr:ext cx="469744" cy="259045"/>
    <xdr:sp macro="" textlink="">
      <xdr:nvSpPr>
        <xdr:cNvPr id="537" name="災害復旧事業費該当値テキスト"/>
        <xdr:cNvSpPr txBox="1"/>
      </xdr:nvSpPr>
      <xdr:spPr>
        <a:xfrm>
          <a:off x="16370300" y="65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146596</xdr:rowOff>
    </xdr:from>
    <xdr:to>
      <xdr:col>81</xdr:col>
      <xdr:colOff>101600</xdr:colOff>
      <xdr:row>39</xdr:row>
      <xdr:rowOff>76746</xdr:rowOff>
    </xdr:to>
    <xdr:sp macro="" textlink="">
      <xdr:nvSpPr>
        <xdr:cNvPr id="538" name="楕円 537"/>
        <xdr:cNvSpPr/>
      </xdr:nvSpPr>
      <xdr:spPr>
        <a:xfrm>
          <a:off x="15430500" y="66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67873</xdr:rowOff>
    </xdr:from>
    <xdr:ext cx="469744" cy="259045"/>
    <xdr:sp macro="" textlink="">
      <xdr:nvSpPr>
        <xdr:cNvPr id="539" name="テキスト ボックス 538"/>
        <xdr:cNvSpPr txBox="1"/>
      </xdr:nvSpPr>
      <xdr:spPr>
        <a:xfrm>
          <a:off x="15246428" y="67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151841</xdr:rowOff>
    </xdr:from>
    <xdr:to>
      <xdr:col>76</xdr:col>
      <xdr:colOff>165100</xdr:colOff>
      <xdr:row>39</xdr:row>
      <xdr:rowOff>81991</xdr:rowOff>
    </xdr:to>
    <xdr:sp macro="" textlink="">
      <xdr:nvSpPr>
        <xdr:cNvPr id="540" name="楕円 539"/>
        <xdr:cNvSpPr/>
      </xdr:nvSpPr>
      <xdr:spPr>
        <a:xfrm>
          <a:off x="14541500" y="66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73118</xdr:rowOff>
    </xdr:from>
    <xdr:ext cx="469744" cy="259045"/>
    <xdr:sp macro="" textlink="">
      <xdr:nvSpPr>
        <xdr:cNvPr id="541" name="テキスト ボックス 540"/>
        <xdr:cNvSpPr txBox="1"/>
      </xdr:nvSpPr>
      <xdr:spPr>
        <a:xfrm>
          <a:off x="14357428" y="675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161747</xdr:rowOff>
    </xdr:from>
    <xdr:to>
      <xdr:col>72</xdr:col>
      <xdr:colOff>38100</xdr:colOff>
      <xdr:row>39</xdr:row>
      <xdr:rowOff>91897</xdr:rowOff>
    </xdr:to>
    <xdr:sp macro="" textlink="">
      <xdr:nvSpPr>
        <xdr:cNvPr id="542" name="楕円 541"/>
        <xdr:cNvSpPr/>
      </xdr:nvSpPr>
      <xdr:spPr>
        <a:xfrm>
          <a:off x="13652500" y="66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83024</xdr:rowOff>
    </xdr:from>
    <xdr:ext cx="378565" cy="259045"/>
    <xdr:sp macro="" textlink="">
      <xdr:nvSpPr>
        <xdr:cNvPr id="543" name="テキスト ボックス 542"/>
        <xdr:cNvSpPr txBox="1"/>
      </xdr:nvSpPr>
      <xdr:spPr>
        <a:xfrm>
          <a:off x="13514017" y="6769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137884</xdr:rowOff>
    </xdr:from>
    <xdr:to>
      <xdr:col>67</xdr:col>
      <xdr:colOff>101600</xdr:colOff>
      <xdr:row>39</xdr:row>
      <xdr:rowOff>68034</xdr:rowOff>
    </xdr:to>
    <xdr:sp macro="" textlink="">
      <xdr:nvSpPr>
        <xdr:cNvPr id="544" name="楕円 543"/>
        <xdr:cNvSpPr/>
      </xdr:nvSpPr>
      <xdr:spPr>
        <a:xfrm>
          <a:off x="12763500" y="66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59161</xdr:rowOff>
    </xdr:from>
    <xdr:ext cx="469744" cy="259045"/>
    <xdr:sp macro="" textlink="">
      <xdr:nvSpPr>
        <xdr:cNvPr id="545" name="テキスト ボックス 544"/>
        <xdr:cNvSpPr txBox="1"/>
      </xdr:nvSpPr>
      <xdr:spPr>
        <a:xfrm>
          <a:off x="12579428" y="674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4011</xdr:rowOff>
    </xdr:from>
    <xdr:to>
      <xdr:col>85</xdr:col>
      <xdr:colOff>127000</xdr:colOff>
      <xdr:row>78</xdr:row>
      <xdr:rowOff>22924</xdr:rowOff>
    </xdr:to>
    <xdr:cxnSp macro="">
      <xdr:nvCxnSpPr>
        <xdr:cNvPr id="631" name="直線コネクタ 630"/>
        <xdr:cNvCxnSpPr/>
      </xdr:nvCxnSpPr>
      <xdr:spPr>
        <a:xfrm flipV="1">
          <a:off x="15481300" y="13377111"/>
          <a:ext cx="838200" cy="1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22924</xdr:rowOff>
    </xdr:from>
    <xdr:to>
      <xdr:col>81</xdr:col>
      <xdr:colOff>50800</xdr:colOff>
      <xdr:row>78</xdr:row>
      <xdr:rowOff>29663</xdr:rowOff>
    </xdr:to>
    <xdr:cxnSp macro="">
      <xdr:nvCxnSpPr>
        <xdr:cNvPr id="634" name="直線コネクタ 633"/>
        <xdr:cNvCxnSpPr/>
      </xdr:nvCxnSpPr>
      <xdr:spPr>
        <a:xfrm flipV="1">
          <a:off x="14592300" y="13396024"/>
          <a:ext cx="889000" cy="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8324</xdr:rowOff>
    </xdr:from>
    <xdr:to>
      <xdr:col>76</xdr:col>
      <xdr:colOff>114300</xdr:colOff>
      <xdr:row>78</xdr:row>
      <xdr:rowOff>29663</xdr:rowOff>
    </xdr:to>
    <xdr:cxnSp macro="">
      <xdr:nvCxnSpPr>
        <xdr:cNvPr id="637" name="直線コネクタ 636"/>
        <xdr:cNvCxnSpPr/>
      </xdr:nvCxnSpPr>
      <xdr:spPr>
        <a:xfrm>
          <a:off x="13703300" y="13381424"/>
          <a:ext cx="889000" cy="2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5862</xdr:rowOff>
    </xdr:from>
    <xdr:to>
      <xdr:col>71</xdr:col>
      <xdr:colOff>177800</xdr:colOff>
      <xdr:row>78</xdr:row>
      <xdr:rowOff>8324</xdr:rowOff>
    </xdr:to>
    <xdr:cxnSp macro="">
      <xdr:nvCxnSpPr>
        <xdr:cNvPr id="640" name="直線コネクタ 639"/>
        <xdr:cNvCxnSpPr/>
      </xdr:nvCxnSpPr>
      <xdr:spPr>
        <a:xfrm>
          <a:off x="12814300" y="13378962"/>
          <a:ext cx="889000" cy="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124661</xdr:rowOff>
    </xdr:from>
    <xdr:to>
      <xdr:col>85</xdr:col>
      <xdr:colOff>177800</xdr:colOff>
      <xdr:row>78</xdr:row>
      <xdr:rowOff>54811</xdr:rowOff>
    </xdr:to>
    <xdr:sp macro="" textlink="">
      <xdr:nvSpPr>
        <xdr:cNvPr id="650" name="楕円 649"/>
        <xdr:cNvSpPr/>
      </xdr:nvSpPr>
      <xdr:spPr>
        <a:xfrm>
          <a:off x="16268700" y="1332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48910</xdr:rowOff>
    </xdr:from>
    <xdr:ext cx="534377" cy="259045"/>
    <xdr:sp macro="" textlink="">
      <xdr:nvSpPr>
        <xdr:cNvPr id="651" name="公債費該当値テキスト"/>
        <xdr:cNvSpPr txBox="1"/>
      </xdr:nvSpPr>
      <xdr:spPr>
        <a:xfrm>
          <a:off x="16370300" y="1325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143574</xdr:rowOff>
    </xdr:from>
    <xdr:to>
      <xdr:col>81</xdr:col>
      <xdr:colOff>101600</xdr:colOff>
      <xdr:row>78</xdr:row>
      <xdr:rowOff>73724</xdr:rowOff>
    </xdr:to>
    <xdr:sp macro="" textlink="">
      <xdr:nvSpPr>
        <xdr:cNvPr id="652" name="楕円 651"/>
        <xdr:cNvSpPr/>
      </xdr:nvSpPr>
      <xdr:spPr>
        <a:xfrm>
          <a:off x="15430500" y="1334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64851</xdr:rowOff>
    </xdr:from>
    <xdr:ext cx="534377" cy="259045"/>
    <xdr:sp macro="" textlink="">
      <xdr:nvSpPr>
        <xdr:cNvPr id="653" name="テキスト ボックス 652"/>
        <xdr:cNvSpPr txBox="1"/>
      </xdr:nvSpPr>
      <xdr:spPr>
        <a:xfrm>
          <a:off x="15214111" y="1343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150313</xdr:rowOff>
    </xdr:from>
    <xdr:to>
      <xdr:col>76</xdr:col>
      <xdr:colOff>165100</xdr:colOff>
      <xdr:row>78</xdr:row>
      <xdr:rowOff>80463</xdr:rowOff>
    </xdr:to>
    <xdr:sp macro="" textlink="">
      <xdr:nvSpPr>
        <xdr:cNvPr id="654" name="楕円 653"/>
        <xdr:cNvSpPr/>
      </xdr:nvSpPr>
      <xdr:spPr>
        <a:xfrm>
          <a:off x="14541500" y="1335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71590</xdr:rowOff>
    </xdr:from>
    <xdr:ext cx="534377" cy="259045"/>
    <xdr:sp macro="" textlink="">
      <xdr:nvSpPr>
        <xdr:cNvPr id="655" name="テキスト ボックス 654"/>
        <xdr:cNvSpPr txBox="1"/>
      </xdr:nvSpPr>
      <xdr:spPr>
        <a:xfrm>
          <a:off x="14325111" y="1344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128974</xdr:rowOff>
    </xdr:from>
    <xdr:to>
      <xdr:col>72</xdr:col>
      <xdr:colOff>38100</xdr:colOff>
      <xdr:row>78</xdr:row>
      <xdr:rowOff>59124</xdr:rowOff>
    </xdr:to>
    <xdr:sp macro="" textlink="">
      <xdr:nvSpPr>
        <xdr:cNvPr id="656" name="楕円 655"/>
        <xdr:cNvSpPr/>
      </xdr:nvSpPr>
      <xdr:spPr>
        <a:xfrm>
          <a:off x="13652500" y="1333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50251</xdr:rowOff>
    </xdr:from>
    <xdr:ext cx="534377" cy="259045"/>
    <xdr:sp macro="" textlink="">
      <xdr:nvSpPr>
        <xdr:cNvPr id="657" name="テキスト ボックス 656"/>
        <xdr:cNvSpPr txBox="1"/>
      </xdr:nvSpPr>
      <xdr:spPr>
        <a:xfrm>
          <a:off x="13436111" y="134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126512</xdr:rowOff>
    </xdr:from>
    <xdr:to>
      <xdr:col>67</xdr:col>
      <xdr:colOff>101600</xdr:colOff>
      <xdr:row>78</xdr:row>
      <xdr:rowOff>56662</xdr:rowOff>
    </xdr:to>
    <xdr:sp macro="" textlink="">
      <xdr:nvSpPr>
        <xdr:cNvPr id="658" name="楕円 657"/>
        <xdr:cNvSpPr/>
      </xdr:nvSpPr>
      <xdr:spPr>
        <a:xfrm>
          <a:off x="12763500" y="1332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47789</xdr:rowOff>
    </xdr:from>
    <xdr:ext cx="534377" cy="259045"/>
    <xdr:sp macro="" textlink="">
      <xdr:nvSpPr>
        <xdr:cNvPr id="659" name="テキスト ボックス 658"/>
        <xdr:cNvSpPr txBox="1"/>
      </xdr:nvSpPr>
      <xdr:spPr>
        <a:xfrm>
          <a:off x="12547111" y="1342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107068</xdr:rowOff>
    </xdr:from>
    <xdr:to>
      <xdr:col>85</xdr:col>
      <xdr:colOff>127000</xdr:colOff>
      <xdr:row>97</xdr:row>
      <xdr:rowOff>130431</xdr:rowOff>
    </xdr:to>
    <xdr:cxnSp macro="">
      <xdr:nvCxnSpPr>
        <xdr:cNvPr id="684" name="直線コネクタ 683"/>
        <xdr:cNvCxnSpPr/>
      </xdr:nvCxnSpPr>
      <xdr:spPr>
        <a:xfrm>
          <a:off x="15481300" y="16737718"/>
          <a:ext cx="8382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107068</xdr:rowOff>
    </xdr:from>
    <xdr:to>
      <xdr:col>81</xdr:col>
      <xdr:colOff>50800</xdr:colOff>
      <xdr:row>97</xdr:row>
      <xdr:rowOff>115531</xdr:rowOff>
    </xdr:to>
    <xdr:cxnSp macro="">
      <xdr:nvCxnSpPr>
        <xdr:cNvPr id="687" name="直線コネクタ 686"/>
        <xdr:cNvCxnSpPr/>
      </xdr:nvCxnSpPr>
      <xdr:spPr>
        <a:xfrm flipV="1">
          <a:off x="14592300" y="16737718"/>
          <a:ext cx="889000" cy="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115531</xdr:rowOff>
    </xdr:from>
    <xdr:to>
      <xdr:col>76</xdr:col>
      <xdr:colOff>114300</xdr:colOff>
      <xdr:row>97</xdr:row>
      <xdr:rowOff>148027</xdr:rowOff>
    </xdr:to>
    <xdr:cxnSp macro="">
      <xdr:nvCxnSpPr>
        <xdr:cNvPr id="690" name="直線コネクタ 689"/>
        <xdr:cNvCxnSpPr/>
      </xdr:nvCxnSpPr>
      <xdr:spPr>
        <a:xfrm flipV="1">
          <a:off x="13703300" y="16746181"/>
          <a:ext cx="889000" cy="3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148027</xdr:rowOff>
    </xdr:from>
    <xdr:to>
      <xdr:col>71</xdr:col>
      <xdr:colOff>177800</xdr:colOff>
      <xdr:row>98</xdr:row>
      <xdr:rowOff>18867</xdr:rowOff>
    </xdr:to>
    <xdr:cxnSp macro="">
      <xdr:nvCxnSpPr>
        <xdr:cNvPr id="693" name="直線コネクタ 692"/>
        <xdr:cNvCxnSpPr/>
      </xdr:nvCxnSpPr>
      <xdr:spPr>
        <a:xfrm flipV="1">
          <a:off x="12814300" y="16778677"/>
          <a:ext cx="889000" cy="4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79631</xdr:rowOff>
    </xdr:from>
    <xdr:to>
      <xdr:col>85</xdr:col>
      <xdr:colOff>177800</xdr:colOff>
      <xdr:row>98</xdr:row>
      <xdr:rowOff>9781</xdr:rowOff>
    </xdr:to>
    <xdr:sp macro="" textlink="">
      <xdr:nvSpPr>
        <xdr:cNvPr id="703" name="楕円 702"/>
        <xdr:cNvSpPr/>
      </xdr:nvSpPr>
      <xdr:spPr>
        <a:xfrm>
          <a:off x="16268700" y="1671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1359</xdr:rowOff>
    </xdr:from>
    <xdr:ext cx="534377" cy="259045"/>
    <xdr:sp macro="" textlink="">
      <xdr:nvSpPr>
        <xdr:cNvPr id="704" name="積立金該当値テキスト"/>
        <xdr:cNvSpPr txBox="1"/>
      </xdr:nvSpPr>
      <xdr:spPr>
        <a:xfrm>
          <a:off x="16370300" y="1663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56268</xdr:rowOff>
    </xdr:from>
    <xdr:to>
      <xdr:col>81</xdr:col>
      <xdr:colOff>101600</xdr:colOff>
      <xdr:row>97</xdr:row>
      <xdr:rowOff>157868</xdr:rowOff>
    </xdr:to>
    <xdr:sp macro="" textlink="">
      <xdr:nvSpPr>
        <xdr:cNvPr id="705" name="楕円 704"/>
        <xdr:cNvSpPr/>
      </xdr:nvSpPr>
      <xdr:spPr>
        <a:xfrm>
          <a:off x="15430500" y="1668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148995</xdr:rowOff>
    </xdr:from>
    <xdr:ext cx="534377" cy="259045"/>
    <xdr:sp macro="" textlink="">
      <xdr:nvSpPr>
        <xdr:cNvPr id="706" name="テキスト ボックス 705"/>
        <xdr:cNvSpPr txBox="1"/>
      </xdr:nvSpPr>
      <xdr:spPr>
        <a:xfrm>
          <a:off x="15214111" y="1677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64731</xdr:rowOff>
    </xdr:from>
    <xdr:to>
      <xdr:col>76</xdr:col>
      <xdr:colOff>165100</xdr:colOff>
      <xdr:row>97</xdr:row>
      <xdr:rowOff>166331</xdr:rowOff>
    </xdr:to>
    <xdr:sp macro="" textlink="">
      <xdr:nvSpPr>
        <xdr:cNvPr id="707" name="楕円 706"/>
        <xdr:cNvSpPr/>
      </xdr:nvSpPr>
      <xdr:spPr>
        <a:xfrm>
          <a:off x="14541500" y="1669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157458</xdr:rowOff>
    </xdr:from>
    <xdr:ext cx="534377" cy="259045"/>
    <xdr:sp macro="" textlink="">
      <xdr:nvSpPr>
        <xdr:cNvPr id="708" name="テキスト ボックス 707"/>
        <xdr:cNvSpPr txBox="1"/>
      </xdr:nvSpPr>
      <xdr:spPr>
        <a:xfrm>
          <a:off x="14325111" y="1678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97227</xdr:rowOff>
    </xdr:from>
    <xdr:to>
      <xdr:col>72</xdr:col>
      <xdr:colOff>38100</xdr:colOff>
      <xdr:row>98</xdr:row>
      <xdr:rowOff>27377</xdr:rowOff>
    </xdr:to>
    <xdr:sp macro="" textlink="">
      <xdr:nvSpPr>
        <xdr:cNvPr id="709" name="楕円 708"/>
        <xdr:cNvSpPr/>
      </xdr:nvSpPr>
      <xdr:spPr>
        <a:xfrm>
          <a:off x="13652500" y="1672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18504</xdr:rowOff>
    </xdr:from>
    <xdr:ext cx="469744" cy="259045"/>
    <xdr:sp macro="" textlink="">
      <xdr:nvSpPr>
        <xdr:cNvPr id="710" name="テキスト ボックス 709"/>
        <xdr:cNvSpPr txBox="1"/>
      </xdr:nvSpPr>
      <xdr:spPr>
        <a:xfrm>
          <a:off x="13468428" y="1682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139517</xdr:rowOff>
    </xdr:from>
    <xdr:to>
      <xdr:col>67</xdr:col>
      <xdr:colOff>101600</xdr:colOff>
      <xdr:row>98</xdr:row>
      <xdr:rowOff>69667</xdr:rowOff>
    </xdr:to>
    <xdr:sp macro="" textlink="">
      <xdr:nvSpPr>
        <xdr:cNvPr id="711" name="楕円 710"/>
        <xdr:cNvSpPr/>
      </xdr:nvSpPr>
      <xdr:spPr>
        <a:xfrm>
          <a:off x="12763500" y="167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60794</xdr:rowOff>
    </xdr:from>
    <xdr:ext cx="469744" cy="259045"/>
    <xdr:sp macro="" textlink="">
      <xdr:nvSpPr>
        <xdr:cNvPr id="712" name="テキスト ボックス 711"/>
        <xdr:cNvSpPr txBox="1"/>
      </xdr:nvSpPr>
      <xdr:spPr>
        <a:xfrm>
          <a:off x="12579428" y="1686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19647</xdr:rowOff>
    </xdr:from>
    <xdr:to>
      <xdr:col>116</xdr:col>
      <xdr:colOff>63500</xdr:colOff>
      <xdr:row>38</xdr:row>
      <xdr:rowOff>43764</xdr:rowOff>
    </xdr:to>
    <xdr:cxnSp macro="">
      <xdr:nvCxnSpPr>
        <xdr:cNvPr id="741" name="直線コネクタ 740"/>
        <xdr:cNvCxnSpPr/>
      </xdr:nvCxnSpPr>
      <xdr:spPr>
        <a:xfrm flipV="1">
          <a:off x="21323300" y="6534747"/>
          <a:ext cx="838200" cy="2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53268</xdr:rowOff>
    </xdr:from>
    <xdr:ext cx="469744" cy="259045"/>
    <xdr:sp macro="" textlink="">
      <xdr:nvSpPr>
        <xdr:cNvPr id="742" name="投資及び出資金平均値テキスト"/>
        <xdr:cNvSpPr txBox="1"/>
      </xdr:nvSpPr>
      <xdr:spPr>
        <a:xfrm>
          <a:off x="22212300" y="656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43764</xdr:rowOff>
    </xdr:from>
    <xdr:to>
      <xdr:col>111</xdr:col>
      <xdr:colOff>177800</xdr:colOff>
      <xdr:row>38</xdr:row>
      <xdr:rowOff>166598</xdr:rowOff>
    </xdr:to>
    <xdr:cxnSp macro="">
      <xdr:nvCxnSpPr>
        <xdr:cNvPr id="744" name="直線コネクタ 743"/>
        <xdr:cNvCxnSpPr/>
      </xdr:nvCxnSpPr>
      <xdr:spPr>
        <a:xfrm flipV="1">
          <a:off x="20434300" y="6558864"/>
          <a:ext cx="889000" cy="12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3738</xdr:rowOff>
    </xdr:from>
    <xdr:ext cx="469744" cy="259045"/>
    <xdr:sp macro="" textlink="">
      <xdr:nvSpPr>
        <xdr:cNvPr id="746" name="テキスト ボックス 745"/>
        <xdr:cNvSpPr txBox="1"/>
      </xdr:nvSpPr>
      <xdr:spPr>
        <a:xfrm>
          <a:off x="21088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166598</xdr:rowOff>
    </xdr:from>
    <xdr:to>
      <xdr:col>107</xdr:col>
      <xdr:colOff>50800</xdr:colOff>
      <xdr:row>39</xdr:row>
      <xdr:rowOff>2349</xdr:rowOff>
    </xdr:to>
    <xdr:cxnSp macro="">
      <xdr:nvCxnSpPr>
        <xdr:cNvPr id="747" name="直線コネクタ 746"/>
        <xdr:cNvCxnSpPr/>
      </xdr:nvCxnSpPr>
      <xdr:spPr>
        <a:xfrm flipV="1">
          <a:off x="19545300" y="6681698"/>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2083</xdr:rowOff>
    </xdr:from>
    <xdr:to>
      <xdr:col>102</xdr:col>
      <xdr:colOff>114300</xdr:colOff>
      <xdr:row>39</xdr:row>
      <xdr:rowOff>2349</xdr:rowOff>
    </xdr:to>
    <xdr:cxnSp macro="">
      <xdr:nvCxnSpPr>
        <xdr:cNvPr id="750" name="直線コネクタ 749"/>
        <xdr:cNvCxnSpPr/>
      </xdr:nvCxnSpPr>
      <xdr:spPr>
        <a:xfrm>
          <a:off x="18656300" y="6688633"/>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140297</xdr:rowOff>
    </xdr:from>
    <xdr:to>
      <xdr:col>116</xdr:col>
      <xdr:colOff>114300</xdr:colOff>
      <xdr:row>38</xdr:row>
      <xdr:rowOff>70447</xdr:rowOff>
    </xdr:to>
    <xdr:sp macro="" textlink="">
      <xdr:nvSpPr>
        <xdr:cNvPr id="760" name="楕円 759"/>
        <xdr:cNvSpPr/>
      </xdr:nvSpPr>
      <xdr:spPr>
        <a:xfrm>
          <a:off x="22110700" y="648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163174</xdr:rowOff>
    </xdr:from>
    <xdr:ext cx="469744" cy="259045"/>
    <xdr:sp macro="" textlink="">
      <xdr:nvSpPr>
        <xdr:cNvPr id="761" name="投資及び出資金該当値テキスト"/>
        <xdr:cNvSpPr txBox="1"/>
      </xdr:nvSpPr>
      <xdr:spPr>
        <a:xfrm>
          <a:off x="22212300" y="633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164414</xdr:rowOff>
    </xdr:from>
    <xdr:to>
      <xdr:col>112</xdr:col>
      <xdr:colOff>38100</xdr:colOff>
      <xdr:row>38</xdr:row>
      <xdr:rowOff>94564</xdr:rowOff>
    </xdr:to>
    <xdr:sp macro="" textlink="">
      <xdr:nvSpPr>
        <xdr:cNvPr id="762" name="楕円 761"/>
        <xdr:cNvSpPr/>
      </xdr:nvSpPr>
      <xdr:spPr>
        <a:xfrm>
          <a:off x="21272500" y="65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111091</xdr:rowOff>
    </xdr:from>
    <xdr:ext cx="469744" cy="259045"/>
    <xdr:sp macro="" textlink="">
      <xdr:nvSpPr>
        <xdr:cNvPr id="763" name="テキスト ボックス 762"/>
        <xdr:cNvSpPr txBox="1"/>
      </xdr:nvSpPr>
      <xdr:spPr>
        <a:xfrm>
          <a:off x="21088428" y="628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115798</xdr:rowOff>
    </xdr:from>
    <xdr:to>
      <xdr:col>107</xdr:col>
      <xdr:colOff>101600</xdr:colOff>
      <xdr:row>39</xdr:row>
      <xdr:rowOff>45948</xdr:rowOff>
    </xdr:to>
    <xdr:sp macro="" textlink="">
      <xdr:nvSpPr>
        <xdr:cNvPr id="764" name="楕円 763"/>
        <xdr:cNvSpPr/>
      </xdr:nvSpPr>
      <xdr:spPr>
        <a:xfrm>
          <a:off x="20383500" y="663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37075</xdr:rowOff>
    </xdr:from>
    <xdr:ext cx="469744" cy="259045"/>
    <xdr:sp macro="" textlink="">
      <xdr:nvSpPr>
        <xdr:cNvPr id="765" name="テキスト ボックス 764"/>
        <xdr:cNvSpPr txBox="1"/>
      </xdr:nvSpPr>
      <xdr:spPr>
        <a:xfrm>
          <a:off x="20199428" y="672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122999</xdr:rowOff>
    </xdr:from>
    <xdr:to>
      <xdr:col>102</xdr:col>
      <xdr:colOff>165100</xdr:colOff>
      <xdr:row>39</xdr:row>
      <xdr:rowOff>53149</xdr:rowOff>
    </xdr:to>
    <xdr:sp macro="" textlink="">
      <xdr:nvSpPr>
        <xdr:cNvPr id="766" name="楕円 765"/>
        <xdr:cNvSpPr/>
      </xdr:nvSpPr>
      <xdr:spPr>
        <a:xfrm>
          <a:off x="19494500" y="663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44276</xdr:rowOff>
    </xdr:from>
    <xdr:ext cx="469744" cy="259045"/>
    <xdr:sp macro="" textlink="">
      <xdr:nvSpPr>
        <xdr:cNvPr id="767" name="テキスト ボックス 766"/>
        <xdr:cNvSpPr txBox="1"/>
      </xdr:nvSpPr>
      <xdr:spPr>
        <a:xfrm>
          <a:off x="19310428" y="673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122733</xdr:rowOff>
    </xdr:from>
    <xdr:to>
      <xdr:col>98</xdr:col>
      <xdr:colOff>38100</xdr:colOff>
      <xdr:row>39</xdr:row>
      <xdr:rowOff>52883</xdr:rowOff>
    </xdr:to>
    <xdr:sp macro="" textlink="">
      <xdr:nvSpPr>
        <xdr:cNvPr id="768" name="楕円 767"/>
        <xdr:cNvSpPr/>
      </xdr:nvSpPr>
      <xdr:spPr>
        <a:xfrm>
          <a:off x="18605500" y="66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44010</xdr:rowOff>
    </xdr:from>
    <xdr:ext cx="469744" cy="259045"/>
    <xdr:sp macro="" textlink="">
      <xdr:nvSpPr>
        <xdr:cNvPr id="769" name="テキスト ボックス 768"/>
        <xdr:cNvSpPr txBox="1"/>
      </xdr:nvSpPr>
      <xdr:spPr>
        <a:xfrm>
          <a:off x="18421428" y="673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64216</xdr:rowOff>
    </xdr:from>
    <xdr:to>
      <xdr:col>116</xdr:col>
      <xdr:colOff>63500</xdr:colOff>
      <xdr:row>58</xdr:row>
      <xdr:rowOff>73817</xdr:rowOff>
    </xdr:to>
    <xdr:cxnSp macro="">
      <xdr:nvCxnSpPr>
        <xdr:cNvPr id="796" name="直線コネクタ 795"/>
        <xdr:cNvCxnSpPr/>
      </xdr:nvCxnSpPr>
      <xdr:spPr>
        <a:xfrm flipV="1">
          <a:off x="21323300" y="10008316"/>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72903</xdr:rowOff>
    </xdr:from>
    <xdr:to>
      <xdr:col>111</xdr:col>
      <xdr:colOff>177800</xdr:colOff>
      <xdr:row>58</xdr:row>
      <xdr:rowOff>73817</xdr:rowOff>
    </xdr:to>
    <xdr:cxnSp macro="">
      <xdr:nvCxnSpPr>
        <xdr:cNvPr id="799" name="直線コネクタ 798"/>
        <xdr:cNvCxnSpPr/>
      </xdr:nvCxnSpPr>
      <xdr:spPr>
        <a:xfrm>
          <a:off x="20434300" y="1001700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72903</xdr:rowOff>
    </xdr:from>
    <xdr:to>
      <xdr:col>107</xdr:col>
      <xdr:colOff>50800</xdr:colOff>
      <xdr:row>58</xdr:row>
      <xdr:rowOff>73132</xdr:rowOff>
    </xdr:to>
    <xdr:cxnSp macro="">
      <xdr:nvCxnSpPr>
        <xdr:cNvPr id="802" name="直線コネクタ 801"/>
        <xdr:cNvCxnSpPr/>
      </xdr:nvCxnSpPr>
      <xdr:spPr>
        <a:xfrm flipV="1">
          <a:off x="19545300" y="1001700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73132</xdr:rowOff>
    </xdr:from>
    <xdr:to>
      <xdr:col>102</xdr:col>
      <xdr:colOff>114300</xdr:colOff>
      <xdr:row>58</xdr:row>
      <xdr:rowOff>75806</xdr:rowOff>
    </xdr:to>
    <xdr:cxnSp macro="">
      <xdr:nvCxnSpPr>
        <xdr:cNvPr id="805" name="直線コネクタ 804"/>
        <xdr:cNvCxnSpPr/>
      </xdr:nvCxnSpPr>
      <xdr:spPr>
        <a:xfrm flipV="1">
          <a:off x="18656300" y="10017232"/>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13416</xdr:rowOff>
    </xdr:from>
    <xdr:to>
      <xdr:col>116</xdr:col>
      <xdr:colOff>114300</xdr:colOff>
      <xdr:row>58</xdr:row>
      <xdr:rowOff>115016</xdr:rowOff>
    </xdr:to>
    <xdr:sp macro="" textlink="">
      <xdr:nvSpPr>
        <xdr:cNvPr id="815" name="楕円 814"/>
        <xdr:cNvSpPr/>
      </xdr:nvSpPr>
      <xdr:spPr>
        <a:xfrm>
          <a:off x="22110700" y="995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111058</xdr:rowOff>
    </xdr:from>
    <xdr:ext cx="469744" cy="259045"/>
    <xdr:sp macro="" textlink="">
      <xdr:nvSpPr>
        <xdr:cNvPr id="816" name="貸付金該当値テキスト"/>
        <xdr:cNvSpPr txBox="1"/>
      </xdr:nvSpPr>
      <xdr:spPr>
        <a:xfrm>
          <a:off x="22212300" y="98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23017</xdr:rowOff>
    </xdr:from>
    <xdr:to>
      <xdr:col>112</xdr:col>
      <xdr:colOff>38100</xdr:colOff>
      <xdr:row>58</xdr:row>
      <xdr:rowOff>124617</xdr:rowOff>
    </xdr:to>
    <xdr:sp macro="" textlink="">
      <xdr:nvSpPr>
        <xdr:cNvPr id="817" name="楕円 816"/>
        <xdr:cNvSpPr/>
      </xdr:nvSpPr>
      <xdr:spPr>
        <a:xfrm>
          <a:off x="21272500" y="996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115744</xdr:rowOff>
    </xdr:from>
    <xdr:ext cx="469744" cy="259045"/>
    <xdr:sp macro="" textlink="">
      <xdr:nvSpPr>
        <xdr:cNvPr id="818" name="テキスト ボックス 817"/>
        <xdr:cNvSpPr txBox="1"/>
      </xdr:nvSpPr>
      <xdr:spPr>
        <a:xfrm>
          <a:off x="21088428" y="1005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22103</xdr:rowOff>
    </xdr:from>
    <xdr:to>
      <xdr:col>107</xdr:col>
      <xdr:colOff>101600</xdr:colOff>
      <xdr:row>58</xdr:row>
      <xdr:rowOff>123703</xdr:rowOff>
    </xdr:to>
    <xdr:sp macro="" textlink="">
      <xdr:nvSpPr>
        <xdr:cNvPr id="819" name="楕円 818"/>
        <xdr:cNvSpPr/>
      </xdr:nvSpPr>
      <xdr:spPr>
        <a:xfrm>
          <a:off x="20383500" y="996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114830</xdr:rowOff>
    </xdr:from>
    <xdr:ext cx="469744" cy="259045"/>
    <xdr:sp macro="" textlink="">
      <xdr:nvSpPr>
        <xdr:cNvPr id="820" name="テキスト ボックス 819"/>
        <xdr:cNvSpPr txBox="1"/>
      </xdr:nvSpPr>
      <xdr:spPr>
        <a:xfrm>
          <a:off x="20199428" y="10058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22332</xdr:rowOff>
    </xdr:from>
    <xdr:to>
      <xdr:col>102</xdr:col>
      <xdr:colOff>165100</xdr:colOff>
      <xdr:row>58</xdr:row>
      <xdr:rowOff>123932</xdr:rowOff>
    </xdr:to>
    <xdr:sp macro="" textlink="">
      <xdr:nvSpPr>
        <xdr:cNvPr id="821" name="楕円 820"/>
        <xdr:cNvSpPr/>
      </xdr:nvSpPr>
      <xdr:spPr>
        <a:xfrm>
          <a:off x="19494500" y="996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115059</xdr:rowOff>
    </xdr:from>
    <xdr:ext cx="469744" cy="259045"/>
    <xdr:sp macro="" textlink="">
      <xdr:nvSpPr>
        <xdr:cNvPr id="822" name="テキスト ボックス 821"/>
        <xdr:cNvSpPr txBox="1"/>
      </xdr:nvSpPr>
      <xdr:spPr>
        <a:xfrm>
          <a:off x="19310428" y="1005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25006</xdr:rowOff>
    </xdr:from>
    <xdr:to>
      <xdr:col>98</xdr:col>
      <xdr:colOff>38100</xdr:colOff>
      <xdr:row>58</xdr:row>
      <xdr:rowOff>126606</xdr:rowOff>
    </xdr:to>
    <xdr:sp macro="" textlink="">
      <xdr:nvSpPr>
        <xdr:cNvPr id="823" name="楕円 822"/>
        <xdr:cNvSpPr/>
      </xdr:nvSpPr>
      <xdr:spPr>
        <a:xfrm>
          <a:off x="18605500" y="99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117733</xdr:rowOff>
    </xdr:from>
    <xdr:ext cx="469744" cy="259045"/>
    <xdr:sp macro="" textlink="">
      <xdr:nvSpPr>
        <xdr:cNvPr id="824" name="テキスト ボックス 823"/>
        <xdr:cNvSpPr txBox="1"/>
      </xdr:nvSpPr>
      <xdr:spPr>
        <a:xfrm>
          <a:off x="18421428" y="100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3601</xdr:rowOff>
    </xdr:from>
    <xdr:to>
      <xdr:col>116</xdr:col>
      <xdr:colOff>63500</xdr:colOff>
      <xdr:row>77</xdr:row>
      <xdr:rowOff>8190</xdr:rowOff>
    </xdr:to>
    <xdr:cxnSp macro="">
      <xdr:nvCxnSpPr>
        <xdr:cNvPr id="856" name="直線コネクタ 855"/>
        <xdr:cNvCxnSpPr/>
      </xdr:nvCxnSpPr>
      <xdr:spPr>
        <a:xfrm>
          <a:off x="21323300" y="13205251"/>
          <a:ext cx="838200" cy="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3601</xdr:rowOff>
    </xdr:from>
    <xdr:to>
      <xdr:col>111</xdr:col>
      <xdr:colOff>177800</xdr:colOff>
      <xdr:row>77</xdr:row>
      <xdr:rowOff>14297</xdr:rowOff>
    </xdr:to>
    <xdr:cxnSp macro="">
      <xdr:nvCxnSpPr>
        <xdr:cNvPr id="859" name="直線コネクタ 858"/>
        <xdr:cNvCxnSpPr/>
      </xdr:nvCxnSpPr>
      <xdr:spPr>
        <a:xfrm flipV="1">
          <a:off x="20434300" y="13205251"/>
          <a:ext cx="889000" cy="1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14297</xdr:rowOff>
    </xdr:from>
    <xdr:to>
      <xdr:col>107</xdr:col>
      <xdr:colOff>50800</xdr:colOff>
      <xdr:row>77</xdr:row>
      <xdr:rowOff>46268</xdr:rowOff>
    </xdr:to>
    <xdr:cxnSp macro="">
      <xdr:nvCxnSpPr>
        <xdr:cNvPr id="862" name="直線コネクタ 861"/>
        <xdr:cNvCxnSpPr/>
      </xdr:nvCxnSpPr>
      <xdr:spPr>
        <a:xfrm flipV="1">
          <a:off x="19545300" y="13215947"/>
          <a:ext cx="889000" cy="3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46268</xdr:rowOff>
    </xdr:from>
    <xdr:to>
      <xdr:col>102</xdr:col>
      <xdr:colOff>114300</xdr:colOff>
      <xdr:row>77</xdr:row>
      <xdr:rowOff>107598</xdr:rowOff>
    </xdr:to>
    <xdr:cxnSp macro="">
      <xdr:nvCxnSpPr>
        <xdr:cNvPr id="865" name="直線コネクタ 864"/>
        <xdr:cNvCxnSpPr/>
      </xdr:nvCxnSpPr>
      <xdr:spPr>
        <a:xfrm flipV="1">
          <a:off x="18656300" y="13247918"/>
          <a:ext cx="889000" cy="6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153747</xdr:rowOff>
    </xdr:from>
    <xdr:ext cx="534377" cy="259045"/>
    <xdr:sp macro="" textlink="">
      <xdr:nvSpPr>
        <xdr:cNvPr id="867" name="テキスト ボックス 866"/>
        <xdr:cNvSpPr txBox="1"/>
      </xdr:nvSpPr>
      <xdr:spPr>
        <a:xfrm>
          <a:off x="19278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69" name="テキスト ボックス 868"/>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128840</xdr:rowOff>
    </xdr:from>
    <xdr:to>
      <xdr:col>116</xdr:col>
      <xdr:colOff>114300</xdr:colOff>
      <xdr:row>77</xdr:row>
      <xdr:rowOff>58990</xdr:rowOff>
    </xdr:to>
    <xdr:sp macro="" textlink="">
      <xdr:nvSpPr>
        <xdr:cNvPr id="875" name="楕円 874"/>
        <xdr:cNvSpPr/>
      </xdr:nvSpPr>
      <xdr:spPr>
        <a:xfrm>
          <a:off x="22110700" y="1315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107267</xdr:rowOff>
    </xdr:from>
    <xdr:ext cx="534377" cy="259045"/>
    <xdr:sp macro="" textlink="">
      <xdr:nvSpPr>
        <xdr:cNvPr id="876" name="繰出金該当値テキスト"/>
        <xdr:cNvSpPr txBox="1"/>
      </xdr:nvSpPr>
      <xdr:spPr>
        <a:xfrm>
          <a:off x="22212300" y="1313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124251</xdr:rowOff>
    </xdr:from>
    <xdr:to>
      <xdr:col>112</xdr:col>
      <xdr:colOff>38100</xdr:colOff>
      <xdr:row>77</xdr:row>
      <xdr:rowOff>54401</xdr:rowOff>
    </xdr:to>
    <xdr:sp macro="" textlink="">
      <xdr:nvSpPr>
        <xdr:cNvPr id="877" name="楕円 876"/>
        <xdr:cNvSpPr/>
      </xdr:nvSpPr>
      <xdr:spPr>
        <a:xfrm>
          <a:off x="21272500" y="1315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45528</xdr:rowOff>
    </xdr:from>
    <xdr:ext cx="534377" cy="259045"/>
    <xdr:sp macro="" textlink="">
      <xdr:nvSpPr>
        <xdr:cNvPr id="878" name="テキスト ボックス 877"/>
        <xdr:cNvSpPr txBox="1"/>
      </xdr:nvSpPr>
      <xdr:spPr>
        <a:xfrm>
          <a:off x="21056111" y="1324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134947</xdr:rowOff>
    </xdr:from>
    <xdr:to>
      <xdr:col>107</xdr:col>
      <xdr:colOff>101600</xdr:colOff>
      <xdr:row>77</xdr:row>
      <xdr:rowOff>65097</xdr:rowOff>
    </xdr:to>
    <xdr:sp macro="" textlink="">
      <xdr:nvSpPr>
        <xdr:cNvPr id="879" name="楕円 878"/>
        <xdr:cNvSpPr/>
      </xdr:nvSpPr>
      <xdr:spPr>
        <a:xfrm>
          <a:off x="20383500" y="1316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56224</xdr:rowOff>
    </xdr:from>
    <xdr:ext cx="534377" cy="259045"/>
    <xdr:sp macro="" textlink="">
      <xdr:nvSpPr>
        <xdr:cNvPr id="880" name="テキスト ボックス 879"/>
        <xdr:cNvSpPr txBox="1"/>
      </xdr:nvSpPr>
      <xdr:spPr>
        <a:xfrm>
          <a:off x="20167111" y="1325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166918</xdr:rowOff>
    </xdr:from>
    <xdr:to>
      <xdr:col>102</xdr:col>
      <xdr:colOff>165100</xdr:colOff>
      <xdr:row>77</xdr:row>
      <xdr:rowOff>97068</xdr:rowOff>
    </xdr:to>
    <xdr:sp macro="" textlink="">
      <xdr:nvSpPr>
        <xdr:cNvPr id="881" name="楕円 880"/>
        <xdr:cNvSpPr/>
      </xdr:nvSpPr>
      <xdr:spPr>
        <a:xfrm>
          <a:off x="19494500" y="1319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88195</xdr:rowOff>
    </xdr:from>
    <xdr:ext cx="534377" cy="259045"/>
    <xdr:sp macro="" textlink="">
      <xdr:nvSpPr>
        <xdr:cNvPr id="882" name="テキスト ボックス 881"/>
        <xdr:cNvSpPr txBox="1"/>
      </xdr:nvSpPr>
      <xdr:spPr>
        <a:xfrm>
          <a:off x="19278111" y="1328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56798</xdr:rowOff>
    </xdr:from>
    <xdr:to>
      <xdr:col>98</xdr:col>
      <xdr:colOff>38100</xdr:colOff>
      <xdr:row>77</xdr:row>
      <xdr:rowOff>158398</xdr:rowOff>
    </xdr:to>
    <xdr:sp macro="" textlink="">
      <xdr:nvSpPr>
        <xdr:cNvPr id="883" name="楕円 882"/>
        <xdr:cNvSpPr/>
      </xdr:nvSpPr>
      <xdr:spPr>
        <a:xfrm>
          <a:off x="18605500" y="132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149525</xdr:rowOff>
    </xdr:from>
    <xdr:ext cx="534377" cy="259045"/>
    <xdr:sp macro="" textlink="">
      <xdr:nvSpPr>
        <xdr:cNvPr id="884" name="テキスト ボックス 883"/>
        <xdr:cNvSpPr txBox="1"/>
      </xdr:nvSpPr>
      <xdr:spPr>
        <a:xfrm>
          <a:off x="18389111" y="1335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歳出決算総額の住民一人当たりのコストは</a:t>
          </a:r>
          <a:r>
            <a:rPr kumimoji="1" lang="en-US" altLang="ja-JP" sz="1300">
              <a:latin typeface="ＭＳ Ｐゴシック" panose="020B0600070205080204" pitchFamily="50" charset="-128"/>
              <a:ea typeface="ＭＳ Ｐゴシック" panose="020B0600070205080204" pitchFamily="50" charset="-128"/>
            </a:rPr>
            <a:t>472,188</a:t>
          </a:r>
          <a:r>
            <a:rPr kumimoji="1" lang="ja-JP" altLang="en-US" sz="1300">
              <a:latin typeface="ＭＳ Ｐゴシック" panose="020B0600070205080204" pitchFamily="50" charset="-128"/>
              <a:ea typeface="ＭＳ Ｐゴシック" panose="020B0600070205080204" pitchFamily="50" charset="-128"/>
            </a:rPr>
            <a:t>円であり、前年度の</a:t>
          </a:r>
          <a:r>
            <a:rPr kumimoji="1" lang="en-US" altLang="ja-JP" sz="1300">
              <a:latin typeface="ＭＳ Ｐゴシック" panose="020B0600070205080204" pitchFamily="50" charset="-128"/>
              <a:ea typeface="ＭＳ Ｐゴシック" panose="020B0600070205080204" pitchFamily="50" charset="-128"/>
            </a:rPr>
            <a:t>468,522</a:t>
          </a:r>
          <a:r>
            <a:rPr kumimoji="1" lang="ja-JP" altLang="en-US" sz="1300">
              <a:latin typeface="ＭＳ Ｐゴシック" panose="020B0600070205080204" pitchFamily="50" charset="-128"/>
              <a:ea typeface="ＭＳ Ｐゴシック" panose="020B0600070205080204" pitchFamily="50" charset="-128"/>
            </a:rPr>
            <a:t>円と比較し、約</a:t>
          </a:r>
          <a:r>
            <a:rPr kumimoji="1" lang="en-US" altLang="ja-JP" sz="1300">
              <a:latin typeface="ＭＳ Ｐゴシック" panose="020B0600070205080204" pitchFamily="50" charset="-128"/>
              <a:ea typeface="ＭＳ Ｐゴシック" panose="020B0600070205080204" pitchFamily="50" charset="-128"/>
            </a:rPr>
            <a:t>3,600</a:t>
          </a:r>
          <a:r>
            <a:rPr kumimoji="1" lang="ja-JP" altLang="en-US" sz="1300">
              <a:latin typeface="ＭＳ Ｐゴシック" panose="020B0600070205080204" pitchFamily="50" charset="-128"/>
              <a:ea typeface="ＭＳ Ｐゴシック" panose="020B0600070205080204" pitchFamily="50" charset="-128"/>
            </a:rPr>
            <a:t>円の増となった。主な増要因となっているのは公債費であり、これは大規模事業に係る地方債償還の据え置き期間が終了し、元金償還額が増となったためである。類似団体平均との比較において、人件費、投資及び出資金以外の数値については全て下回っているが、歳出構成比の</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％以上を占める人件費については、住民一人当たり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101,272</a:t>
          </a:r>
          <a:r>
            <a:rPr kumimoji="1" lang="ja-JP" altLang="en-US" sz="1300">
              <a:latin typeface="ＭＳ Ｐゴシック" panose="020B0600070205080204" pitchFamily="50" charset="-128"/>
              <a:ea typeface="ＭＳ Ｐゴシック" panose="020B0600070205080204" pitchFamily="50" charset="-128"/>
            </a:rPr>
            <a:t>円と、</a:t>
          </a:r>
          <a:r>
            <a:rPr kumimoji="1" lang="en-US" altLang="ja-JP" sz="1300">
              <a:latin typeface="ＭＳ Ｐゴシック" panose="020B0600070205080204" pitchFamily="50" charset="-128"/>
              <a:ea typeface="ＭＳ Ｐゴシック" panose="020B0600070205080204" pitchFamily="50" charset="-128"/>
            </a:rPr>
            <a:t>10,800</a:t>
          </a:r>
          <a:r>
            <a:rPr kumimoji="1" lang="ja-JP" altLang="en-US" sz="1300">
              <a:latin typeface="ＭＳ Ｐゴシック" panose="020B0600070205080204" pitchFamily="50" charset="-128"/>
              <a:ea typeface="ＭＳ Ｐゴシック" panose="020B0600070205080204" pitchFamily="50" charset="-128"/>
            </a:rPr>
            <a:t>円程度上回っており、全国平均、千葉県平均と比較しても約</a:t>
          </a:r>
          <a:r>
            <a:rPr kumimoji="1" lang="en-US" altLang="ja-JP" sz="1300">
              <a:latin typeface="ＭＳ Ｐゴシック" panose="020B0600070205080204" pitchFamily="50" charset="-128"/>
              <a:ea typeface="ＭＳ Ｐゴシック" panose="020B0600070205080204" pitchFamily="50" charset="-128"/>
            </a:rPr>
            <a:t>28,000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35,000</a:t>
          </a:r>
          <a:r>
            <a:rPr kumimoji="1" lang="ja-JP" altLang="en-US" sz="1300">
              <a:latin typeface="ＭＳ Ｐゴシック" panose="020B0600070205080204" pitchFamily="50" charset="-128"/>
              <a:ea typeface="ＭＳ Ｐゴシック" panose="020B0600070205080204" pitchFamily="50" charset="-128"/>
            </a:rPr>
            <a:t>円とを大きく上回っている状況となっている。この要因として、職員数が多いことが挙げられるが、これは市の人口規模に対して幼保関係の施設数が多いこと、また、ごみ焼却施設、し尿処理施設等を市直営で運営していることに起因する。今後は施設の統廃合、直営施設の民営化などの取組を進め、人件費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33,078
32,478
191.14
16,089,039
15,619,021
440,878
9,532,689
19,321,460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155130</xdr:rowOff>
    </xdr:from>
    <xdr:to>
      <xdr:col>24</xdr:col>
      <xdr:colOff>63500</xdr:colOff>
      <xdr:row>34</xdr:row>
      <xdr:rowOff>170180</xdr:rowOff>
    </xdr:to>
    <xdr:cxnSp macro="">
      <xdr:nvCxnSpPr>
        <xdr:cNvPr id="61" name="直線コネクタ 60"/>
        <xdr:cNvCxnSpPr/>
      </xdr:nvCxnSpPr>
      <xdr:spPr>
        <a:xfrm flipV="1">
          <a:off x="3797300" y="5984430"/>
          <a:ext cx="8382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157226</xdr:rowOff>
    </xdr:from>
    <xdr:to>
      <xdr:col>19</xdr:col>
      <xdr:colOff>177800</xdr:colOff>
      <xdr:row>34</xdr:row>
      <xdr:rowOff>170180</xdr:rowOff>
    </xdr:to>
    <xdr:cxnSp macro="">
      <xdr:nvCxnSpPr>
        <xdr:cNvPr id="64" name="直線コネクタ 63"/>
        <xdr:cNvCxnSpPr/>
      </xdr:nvCxnSpPr>
      <xdr:spPr>
        <a:xfrm>
          <a:off x="2908300" y="5986526"/>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76645</xdr:rowOff>
    </xdr:from>
    <xdr:to>
      <xdr:col>15</xdr:col>
      <xdr:colOff>50800</xdr:colOff>
      <xdr:row>34</xdr:row>
      <xdr:rowOff>157226</xdr:rowOff>
    </xdr:to>
    <xdr:cxnSp macro="">
      <xdr:nvCxnSpPr>
        <xdr:cNvPr id="67" name="直線コネクタ 66"/>
        <xdr:cNvCxnSpPr/>
      </xdr:nvCxnSpPr>
      <xdr:spPr>
        <a:xfrm>
          <a:off x="2019300" y="5905945"/>
          <a:ext cx="8890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76645</xdr:rowOff>
    </xdr:from>
    <xdr:to>
      <xdr:col>10</xdr:col>
      <xdr:colOff>114300</xdr:colOff>
      <xdr:row>34</xdr:row>
      <xdr:rowOff>144653</xdr:rowOff>
    </xdr:to>
    <xdr:cxnSp macro="">
      <xdr:nvCxnSpPr>
        <xdr:cNvPr id="70" name="直線コネクタ 69"/>
        <xdr:cNvCxnSpPr/>
      </xdr:nvCxnSpPr>
      <xdr:spPr>
        <a:xfrm flipV="1">
          <a:off x="1130300" y="5905945"/>
          <a:ext cx="889000" cy="6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104330</xdr:rowOff>
    </xdr:from>
    <xdr:to>
      <xdr:col>24</xdr:col>
      <xdr:colOff>114300</xdr:colOff>
      <xdr:row>35</xdr:row>
      <xdr:rowOff>34480</xdr:rowOff>
    </xdr:to>
    <xdr:sp macro="" textlink="">
      <xdr:nvSpPr>
        <xdr:cNvPr id="80" name="楕円 79"/>
        <xdr:cNvSpPr/>
      </xdr:nvSpPr>
      <xdr:spPr>
        <a:xfrm>
          <a:off x="4584700" y="593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127207</xdr:rowOff>
    </xdr:from>
    <xdr:ext cx="469744" cy="259045"/>
    <xdr:sp macro="" textlink="">
      <xdr:nvSpPr>
        <xdr:cNvPr id="81" name="議会費該当値テキスト"/>
        <xdr:cNvSpPr txBox="1"/>
      </xdr:nvSpPr>
      <xdr:spPr>
        <a:xfrm>
          <a:off x="4686300" y="578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119380</xdr:rowOff>
    </xdr:from>
    <xdr:to>
      <xdr:col>20</xdr:col>
      <xdr:colOff>38100</xdr:colOff>
      <xdr:row>35</xdr:row>
      <xdr:rowOff>49530</xdr:rowOff>
    </xdr:to>
    <xdr:sp macro="" textlink="">
      <xdr:nvSpPr>
        <xdr:cNvPr id="82" name="楕円 81"/>
        <xdr:cNvSpPr/>
      </xdr:nvSpPr>
      <xdr:spPr>
        <a:xfrm>
          <a:off x="37465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66057</xdr:rowOff>
    </xdr:from>
    <xdr:ext cx="469744" cy="259045"/>
    <xdr:sp macro="" textlink="">
      <xdr:nvSpPr>
        <xdr:cNvPr id="83" name="テキスト ボックス 82"/>
        <xdr:cNvSpPr txBox="1"/>
      </xdr:nvSpPr>
      <xdr:spPr>
        <a:xfrm>
          <a:off x="3562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106426</xdr:rowOff>
    </xdr:from>
    <xdr:to>
      <xdr:col>15</xdr:col>
      <xdr:colOff>101600</xdr:colOff>
      <xdr:row>35</xdr:row>
      <xdr:rowOff>36576</xdr:rowOff>
    </xdr:to>
    <xdr:sp macro="" textlink="">
      <xdr:nvSpPr>
        <xdr:cNvPr id="84" name="楕円 83"/>
        <xdr:cNvSpPr/>
      </xdr:nvSpPr>
      <xdr:spPr>
        <a:xfrm>
          <a:off x="2857500" y="59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53103</xdr:rowOff>
    </xdr:from>
    <xdr:ext cx="469744" cy="259045"/>
    <xdr:sp macro="" textlink="">
      <xdr:nvSpPr>
        <xdr:cNvPr id="85" name="テキスト ボックス 84"/>
        <xdr:cNvSpPr txBox="1"/>
      </xdr:nvSpPr>
      <xdr:spPr>
        <a:xfrm>
          <a:off x="2673428" y="571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25845</xdr:rowOff>
    </xdr:from>
    <xdr:to>
      <xdr:col>10</xdr:col>
      <xdr:colOff>165100</xdr:colOff>
      <xdr:row>34</xdr:row>
      <xdr:rowOff>127445</xdr:rowOff>
    </xdr:to>
    <xdr:sp macro="" textlink="">
      <xdr:nvSpPr>
        <xdr:cNvPr id="86" name="楕円 85"/>
        <xdr:cNvSpPr/>
      </xdr:nvSpPr>
      <xdr:spPr>
        <a:xfrm>
          <a:off x="1968500" y="585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143972</xdr:rowOff>
    </xdr:from>
    <xdr:ext cx="469744" cy="259045"/>
    <xdr:sp macro="" textlink="">
      <xdr:nvSpPr>
        <xdr:cNvPr id="87" name="テキスト ボックス 86"/>
        <xdr:cNvSpPr txBox="1"/>
      </xdr:nvSpPr>
      <xdr:spPr>
        <a:xfrm>
          <a:off x="1784428" y="563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93853</xdr:rowOff>
    </xdr:from>
    <xdr:to>
      <xdr:col>6</xdr:col>
      <xdr:colOff>38100</xdr:colOff>
      <xdr:row>35</xdr:row>
      <xdr:rowOff>24003</xdr:rowOff>
    </xdr:to>
    <xdr:sp macro="" textlink="">
      <xdr:nvSpPr>
        <xdr:cNvPr id="88" name="楕円 87"/>
        <xdr:cNvSpPr/>
      </xdr:nvSpPr>
      <xdr:spPr>
        <a:xfrm>
          <a:off x="1079500" y="59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40530</xdr:rowOff>
    </xdr:from>
    <xdr:ext cx="469744" cy="259045"/>
    <xdr:sp macro="" textlink="">
      <xdr:nvSpPr>
        <xdr:cNvPr id="89" name="テキスト ボックス 88"/>
        <xdr:cNvSpPr txBox="1"/>
      </xdr:nvSpPr>
      <xdr:spPr>
        <a:xfrm>
          <a:off x="895428" y="569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62273</xdr:rowOff>
    </xdr:from>
    <xdr:to>
      <xdr:col>24</xdr:col>
      <xdr:colOff>63500</xdr:colOff>
      <xdr:row>57</xdr:row>
      <xdr:rowOff>82207</xdr:rowOff>
    </xdr:to>
    <xdr:cxnSp macro="">
      <xdr:nvCxnSpPr>
        <xdr:cNvPr id="118" name="直線コネクタ 117"/>
        <xdr:cNvCxnSpPr/>
      </xdr:nvCxnSpPr>
      <xdr:spPr>
        <a:xfrm>
          <a:off x="3797300" y="9834923"/>
          <a:ext cx="838200" cy="1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62273</xdr:rowOff>
    </xdr:from>
    <xdr:to>
      <xdr:col>19</xdr:col>
      <xdr:colOff>177800</xdr:colOff>
      <xdr:row>57</xdr:row>
      <xdr:rowOff>68259</xdr:rowOff>
    </xdr:to>
    <xdr:cxnSp macro="">
      <xdr:nvCxnSpPr>
        <xdr:cNvPr id="121" name="直線コネクタ 120"/>
        <xdr:cNvCxnSpPr/>
      </xdr:nvCxnSpPr>
      <xdr:spPr>
        <a:xfrm flipV="1">
          <a:off x="2908300" y="9834923"/>
          <a:ext cx="889000" cy="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68259</xdr:rowOff>
    </xdr:from>
    <xdr:to>
      <xdr:col>15</xdr:col>
      <xdr:colOff>50800</xdr:colOff>
      <xdr:row>57</xdr:row>
      <xdr:rowOff>105490</xdr:rowOff>
    </xdr:to>
    <xdr:cxnSp macro="">
      <xdr:nvCxnSpPr>
        <xdr:cNvPr id="124" name="直線コネクタ 123"/>
        <xdr:cNvCxnSpPr/>
      </xdr:nvCxnSpPr>
      <xdr:spPr>
        <a:xfrm flipV="1">
          <a:off x="2019300" y="9840909"/>
          <a:ext cx="889000" cy="3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120821</xdr:rowOff>
    </xdr:from>
    <xdr:to>
      <xdr:col>10</xdr:col>
      <xdr:colOff>114300</xdr:colOff>
      <xdr:row>57</xdr:row>
      <xdr:rowOff>105490</xdr:rowOff>
    </xdr:to>
    <xdr:cxnSp macro="">
      <xdr:nvCxnSpPr>
        <xdr:cNvPr id="127" name="直線コネクタ 126"/>
        <xdr:cNvCxnSpPr/>
      </xdr:nvCxnSpPr>
      <xdr:spPr>
        <a:xfrm>
          <a:off x="1130300" y="9722021"/>
          <a:ext cx="889000" cy="15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1" name="テキスト ボックス 130"/>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31407</xdr:rowOff>
    </xdr:from>
    <xdr:to>
      <xdr:col>24</xdr:col>
      <xdr:colOff>114300</xdr:colOff>
      <xdr:row>57</xdr:row>
      <xdr:rowOff>133007</xdr:rowOff>
    </xdr:to>
    <xdr:sp macro="" textlink="">
      <xdr:nvSpPr>
        <xdr:cNvPr id="137" name="楕円 136"/>
        <xdr:cNvSpPr/>
      </xdr:nvSpPr>
      <xdr:spPr>
        <a:xfrm>
          <a:off x="4584700" y="980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9834</xdr:rowOff>
    </xdr:from>
    <xdr:ext cx="534377" cy="259045"/>
    <xdr:sp macro="" textlink="">
      <xdr:nvSpPr>
        <xdr:cNvPr id="138" name="総務費該当値テキスト"/>
        <xdr:cNvSpPr txBox="1"/>
      </xdr:nvSpPr>
      <xdr:spPr>
        <a:xfrm>
          <a:off x="4686300" y="978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11473</xdr:rowOff>
    </xdr:from>
    <xdr:to>
      <xdr:col>20</xdr:col>
      <xdr:colOff>38100</xdr:colOff>
      <xdr:row>57</xdr:row>
      <xdr:rowOff>113073</xdr:rowOff>
    </xdr:to>
    <xdr:sp macro="" textlink="">
      <xdr:nvSpPr>
        <xdr:cNvPr id="139" name="楕円 138"/>
        <xdr:cNvSpPr/>
      </xdr:nvSpPr>
      <xdr:spPr>
        <a:xfrm>
          <a:off x="3746500" y="978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104200</xdr:rowOff>
    </xdr:from>
    <xdr:ext cx="534377" cy="259045"/>
    <xdr:sp macro="" textlink="">
      <xdr:nvSpPr>
        <xdr:cNvPr id="140" name="テキスト ボックス 139"/>
        <xdr:cNvSpPr txBox="1"/>
      </xdr:nvSpPr>
      <xdr:spPr>
        <a:xfrm>
          <a:off x="3530111" y="987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17459</xdr:rowOff>
    </xdr:from>
    <xdr:to>
      <xdr:col>15</xdr:col>
      <xdr:colOff>101600</xdr:colOff>
      <xdr:row>57</xdr:row>
      <xdr:rowOff>119059</xdr:rowOff>
    </xdr:to>
    <xdr:sp macro="" textlink="">
      <xdr:nvSpPr>
        <xdr:cNvPr id="141" name="楕円 140"/>
        <xdr:cNvSpPr/>
      </xdr:nvSpPr>
      <xdr:spPr>
        <a:xfrm>
          <a:off x="2857500" y="979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110186</xdr:rowOff>
    </xdr:from>
    <xdr:ext cx="534377" cy="259045"/>
    <xdr:sp macro="" textlink="">
      <xdr:nvSpPr>
        <xdr:cNvPr id="142" name="テキスト ボックス 141"/>
        <xdr:cNvSpPr txBox="1"/>
      </xdr:nvSpPr>
      <xdr:spPr>
        <a:xfrm>
          <a:off x="2641111" y="98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54690</xdr:rowOff>
    </xdr:from>
    <xdr:to>
      <xdr:col>10</xdr:col>
      <xdr:colOff>165100</xdr:colOff>
      <xdr:row>57</xdr:row>
      <xdr:rowOff>156290</xdr:rowOff>
    </xdr:to>
    <xdr:sp macro="" textlink="">
      <xdr:nvSpPr>
        <xdr:cNvPr id="143" name="楕円 142"/>
        <xdr:cNvSpPr/>
      </xdr:nvSpPr>
      <xdr:spPr>
        <a:xfrm>
          <a:off x="1968500" y="982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147417</xdr:rowOff>
    </xdr:from>
    <xdr:ext cx="534377" cy="259045"/>
    <xdr:sp macro="" textlink="">
      <xdr:nvSpPr>
        <xdr:cNvPr id="144" name="テキスト ボックス 143"/>
        <xdr:cNvSpPr txBox="1"/>
      </xdr:nvSpPr>
      <xdr:spPr>
        <a:xfrm>
          <a:off x="1752111" y="992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70021</xdr:rowOff>
    </xdr:from>
    <xdr:to>
      <xdr:col>6</xdr:col>
      <xdr:colOff>38100</xdr:colOff>
      <xdr:row>57</xdr:row>
      <xdr:rowOff>171</xdr:rowOff>
    </xdr:to>
    <xdr:sp macro="" textlink="">
      <xdr:nvSpPr>
        <xdr:cNvPr id="145" name="楕円 144"/>
        <xdr:cNvSpPr/>
      </xdr:nvSpPr>
      <xdr:spPr>
        <a:xfrm>
          <a:off x="1079500" y="967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16698</xdr:rowOff>
    </xdr:from>
    <xdr:ext cx="599010" cy="259045"/>
    <xdr:sp macro="" textlink="">
      <xdr:nvSpPr>
        <xdr:cNvPr id="146" name="テキスト ボックス 145"/>
        <xdr:cNvSpPr txBox="1"/>
      </xdr:nvSpPr>
      <xdr:spPr>
        <a:xfrm>
          <a:off x="830795" y="944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13230</xdr:rowOff>
    </xdr:from>
    <xdr:to>
      <xdr:col>24</xdr:col>
      <xdr:colOff>63500</xdr:colOff>
      <xdr:row>77</xdr:row>
      <xdr:rowOff>33485</xdr:rowOff>
    </xdr:to>
    <xdr:cxnSp macro="">
      <xdr:nvCxnSpPr>
        <xdr:cNvPr id="176" name="直線コネクタ 175"/>
        <xdr:cNvCxnSpPr/>
      </xdr:nvCxnSpPr>
      <xdr:spPr>
        <a:xfrm>
          <a:off x="3797300" y="13214880"/>
          <a:ext cx="838200" cy="2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13230</xdr:rowOff>
    </xdr:from>
    <xdr:to>
      <xdr:col>19</xdr:col>
      <xdr:colOff>177800</xdr:colOff>
      <xdr:row>77</xdr:row>
      <xdr:rowOff>23099</xdr:rowOff>
    </xdr:to>
    <xdr:cxnSp macro="">
      <xdr:nvCxnSpPr>
        <xdr:cNvPr id="179" name="直線コネクタ 178"/>
        <xdr:cNvCxnSpPr/>
      </xdr:nvCxnSpPr>
      <xdr:spPr>
        <a:xfrm flipV="1">
          <a:off x="2908300" y="13214880"/>
          <a:ext cx="8890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23099</xdr:rowOff>
    </xdr:from>
    <xdr:to>
      <xdr:col>15</xdr:col>
      <xdr:colOff>50800</xdr:colOff>
      <xdr:row>77</xdr:row>
      <xdr:rowOff>74374</xdr:rowOff>
    </xdr:to>
    <xdr:cxnSp macro="">
      <xdr:nvCxnSpPr>
        <xdr:cNvPr id="182" name="直線コネクタ 181"/>
        <xdr:cNvCxnSpPr/>
      </xdr:nvCxnSpPr>
      <xdr:spPr>
        <a:xfrm flipV="1">
          <a:off x="2019300" y="13224749"/>
          <a:ext cx="889000" cy="5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74374</xdr:rowOff>
    </xdr:from>
    <xdr:to>
      <xdr:col>10</xdr:col>
      <xdr:colOff>114300</xdr:colOff>
      <xdr:row>77</xdr:row>
      <xdr:rowOff>132666</xdr:rowOff>
    </xdr:to>
    <xdr:cxnSp macro="">
      <xdr:nvCxnSpPr>
        <xdr:cNvPr id="185" name="直線コネクタ 184"/>
        <xdr:cNvCxnSpPr/>
      </xdr:nvCxnSpPr>
      <xdr:spPr>
        <a:xfrm flipV="1">
          <a:off x="1130300" y="13276024"/>
          <a:ext cx="889000" cy="5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89" name="テキスト ボックス 188"/>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154135</xdr:rowOff>
    </xdr:from>
    <xdr:to>
      <xdr:col>24</xdr:col>
      <xdr:colOff>114300</xdr:colOff>
      <xdr:row>77</xdr:row>
      <xdr:rowOff>84285</xdr:rowOff>
    </xdr:to>
    <xdr:sp macro="" textlink="">
      <xdr:nvSpPr>
        <xdr:cNvPr id="195" name="楕円 194"/>
        <xdr:cNvSpPr/>
      </xdr:nvSpPr>
      <xdr:spPr>
        <a:xfrm>
          <a:off x="4584700" y="1318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132562</xdr:rowOff>
    </xdr:from>
    <xdr:ext cx="599010" cy="259045"/>
    <xdr:sp macro="" textlink="">
      <xdr:nvSpPr>
        <xdr:cNvPr id="196" name="民生費該当値テキスト"/>
        <xdr:cNvSpPr txBox="1"/>
      </xdr:nvSpPr>
      <xdr:spPr>
        <a:xfrm>
          <a:off x="4686300" y="13162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133880</xdr:rowOff>
    </xdr:from>
    <xdr:to>
      <xdr:col>20</xdr:col>
      <xdr:colOff>38100</xdr:colOff>
      <xdr:row>77</xdr:row>
      <xdr:rowOff>64030</xdr:rowOff>
    </xdr:to>
    <xdr:sp macro="" textlink="">
      <xdr:nvSpPr>
        <xdr:cNvPr id="197" name="楕円 196"/>
        <xdr:cNvSpPr/>
      </xdr:nvSpPr>
      <xdr:spPr>
        <a:xfrm>
          <a:off x="3746500" y="1316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55157</xdr:rowOff>
    </xdr:from>
    <xdr:ext cx="599010" cy="259045"/>
    <xdr:sp macro="" textlink="">
      <xdr:nvSpPr>
        <xdr:cNvPr id="198" name="テキスト ボックス 197"/>
        <xdr:cNvSpPr txBox="1"/>
      </xdr:nvSpPr>
      <xdr:spPr>
        <a:xfrm>
          <a:off x="3497795" y="1325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143749</xdr:rowOff>
    </xdr:from>
    <xdr:to>
      <xdr:col>15</xdr:col>
      <xdr:colOff>101600</xdr:colOff>
      <xdr:row>77</xdr:row>
      <xdr:rowOff>73899</xdr:rowOff>
    </xdr:to>
    <xdr:sp macro="" textlink="">
      <xdr:nvSpPr>
        <xdr:cNvPr id="199" name="楕円 198"/>
        <xdr:cNvSpPr/>
      </xdr:nvSpPr>
      <xdr:spPr>
        <a:xfrm>
          <a:off x="2857500" y="131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65026</xdr:rowOff>
    </xdr:from>
    <xdr:ext cx="599010" cy="259045"/>
    <xdr:sp macro="" textlink="">
      <xdr:nvSpPr>
        <xdr:cNvPr id="200" name="テキスト ボックス 199"/>
        <xdr:cNvSpPr txBox="1"/>
      </xdr:nvSpPr>
      <xdr:spPr>
        <a:xfrm>
          <a:off x="2608795" y="13266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23574</xdr:rowOff>
    </xdr:from>
    <xdr:to>
      <xdr:col>10</xdr:col>
      <xdr:colOff>165100</xdr:colOff>
      <xdr:row>77</xdr:row>
      <xdr:rowOff>125174</xdr:rowOff>
    </xdr:to>
    <xdr:sp macro="" textlink="">
      <xdr:nvSpPr>
        <xdr:cNvPr id="201" name="楕円 200"/>
        <xdr:cNvSpPr/>
      </xdr:nvSpPr>
      <xdr:spPr>
        <a:xfrm>
          <a:off x="1968500" y="1322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116301</xdr:rowOff>
    </xdr:from>
    <xdr:ext cx="599010" cy="259045"/>
    <xdr:sp macro="" textlink="">
      <xdr:nvSpPr>
        <xdr:cNvPr id="202" name="テキスト ボックス 201"/>
        <xdr:cNvSpPr txBox="1"/>
      </xdr:nvSpPr>
      <xdr:spPr>
        <a:xfrm>
          <a:off x="1719795" y="1331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81866</xdr:rowOff>
    </xdr:from>
    <xdr:to>
      <xdr:col>6</xdr:col>
      <xdr:colOff>38100</xdr:colOff>
      <xdr:row>78</xdr:row>
      <xdr:rowOff>12016</xdr:rowOff>
    </xdr:to>
    <xdr:sp macro="" textlink="">
      <xdr:nvSpPr>
        <xdr:cNvPr id="203" name="楕円 202"/>
        <xdr:cNvSpPr/>
      </xdr:nvSpPr>
      <xdr:spPr>
        <a:xfrm>
          <a:off x="1079500" y="1328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3143</xdr:rowOff>
    </xdr:from>
    <xdr:ext cx="599010" cy="259045"/>
    <xdr:sp macro="" textlink="">
      <xdr:nvSpPr>
        <xdr:cNvPr id="204" name="テキスト ボックス 203"/>
        <xdr:cNvSpPr txBox="1"/>
      </xdr:nvSpPr>
      <xdr:spPr>
        <a:xfrm>
          <a:off x="830795" y="1337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70358</xdr:rowOff>
    </xdr:from>
    <xdr:to>
      <xdr:col>24</xdr:col>
      <xdr:colOff>63500</xdr:colOff>
      <xdr:row>96</xdr:row>
      <xdr:rowOff>84618</xdr:rowOff>
    </xdr:to>
    <xdr:cxnSp macro="">
      <xdr:nvCxnSpPr>
        <xdr:cNvPr id="235" name="直線コネクタ 234"/>
        <xdr:cNvCxnSpPr/>
      </xdr:nvCxnSpPr>
      <xdr:spPr>
        <a:xfrm>
          <a:off x="3797300" y="16529558"/>
          <a:ext cx="838200" cy="1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56130</xdr:rowOff>
    </xdr:from>
    <xdr:to>
      <xdr:col>19</xdr:col>
      <xdr:colOff>177800</xdr:colOff>
      <xdr:row>96</xdr:row>
      <xdr:rowOff>70358</xdr:rowOff>
    </xdr:to>
    <xdr:cxnSp macro="">
      <xdr:nvCxnSpPr>
        <xdr:cNvPr id="238" name="直線コネクタ 237"/>
        <xdr:cNvCxnSpPr/>
      </xdr:nvCxnSpPr>
      <xdr:spPr>
        <a:xfrm>
          <a:off x="2908300" y="16515330"/>
          <a:ext cx="889000" cy="1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56130</xdr:rowOff>
    </xdr:from>
    <xdr:to>
      <xdr:col>15</xdr:col>
      <xdr:colOff>50800</xdr:colOff>
      <xdr:row>97</xdr:row>
      <xdr:rowOff>21470</xdr:rowOff>
    </xdr:to>
    <xdr:cxnSp macro="">
      <xdr:nvCxnSpPr>
        <xdr:cNvPr id="241" name="直線コネクタ 240"/>
        <xdr:cNvCxnSpPr/>
      </xdr:nvCxnSpPr>
      <xdr:spPr>
        <a:xfrm flipV="1">
          <a:off x="2019300" y="16515330"/>
          <a:ext cx="889000" cy="13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21470</xdr:rowOff>
    </xdr:from>
    <xdr:to>
      <xdr:col>10</xdr:col>
      <xdr:colOff>114300</xdr:colOff>
      <xdr:row>97</xdr:row>
      <xdr:rowOff>55183</xdr:rowOff>
    </xdr:to>
    <xdr:cxnSp macro="">
      <xdr:nvCxnSpPr>
        <xdr:cNvPr id="244" name="直線コネクタ 243"/>
        <xdr:cNvCxnSpPr/>
      </xdr:nvCxnSpPr>
      <xdr:spPr>
        <a:xfrm flipV="1">
          <a:off x="1130300" y="16652120"/>
          <a:ext cx="889000" cy="3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33818</xdr:rowOff>
    </xdr:from>
    <xdr:to>
      <xdr:col>24</xdr:col>
      <xdr:colOff>114300</xdr:colOff>
      <xdr:row>96</xdr:row>
      <xdr:rowOff>135418</xdr:rowOff>
    </xdr:to>
    <xdr:sp macro="" textlink="">
      <xdr:nvSpPr>
        <xdr:cNvPr id="254" name="楕円 253"/>
        <xdr:cNvSpPr/>
      </xdr:nvSpPr>
      <xdr:spPr>
        <a:xfrm>
          <a:off x="4584700" y="164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12245</xdr:rowOff>
    </xdr:from>
    <xdr:ext cx="534377" cy="259045"/>
    <xdr:sp macro="" textlink="">
      <xdr:nvSpPr>
        <xdr:cNvPr id="255" name="衛生費該当値テキスト"/>
        <xdr:cNvSpPr txBox="1"/>
      </xdr:nvSpPr>
      <xdr:spPr>
        <a:xfrm>
          <a:off x="4686300" y="1647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19558</xdr:rowOff>
    </xdr:from>
    <xdr:to>
      <xdr:col>20</xdr:col>
      <xdr:colOff>38100</xdr:colOff>
      <xdr:row>96</xdr:row>
      <xdr:rowOff>121158</xdr:rowOff>
    </xdr:to>
    <xdr:sp macro="" textlink="">
      <xdr:nvSpPr>
        <xdr:cNvPr id="256" name="楕円 255"/>
        <xdr:cNvSpPr/>
      </xdr:nvSpPr>
      <xdr:spPr>
        <a:xfrm>
          <a:off x="3746500" y="1647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112285</xdr:rowOff>
    </xdr:from>
    <xdr:ext cx="534377" cy="259045"/>
    <xdr:sp macro="" textlink="">
      <xdr:nvSpPr>
        <xdr:cNvPr id="257" name="テキスト ボックス 256"/>
        <xdr:cNvSpPr txBox="1"/>
      </xdr:nvSpPr>
      <xdr:spPr>
        <a:xfrm>
          <a:off x="3530111" y="1657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5330</xdr:rowOff>
    </xdr:from>
    <xdr:to>
      <xdr:col>15</xdr:col>
      <xdr:colOff>101600</xdr:colOff>
      <xdr:row>96</xdr:row>
      <xdr:rowOff>106930</xdr:rowOff>
    </xdr:to>
    <xdr:sp macro="" textlink="">
      <xdr:nvSpPr>
        <xdr:cNvPr id="258" name="楕円 257"/>
        <xdr:cNvSpPr/>
      </xdr:nvSpPr>
      <xdr:spPr>
        <a:xfrm>
          <a:off x="2857500" y="164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98057</xdr:rowOff>
    </xdr:from>
    <xdr:ext cx="534377" cy="259045"/>
    <xdr:sp macro="" textlink="">
      <xdr:nvSpPr>
        <xdr:cNvPr id="259" name="テキスト ボックス 258"/>
        <xdr:cNvSpPr txBox="1"/>
      </xdr:nvSpPr>
      <xdr:spPr>
        <a:xfrm>
          <a:off x="2641111" y="1655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142120</xdr:rowOff>
    </xdr:from>
    <xdr:to>
      <xdr:col>10</xdr:col>
      <xdr:colOff>165100</xdr:colOff>
      <xdr:row>97</xdr:row>
      <xdr:rowOff>72270</xdr:rowOff>
    </xdr:to>
    <xdr:sp macro="" textlink="">
      <xdr:nvSpPr>
        <xdr:cNvPr id="260" name="楕円 259"/>
        <xdr:cNvSpPr/>
      </xdr:nvSpPr>
      <xdr:spPr>
        <a:xfrm>
          <a:off x="1968500" y="1660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63397</xdr:rowOff>
    </xdr:from>
    <xdr:ext cx="534377" cy="259045"/>
    <xdr:sp macro="" textlink="">
      <xdr:nvSpPr>
        <xdr:cNvPr id="261" name="テキスト ボックス 260"/>
        <xdr:cNvSpPr txBox="1"/>
      </xdr:nvSpPr>
      <xdr:spPr>
        <a:xfrm>
          <a:off x="1752111" y="1669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4383</xdr:rowOff>
    </xdr:from>
    <xdr:to>
      <xdr:col>6</xdr:col>
      <xdr:colOff>38100</xdr:colOff>
      <xdr:row>97</xdr:row>
      <xdr:rowOff>105983</xdr:rowOff>
    </xdr:to>
    <xdr:sp macro="" textlink="">
      <xdr:nvSpPr>
        <xdr:cNvPr id="262" name="楕円 261"/>
        <xdr:cNvSpPr/>
      </xdr:nvSpPr>
      <xdr:spPr>
        <a:xfrm>
          <a:off x="1079500" y="1663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97110</xdr:rowOff>
    </xdr:from>
    <xdr:ext cx="534377" cy="259045"/>
    <xdr:sp macro="" textlink="">
      <xdr:nvSpPr>
        <xdr:cNvPr id="263" name="テキスト ボックス 262"/>
        <xdr:cNvSpPr txBox="1"/>
      </xdr:nvSpPr>
      <xdr:spPr>
        <a:xfrm>
          <a:off x="863111" y="167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84836</xdr:rowOff>
    </xdr:from>
    <xdr:to>
      <xdr:col>55</xdr:col>
      <xdr:colOff>0</xdr:colOff>
      <xdr:row>39</xdr:row>
      <xdr:rowOff>86142</xdr:rowOff>
    </xdr:to>
    <xdr:cxnSp macro="">
      <xdr:nvCxnSpPr>
        <xdr:cNvPr id="294" name="直線コネクタ 293"/>
        <xdr:cNvCxnSpPr/>
      </xdr:nvCxnSpPr>
      <xdr:spPr>
        <a:xfrm flipV="1">
          <a:off x="9639300" y="6771386"/>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86142</xdr:rowOff>
    </xdr:from>
    <xdr:to>
      <xdr:col>50</xdr:col>
      <xdr:colOff>114300</xdr:colOff>
      <xdr:row>39</xdr:row>
      <xdr:rowOff>86469</xdr:rowOff>
    </xdr:to>
    <xdr:cxnSp macro="">
      <xdr:nvCxnSpPr>
        <xdr:cNvPr id="297" name="直線コネクタ 296"/>
        <xdr:cNvCxnSpPr/>
      </xdr:nvCxnSpPr>
      <xdr:spPr>
        <a:xfrm flipV="1">
          <a:off x="8750300" y="6772692"/>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86469</xdr:rowOff>
    </xdr:from>
    <xdr:to>
      <xdr:col>45</xdr:col>
      <xdr:colOff>177800</xdr:colOff>
      <xdr:row>39</xdr:row>
      <xdr:rowOff>86795</xdr:rowOff>
    </xdr:to>
    <xdr:cxnSp macro="">
      <xdr:nvCxnSpPr>
        <xdr:cNvPr id="300" name="直線コネクタ 299"/>
        <xdr:cNvCxnSpPr/>
      </xdr:nvCxnSpPr>
      <xdr:spPr>
        <a:xfrm flipV="1">
          <a:off x="7861300" y="6773019"/>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83203</xdr:rowOff>
    </xdr:from>
    <xdr:to>
      <xdr:col>41</xdr:col>
      <xdr:colOff>50800</xdr:colOff>
      <xdr:row>39</xdr:row>
      <xdr:rowOff>86795</xdr:rowOff>
    </xdr:to>
    <xdr:cxnSp macro="">
      <xdr:nvCxnSpPr>
        <xdr:cNvPr id="303" name="直線コネクタ 302"/>
        <xdr:cNvCxnSpPr/>
      </xdr:nvCxnSpPr>
      <xdr:spPr>
        <a:xfrm>
          <a:off x="6972300" y="6769753"/>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34036</xdr:rowOff>
    </xdr:from>
    <xdr:to>
      <xdr:col>55</xdr:col>
      <xdr:colOff>50800</xdr:colOff>
      <xdr:row>39</xdr:row>
      <xdr:rowOff>135636</xdr:rowOff>
    </xdr:to>
    <xdr:sp macro="" textlink="">
      <xdr:nvSpPr>
        <xdr:cNvPr id="313" name="楕円 312"/>
        <xdr:cNvSpPr/>
      </xdr:nvSpPr>
      <xdr:spPr>
        <a:xfrm>
          <a:off x="10426700" y="672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120413</xdr:rowOff>
    </xdr:from>
    <xdr:ext cx="313932" cy="259045"/>
    <xdr:sp macro="" textlink="">
      <xdr:nvSpPr>
        <xdr:cNvPr id="314" name="労働費該当値テキスト"/>
        <xdr:cNvSpPr txBox="1"/>
      </xdr:nvSpPr>
      <xdr:spPr>
        <a:xfrm>
          <a:off x="10528300" y="66355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35342</xdr:rowOff>
    </xdr:from>
    <xdr:to>
      <xdr:col>50</xdr:col>
      <xdr:colOff>165100</xdr:colOff>
      <xdr:row>39</xdr:row>
      <xdr:rowOff>136942</xdr:rowOff>
    </xdr:to>
    <xdr:sp macro="" textlink="">
      <xdr:nvSpPr>
        <xdr:cNvPr id="315" name="楕円 314"/>
        <xdr:cNvSpPr/>
      </xdr:nvSpPr>
      <xdr:spPr>
        <a:xfrm>
          <a:off x="9588500" y="67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128069</xdr:rowOff>
    </xdr:from>
    <xdr:ext cx="313932" cy="259045"/>
    <xdr:sp macro="" textlink="">
      <xdr:nvSpPr>
        <xdr:cNvPr id="316" name="テキスト ボックス 315"/>
        <xdr:cNvSpPr txBox="1"/>
      </xdr:nvSpPr>
      <xdr:spPr>
        <a:xfrm>
          <a:off x="9482333" y="6814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35669</xdr:rowOff>
    </xdr:from>
    <xdr:to>
      <xdr:col>46</xdr:col>
      <xdr:colOff>38100</xdr:colOff>
      <xdr:row>39</xdr:row>
      <xdr:rowOff>137269</xdr:rowOff>
    </xdr:to>
    <xdr:sp macro="" textlink="">
      <xdr:nvSpPr>
        <xdr:cNvPr id="317" name="楕円 316"/>
        <xdr:cNvSpPr/>
      </xdr:nvSpPr>
      <xdr:spPr>
        <a:xfrm>
          <a:off x="8699500" y="67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128396</xdr:rowOff>
    </xdr:from>
    <xdr:ext cx="313932" cy="259045"/>
    <xdr:sp macro="" textlink="">
      <xdr:nvSpPr>
        <xdr:cNvPr id="318" name="テキスト ボックス 317"/>
        <xdr:cNvSpPr txBox="1"/>
      </xdr:nvSpPr>
      <xdr:spPr>
        <a:xfrm>
          <a:off x="8593333" y="6814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35995</xdr:rowOff>
    </xdr:from>
    <xdr:to>
      <xdr:col>41</xdr:col>
      <xdr:colOff>101600</xdr:colOff>
      <xdr:row>39</xdr:row>
      <xdr:rowOff>137595</xdr:rowOff>
    </xdr:to>
    <xdr:sp macro="" textlink="">
      <xdr:nvSpPr>
        <xdr:cNvPr id="319" name="楕円 318"/>
        <xdr:cNvSpPr/>
      </xdr:nvSpPr>
      <xdr:spPr>
        <a:xfrm>
          <a:off x="7810500" y="672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128722</xdr:rowOff>
    </xdr:from>
    <xdr:ext cx="313932" cy="259045"/>
    <xdr:sp macro="" textlink="">
      <xdr:nvSpPr>
        <xdr:cNvPr id="320" name="テキスト ボックス 319"/>
        <xdr:cNvSpPr txBox="1"/>
      </xdr:nvSpPr>
      <xdr:spPr>
        <a:xfrm>
          <a:off x="7704333" y="68152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32403</xdr:rowOff>
    </xdr:from>
    <xdr:to>
      <xdr:col>36</xdr:col>
      <xdr:colOff>165100</xdr:colOff>
      <xdr:row>39</xdr:row>
      <xdr:rowOff>134003</xdr:rowOff>
    </xdr:to>
    <xdr:sp macro="" textlink="">
      <xdr:nvSpPr>
        <xdr:cNvPr id="321" name="楕円 320"/>
        <xdr:cNvSpPr/>
      </xdr:nvSpPr>
      <xdr:spPr>
        <a:xfrm>
          <a:off x="6921500" y="671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125130</xdr:rowOff>
    </xdr:from>
    <xdr:ext cx="313932" cy="259045"/>
    <xdr:sp macro="" textlink="">
      <xdr:nvSpPr>
        <xdr:cNvPr id="322" name="テキスト ボックス 321"/>
        <xdr:cNvSpPr txBox="1"/>
      </xdr:nvSpPr>
      <xdr:spPr>
        <a:xfrm>
          <a:off x="6815333" y="6811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102006</xdr:rowOff>
    </xdr:from>
    <xdr:to>
      <xdr:col>55</xdr:col>
      <xdr:colOff>0</xdr:colOff>
      <xdr:row>57</xdr:row>
      <xdr:rowOff>159677</xdr:rowOff>
    </xdr:to>
    <xdr:cxnSp macro="">
      <xdr:nvCxnSpPr>
        <xdr:cNvPr id="351" name="直線コネクタ 350"/>
        <xdr:cNvCxnSpPr/>
      </xdr:nvCxnSpPr>
      <xdr:spPr>
        <a:xfrm>
          <a:off x="9639300" y="9874656"/>
          <a:ext cx="838200" cy="5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102006</xdr:rowOff>
    </xdr:from>
    <xdr:to>
      <xdr:col>50</xdr:col>
      <xdr:colOff>114300</xdr:colOff>
      <xdr:row>57</xdr:row>
      <xdr:rowOff>168758</xdr:rowOff>
    </xdr:to>
    <xdr:cxnSp macro="">
      <xdr:nvCxnSpPr>
        <xdr:cNvPr id="354" name="直線コネクタ 353"/>
        <xdr:cNvCxnSpPr/>
      </xdr:nvCxnSpPr>
      <xdr:spPr>
        <a:xfrm flipV="1">
          <a:off x="8750300" y="9874656"/>
          <a:ext cx="889000" cy="6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168758</xdr:rowOff>
    </xdr:from>
    <xdr:to>
      <xdr:col>45</xdr:col>
      <xdr:colOff>177800</xdr:colOff>
      <xdr:row>58</xdr:row>
      <xdr:rowOff>24155</xdr:rowOff>
    </xdr:to>
    <xdr:cxnSp macro="">
      <xdr:nvCxnSpPr>
        <xdr:cNvPr id="357" name="直線コネクタ 356"/>
        <xdr:cNvCxnSpPr/>
      </xdr:nvCxnSpPr>
      <xdr:spPr>
        <a:xfrm flipV="1">
          <a:off x="7861300" y="9941408"/>
          <a:ext cx="889000" cy="2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24155</xdr:rowOff>
    </xdr:from>
    <xdr:to>
      <xdr:col>41</xdr:col>
      <xdr:colOff>50800</xdr:colOff>
      <xdr:row>58</xdr:row>
      <xdr:rowOff>43574</xdr:rowOff>
    </xdr:to>
    <xdr:cxnSp macro="">
      <xdr:nvCxnSpPr>
        <xdr:cNvPr id="360" name="直線コネクタ 359"/>
        <xdr:cNvCxnSpPr/>
      </xdr:nvCxnSpPr>
      <xdr:spPr>
        <a:xfrm flipV="1">
          <a:off x="6972300" y="9968255"/>
          <a:ext cx="889000" cy="1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108877</xdr:rowOff>
    </xdr:from>
    <xdr:to>
      <xdr:col>55</xdr:col>
      <xdr:colOff>50800</xdr:colOff>
      <xdr:row>58</xdr:row>
      <xdr:rowOff>39027</xdr:rowOff>
    </xdr:to>
    <xdr:sp macro="" textlink="">
      <xdr:nvSpPr>
        <xdr:cNvPr id="370" name="楕円 369"/>
        <xdr:cNvSpPr/>
      </xdr:nvSpPr>
      <xdr:spPr>
        <a:xfrm>
          <a:off x="10426700" y="988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87304</xdr:rowOff>
    </xdr:from>
    <xdr:ext cx="534377" cy="259045"/>
    <xdr:sp macro="" textlink="">
      <xdr:nvSpPr>
        <xdr:cNvPr id="371" name="農林水産業費該当値テキスト"/>
        <xdr:cNvSpPr txBox="1"/>
      </xdr:nvSpPr>
      <xdr:spPr>
        <a:xfrm>
          <a:off x="10528300" y="985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51206</xdr:rowOff>
    </xdr:from>
    <xdr:to>
      <xdr:col>50</xdr:col>
      <xdr:colOff>165100</xdr:colOff>
      <xdr:row>57</xdr:row>
      <xdr:rowOff>152806</xdr:rowOff>
    </xdr:to>
    <xdr:sp macro="" textlink="">
      <xdr:nvSpPr>
        <xdr:cNvPr id="372" name="楕円 371"/>
        <xdr:cNvSpPr/>
      </xdr:nvSpPr>
      <xdr:spPr>
        <a:xfrm>
          <a:off x="9588500" y="982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143933</xdr:rowOff>
    </xdr:from>
    <xdr:ext cx="534377" cy="259045"/>
    <xdr:sp macro="" textlink="">
      <xdr:nvSpPr>
        <xdr:cNvPr id="373" name="テキスト ボックス 372"/>
        <xdr:cNvSpPr txBox="1"/>
      </xdr:nvSpPr>
      <xdr:spPr>
        <a:xfrm>
          <a:off x="9372111" y="991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117958</xdr:rowOff>
    </xdr:from>
    <xdr:to>
      <xdr:col>46</xdr:col>
      <xdr:colOff>38100</xdr:colOff>
      <xdr:row>58</xdr:row>
      <xdr:rowOff>48108</xdr:rowOff>
    </xdr:to>
    <xdr:sp macro="" textlink="">
      <xdr:nvSpPr>
        <xdr:cNvPr id="374" name="楕円 373"/>
        <xdr:cNvSpPr/>
      </xdr:nvSpPr>
      <xdr:spPr>
        <a:xfrm>
          <a:off x="8699500" y="989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39235</xdr:rowOff>
    </xdr:from>
    <xdr:ext cx="534377" cy="259045"/>
    <xdr:sp macro="" textlink="">
      <xdr:nvSpPr>
        <xdr:cNvPr id="375" name="テキスト ボックス 374"/>
        <xdr:cNvSpPr txBox="1"/>
      </xdr:nvSpPr>
      <xdr:spPr>
        <a:xfrm>
          <a:off x="8483111" y="998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144805</xdr:rowOff>
    </xdr:from>
    <xdr:to>
      <xdr:col>41</xdr:col>
      <xdr:colOff>101600</xdr:colOff>
      <xdr:row>58</xdr:row>
      <xdr:rowOff>74955</xdr:rowOff>
    </xdr:to>
    <xdr:sp macro="" textlink="">
      <xdr:nvSpPr>
        <xdr:cNvPr id="376" name="楕円 375"/>
        <xdr:cNvSpPr/>
      </xdr:nvSpPr>
      <xdr:spPr>
        <a:xfrm>
          <a:off x="7810500" y="99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66082</xdr:rowOff>
    </xdr:from>
    <xdr:ext cx="534377" cy="259045"/>
    <xdr:sp macro="" textlink="">
      <xdr:nvSpPr>
        <xdr:cNvPr id="377" name="テキスト ボックス 376"/>
        <xdr:cNvSpPr txBox="1"/>
      </xdr:nvSpPr>
      <xdr:spPr>
        <a:xfrm>
          <a:off x="7594111" y="1001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164224</xdr:rowOff>
    </xdr:from>
    <xdr:to>
      <xdr:col>36</xdr:col>
      <xdr:colOff>165100</xdr:colOff>
      <xdr:row>58</xdr:row>
      <xdr:rowOff>94374</xdr:rowOff>
    </xdr:to>
    <xdr:sp macro="" textlink="">
      <xdr:nvSpPr>
        <xdr:cNvPr id="378" name="楕円 377"/>
        <xdr:cNvSpPr/>
      </xdr:nvSpPr>
      <xdr:spPr>
        <a:xfrm>
          <a:off x="6921500" y="993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85501</xdr:rowOff>
    </xdr:from>
    <xdr:ext cx="534377" cy="259045"/>
    <xdr:sp macro="" textlink="">
      <xdr:nvSpPr>
        <xdr:cNvPr id="379" name="テキスト ボックス 378"/>
        <xdr:cNvSpPr txBox="1"/>
      </xdr:nvSpPr>
      <xdr:spPr>
        <a:xfrm>
          <a:off x="6705111" y="1002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120017</xdr:rowOff>
    </xdr:from>
    <xdr:to>
      <xdr:col>55</xdr:col>
      <xdr:colOff>0</xdr:colOff>
      <xdr:row>78</xdr:row>
      <xdr:rowOff>126647</xdr:rowOff>
    </xdr:to>
    <xdr:cxnSp macro="">
      <xdr:nvCxnSpPr>
        <xdr:cNvPr id="408" name="直線コネクタ 407"/>
        <xdr:cNvCxnSpPr/>
      </xdr:nvCxnSpPr>
      <xdr:spPr>
        <a:xfrm>
          <a:off x="9639300" y="13493117"/>
          <a:ext cx="8382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120017</xdr:rowOff>
    </xdr:from>
    <xdr:to>
      <xdr:col>50</xdr:col>
      <xdr:colOff>114300</xdr:colOff>
      <xdr:row>78</xdr:row>
      <xdr:rowOff>137392</xdr:rowOff>
    </xdr:to>
    <xdr:cxnSp macro="">
      <xdr:nvCxnSpPr>
        <xdr:cNvPr id="411" name="直線コネクタ 410"/>
        <xdr:cNvCxnSpPr/>
      </xdr:nvCxnSpPr>
      <xdr:spPr>
        <a:xfrm flipV="1">
          <a:off x="8750300" y="13493117"/>
          <a:ext cx="889000" cy="1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115574</xdr:rowOff>
    </xdr:from>
    <xdr:to>
      <xdr:col>45</xdr:col>
      <xdr:colOff>177800</xdr:colOff>
      <xdr:row>78</xdr:row>
      <xdr:rowOff>137392</xdr:rowOff>
    </xdr:to>
    <xdr:cxnSp macro="">
      <xdr:nvCxnSpPr>
        <xdr:cNvPr id="414" name="直線コネクタ 413"/>
        <xdr:cNvCxnSpPr/>
      </xdr:nvCxnSpPr>
      <xdr:spPr>
        <a:xfrm>
          <a:off x="7861300" y="13488674"/>
          <a:ext cx="889000" cy="2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115574</xdr:rowOff>
    </xdr:from>
    <xdr:to>
      <xdr:col>41</xdr:col>
      <xdr:colOff>50800</xdr:colOff>
      <xdr:row>78</xdr:row>
      <xdr:rowOff>126113</xdr:rowOff>
    </xdr:to>
    <xdr:cxnSp macro="">
      <xdr:nvCxnSpPr>
        <xdr:cNvPr id="417" name="直線コネクタ 416"/>
        <xdr:cNvCxnSpPr/>
      </xdr:nvCxnSpPr>
      <xdr:spPr>
        <a:xfrm flipV="1">
          <a:off x="6972300" y="13488674"/>
          <a:ext cx="889000" cy="1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75847</xdr:rowOff>
    </xdr:from>
    <xdr:to>
      <xdr:col>55</xdr:col>
      <xdr:colOff>50800</xdr:colOff>
      <xdr:row>79</xdr:row>
      <xdr:rowOff>5997</xdr:rowOff>
    </xdr:to>
    <xdr:sp macro="" textlink="">
      <xdr:nvSpPr>
        <xdr:cNvPr id="427" name="楕円 426"/>
        <xdr:cNvSpPr/>
      </xdr:nvSpPr>
      <xdr:spPr>
        <a:xfrm>
          <a:off x="10426700" y="1344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169184</xdr:rowOff>
    </xdr:from>
    <xdr:ext cx="534377" cy="259045"/>
    <xdr:sp macro="" textlink="">
      <xdr:nvSpPr>
        <xdr:cNvPr id="428" name="商工費該当値テキスト"/>
        <xdr:cNvSpPr txBox="1"/>
      </xdr:nvSpPr>
      <xdr:spPr>
        <a:xfrm>
          <a:off x="10528300" y="1337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69217</xdr:rowOff>
    </xdr:from>
    <xdr:to>
      <xdr:col>50</xdr:col>
      <xdr:colOff>165100</xdr:colOff>
      <xdr:row>78</xdr:row>
      <xdr:rowOff>170817</xdr:rowOff>
    </xdr:to>
    <xdr:sp macro="" textlink="">
      <xdr:nvSpPr>
        <xdr:cNvPr id="429" name="楕円 428"/>
        <xdr:cNvSpPr/>
      </xdr:nvSpPr>
      <xdr:spPr>
        <a:xfrm>
          <a:off x="9588500" y="1344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161944</xdr:rowOff>
    </xdr:from>
    <xdr:ext cx="534377" cy="259045"/>
    <xdr:sp macro="" textlink="">
      <xdr:nvSpPr>
        <xdr:cNvPr id="430" name="テキスト ボックス 429"/>
        <xdr:cNvSpPr txBox="1"/>
      </xdr:nvSpPr>
      <xdr:spPr>
        <a:xfrm>
          <a:off x="9372111" y="135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86592</xdr:rowOff>
    </xdr:from>
    <xdr:to>
      <xdr:col>46</xdr:col>
      <xdr:colOff>38100</xdr:colOff>
      <xdr:row>79</xdr:row>
      <xdr:rowOff>16742</xdr:rowOff>
    </xdr:to>
    <xdr:sp macro="" textlink="">
      <xdr:nvSpPr>
        <xdr:cNvPr id="431" name="楕円 430"/>
        <xdr:cNvSpPr/>
      </xdr:nvSpPr>
      <xdr:spPr>
        <a:xfrm>
          <a:off x="8699500" y="1345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7869</xdr:rowOff>
    </xdr:from>
    <xdr:ext cx="534377" cy="259045"/>
    <xdr:sp macro="" textlink="">
      <xdr:nvSpPr>
        <xdr:cNvPr id="432" name="テキスト ボックス 431"/>
        <xdr:cNvSpPr txBox="1"/>
      </xdr:nvSpPr>
      <xdr:spPr>
        <a:xfrm>
          <a:off x="8483111" y="1355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64774</xdr:rowOff>
    </xdr:from>
    <xdr:to>
      <xdr:col>41</xdr:col>
      <xdr:colOff>101600</xdr:colOff>
      <xdr:row>78</xdr:row>
      <xdr:rowOff>166374</xdr:rowOff>
    </xdr:to>
    <xdr:sp macro="" textlink="">
      <xdr:nvSpPr>
        <xdr:cNvPr id="433" name="楕円 432"/>
        <xdr:cNvSpPr/>
      </xdr:nvSpPr>
      <xdr:spPr>
        <a:xfrm>
          <a:off x="7810500" y="1343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157501</xdr:rowOff>
    </xdr:from>
    <xdr:ext cx="534377" cy="259045"/>
    <xdr:sp macro="" textlink="">
      <xdr:nvSpPr>
        <xdr:cNvPr id="434" name="テキスト ボックス 433"/>
        <xdr:cNvSpPr txBox="1"/>
      </xdr:nvSpPr>
      <xdr:spPr>
        <a:xfrm>
          <a:off x="7594111" y="1353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75313</xdr:rowOff>
    </xdr:from>
    <xdr:to>
      <xdr:col>36</xdr:col>
      <xdr:colOff>165100</xdr:colOff>
      <xdr:row>79</xdr:row>
      <xdr:rowOff>5463</xdr:rowOff>
    </xdr:to>
    <xdr:sp macro="" textlink="">
      <xdr:nvSpPr>
        <xdr:cNvPr id="435" name="楕円 434"/>
        <xdr:cNvSpPr/>
      </xdr:nvSpPr>
      <xdr:spPr>
        <a:xfrm>
          <a:off x="6921500" y="1344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168040</xdr:rowOff>
    </xdr:from>
    <xdr:ext cx="534377" cy="259045"/>
    <xdr:sp macro="" textlink="">
      <xdr:nvSpPr>
        <xdr:cNvPr id="436" name="テキスト ボックス 435"/>
        <xdr:cNvSpPr txBox="1"/>
      </xdr:nvSpPr>
      <xdr:spPr>
        <a:xfrm>
          <a:off x="6705111" y="1354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131783</xdr:rowOff>
    </xdr:from>
    <xdr:to>
      <xdr:col>55</xdr:col>
      <xdr:colOff>0</xdr:colOff>
      <xdr:row>98</xdr:row>
      <xdr:rowOff>19814</xdr:rowOff>
    </xdr:to>
    <xdr:cxnSp macro="">
      <xdr:nvCxnSpPr>
        <xdr:cNvPr id="465" name="直線コネクタ 464"/>
        <xdr:cNvCxnSpPr/>
      </xdr:nvCxnSpPr>
      <xdr:spPr>
        <a:xfrm flipV="1">
          <a:off x="9639300" y="16762433"/>
          <a:ext cx="838200" cy="5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19814</xdr:rowOff>
    </xdr:from>
    <xdr:to>
      <xdr:col>50</xdr:col>
      <xdr:colOff>114300</xdr:colOff>
      <xdr:row>98</xdr:row>
      <xdr:rowOff>30421</xdr:rowOff>
    </xdr:to>
    <xdr:cxnSp macro="">
      <xdr:nvCxnSpPr>
        <xdr:cNvPr id="468" name="直線コネクタ 467"/>
        <xdr:cNvCxnSpPr/>
      </xdr:nvCxnSpPr>
      <xdr:spPr>
        <a:xfrm flipV="1">
          <a:off x="8750300" y="16821914"/>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30421</xdr:rowOff>
    </xdr:from>
    <xdr:to>
      <xdr:col>45</xdr:col>
      <xdr:colOff>177800</xdr:colOff>
      <xdr:row>98</xdr:row>
      <xdr:rowOff>34339</xdr:rowOff>
    </xdr:to>
    <xdr:cxnSp macro="">
      <xdr:nvCxnSpPr>
        <xdr:cNvPr id="471" name="直線コネクタ 470"/>
        <xdr:cNvCxnSpPr/>
      </xdr:nvCxnSpPr>
      <xdr:spPr>
        <a:xfrm flipV="1">
          <a:off x="7861300" y="16832521"/>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34339</xdr:rowOff>
    </xdr:from>
    <xdr:to>
      <xdr:col>41</xdr:col>
      <xdr:colOff>50800</xdr:colOff>
      <xdr:row>98</xdr:row>
      <xdr:rowOff>40328</xdr:rowOff>
    </xdr:to>
    <xdr:cxnSp macro="">
      <xdr:nvCxnSpPr>
        <xdr:cNvPr id="474" name="直線コネクタ 473"/>
        <xdr:cNvCxnSpPr/>
      </xdr:nvCxnSpPr>
      <xdr:spPr>
        <a:xfrm flipV="1">
          <a:off x="6972300" y="16836439"/>
          <a:ext cx="8890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80983</xdr:rowOff>
    </xdr:from>
    <xdr:to>
      <xdr:col>55</xdr:col>
      <xdr:colOff>50800</xdr:colOff>
      <xdr:row>98</xdr:row>
      <xdr:rowOff>11133</xdr:rowOff>
    </xdr:to>
    <xdr:sp macro="" textlink="">
      <xdr:nvSpPr>
        <xdr:cNvPr id="484" name="楕円 483"/>
        <xdr:cNvSpPr/>
      </xdr:nvSpPr>
      <xdr:spPr>
        <a:xfrm>
          <a:off x="10426700" y="1671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59410</xdr:rowOff>
    </xdr:from>
    <xdr:ext cx="534377" cy="259045"/>
    <xdr:sp macro="" textlink="">
      <xdr:nvSpPr>
        <xdr:cNvPr id="485" name="土木費該当値テキスト"/>
        <xdr:cNvSpPr txBox="1"/>
      </xdr:nvSpPr>
      <xdr:spPr>
        <a:xfrm>
          <a:off x="10528300" y="1669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140464</xdr:rowOff>
    </xdr:from>
    <xdr:to>
      <xdr:col>50</xdr:col>
      <xdr:colOff>165100</xdr:colOff>
      <xdr:row>98</xdr:row>
      <xdr:rowOff>70614</xdr:rowOff>
    </xdr:to>
    <xdr:sp macro="" textlink="">
      <xdr:nvSpPr>
        <xdr:cNvPr id="486" name="楕円 485"/>
        <xdr:cNvSpPr/>
      </xdr:nvSpPr>
      <xdr:spPr>
        <a:xfrm>
          <a:off x="9588500" y="1677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61741</xdr:rowOff>
    </xdr:from>
    <xdr:ext cx="534377" cy="259045"/>
    <xdr:sp macro="" textlink="">
      <xdr:nvSpPr>
        <xdr:cNvPr id="487" name="テキスト ボックス 486"/>
        <xdr:cNvSpPr txBox="1"/>
      </xdr:nvSpPr>
      <xdr:spPr>
        <a:xfrm>
          <a:off x="9372111" y="1686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151071</xdr:rowOff>
    </xdr:from>
    <xdr:to>
      <xdr:col>46</xdr:col>
      <xdr:colOff>38100</xdr:colOff>
      <xdr:row>98</xdr:row>
      <xdr:rowOff>81221</xdr:rowOff>
    </xdr:to>
    <xdr:sp macro="" textlink="">
      <xdr:nvSpPr>
        <xdr:cNvPr id="488" name="楕円 487"/>
        <xdr:cNvSpPr/>
      </xdr:nvSpPr>
      <xdr:spPr>
        <a:xfrm>
          <a:off x="8699500" y="1678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72348</xdr:rowOff>
    </xdr:from>
    <xdr:ext cx="534377" cy="259045"/>
    <xdr:sp macro="" textlink="">
      <xdr:nvSpPr>
        <xdr:cNvPr id="489" name="テキスト ボックス 488"/>
        <xdr:cNvSpPr txBox="1"/>
      </xdr:nvSpPr>
      <xdr:spPr>
        <a:xfrm>
          <a:off x="8483111" y="1687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154989</xdr:rowOff>
    </xdr:from>
    <xdr:to>
      <xdr:col>41</xdr:col>
      <xdr:colOff>101600</xdr:colOff>
      <xdr:row>98</xdr:row>
      <xdr:rowOff>85139</xdr:rowOff>
    </xdr:to>
    <xdr:sp macro="" textlink="">
      <xdr:nvSpPr>
        <xdr:cNvPr id="490" name="楕円 489"/>
        <xdr:cNvSpPr/>
      </xdr:nvSpPr>
      <xdr:spPr>
        <a:xfrm>
          <a:off x="7810500" y="1678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76266</xdr:rowOff>
    </xdr:from>
    <xdr:ext cx="534377" cy="259045"/>
    <xdr:sp macro="" textlink="">
      <xdr:nvSpPr>
        <xdr:cNvPr id="491" name="テキスト ボックス 490"/>
        <xdr:cNvSpPr txBox="1"/>
      </xdr:nvSpPr>
      <xdr:spPr>
        <a:xfrm>
          <a:off x="7594111" y="1687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160978</xdr:rowOff>
    </xdr:from>
    <xdr:to>
      <xdr:col>36</xdr:col>
      <xdr:colOff>165100</xdr:colOff>
      <xdr:row>98</xdr:row>
      <xdr:rowOff>91128</xdr:rowOff>
    </xdr:to>
    <xdr:sp macro="" textlink="">
      <xdr:nvSpPr>
        <xdr:cNvPr id="492" name="楕円 491"/>
        <xdr:cNvSpPr/>
      </xdr:nvSpPr>
      <xdr:spPr>
        <a:xfrm>
          <a:off x="6921500" y="1679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82255</xdr:rowOff>
    </xdr:from>
    <xdr:ext cx="534377" cy="259045"/>
    <xdr:sp macro="" textlink="">
      <xdr:nvSpPr>
        <xdr:cNvPr id="493" name="テキスト ボックス 492"/>
        <xdr:cNvSpPr txBox="1"/>
      </xdr:nvSpPr>
      <xdr:spPr>
        <a:xfrm>
          <a:off x="6705111" y="1688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90589</xdr:rowOff>
    </xdr:from>
    <xdr:to>
      <xdr:col>85</xdr:col>
      <xdr:colOff>127000</xdr:colOff>
      <xdr:row>36</xdr:row>
      <xdr:rowOff>128346</xdr:rowOff>
    </xdr:to>
    <xdr:cxnSp macro="">
      <xdr:nvCxnSpPr>
        <xdr:cNvPr id="522" name="直線コネクタ 521"/>
        <xdr:cNvCxnSpPr/>
      </xdr:nvCxnSpPr>
      <xdr:spPr>
        <a:xfrm flipV="1">
          <a:off x="15481300" y="6262789"/>
          <a:ext cx="838200" cy="3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68796</xdr:rowOff>
    </xdr:from>
    <xdr:to>
      <xdr:col>81</xdr:col>
      <xdr:colOff>50800</xdr:colOff>
      <xdr:row>36</xdr:row>
      <xdr:rowOff>128346</xdr:rowOff>
    </xdr:to>
    <xdr:cxnSp macro="">
      <xdr:nvCxnSpPr>
        <xdr:cNvPr id="525" name="直線コネクタ 524"/>
        <xdr:cNvCxnSpPr/>
      </xdr:nvCxnSpPr>
      <xdr:spPr>
        <a:xfrm>
          <a:off x="14592300" y="6240996"/>
          <a:ext cx="8890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68796</xdr:rowOff>
    </xdr:from>
    <xdr:to>
      <xdr:col>76</xdr:col>
      <xdr:colOff>114300</xdr:colOff>
      <xdr:row>36</xdr:row>
      <xdr:rowOff>148196</xdr:rowOff>
    </xdr:to>
    <xdr:cxnSp macro="">
      <xdr:nvCxnSpPr>
        <xdr:cNvPr id="528" name="直線コネクタ 527"/>
        <xdr:cNvCxnSpPr/>
      </xdr:nvCxnSpPr>
      <xdr:spPr>
        <a:xfrm flipV="1">
          <a:off x="13703300" y="6240996"/>
          <a:ext cx="889000" cy="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148196</xdr:rowOff>
    </xdr:from>
    <xdr:to>
      <xdr:col>71</xdr:col>
      <xdr:colOff>177800</xdr:colOff>
      <xdr:row>36</xdr:row>
      <xdr:rowOff>158159</xdr:rowOff>
    </xdr:to>
    <xdr:cxnSp macro="">
      <xdr:nvCxnSpPr>
        <xdr:cNvPr id="531" name="直線コネクタ 530"/>
        <xdr:cNvCxnSpPr/>
      </xdr:nvCxnSpPr>
      <xdr:spPr>
        <a:xfrm flipV="1">
          <a:off x="12814300" y="6320396"/>
          <a:ext cx="889000" cy="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5" name="テキスト ボックス 534"/>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39789</xdr:rowOff>
    </xdr:from>
    <xdr:to>
      <xdr:col>85</xdr:col>
      <xdr:colOff>177800</xdr:colOff>
      <xdr:row>36</xdr:row>
      <xdr:rowOff>141389</xdr:rowOff>
    </xdr:to>
    <xdr:sp macro="" textlink="">
      <xdr:nvSpPr>
        <xdr:cNvPr id="541" name="楕円 540"/>
        <xdr:cNvSpPr/>
      </xdr:nvSpPr>
      <xdr:spPr>
        <a:xfrm>
          <a:off x="16268700" y="62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18216</xdr:rowOff>
    </xdr:from>
    <xdr:ext cx="534377" cy="259045"/>
    <xdr:sp macro="" textlink="">
      <xdr:nvSpPr>
        <xdr:cNvPr id="542" name="消防費該当値テキスト"/>
        <xdr:cNvSpPr txBox="1"/>
      </xdr:nvSpPr>
      <xdr:spPr>
        <a:xfrm>
          <a:off x="16370300" y="619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77546</xdr:rowOff>
    </xdr:from>
    <xdr:to>
      <xdr:col>81</xdr:col>
      <xdr:colOff>101600</xdr:colOff>
      <xdr:row>37</xdr:row>
      <xdr:rowOff>7696</xdr:rowOff>
    </xdr:to>
    <xdr:sp macro="" textlink="">
      <xdr:nvSpPr>
        <xdr:cNvPr id="543" name="楕円 542"/>
        <xdr:cNvSpPr/>
      </xdr:nvSpPr>
      <xdr:spPr>
        <a:xfrm>
          <a:off x="15430500" y="624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170273</xdr:rowOff>
    </xdr:from>
    <xdr:ext cx="534377" cy="259045"/>
    <xdr:sp macro="" textlink="">
      <xdr:nvSpPr>
        <xdr:cNvPr id="544" name="テキスト ボックス 543"/>
        <xdr:cNvSpPr txBox="1"/>
      </xdr:nvSpPr>
      <xdr:spPr>
        <a:xfrm>
          <a:off x="15214111" y="634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17996</xdr:rowOff>
    </xdr:from>
    <xdr:to>
      <xdr:col>76</xdr:col>
      <xdr:colOff>165100</xdr:colOff>
      <xdr:row>36</xdr:row>
      <xdr:rowOff>119596</xdr:rowOff>
    </xdr:to>
    <xdr:sp macro="" textlink="">
      <xdr:nvSpPr>
        <xdr:cNvPr id="545" name="楕円 544"/>
        <xdr:cNvSpPr/>
      </xdr:nvSpPr>
      <xdr:spPr>
        <a:xfrm>
          <a:off x="14541500" y="619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136123</xdr:rowOff>
    </xdr:from>
    <xdr:ext cx="534377" cy="259045"/>
    <xdr:sp macro="" textlink="">
      <xdr:nvSpPr>
        <xdr:cNvPr id="546" name="テキスト ボックス 545"/>
        <xdr:cNvSpPr txBox="1"/>
      </xdr:nvSpPr>
      <xdr:spPr>
        <a:xfrm>
          <a:off x="14325111" y="59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97396</xdr:rowOff>
    </xdr:from>
    <xdr:to>
      <xdr:col>72</xdr:col>
      <xdr:colOff>38100</xdr:colOff>
      <xdr:row>37</xdr:row>
      <xdr:rowOff>27546</xdr:rowOff>
    </xdr:to>
    <xdr:sp macro="" textlink="">
      <xdr:nvSpPr>
        <xdr:cNvPr id="547" name="楕円 546"/>
        <xdr:cNvSpPr/>
      </xdr:nvSpPr>
      <xdr:spPr>
        <a:xfrm>
          <a:off x="13652500" y="626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18673</xdr:rowOff>
    </xdr:from>
    <xdr:ext cx="534377" cy="259045"/>
    <xdr:sp macro="" textlink="">
      <xdr:nvSpPr>
        <xdr:cNvPr id="548" name="テキスト ボックス 547"/>
        <xdr:cNvSpPr txBox="1"/>
      </xdr:nvSpPr>
      <xdr:spPr>
        <a:xfrm>
          <a:off x="13436111" y="63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107359</xdr:rowOff>
    </xdr:from>
    <xdr:to>
      <xdr:col>67</xdr:col>
      <xdr:colOff>101600</xdr:colOff>
      <xdr:row>37</xdr:row>
      <xdr:rowOff>37509</xdr:rowOff>
    </xdr:to>
    <xdr:sp macro="" textlink="">
      <xdr:nvSpPr>
        <xdr:cNvPr id="549" name="楕円 548"/>
        <xdr:cNvSpPr/>
      </xdr:nvSpPr>
      <xdr:spPr>
        <a:xfrm>
          <a:off x="12763500" y="627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28636</xdr:rowOff>
    </xdr:from>
    <xdr:ext cx="534377" cy="259045"/>
    <xdr:sp macro="" textlink="">
      <xdr:nvSpPr>
        <xdr:cNvPr id="550" name="テキスト ボックス 549"/>
        <xdr:cNvSpPr txBox="1"/>
      </xdr:nvSpPr>
      <xdr:spPr>
        <a:xfrm>
          <a:off x="12547111" y="637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45037</xdr:rowOff>
    </xdr:from>
    <xdr:to>
      <xdr:col>85</xdr:col>
      <xdr:colOff>127000</xdr:colOff>
      <xdr:row>57</xdr:row>
      <xdr:rowOff>60703</xdr:rowOff>
    </xdr:to>
    <xdr:cxnSp macro="">
      <xdr:nvCxnSpPr>
        <xdr:cNvPr id="579" name="直線コネクタ 578"/>
        <xdr:cNvCxnSpPr/>
      </xdr:nvCxnSpPr>
      <xdr:spPr>
        <a:xfrm flipV="1">
          <a:off x="15481300" y="9817687"/>
          <a:ext cx="838200" cy="1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57290</xdr:rowOff>
    </xdr:from>
    <xdr:to>
      <xdr:col>81</xdr:col>
      <xdr:colOff>50800</xdr:colOff>
      <xdr:row>57</xdr:row>
      <xdr:rowOff>60703</xdr:rowOff>
    </xdr:to>
    <xdr:cxnSp macro="">
      <xdr:nvCxnSpPr>
        <xdr:cNvPr id="582" name="直線コネクタ 581"/>
        <xdr:cNvCxnSpPr/>
      </xdr:nvCxnSpPr>
      <xdr:spPr>
        <a:xfrm>
          <a:off x="14592300" y="9829940"/>
          <a:ext cx="889000" cy="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64033</xdr:rowOff>
    </xdr:from>
    <xdr:to>
      <xdr:col>76</xdr:col>
      <xdr:colOff>114300</xdr:colOff>
      <xdr:row>57</xdr:row>
      <xdr:rowOff>57290</xdr:rowOff>
    </xdr:to>
    <xdr:cxnSp macro="">
      <xdr:nvCxnSpPr>
        <xdr:cNvPr id="585" name="直線コネクタ 584"/>
        <xdr:cNvCxnSpPr/>
      </xdr:nvCxnSpPr>
      <xdr:spPr>
        <a:xfrm>
          <a:off x="13703300" y="9665233"/>
          <a:ext cx="889000" cy="16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126678</xdr:rowOff>
    </xdr:from>
    <xdr:to>
      <xdr:col>71</xdr:col>
      <xdr:colOff>177800</xdr:colOff>
      <xdr:row>56</xdr:row>
      <xdr:rowOff>64033</xdr:rowOff>
    </xdr:to>
    <xdr:cxnSp macro="">
      <xdr:nvCxnSpPr>
        <xdr:cNvPr id="588" name="直線コネクタ 587"/>
        <xdr:cNvCxnSpPr/>
      </xdr:nvCxnSpPr>
      <xdr:spPr>
        <a:xfrm>
          <a:off x="12814300" y="9556428"/>
          <a:ext cx="889000" cy="10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90" name="テキスト ボックス 589"/>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138010</xdr:rowOff>
    </xdr:from>
    <xdr:ext cx="534377" cy="259045"/>
    <xdr:sp macro="" textlink="">
      <xdr:nvSpPr>
        <xdr:cNvPr id="592" name="テキスト ボックス 591"/>
        <xdr:cNvSpPr txBox="1"/>
      </xdr:nvSpPr>
      <xdr:spPr>
        <a:xfrm>
          <a:off x="12547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165687</xdr:rowOff>
    </xdr:from>
    <xdr:to>
      <xdr:col>85</xdr:col>
      <xdr:colOff>177800</xdr:colOff>
      <xdr:row>57</xdr:row>
      <xdr:rowOff>95837</xdr:rowOff>
    </xdr:to>
    <xdr:sp macro="" textlink="">
      <xdr:nvSpPr>
        <xdr:cNvPr id="598" name="楕円 597"/>
        <xdr:cNvSpPr/>
      </xdr:nvSpPr>
      <xdr:spPr>
        <a:xfrm>
          <a:off x="16268700" y="976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144114</xdr:rowOff>
    </xdr:from>
    <xdr:ext cx="534377" cy="259045"/>
    <xdr:sp macro="" textlink="">
      <xdr:nvSpPr>
        <xdr:cNvPr id="599" name="教育費該当値テキスト"/>
        <xdr:cNvSpPr txBox="1"/>
      </xdr:nvSpPr>
      <xdr:spPr>
        <a:xfrm>
          <a:off x="16370300" y="974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9903</xdr:rowOff>
    </xdr:from>
    <xdr:to>
      <xdr:col>81</xdr:col>
      <xdr:colOff>101600</xdr:colOff>
      <xdr:row>57</xdr:row>
      <xdr:rowOff>111503</xdr:rowOff>
    </xdr:to>
    <xdr:sp macro="" textlink="">
      <xdr:nvSpPr>
        <xdr:cNvPr id="600" name="楕円 599"/>
        <xdr:cNvSpPr/>
      </xdr:nvSpPr>
      <xdr:spPr>
        <a:xfrm>
          <a:off x="15430500" y="978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102630</xdr:rowOff>
    </xdr:from>
    <xdr:ext cx="534377" cy="259045"/>
    <xdr:sp macro="" textlink="">
      <xdr:nvSpPr>
        <xdr:cNvPr id="601" name="テキスト ボックス 600"/>
        <xdr:cNvSpPr txBox="1"/>
      </xdr:nvSpPr>
      <xdr:spPr>
        <a:xfrm>
          <a:off x="15214111" y="98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6490</xdr:rowOff>
    </xdr:from>
    <xdr:to>
      <xdr:col>76</xdr:col>
      <xdr:colOff>165100</xdr:colOff>
      <xdr:row>57</xdr:row>
      <xdr:rowOff>108090</xdr:rowOff>
    </xdr:to>
    <xdr:sp macro="" textlink="">
      <xdr:nvSpPr>
        <xdr:cNvPr id="602" name="楕円 601"/>
        <xdr:cNvSpPr/>
      </xdr:nvSpPr>
      <xdr:spPr>
        <a:xfrm>
          <a:off x="14541500" y="977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99217</xdr:rowOff>
    </xdr:from>
    <xdr:ext cx="534377" cy="259045"/>
    <xdr:sp macro="" textlink="">
      <xdr:nvSpPr>
        <xdr:cNvPr id="603" name="テキスト ボックス 602"/>
        <xdr:cNvSpPr txBox="1"/>
      </xdr:nvSpPr>
      <xdr:spPr>
        <a:xfrm>
          <a:off x="14325111" y="987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13233</xdr:rowOff>
    </xdr:from>
    <xdr:to>
      <xdr:col>72</xdr:col>
      <xdr:colOff>38100</xdr:colOff>
      <xdr:row>56</xdr:row>
      <xdr:rowOff>114833</xdr:rowOff>
    </xdr:to>
    <xdr:sp macro="" textlink="">
      <xdr:nvSpPr>
        <xdr:cNvPr id="604" name="楕円 603"/>
        <xdr:cNvSpPr/>
      </xdr:nvSpPr>
      <xdr:spPr>
        <a:xfrm>
          <a:off x="13652500" y="961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131360</xdr:rowOff>
    </xdr:from>
    <xdr:ext cx="534377" cy="259045"/>
    <xdr:sp macro="" textlink="">
      <xdr:nvSpPr>
        <xdr:cNvPr id="605" name="テキスト ボックス 604"/>
        <xdr:cNvSpPr txBox="1"/>
      </xdr:nvSpPr>
      <xdr:spPr>
        <a:xfrm>
          <a:off x="13436111" y="938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75878</xdr:rowOff>
    </xdr:from>
    <xdr:to>
      <xdr:col>67</xdr:col>
      <xdr:colOff>101600</xdr:colOff>
      <xdr:row>56</xdr:row>
      <xdr:rowOff>6028</xdr:rowOff>
    </xdr:to>
    <xdr:sp macro="" textlink="">
      <xdr:nvSpPr>
        <xdr:cNvPr id="606" name="楕円 605"/>
        <xdr:cNvSpPr/>
      </xdr:nvSpPr>
      <xdr:spPr>
        <a:xfrm>
          <a:off x="12763500" y="950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22555</xdr:rowOff>
    </xdr:from>
    <xdr:ext cx="534377" cy="259045"/>
    <xdr:sp macro="" textlink="">
      <xdr:nvSpPr>
        <xdr:cNvPr id="607" name="テキスト ボックス 606"/>
        <xdr:cNvSpPr txBox="1"/>
      </xdr:nvSpPr>
      <xdr:spPr>
        <a:xfrm>
          <a:off x="12547111" y="928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8370</xdr:rowOff>
    </xdr:from>
    <xdr:to>
      <xdr:col>85</xdr:col>
      <xdr:colOff>127000</xdr:colOff>
      <xdr:row>79</xdr:row>
      <xdr:rowOff>25946</xdr:rowOff>
    </xdr:to>
    <xdr:cxnSp macro="">
      <xdr:nvCxnSpPr>
        <xdr:cNvPr id="636" name="直線コネクタ 635"/>
        <xdr:cNvCxnSpPr/>
      </xdr:nvCxnSpPr>
      <xdr:spPr>
        <a:xfrm flipV="1">
          <a:off x="15481300" y="13552920"/>
          <a:ext cx="838200" cy="1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25946</xdr:rowOff>
    </xdr:from>
    <xdr:to>
      <xdr:col>81</xdr:col>
      <xdr:colOff>50800</xdr:colOff>
      <xdr:row>79</xdr:row>
      <xdr:rowOff>31192</xdr:rowOff>
    </xdr:to>
    <xdr:cxnSp macro="">
      <xdr:nvCxnSpPr>
        <xdr:cNvPr id="639" name="直線コネクタ 638"/>
        <xdr:cNvCxnSpPr/>
      </xdr:nvCxnSpPr>
      <xdr:spPr>
        <a:xfrm flipV="1">
          <a:off x="14592300" y="13570496"/>
          <a:ext cx="889000" cy="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31192</xdr:rowOff>
    </xdr:from>
    <xdr:to>
      <xdr:col>76</xdr:col>
      <xdr:colOff>114300</xdr:colOff>
      <xdr:row>79</xdr:row>
      <xdr:rowOff>41097</xdr:rowOff>
    </xdr:to>
    <xdr:cxnSp macro="">
      <xdr:nvCxnSpPr>
        <xdr:cNvPr id="642" name="直線コネクタ 641"/>
        <xdr:cNvCxnSpPr/>
      </xdr:nvCxnSpPr>
      <xdr:spPr>
        <a:xfrm flipV="1">
          <a:off x="13703300" y="13575742"/>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17235</xdr:rowOff>
    </xdr:from>
    <xdr:to>
      <xdr:col>71</xdr:col>
      <xdr:colOff>177800</xdr:colOff>
      <xdr:row>79</xdr:row>
      <xdr:rowOff>41097</xdr:rowOff>
    </xdr:to>
    <xdr:cxnSp macro="">
      <xdr:nvCxnSpPr>
        <xdr:cNvPr id="645" name="直線コネクタ 644"/>
        <xdr:cNvCxnSpPr/>
      </xdr:nvCxnSpPr>
      <xdr:spPr>
        <a:xfrm>
          <a:off x="12814300" y="13561785"/>
          <a:ext cx="889000" cy="2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129020</xdr:rowOff>
    </xdr:from>
    <xdr:to>
      <xdr:col>85</xdr:col>
      <xdr:colOff>177800</xdr:colOff>
      <xdr:row>79</xdr:row>
      <xdr:rowOff>59170</xdr:rowOff>
    </xdr:to>
    <xdr:sp macro="" textlink="">
      <xdr:nvSpPr>
        <xdr:cNvPr id="655" name="楕円 654"/>
        <xdr:cNvSpPr/>
      </xdr:nvSpPr>
      <xdr:spPr>
        <a:xfrm>
          <a:off x="16268700" y="1350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43947</xdr:rowOff>
    </xdr:from>
    <xdr:ext cx="469744" cy="259045"/>
    <xdr:sp macro="" textlink="">
      <xdr:nvSpPr>
        <xdr:cNvPr id="656" name="災害復旧費該当値テキスト"/>
        <xdr:cNvSpPr txBox="1"/>
      </xdr:nvSpPr>
      <xdr:spPr>
        <a:xfrm>
          <a:off x="16370300" y="134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146596</xdr:rowOff>
    </xdr:from>
    <xdr:to>
      <xdr:col>81</xdr:col>
      <xdr:colOff>101600</xdr:colOff>
      <xdr:row>79</xdr:row>
      <xdr:rowOff>76746</xdr:rowOff>
    </xdr:to>
    <xdr:sp macro="" textlink="">
      <xdr:nvSpPr>
        <xdr:cNvPr id="657" name="楕円 656"/>
        <xdr:cNvSpPr/>
      </xdr:nvSpPr>
      <xdr:spPr>
        <a:xfrm>
          <a:off x="15430500" y="1351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67873</xdr:rowOff>
    </xdr:from>
    <xdr:ext cx="469744" cy="259045"/>
    <xdr:sp macro="" textlink="">
      <xdr:nvSpPr>
        <xdr:cNvPr id="658" name="テキスト ボックス 657"/>
        <xdr:cNvSpPr txBox="1"/>
      </xdr:nvSpPr>
      <xdr:spPr>
        <a:xfrm>
          <a:off x="15246428" y="1361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151842</xdr:rowOff>
    </xdr:from>
    <xdr:to>
      <xdr:col>76</xdr:col>
      <xdr:colOff>165100</xdr:colOff>
      <xdr:row>79</xdr:row>
      <xdr:rowOff>81992</xdr:rowOff>
    </xdr:to>
    <xdr:sp macro="" textlink="">
      <xdr:nvSpPr>
        <xdr:cNvPr id="659" name="楕円 658"/>
        <xdr:cNvSpPr/>
      </xdr:nvSpPr>
      <xdr:spPr>
        <a:xfrm>
          <a:off x="14541500" y="1352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73119</xdr:rowOff>
    </xdr:from>
    <xdr:ext cx="469744" cy="259045"/>
    <xdr:sp macro="" textlink="">
      <xdr:nvSpPr>
        <xdr:cNvPr id="660" name="テキスト ボックス 659"/>
        <xdr:cNvSpPr txBox="1"/>
      </xdr:nvSpPr>
      <xdr:spPr>
        <a:xfrm>
          <a:off x="14357428" y="1361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161747</xdr:rowOff>
    </xdr:from>
    <xdr:to>
      <xdr:col>72</xdr:col>
      <xdr:colOff>38100</xdr:colOff>
      <xdr:row>79</xdr:row>
      <xdr:rowOff>91897</xdr:rowOff>
    </xdr:to>
    <xdr:sp macro="" textlink="">
      <xdr:nvSpPr>
        <xdr:cNvPr id="661" name="楕円 660"/>
        <xdr:cNvSpPr/>
      </xdr:nvSpPr>
      <xdr:spPr>
        <a:xfrm>
          <a:off x="13652500" y="1353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83024</xdr:rowOff>
    </xdr:from>
    <xdr:ext cx="378565" cy="259045"/>
    <xdr:sp macro="" textlink="">
      <xdr:nvSpPr>
        <xdr:cNvPr id="662" name="テキスト ボックス 661"/>
        <xdr:cNvSpPr txBox="1"/>
      </xdr:nvSpPr>
      <xdr:spPr>
        <a:xfrm>
          <a:off x="13514017" y="13627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137885</xdr:rowOff>
    </xdr:from>
    <xdr:to>
      <xdr:col>67</xdr:col>
      <xdr:colOff>101600</xdr:colOff>
      <xdr:row>79</xdr:row>
      <xdr:rowOff>68035</xdr:rowOff>
    </xdr:to>
    <xdr:sp macro="" textlink="">
      <xdr:nvSpPr>
        <xdr:cNvPr id="663" name="楕円 662"/>
        <xdr:cNvSpPr/>
      </xdr:nvSpPr>
      <xdr:spPr>
        <a:xfrm>
          <a:off x="12763500" y="135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59162</xdr:rowOff>
    </xdr:from>
    <xdr:ext cx="469744" cy="259045"/>
    <xdr:sp macro="" textlink="">
      <xdr:nvSpPr>
        <xdr:cNvPr id="664" name="テキスト ボックス 663"/>
        <xdr:cNvSpPr txBox="1"/>
      </xdr:nvSpPr>
      <xdr:spPr>
        <a:xfrm>
          <a:off x="12579428" y="1360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4008</xdr:rowOff>
    </xdr:from>
    <xdr:to>
      <xdr:col>85</xdr:col>
      <xdr:colOff>127000</xdr:colOff>
      <xdr:row>98</xdr:row>
      <xdr:rowOff>22924</xdr:rowOff>
    </xdr:to>
    <xdr:cxnSp macro="">
      <xdr:nvCxnSpPr>
        <xdr:cNvPr id="693" name="直線コネクタ 692"/>
        <xdr:cNvCxnSpPr/>
      </xdr:nvCxnSpPr>
      <xdr:spPr>
        <a:xfrm flipV="1">
          <a:off x="15481300" y="16806108"/>
          <a:ext cx="838200" cy="1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22924</xdr:rowOff>
    </xdr:from>
    <xdr:to>
      <xdr:col>81</xdr:col>
      <xdr:colOff>50800</xdr:colOff>
      <xdr:row>98</xdr:row>
      <xdr:rowOff>29660</xdr:rowOff>
    </xdr:to>
    <xdr:cxnSp macro="">
      <xdr:nvCxnSpPr>
        <xdr:cNvPr id="696" name="直線コネクタ 695"/>
        <xdr:cNvCxnSpPr/>
      </xdr:nvCxnSpPr>
      <xdr:spPr>
        <a:xfrm flipV="1">
          <a:off x="14592300" y="16825024"/>
          <a:ext cx="889000" cy="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8320</xdr:rowOff>
    </xdr:from>
    <xdr:to>
      <xdr:col>76</xdr:col>
      <xdr:colOff>114300</xdr:colOff>
      <xdr:row>98</xdr:row>
      <xdr:rowOff>29660</xdr:rowOff>
    </xdr:to>
    <xdr:cxnSp macro="">
      <xdr:nvCxnSpPr>
        <xdr:cNvPr id="699" name="直線コネクタ 698"/>
        <xdr:cNvCxnSpPr/>
      </xdr:nvCxnSpPr>
      <xdr:spPr>
        <a:xfrm>
          <a:off x="13703300" y="16810420"/>
          <a:ext cx="889000" cy="2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5859</xdr:rowOff>
    </xdr:from>
    <xdr:to>
      <xdr:col>71</xdr:col>
      <xdr:colOff>177800</xdr:colOff>
      <xdr:row>98</xdr:row>
      <xdr:rowOff>8320</xdr:rowOff>
    </xdr:to>
    <xdr:cxnSp macro="">
      <xdr:nvCxnSpPr>
        <xdr:cNvPr id="702" name="直線コネクタ 701"/>
        <xdr:cNvCxnSpPr/>
      </xdr:nvCxnSpPr>
      <xdr:spPr>
        <a:xfrm>
          <a:off x="12814300" y="16807959"/>
          <a:ext cx="889000" cy="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124658</xdr:rowOff>
    </xdr:from>
    <xdr:to>
      <xdr:col>85</xdr:col>
      <xdr:colOff>177800</xdr:colOff>
      <xdr:row>98</xdr:row>
      <xdr:rowOff>54808</xdr:rowOff>
    </xdr:to>
    <xdr:sp macro="" textlink="">
      <xdr:nvSpPr>
        <xdr:cNvPr id="712" name="楕円 711"/>
        <xdr:cNvSpPr/>
      </xdr:nvSpPr>
      <xdr:spPr>
        <a:xfrm>
          <a:off x="16268700" y="167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48888</xdr:rowOff>
    </xdr:from>
    <xdr:ext cx="534377" cy="259045"/>
    <xdr:sp macro="" textlink="">
      <xdr:nvSpPr>
        <xdr:cNvPr id="713" name="公債費該当値テキスト"/>
        <xdr:cNvSpPr txBox="1"/>
      </xdr:nvSpPr>
      <xdr:spPr>
        <a:xfrm>
          <a:off x="16370300" y="1667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143574</xdr:rowOff>
    </xdr:from>
    <xdr:to>
      <xdr:col>81</xdr:col>
      <xdr:colOff>101600</xdr:colOff>
      <xdr:row>98</xdr:row>
      <xdr:rowOff>73724</xdr:rowOff>
    </xdr:to>
    <xdr:sp macro="" textlink="">
      <xdr:nvSpPr>
        <xdr:cNvPr id="714" name="楕円 713"/>
        <xdr:cNvSpPr/>
      </xdr:nvSpPr>
      <xdr:spPr>
        <a:xfrm>
          <a:off x="15430500" y="1677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64851</xdr:rowOff>
    </xdr:from>
    <xdr:ext cx="534377" cy="259045"/>
    <xdr:sp macro="" textlink="">
      <xdr:nvSpPr>
        <xdr:cNvPr id="715" name="テキスト ボックス 714"/>
        <xdr:cNvSpPr txBox="1"/>
      </xdr:nvSpPr>
      <xdr:spPr>
        <a:xfrm>
          <a:off x="15214111" y="1686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150310</xdr:rowOff>
    </xdr:from>
    <xdr:to>
      <xdr:col>76</xdr:col>
      <xdr:colOff>165100</xdr:colOff>
      <xdr:row>98</xdr:row>
      <xdr:rowOff>80460</xdr:rowOff>
    </xdr:to>
    <xdr:sp macro="" textlink="">
      <xdr:nvSpPr>
        <xdr:cNvPr id="716" name="楕円 715"/>
        <xdr:cNvSpPr/>
      </xdr:nvSpPr>
      <xdr:spPr>
        <a:xfrm>
          <a:off x="14541500" y="1678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71587</xdr:rowOff>
    </xdr:from>
    <xdr:ext cx="534377" cy="259045"/>
    <xdr:sp macro="" textlink="">
      <xdr:nvSpPr>
        <xdr:cNvPr id="717" name="テキスト ボックス 716"/>
        <xdr:cNvSpPr txBox="1"/>
      </xdr:nvSpPr>
      <xdr:spPr>
        <a:xfrm>
          <a:off x="14325111" y="1687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128970</xdr:rowOff>
    </xdr:from>
    <xdr:to>
      <xdr:col>72</xdr:col>
      <xdr:colOff>38100</xdr:colOff>
      <xdr:row>98</xdr:row>
      <xdr:rowOff>59120</xdr:rowOff>
    </xdr:to>
    <xdr:sp macro="" textlink="">
      <xdr:nvSpPr>
        <xdr:cNvPr id="718" name="楕円 717"/>
        <xdr:cNvSpPr/>
      </xdr:nvSpPr>
      <xdr:spPr>
        <a:xfrm>
          <a:off x="13652500" y="1675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50247</xdr:rowOff>
    </xdr:from>
    <xdr:ext cx="534377" cy="259045"/>
    <xdr:sp macro="" textlink="">
      <xdr:nvSpPr>
        <xdr:cNvPr id="719" name="テキスト ボックス 718"/>
        <xdr:cNvSpPr txBox="1"/>
      </xdr:nvSpPr>
      <xdr:spPr>
        <a:xfrm>
          <a:off x="13436111" y="1685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126509</xdr:rowOff>
    </xdr:from>
    <xdr:to>
      <xdr:col>67</xdr:col>
      <xdr:colOff>101600</xdr:colOff>
      <xdr:row>98</xdr:row>
      <xdr:rowOff>56659</xdr:rowOff>
    </xdr:to>
    <xdr:sp macro="" textlink="">
      <xdr:nvSpPr>
        <xdr:cNvPr id="720" name="楕円 719"/>
        <xdr:cNvSpPr/>
      </xdr:nvSpPr>
      <xdr:spPr>
        <a:xfrm>
          <a:off x="12763500" y="1675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47786</xdr:rowOff>
    </xdr:from>
    <xdr:ext cx="534377" cy="259045"/>
    <xdr:sp macro="" textlink="">
      <xdr:nvSpPr>
        <xdr:cNvPr id="721" name="テキスト ボックス 720"/>
        <xdr:cNvSpPr txBox="1"/>
      </xdr:nvSpPr>
      <xdr:spPr>
        <a:xfrm>
          <a:off x="12547111" y="1684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歳出決算総額のうち、構成比が</a:t>
          </a:r>
          <a:r>
            <a:rPr kumimoji="1" lang="en-US" altLang="ja-JP" sz="1300">
              <a:latin typeface="ＭＳ Ｐゴシック" panose="020B0600070205080204" pitchFamily="50" charset="-128"/>
              <a:ea typeface="ＭＳ Ｐゴシック" panose="020B0600070205080204" pitchFamily="50" charset="-128"/>
            </a:rPr>
            <a:t>31.0</a:t>
          </a:r>
          <a:r>
            <a:rPr kumimoji="1" lang="ja-JP" altLang="en-US" sz="1300">
              <a:latin typeface="ＭＳ Ｐゴシック" panose="020B0600070205080204" pitchFamily="50" charset="-128"/>
              <a:ea typeface="ＭＳ Ｐゴシック" panose="020B0600070205080204" pitchFamily="50" charset="-128"/>
            </a:rPr>
            <a:t>％と最も高い民生費の住民一人当たりのコストは</a:t>
          </a:r>
          <a:r>
            <a:rPr kumimoji="1" lang="en-US" altLang="ja-JP" sz="1300">
              <a:latin typeface="ＭＳ Ｐゴシック" panose="020B0600070205080204" pitchFamily="50" charset="-128"/>
              <a:ea typeface="ＭＳ Ｐゴシック" panose="020B0600070205080204" pitchFamily="50" charset="-128"/>
            </a:rPr>
            <a:t>146,439</a:t>
          </a:r>
          <a:r>
            <a:rPr kumimoji="1" lang="ja-JP" altLang="en-US" sz="1300">
              <a:latin typeface="ＭＳ Ｐゴシック" panose="020B0600070205080204" pitchFamily="50" charset="-128"/>
              <a:ea typeface="ＭＳ Ｐゴシック" panose="020B0600070205080204" pitchFamily="50" charset="-128"/>
            </a:rPr>
            <a:t>円となっている。前年と同様に類似団体や全国平均を下回っているものの、千葉県平均より高い数値となっている。臨時福祉給付金の皆減により、前年度比較では減となっているものの、国全体の社会保障経費の増大に伴い、老人福祉や児童福祉等に係る扶助費等は今後増える見込みであり、民生費全体も増加することが予想される。</a:t>
          </a:r>
        </a:p>
        <a:p>
          <a:r>
            <a:rPr kumimoji="1" lang="ja-JP" altLang="en-US" sz="1300">
              <a:latin typeface="ＭＳ Ｐゴシック" panose="020B0600070205080204" pitchFamily="50" charset="-128"/>
              <a:ea typeface="ＭＳ Ｐゴシック" panose="020B0600070205080204" pitchFamily="50" charset="-128"/>
            </a:rPr>
            <a:t>　土木費について、類似団体、全国平均及び千葉県平均と比較し、低い水準で推移してはいるものの、道路をはじめとしたインフラの老朽化は進んでいるため、今後も急激な建設費の増加を招かぬよう、計画的に整備を行うことが求め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本市の財政調整基金について、平成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年度以降減少傾向にあり、平成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年度においても約</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千万円の取崩しを行った。</a:t>
          </a:r>
        </a:p>
        <a:p>
          <a:r>
            <a:rPr kumimoji="1" lang="ja-JP" altLang="en-US" sz="1100">
              <a:latin typeface="ＭＳ ゴシック" pitchFamily="49" charset="-128"/>
              <a:ea typeface="ＭＳ ゴシック" pitchFamily="49" charset="-128"/>
            </a:rPr>
            <a:t>　普通交付税の合併算定替による増額分がなくなり、一般財源の確保がより困難になる中、歳出においても合併時の特例を見直し、平常モードへの移行を進める時期となっているため、一定の基金残高を維持できるよう、適正な財政規模の確立に努める。</a:t>
          </a:r>
        </a:p>
        <a:p>
          <a:r>
            <a:rPr kumimoji="1" lang="ja-JP" altLang="en-US" sz="1100">
              <a:latin typeface="ＭＳ ゴシック" pitchFamily="49" charset="-128"/>
              <a:ea typeface="ＭＳ ゴシック" pitchFamily="49" charset="-128"/>
            </a:rPr>
            <a:t>　実質収支額については、年度によってばらつきはあるものの、ほぼ横ばいで推移している。</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年度の実質単年度収支については、財政調整基金の取崩しにより、前年同様赤字となった。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年度は各会計とも黒字となったため、連結赤字比率の構成も全て黒字となっている。</a:t>
          </a:r>
        </a:p>
        <a:p>
          <a:r>
            <a:rPr kumimoji="1" lang="ja-JP" altLang="en-US" sz="1400">
              <a:latin typeface="ＭＳ ゴシック" pitchFamily="49" charset="-128"/>
              <a:ea typeface="ＭＳ ゴシック" pitchFamily="49" charset="-128"/>
            </a:rPr>
            <a:t>　調査開始以来、いずれの会計においても赤字決算とはなっていないものの、それぞれが想定し難い要因により異なる結果となることを否定できないため、今後も各会計の状況を注視しながら、引き続き健全な財政状況を維持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22238_&#40232;&#24029;&#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106</v>
          </cell>
          <cell r="CF51">
            <v>105</v>
          </cell>
          <cell r="CN51">
            <v>105.4</v>
          </cell>
        </row>
        <row r="53">
          <cell r="BX53">
            <v>51.6</v>
          </cell>
          <cell r="CF53">
            <v>53.4</v>
          </cell>
          <cell r="CN53">
            <v>55.6</v>
          </cell>
        </row>
        <row r="55">
          <cell r="AN55" t="str">
            <v>類似団体内平均値</v>
          </cell>
          <cell r="BX55">
            <v>58.5</v>
          </cell>
          <cell r="CF55">
            <v>54.6</v>
          </cell>
          <cell r="CN55">
            <v>53.2</v>
          </cell>
        </row>
        <row r="57">
          <cell r="BX57">
            <v>52.9</v>
          </cell>
          <cell r="CF57">
            <v>58.3</v>
          </cell>
          <cell r="CN57">
            <v>59.6</v>
          </cell>
        </row>
        <row r="72">
          <cell r="BP72" t="str">
            <v>H26</v>
          </cell>
          <cell r="BX72" t="str">
            <v>H27</v>
          </cell>
          <cell r="CF72" t="str">
            <v>H28</v>
          </cell>
          <cell r="CN72" t="str">
            <v>H29</v>
          </cell>
          <cell r="CV72" t="str">
            <v>H30</v>
          </cell>
        </row>
        <row r="73">
          <cell r="AN73" t="str">
            <v>当該団体値</v>
          </cell>
          <cell r="BP73">
            <v>113.8</v>
          </cell>
          <cell r="BX73">
            <v>106</v>
          </cell>
          <cell r="CF73">
            <v>105</v>
          </cell>
          <cell r="CN73">
            <v>105.4</v>
          </cell>
          <cell r="CV73">
            <v>97.7</v>
          </cell>
        </row>
        <row r="75">
          <cell r="BP75">
            <v>10.8</v>
          </cell>
          <cell r="BX75">
            <v>10.5</v>
          </cell>
          <cell r="CF75">
            <v>10.5</v>
          </cell>
          <cell r="CN75">
            <v>10.8</v>
          </cell>
          <cell r="CV75">
            <v>11.4</v>
          </cell>
        </row>
        <row r="77">
          <cell r="AN77" t="str">
            <v>類似団体内平均値</v>
          </cell>
          <cell r="BP77">
            <v>60.8</v>
          </cell>
          <cell r="BX77">
            <v>58.5</v>
          </cell>
          <cell r="CF77">
            <v>54.6</v>
          </cell>
          <cell r="CN77">
            <v>53.2</v>
          </cell>
          <cell r="CV77">
            <v>47.9</v>
          </cell>
        </row>
        <row r="79">
          <cell r="BP79">
            <v>11.1</v>
          </cell>
          <cell r="BX79">
            <v>10.7</v>
          </cell>
          <cell r="CF79">
            <v>10</v>
          </cell>
          <cell r="CN79">
            <v>9.8000000000000007</v>
          </cell>
          <cell r="CV79">
            <v>9.6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10" zoomScaleNormal="100" workbookViewId="0">
      <selection activeCell="CQ48" sqref="CQ48"/>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16089039</v>
      </c>
      <c r="BO4" s="423"/>
      <c r="BP4" s="423"/>
      <c r="BQ4" s="423"/>
      <c r="BR4" s="423"/>
      <c r="BS4" s="423"/>
      <c r="BT4" s="423"/>
      <c r="BU4" s="424"/>
      <c r="BV4" s="422">
        <v>16212623</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4.5999999999999996</v>
      </c>
      <c r="CU4" s="604"/>
      <c r="CV4" s="604"/>
      <c r="CW4" s="604"/>
      <c r="CX4" s="604"/>
      <c r="CY4" s="604"/>
      <c r="CZ4" s="604"/>
      <c r="DA4" s="605"/>
      <c r="DB4" s="603">
        <v>4.5</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15619021</v>
      </c>
      <c r="BO5" s="428"/>
      <c r="BP5" s="428"/>
      <c r="BQ5" s="428"/>
      <c r="BR5" s="428"/>
      <c r="BS5" s="428"/>
      <c r="BT5" s="428"/>
      <c r="BU5" s="429"/>
      <c r="BV5" s="427">
        <v>15724547</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96.2</v>
      </c>
      <c r="CU5" s="398"/>
      <c r="CV5" s="398"/>
      <c r="CW5" s="398"/>
      <c r="CX5" s="398"/>
      <c r="CY5" s="398"/>
      <c r="CZ5" s="398"/>
      <c r="DA5" s="399"/>
      <c r="DB5" s="397">
        <v>96.6</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470018</v>
      </c>
      <c r="BO6" s="428"/>
      <c r="BP6" s="428"/>
      <c r="BQ6" s="428"/>
      <c r="BR6" s="428"/>
      <c r="BS6" s="428"/>
      <c r="BT6" s="428"/>
      <c r="BU6" s="429"/>
      <c r="BV6" s="427">
        <v>488076</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101.9</v>
      </c>
      <c r="CU6" s="578"/>
      <c r="CV6" s="578"/>
      <c r="CW6" s="578"/>
      <c r="CX6" s="578"/>
      <c r="CY6" s="578"/>
      <c r="CZ6" s="578"/>
      <c r="DA6" s="579"/>
      <c r="DB6" s="577">
        <v>102.2</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94</v>
      </c>
      <c r="AV7" s="485"/>
      <c r="AW7" s="485"/>
      <c r="AX7" s="485"/>
      <c r="AY7" s="407" t="s">
        <v>106</v>
      </c>
      <c r="AZ7" s="408"/>
      <c r="BA7" s="408"/>
      <c r="BB7" s="408"/>
      <c r="BC7" s="408"/>
      <c r="BD7" s="408"/>
      <c r="BE7" s="408"/>
      <c r="BF7" s="408"/>
      <c r="BG7" s="408"/>
      <c r="BH7" s="408"/>
      <c r="BI7" s="408"/>
      <c r="BJ7" s="408"/>
      <c r="BK7" s="408"/>
      <c r="BL7" s="408"/>
      <c r="BM7" s="409"/>
      <c r="BN7" s="427">
        <v>29140</v>
      </c>
      <c r="BO7" s="428"/>
      <c r="BP7" s="428"/>
      <c r="BQ7" s="428"/>
      <c r="BR7" s="428"/>
      <c r="BS7" s="428"/>
      <c r="BT7" s="428"/>
      <c r="BU7" s="429"/>
      <c r="BV7" s="427">
        <v>68662</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9532689</v>
      </c>
      <c r="CU7" s="428"/>
      <c r="CV7" s="428"/>
      <c r="CW7" s="428"/>
      <c r="CX7" s="428"/>
      <c r="CY7" s="428"/>
      <c r="CZ7" s="428"/>
      <c r="DA7" s="429"/>
      <c r="DB7" s="427">
        <v>9325606</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102</v>
      </c>
      <c r="AV8" s="485"/>
      <c r="AW8" s="485"/>
      <c r="AX8" s="485"/>
      <c r="AY8" s="407" t="s">
        <v>109</v>
      </c>
      <c r="AZ8" s="408"/>
      <c r="BA8" s="408"/>
      <c r="BB8" s="408"/>
      <c r="BC8" s="408"/>
      <c r="BD8" s="408"/>
      <c r="BE8" s="408"/>
      <c r="BF8" s="408"/>
      <c r="BG8" s="408"/>
      <c r="BH8" s="408"/>
      <c r="BI8" s="408"/>
      <c r="BJ8" s="408"/>
      <c r="BK8" s="408"/>
      <c r="BL8" s="408"/>
      <c r="BM8" s="409"/>
      <c r="BN8" s="427">
        <v>440878</v>
      </c>
      <c r="BO8" s="428"/>
      <c r="BP8" s="428"/>
      <c r="BQ8" s="428"/>
      <c r="BR8" s="428"/>
      <c r="BS8" s="428"/>
      <c r="BT8" s="428"/>
      <c r="BU8" s="429"/>
      <c r="BV8" s="427">
        <v>419414</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0.53</v>
      </c>
      <c r="CU8" s="541"/>
      <c r="CV8" s="541"/>
      <c r="CW8" s="541"/>
      <c r="CX8" s="541"/>
      <c r="CY8" s="541"/>
      <c r="CZ8" s="541"/>
      <c r="DA8" s="542"/>
      <c r="DB8" s="540">
        <v>0.52</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33932</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102</v>
      </c>
      <c r="AV9" s="485"/>
      <c r="AW9" s="485"/>
      <c r="AX9" s="485"/>
      <c r="AY9" s="407" t="s">
        <v>115</v>
      </c>
      <c r="AZ9" s="408"/>
      <c r="BA9" s="408"/>
      <c r="BB9" s="408"/>
      <c r="BC9" s="408"/>
      <c r="BD9" s="408"/>
      <c r="BE9" s="408"/>
      <c r="BF9" s="408"/>
      <c r="BG9" s="408"/>
      <c r="BH9" s="408"/>
      <c r="BI9" s="408"/>
      <c r="BJ9" s="408"/>
      <c r="BK9" s="408"/>
      <c r="BL9" s="408"/>
      <c r="BM9" s="409"/>
      <c r="BN9" s="427">
        <v>21464</v>
      </c>
      <c r="BO9" s="428"/>
      <c r="BP9" s="428"/>
      <c r="BQ9" s="428"/>
      <c r="BR9" s="428"/>
      <c r="BS9" s="428"/>
      <c r="BT9" s="428"/>
      <c r="BU9" s="429"/>
      <c r="BV9" s="427">
        <v>-152880</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15.5</v>
      </c>
      <c r="CU9" s="398"/>
      <c r="CV9" s="398"/>
      <c r="CW9" s="398"/>
      <c r="CX9" s="398"/>
      <c r="CY9" s="398"/>
      <c r="CZ9" s="398"/>
      <c r="DA9" s="399"/>
      <c r="DB9" s="397">
        <v>14.3</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117</v>
      </c>
      <c r="M10" s="401"/>
      <c r="N10" s="401"/>
      <c r="O10" s="401"/>
      <c r="P10" s="401"/>
      <c r="Q10" s="402"/>
      <c r="R10" s="403">
        <v>35766</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119</v>
      </c>
      <c r="AV10" s="485"/>
      <c r="AW10" s="485"/>
      <c r="AX10" s="485"/>
      <c r="AY10" s="407" t="s">
        <v>120</v>
      </c>
      <c r="AZ10" s="408"/>
      <c r="BA10" s="408"/>
      <c r="BB10" s="408"/>
      <c r="BC10" s="408"/>
      <c r="BD10" s="408"/>
      <c r="BE10" s="408"/>
      <c r="BF10" s="408"/>
      <c r="BG10" s="408"/>
      <c r="BH10" s="408"/>
      <c r="BI10" s="408"/>
      <c r="BJ10" s="408"/>
      <c r="BK10" s="408"/>
      <c r="BL10" s="408"/>
      <c r="BM10" s="409"/>
      <c r="BN10" s="427">
        <v>210714</v>
      </c>
      <c r="BO10" s="428"/>
      <c r="BP10" s="428"/>
      <c r="BQ10" s="428"/>
      <c r="BR10" s="428"/>
      <c r="BS10" s="428"/>
      <c r="BT10" s="428"/>
      <c r="BU10" s="429"/>
      <c r="BV10" s="427">
        <v>287119</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125</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15">
      <c r="A12" s="186"/>
      <c r="B12" s="543" t="s">
        <v>130</v>
      </c>
      <c r="C12" s="544"/>
      <c r="D12" s="544"/>
      <c r="E12" s="544"/>
      <c r="F12" s="544"/>
      <c r="G12" s="544"/>
      <c r="H12" s="544"/>
      <c r="I12" s="544"/>
      <c r="J12" s="544"/>
      <c r="K12" s="545"/>
      <c r="L12" s="552" t="s">
        <v>131</v>
      </c>
      <c r="M12" s="553"/>
      <c r="N12" s="553"/>
      <c r="O12" s="553"/>
      <c r="P12" s="553"/>
      <c r="Q12" s="554"/>
      <c r="R12" s="555">
        <v>33078</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125</v>
      </c>
      <c r="AV12" s="485"/>
      <c r="AW12" s="485"/>
      <c r="AX12" s="485"/>
      <c r="AY12" s="407" t="s">
        <v>135</v>
      </c>
      <c r="AZ12" s="408"/>
      <c r="BA12" s="408"/>
      <c r="BB12" s="408"/>
      <c r="BC12" s="408"/>
      <c r="BD12" s="408"/>
      <c r="BE12" s="408"/>
      <c r="BF12" s="408"/>
      <c r="BG12" s="408"/>
      <c r="BH12" s="408"/>
      <c r="BI12" s="408"/>
      <c r="BJ12" s="408"/>
      <c r="BK12" s="408"/>
      <c r="BL12" s="408"/>
      <c r="BM12" s="409"/>
      <c r="BN12" s="427">
        <v>600000</v>
      </c>
      <c r="BO12" s="428"/>
      <c r="BP12" s="428"/>
      <c r="BQ12" s="428"/>
      <c r="BR12" s="428"/>
      <c r="BS12" s="428"/>
      <c r="BT12" s="428"/>
      <c r="BU12" s="429"/>
      <c r="BV12" s="427">
        <v>600000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137</v>
      </c>
      <c r="CU12" s="541"/>
      <c r="CV12" s="541"/>
      <c r="CW12" s="541"/>
      <c r="CX12" s="541"/>
      <c r="CY12" s="541"/>
      <c r="CZ12" s="541"/>
      <c r="DA12" s="542"/>
      <c r="DB12" s="540" t="s">
        <v>129</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138</v>
      </c>
      <c r="N13" s="528"/>
      <c r="O13" s="528"/>
      <c r="P13" s="528"/>
      <c r="Q13" s="529"/>
      <c r="R13" s="530">
        <v>32478</v>
      </c>
      <c r="S13" s="531"/>
      <c r="T13" s="531"/>
      <c r="U13" s="531"/>
      <c r="V13" s="532"/>
      <c r="W13" s="518" t="s">
        <v>139</v>
      </c>
      <c r="X13" s="440"/>
      <c r="Y13" s="440"/>
      <c r="Z13" s="440"/>
      <c r="AA13" s="440"/>
      <c r="AB13" s="441"/>
      <c r="AC13" s="403">
        <v>1805</v>
      </c>
      <c r="AD13" s="404"/>
      <c r="AE13" s="404"/>
      <c r="AF13" s="404"/>
      <c r="AG13" s="405"/>
      <c r="AH13" s="403">
        <v>1869</v>
      </c>
      <c r="AI13" s="404"/>
      <c r="AJ13" s="404"/>
      <c r="AK13" s="404"/>
      <c r="AL13" s="406"/>
      <c r="AM13" s="496" t="s">
        <v>140</v>
      </c>
      <c r="AN13" s="401"/>
      <c r="AO13" s="401"/>
      <c r="AP13" s="401"/>
      <c r="AQ13" s="401"/>
      <c r="AR13" s="401"/>
      <c r="AS13" s="401"/>
      <c r="AT13" s="402"/>
      <c r="AU13" s="484" t="s">
        <v>141</v>
      </c>
      <c r="AV13" s="485"/>
      <c r="AW13" s="485"/>
      <c r="AX13" s="485"/>
      <c r="AY13" s="407" t="s">
        <v>142</v>
      </c>
      <c r="AZ13" s="408"/>
      <c r="BA13" s="408"/>
      <c r="BB13" s="408"/>
      <c r="BC13" s="408"/>
      <c r="BD13" s="408"/>
      <c r="BE13" s="408"/>
      <c r="BF13" s="408"/>
      <c r="BG13" s="408"/>
      <c r="BH13" s="408"/>
      <c r="BI13" s="408"/>
      <c r="BJ13" s="408"/>
      <c r="BK13" s="408"/>
      <c r="BL13" s="408"/>
      <c r="BM13" s="409"/>
      <c r="BN13" s="427">
        <v>-367822</v>
      </c>
      <c r="BO13" s="428"/>
      <c r="BP13" s="428"/>
      <c r="BQ13" s="428"/>
      <c r="BR13" s="428"/>
      <c r="BS13" s="428"/>
      <c r="BT13" s="428"/>
      <c r="BU13" s="429"/>
      <c r="BV13" s="427">
        <v>-465761</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11.4</v>
      </c>
      <c r="CU13" s="398"/>
      <c r="CV13" s="398"/>
      <c r="CW13" s="398"/>
      <c r="CX13" s="398"/>
      <c r="CY13" s="398"/>
      <c r="CZ13" s="398"/>
      <c r="DA13" s="399"/>
      <c r="DB13" s="397">
        <v>10.8</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144</v>
      </c>
      <c r="M14" s="561"/>
      <c r="N14" s="561"/>
      <c r="O14" s="561"/>
      <c r="P14" s="561"/>
      <c r="Q14" s="562"/>
      <c r="R14" s="530">
        <v>33562</v>
      </c>
      <c r="S14" s="531"/>
      <c r="T14" s="531"/>
      <c r="U14" s="531"/>
      <c r="V14" s="532"/>
      <c r="W14" s="533"/>
      <c r="X14" s="443"/>
      <c r="Y14" s="443"/>
      <c r="Z14" s="443"/>
      <c r="AA14" s="443"/>
      <c r="AB14" s="444"/>
      <c r="AC14" s="523">
        <v>10.9</v>
      </c>
      <c r="AD14" s="524"/>
      <c r="AE14" s="524"/>
      <c r="AF14" s="524"/>
      <c r="AG14" s="525"/>
      <c r="AH14" s="523">
        <v>10.9</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v>97.7</v>
      </c>
      <c r="CU14" s="535"/>
      <c r="CV14" s="535"/>
      <c r="CW14" s="535"/>
      <c r="CX14" s="535"/>
      <c r="CY14" s="535"/>
      <c r="CZ14" s="535"/>
      <c r="DA14" s="536"/>
      <c r="DB14" s="534">
        <v>105.4</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146</v>
      </c>
      <c r="N15" s="528"/>
      <c r="O15" s="528"/>
      <c r="P15" s="528"/>
      <c r="Q15" s="529"/>
      <c r="R15" s="530">
        <v>32998</v>
      </c>
      <c r="S15" s="531"/>
      <c r="T15" s="531"/>
      <c r="U15" s="531"/>
      <c r="V15" s="532"/>
      <c r="W15" s="518" t="s">
        <v>147</v>
      </c>
      <c r="X15" s="440"/>
      <c r="Y15" s="440"/>
      <c r="Z15" s="440"/>
      <c r="AA15" s="440"/>
      <c r="AB15" s="441"/>
      <c r="AC15" s="403">
        <v>2183</v>
      </c>
      <c r="AD15" s="404"/>
      <c r="AE15" s="404"/>
      <c r="AF15" s="404"/>
      <c r="AG15" s="405"/>
      <c r="AH15" s="403">
        <v>2428</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4084379</v>
      </c>
      <c r="BO15" s="423"/>
      <c r="BP15" s="423"/>
      <c r="BQ15" s="423"/>
      <c r="BR15" s="423"/>
      <c r="BS15" s="423"/>
      <c r="BT15" s="423"/>
      <c r="BU15" s="424"/>
      <c r="BV15" s="422">
        <v>4011895</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13.2</v>
      </c>
      <c r="AD16" s="524"/>
      <c r="AE16" s="524"/>
      <c r="AF16" s="524"/>
      <c r="AG16" s="525"/>
      <c r="AH16" s="523">
        <v>14.2</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7730395</v>
      </c>
      <c r="BO16" s="428"/>
      <c r="BP16" s="428"/>
      <c r="BQ16" s="428"/>
      <c r="BR16" s="428"/>
      <c r="BS16" s="428"/>
      <c r="BT16" s="428"/>
      <c r="BU16" s="429"/>
      <c r="BV16" s="427">
        <v>7529103</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0"/>
      <c r="Y17" s="440"/>
      <c r="Z17" s="440"/>
      <c r="AA17" s="440"/>
      <c r="AB17" s="441"/>
      <c r="AC17" s="403">
        <v>12552</v>
      </c>
      <c r="AD17" s="404"/>
      <c r="AE17" s="404"/>
      <c r="AF17" s="404"/>
      <c r="AG17" s="405"/>
      <c r="AH17" s="403">
        <v>12824</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5220814</v>
      </c>
      <c r="BO17" s="428"/>
      <c r="BP17" s="428"/>
      <c r="BQ17" s="428"/>
      <c r="BR17" s="428"/>
      <c r="BS17" s="428"/>
      <c r="BT17" s="428"/>
      <c r="BU17" s="429"/>
      <c r="BV17" s="427">
        <v>5116463</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157</v>
      </c>
      <c r="C18" s="490"/>
      <c r="D18" s="490"/>
      <c r="E18" s="491"/>
      <c r="F18" s="491"/>
      <c r="G18" s="491"/>
      <c r="H18" s="491"/>
      <c r="I18" s="491"/>
      <c r="J18" s="491"/>
      <c r="K18" s="491"/>
      <c r="L18" s="492">
        <v>191.14</v>
      </c>
      <c r="M18" s="492"/>
      <c r="N18" s="492"/>
      <c r="O18" s="492"/>
      <c r="P18" s="492"/>
      <c r="Q18" s="492"/>
      <c r="R18" s="493"/>
      <c r="S18" s="493"/>
      <c r="T18" s="493"/>
      <c r="U18" s="493"/>
      <c r="V18" s="494"/>
      <c r="W18" s="508"/>
      <c r="X18" s="509"/>
      <c r="Y18" s="509"/>
      <c r="Z18" s="509"/>
      <c r="AA18" s="509"/>
      <c r="AB18" s="519"/>
      <c r="AC18" s="391">
        <v>75.900000000000006</v>
      </c>
      <c r="AD18" s="392"/>
      <c r="AE18" s="392"/>
      <c r="AF18" s="392"/>
      <c r="AG18" s="495"/>
      <c r="AH18" s="391">
        <v>74.900000000000006</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9270739</v>
      </c>
      <c r="BO18" s="428"/>
      <c r="BP18" s="428"/>
      <c r="BQ18" s="428"/>
      <c r="BR18" s="428"/>
      <c r="BS18" s="428"/>
      <c r="BT18" s="428"/>
      <c r="BU18" s="429"/>
      <c r="BV18" s="427">
        <v>9160671</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159</v>
      </c>
      <c r="C19" s="490"/>
      <c r="D19" s="490"/>
      <c r="E19" s="491"/>
      <c r="F19" s="491"/>
      <c r="G19" s="491"/>
      <c r="H19" s="491"/>
      <c r="I19" s="491"/>
      <c r="J19" s="491"/>
      <c r="K19" s="491"/>
      <c r="L19" s="497">
        <v>178</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11733566</v>
      </c>
      <c r="BO19" s="428"/>
      <c r="BP19" s="428"/>
      <c r="BQ19" s="428"/>
      <c r="BR19" s="428"/>
      <c r="BS19" s="428"/>
      <c r="BT19" s="428"/>
      <c r="BU19" s="429"/>
      <c r="BV19" s="427">
        <v>11753394</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161</v>
      </c>
      <c r="C20" s="490"/>
      <c r="D20" s="490"/>
      <c r="E20" s="491"/>
      <c r="F20" s="491"/>
      <c r="G20" s="491"/>
      <c r="H20" s="491"/>
      <c r="I20" s="491"/>
      <c r="J20" s="491"/>
      <c r="K20" s="491"/>
      <c r="L20" s="497">
        <v>14453</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19321460</v>
      </c>
      <c r="BO23" s="428"/>
      <c r="BP23" s="428"/>
      <c r="BQ23" s="428"/>
      <c r="BR23" s="428"/>
      <c r="BS23" s="428"/>
      <c r="BT23" s="428"/>
      <c r="BU23" s="429"/>
      <c r="BV23" s="427">
        <v>19773811</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170</v>
      </c>
      <c r="F24" s="401"/>
      <c r="G24" s="401"/>
      <c r="H24" s="401"/>
      <c r="I24" s="401"/>
      <c r="J24" s="401"/>
      <c r="K24" s="402"/>
      <c r="L24" s="403">
        <v>1</v>
      </c>
      <c r="M24" s="404"/>
      <c r="N24" s="404"/>
      <c r="O24" s="404"/>
      <c r="P24" s="405"/>
      <c r="Q24" s="403">
        <v>7380</v>
      </c>
      <c r="R24" s="404"/>
      <c r="S24" s="404"/>
      <c r="T24" s="404"/>
      <c r="U24" s="404"/>
      <c r="V24" s="405"/>
      <c r="W24" s="469"/>
      <c r="X24" s="460"/>
      <c r="Y24" s="461"/>
      <c r="Z24" s="400" t="s">
        <v>171</v>
      </c>
      <c r="AA24" s="401"/>
      <c r="AB24" s="401"/>
      <c r="AC24" s="401"/>
      <c r="AD24" s="401"/>
      <c r="AE24" s="401"/>
      <c r="AF24" s="401"/>
      <c r="AG24" s="402"/>
      <c r="AH24" s="403">
        <v>360</v>
      </c>
      <c r="AI24" s="404"/>
      <c r="AJ24" s="404"/>
      <c r="AK24" s="404"/>
      <c r="AL24" s="405"/>
      <c r="AM24" s="403">
        <v>1180800</v>
      </c>
      <c r="AN24" s="404"/>
      <c r="AO24" s="404"/>
      <c r="AP24" s="404"/>
      <c r="AQ24" s="404"/>
      <c r="AR24" s="405"/>
      <c r="AS24" s="403">
        <v>3280</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11384274</v>
      </c>
      <c r="BO24" s="428"/>
      <c r="BP24" s="428"/>
      <c r="BQ24" s="428"/>
      <c r="BR24" s="428"/>
      <c r="BS24" s="428"/>
      <c r="BT24" s="428"/>
      <c r="BU24" s="429"/>
      <c r="BV24" s="427">
        <v>11558488</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173</v>
      </c>
      <c r="F25" s="401"/>
      <c r="G25" s="401"/>
      <c r="H25" s="401"/>
      <c r="I25" s="401"/>
      <c r="J25" s="401"/>
      <c r="K25" s="402"/>
      <c r="L25" s="403">
        <v>1</v>
      </c>
      <c r="M25" s="404"/>
      <c r="N25" s="404"/>
      <c r="O25" s="404"/>
      <c r="P25" s="405"/>
      <c r="Q25" s="403">
        <v>6166</v>
      </c>
      <c r="R25" s="404"/>
      <c r="S25" s="404"/>
      <c r="T25" s="404"/>
      <c r="U25" s="404"/>
      <c r="V25" s="405"/>
      <c r="W25" s="469"/>
      <c r="X25" s="460"/>
      <c r="Y25" s="461"/>
      <c r="Z25" s="400" t="s">
        <v>174</v>
      </c>
      <c r="AA25" s="401"/>
      <c r="AB25" s="401"/>
      <c r="AC25" s="401"/>
      <c r="AD25" s="401"/>
      <c r="AE25" s="401"/>
      <c r="AF25" s="401"/>
      <c r="AG25" s="402"/>
      <c r="AH25" s="403" t="s">
        <v>129</v>
      </c>
      <c r="AI25" s="404"/>
      <c r="AJ25" s="404"/>
      <c r="AK25" s="404"/>
      <c r="AL25" s="405"/>
      <c r="AM25" s="403" t="s">
        <v>129</v>
      </c>
      <c r="AN25" s="404"/>
      <c r="AO25" s="404"/>
      <c r="AP25" s="404"/>
      <c r="AQ25" s="404"/>
      <c r="AR25" s="405"/>
      <c r="AS25" s="403" t="s">
        <v>137</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1064975</v>
      </c>
      <c r="BO25" s="423"/>
      <c r="BP25" s="423"/>
      <c r="BQ25" s="423"/>
      <c r="BR25" s="423"/>
      <c r="BS25" s="423"/>
      <c r="BT25" s="423"/>
      <c r="BU25" s="424"/>
      <c r="BV25" s="422">
        <v>1173327</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176</v>
      </c>
      <c r="F26" s="401"/>
      <c r="G26" s="401"/>
      <c r="H26" s="401"/>
      <c r="I26" s="401"/>
      <c r="J26" s="401"/>
      <c r="K26" s="402"/>
      <c r="L26" s="403">
        <v>1</v>
      </c>
      <c r="M26" s="404"/>
      <c r="N26" s="404"/>
      <c r="O26" s="404"/>
      <c r="P26" s="405"/>
      <c r="Q26" s="403">
        <v>5664</v>
      </c>
      <c r="R26" s="404"/>
      <c r="S26" s="404"/>
      <c r="T26" s="404"/>
      <c r="U26" s="404"/>
      <c r="V26" s="405"/>
      <c r="W26" s="469"/>
      <c r="X26" s="460"/>
      <c r="Y26" s="461"/>
      <c r="Z26" s="400" t="s">
        <v>177</v>
      </c>
      <c r="AA26" s="482"/>
      <c r="AB26" s="482"/>
      <c r="AC26" s="482"/>
      <c r="AD26" s="482"/>
      <c r="AE26" s="482"/>
      <c r="AF26" s="482"/>
      <c r="AG26" s="483"/>
      <c r="AH26" s="403">
        <v>48</v>
      </c>
      <c r="AI26" s="404"/>
      <c r="AJ26" s="404"/>
      <c r="AK26" s="404"/>
      <c r="AL26" s="405"/>
      <c r="AM26" s="403">
        <v>155472</v>
      </c>
      <c r="AN26" s="404"/>
      <c r="AO26" s="404"/>
      <c r="AP26" s="404"/>
      <c r="AQ26" s="404"/>
      <c r="AR26" s="405"/>
      <c r="AS26" s="403">
        <v>3239</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t="s">
        <v>137</v>
      </c>
      <c r="BO26" s="428"/>
      <c r="BP26" s="428"/>
      <c r="BQ26" s="428"/>
      <c r="BR26" s="428"/>
      <c r="BS26" s="428"/>
      <c r="BT26" s="428"/>
      <c r="BU26" s="429"/>
      <c r="BV26" s="427" t="s">
        <v>137</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179</v>
      </c>
      <c r="F27" s="401"/>
      <c r="G27" s="401"/>
      <c r="H27" s="401"/>
      <c r="I27" s="401"/>
      <c r="J27" s="401"/>
      <c r="K27" s="402"/>
      <c r="L27" s="403">
        <v>1</v>
      </c>
      <c r="M27" s="404"/>
      <c r="N27" s="404"/>
      <c r="O27" s="404"/>
      <c r="P27" s="405"/>
      <c r="Q27" s="403">
        <v>3980</v>
      </c>
      <c r="R27" s="404"/>
      <c r="S27" s="404"/>
      <c r="T27" s="404"/>
      <c r="U27" s="404"/>
      <c r="V27" s="405"/>
      <c r="W27" s="469"/>
      <c r="X27" s="460"/>
      <c r="Y27" s="461"/>
      <c r="Z27" s="400" t="s">
        <v>180</v>
      </c>
      <c r="AA27" s="401"/>
      <c r="AB27" s="401"/>
      <c r="AC27" s="401"/>
      <c r="AD27" s="401"/>
      <c r="AE27" s="401"/>
      <c r="AF27" s="401"/>
      <c r="AG27" s="402"/>
      <c r="AH27" s="403">
        <v>35</v>
      </c>
      <c r="AI27" s="404"/>
      <c r="AJ27" s="404"/>
      <c r="AK27" s="404"/>
      <c r="AL27" s="405"/>
      <c r="AM27" s="403">
        <v>104582</v>
      </c>
      <c r="AN27" s="404"/>
      <c r="AO27" s="404"/>
      <c r="AP27" s="404"/>
      <c r="AQ27" s="404"/>
      <c r="AR27" s="405"/>
      <c r="AS27" s="403">
        <v>2988</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v>68703</v>
      </c>
      <c r="BO27" s="431"/>
      <c r="BP27" s="431"/>
      <c r="BQ27" s="431"/>
      <c r="BR27" s="431"/>
      <c r="BS27" s="431"/>
      <c r="BT27" s="431"/>
      <c r="BU27" s="432"/>
      <c r="BV27" s="430">
        <v>68703</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182</v>
      </c>
      <c r="F28" s="401"/>
      <c r="G28" s="401"/>
      <c r="H28" s="401"/>
      <c r="I28" s="401"/>
      <c r="J28" s="401"/>
      <c r="K28" s="402"/>
      <c r="L28" s="403">
        <v>1</v>
      </c>
      <c r="M28" s="404"/>
      <c r="N28" s="404"/>
      <c r="O28" s="404"/>
      <c r="P28" s="405"/>
      <c r="Q28" s="403">
        <v>3640</v>
      </c>
      <c r="R28" s="404"/>
      <c r="S28" s="404"/>
      <c r="T28" s="404"/>
      <c r="U28" s="404"/>
      <c r="V28" s="405"/>
      <c r="W28" s="469"/>
      <c r="X28" s="460"/>
      <c r="Y28" s="461"/>
      <c r="Z28" s="400" t="s">
        <v>183</v>
      </c>
      <c r="AA28" s="401"/>
      <c r="AB28" s="401"/>
      <c r="AC28" s="401"/>
      <c r="AD28" s="401"/>
      <c r="AE28" s="401"/>
      <c r="AF28" s="401"/>
      <c r="AG28" s="402"/>
      <c r="AH28" s="403" t="s">
        <v>137</v>
      </c>
      <c r="AI28" s="404"/>
      <c r="AJ28" s="404"/>
      <c r="AK28" s="404"/>
      <c r="AL28" s="405"/>
      <c r="AM28" s="403" t="s">
        <v>129</v>
      </c>
      <c r="AN28" s="404"/>
      <c r="AO28" s="404"/>
      <c r="AP28" s="404"/>
      <c r="AQ28" s="404"/>
      <c r="AR28" s="405"/>
      <c r="AS28" s="403" t="s">
        <v>129</v>
      </c>
      <c r="AT28" s="404"/>
      <c r="AU28" s="404"/>
      <c r="AV28" s="404"/>
      <c r="AW28" s="404"/>
      <c r="AX28" s="406"/>
      <c r="AY28" s="410" t="s">
        <v>184</v>
      </c>
      <c r="AZ28" s="411"/>
      <c r="BA28" s="411"/>
      <c r="BB28" s="412"/>
      <c r="BC28" s="419" t="s">
        <v>48</v>
      </c>
      <c r="BD28" s="420"/>
      <c r="BE28" s="420"/>
      <c r="BF28" s="420"/>
      <c r="BG28" s="420"/>
      <c r="BH28" s="420"/>
      <c r="BI28" s="420"/>
      <c r="BJ28" s="420"/>
      <c r="BK28" s="420"/>
      <c r="BL28" s="420"/>
      <c r="BM28" s="421"/>
      <c r="BN28" s="422">
        <v>1343092</v>
      </c>
      <c r="BO28" s="423"/>
      <c r="BP28" s="423"/>
      <c r="BQ28" s="423"/>
      <c r="BR28" s="423"/>
      <c r="BS28" s="423"/>
      <c r="BT28" s="423"/>
      <c r="BU28" s="424"/>
      <c r="BV28" s="422">
        <v>1732378</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185</v>
      </c>
      <c r="F29" s="401"/>
      <c r="G29" s="401"/>
      <c r="H29" s="401"/>
      <c r="I29" s="401"/>
      <c r="J29" s="401"/>
      <c r="K29" s="402"/>
      <c r="L29" s="403">
        <v>18</v>
      </c>
      <c r="M29" s="404"/>
      <c r="N29" s="404"/>
      <c r="O29" s="404"/>
      <c r="P29" s="405"/>
      <c r="Q29" s="403">
        <v>3360</v>
      </c>
      <c r="R29" s="404"/>
      <c r="S29" s="404"/>
      <c r="T29" s="404"/>
      <c r="U29" s="404"/>
      <c r="V29" s="405"/>
      <c r="W29" s="470"/>
      <c r="X29" s="471"/>
      <c r="Y29" s="472"/>
      <c r="Z29" s="400" t="s">
        <v>186</v>
      </c>
      <c r="AA29" s="401"/>
      <c r="AB29" s="401"/>
      <c r="AC29" s="401"/>
      <c r="AD29" s="401"/>
      <c r="AE29" s="401"/>
      <c r="AF29" s="401"/>
      <c r="AG29" s="402"/>
      <c r="AH29" s="403">
        <v>395</v>
      </c>
      <c r="AI29" s="404"/>
      <c r="AJ29" s="404"/>
      <c r="AK29" s="404"/>
      <c r="AL29" s="405"/>
      <c r="AM29" s="403">
        <v>1285382</v>
      </c>
      <c r="AN29" s="404"/>
      <c r="AO29" s="404"/>
      <c r="AP29" s="404"/>
      <c r="AQ29" s="404"/>
      <c r="AR29" s="405"/>
      <c r="AS29" s="403">
        <v>3254</v>
      </c>
      <c r="AT29" s="404"/>
      <c r="AU29" s="404"/>
      <c r="AV29" s="404"/>
      <c r="AW29" s="404"/>
      <c r="AX29" s="406"/>
      <c r="AY29" s="413"/>
      <c r="AZ29" s="414"/>
      <c r="BA29" s="414"/>
      <c r="BB29" s="415"/>
      <c r="BC29" s="407" t="s">
        <v>187</v>
      </c>
      <c r="BD29" s="408"/>
      <c r="BE29" s="408"/>
      <c r="BF29" s="408"/>
      <c r="BG29" s="408"/>
      <c r="BH29" s="408"/>
      <c r="BI29" s="408"/>
      <c r="BJ29" s="408"/>
      <c r="BK29" s="408"/>
      <c r="BL29" s="408"/>
      <c r="BM29" s="409"/>
      <c r="BN29" s="427">
        <v>200431</v>
      </c>
      <c r="BO29" s="428"/>
      <c r="BP29" s="428"/>
      <c r="BQ29" s="428"/>
      <c r="BR29" s="428"/>
      <c r="BS29" s="428"/>
      <c r="BT29" s="428"/>
      <c r="BU29" s="429"/>
      <c r="BV29" s="427">
        <v>300320</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188</v>
      </c>
      <c r="X30" s="480"/>
      <c r="Y30" s="480"/>
      <c r="Z30" s="480"/>
      <c r="AA30" s="480"/>
      <c r="AB30" s="480"/>
      <c r="AC30" s="480"/>
      <c r="AD30" s="480"/>
      <c r="AE30" s="480"/>
      <c r="AF30" s="480"/>
      <c r="AG30" s="481"/>
      <c r="AH30" s="391">
        <v>100.5</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2287745</v>
      </c>
      <c r="BO30" s="431"/>
      <c r="BP30" s="431"/>
      <c r="BQ30" s="431"/>
      <c r="BR30" s="431"/>
      <c r="BS30" s="431"/>
      <c r="BT30" s="431"/>
      <c r="BU30" s="432"/>
      <c r="BV30" s="430">
        <v>2301967</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195</v>
      </c>
      <c r="D33" s="390"/>
      <c r="E33" s="389" t="s">
        <v>196</v>
      </c>
      <c r="F33" s="389"/>
      <c r="G33" s="389"/>
      <c r="H33" s="389"/>
      <c r="I33" s="389"/>
      <c r="J33" s="389"/>
      <c r="K33" s="389"/>
      <c r="L33" s="389"/>
      <c r="M33" s="389"/>
      <c r="N33" s="389"/>
      <c r="O33" s="389"/>
      <c r="P33" s="389"/>
      <c r="Q33" s="389"/>
      <c r="R33" s="389"/>
      <c r="S33" s="389"/>
      <c r="T33" s="215"/>
      <c r="U33" s="390" t="s">
        <v>197</v>
      </c>
      <c r="V33" s="390"/>
      <c r="W33" s="389" t="s">
        <v>196</v>
      </c>
      <c r="X33" s="389"/>
      <c r="Y33" s="389"/>
      <c r="Z33" s="389"/>
      <c r="AA33" s="389"/>
      <c r="AB33" s="389"/>
      <c r="AC33" s="389"/>
      <c r="AD33" s="389"/>
      <c r="AE33" s="389"/>
      <c r="AF33" s="389"/>
      <c r="AG33" s="389"/>
      <c r="AH33" s="389"/>
      <c r="AI33" s="389"/>
      <c r="AJ33" s="389"/>
      <c r="AK33" s="389"/>
      <c r="AL33" s="215"/>
      <c r="AM33" s="390" t="s">
        <v>197</v>
      </c>
      <c r="AN33" s="390"/>
      <c r="AO33" s="389" t="s">
        <v>196</v>
      </c>
      <c r="AP33" s="389"/>
      <c r="AQ33" s="389"/>
      <c r="AR33" s="389"/>
      <c r="AS33" s="389"/>
      <c r="AT33" s="389"/>
      <c r="AU33" s="389"/>
      <c r="AV33" s="389"/>
      <c r="AW33" s="389"/>
      <c r="AX33" s="389"/>
      <c r="AY33" s="389"/>
      <c r="AZ33" s="389"/>
      <c r="BA33" s="389"/>
      <c r="BB33" s="389"/>
      <c r="BC33" s="389"/>
      <c r="BD33" s="216"/>
      <c r="BE33" s="389" t="s">
        <v>198</v>
      </c>
      <c r="BF33" s="389"/>
      <c r="BG33" s="389" t="s">
        <v>199</v>
      </c>
      <c r="BH33" s="389"/>
      <c r="BI33" s="389"/>
      <c r="BJ33" s="389"/>
      <c r="BK33" s="389"/>
      <c r="BL33" s="389"/>
      <c r="BM33" s="389"/>
      <c r="BN33" s="389"/>
      <c r="BO33" s="389"/>
      <c r="BP33" s="389"/>
      <c r="BQ33" s="389"/>
      <c r="BR33" s="389"/>
      <c r="BS33" s="389"/>
      <c r="BT33" s="389"/>
      <c r="BU33" s="389"/>
      <c r="BV33" s="216"/>
      <c r="BW33" s="390" t="s">
        <v>198</v>
      </c>
      <c r="BX33" s="390"/>
      <c r="BY33" s="389" t="s">
        <v>200</v>
      </c>
      <c r="BZ33" s="389"/>
      <c r="CA33" s="389"/>
      <c r="CB33" s="389"/>
      <c r="CC33" s="389"/>
      <c r="CD33" s="389"/>
      <c r="CE33" s="389"/>
      <c r="CF33" s="389"/>
      <c r="CG33" s="389"/>
      <c r="CH33" s="389"/>
      <c r="CI33" s="389"/>
      <c r="CJ33" s="389"/>
      <c r="CK33" s="389"/>
      <c r="CL33" s="389"/>
      <c r="CM33" s="389"/>
      <c r="CN33" s="215"/>
      <c r="CO33" s="390" t="s">
        <v>195</v>
      </c>
      <c r="CP33" s="390"/>
      <c r="CQ33" s="389" t="s">
        <v>201</v>
      </c>
      <c r="CR33" s="389"/>
      <c r="CS33" s="389"/>
      <c r="CT33" s="389"/>
      <c r="CU33" s="389"/>
      <c r="CV33" s="389"/>
      <c r="CW33" s="389"/>
      <c r="CX33" s="389"/>
      <c r="CY33" s="389"/>
      <c r="CZ33" s="389"/>
      <c r="DA33" s="389"/>
      <c r="DB33" s="389"/>
      <c r="DC33" s="389"/>
      <c r="DD33" s="389"/>
      <c r="DE33" s="389"/>
      <c r="DF33" s="215"/>
      <c r="DG33" s="388" t="s">
        <v>202</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t="str">
        <f>IF(BG34="","",MAX(C34:D43,U34:V43,AM34:AN43)+1)</f>
        <v/>
      </c>
      <c r="BF34" s="386"/>
      <c r="BG34" s="385"/>
      <c r="BH34" s="385"/>
      <c r="BI34" s="385"/>
      <c r="BJ34" s="385"/>
      <c r="BK34" s="385"/>
      <c r="BL34" s="385"/>
      <c r="BM34" s="385"/>
      <c r="BN34" s="385"/>
      <c r="BO34" s="385"/>
      <c r="BP34" s="385"/>
      <c r="BQ34" s="385"/>
      <c r="BR34" s="385"/>
      <c r="BS34" s="385"/>
      <c r="BT34" s="385"/>
      <c r="BU34" s="385"/>
      <c r="BV34" s="213"/>
      <c r="BW34" s="386">
        <f>IF(BY34="","",MAX(C34:D43,U34:V43,AM34:AN43,BE34:BF43)+1)</f>
        <v>7</v>
      </c>
      <c r="BX34" s="386"/>
      <c r="BY34" s="385" t="str">
        <f>IF('各会計、関係団体の財政状況及び健全化判断比率'!B68="","",'各会計、関係団体の財政状況及び健全化判断比率'!B68)</f>
        <v>安房郡市広域市町村圏事務組合</v>
      </c>
      <c r="BZ34" s="385"/>
      <c r="CA34" s="385"/>
      <c r="CB34" s="385"/>
      <c r="CC34" s="385"/>
      <c r="CD34" s="385"/>
      <c r="CE34" s="385"/>
      <c r="CF34" s="385"/>
      <c r="CG34" s="385"/>
      <c r="CH34" s="385"/>
      <c r="CI34" s="385"/>
      <c r="CJ34" s="385"/>
      <c r="CK34" s="385"/>
      <c r="CL34" s="385"/>
      <c r="CM34" s="385"/>
      <c r="CN34" s="213"/>
      <c r="CO34" s="386">
        <f>IF(CQ34="","",MAX(C34:D43,U34:V43,AM34:AN43,BE34:BF43,BW34:BX43)+1)</f>
        <v>15</v>
      </c>
      <c r="CP34" s="386"/>
      <c r="CQ34" s="385" t="str">
        <f>IF('各会計、関係団体の財政状況及び健全化判断比率'!BS7="","",'各会計、関係団体の財政状況及び健全化判断比率'!BS7)</f>
        <v>鴨川市開発公社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f t="shared" ref="AM35:AM43" si="0">IF(AO35="","",AM34+1)</f>
        <v>6</v>
      </c>
      <c r="AN35" s="386"/>
      <c r="AO35" s="385" t="str">
        <f>IF('各会計、関係団体の財政状況及び健全化判断比率'!B32="","",'各会計、関係団体の財政状況及び健全化判断比率'!B32)</f>
        <v>病院事業会計</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8</v>
      </c>
      <c r="BX35" s="386"/>
      <c r="BY35" s="385" t="str">
        <f>IF('各会計、関係団体の財政状況及び健全化判断比率'!B69="","",'各会計、関係団体の財政状況及び健全化判断比率'!B69)</f>
        <v>千葉県市町村総合事務組合（一般会計）</v>
      </c>
      <c r="BZ35" s="385"/>
      <c r="CA35" s="385"/>
      <c r="CB35" s="385"/>
      <c r="CC35" s="385"/>
      <c r="CD35" s="385"/>
      <c r="CE35" s="385"/>
      <c r="CF35" s="385"/>
      <c r="CG35" s="385"/>
      <c r="CH35" s="385"/>
      <c r="CI35" s="385"/>
      <c r="CJ35" s="385"/>
      <c r="CK35" s="385"/>
      <c r="CL35" s="385"/>
      <c r="CM35" s="385"/>
      <c r="CN35" s="213"/>
      <c r="CO35" s="386">
        <f t="shared" ref="CO35:CO43" si="3">IF(CQ35="","",CO34+1)</f>
        <v>16</v>
      </c>
      <c r="CP35" s="386"/>
      <c r="CQ35" s="385" t="str">
        <f>IF('各会計、関係団体の財政状況及び健全化判断比率'!BS8="","",'各会計、関係団体の財政状況及び健全化判断比率'!BS8)</f>
        <v>鴨川マリン開発</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9</v>
      </c>
      <c r="BX36" s="386"/>
      <c r="BY36" s="385" t="str">
        <f>IF('各会計、関係団体の財政状況及び健全化判断比率'!B70="","",'各会計、関係団体の財政状況及び健全化判断比率'!B70)</f>
        <v>千葉県市町村総合事務組合（千葉県自治会館管理運営特別会計）</v>
      </c>
      <c r="BZ36" s="385"/>
      <c r="CA36" s="385"/>
      <c r="CB36" s="385"/>
      <c r="CC36" s="385"/>
      <c r="CD36" s="385"/>
      <c r="CE36" s="385"/>
      <c r="CF36" s="385"/>
      <c r="CG36" s="385"/>
      <c r="CH36" s="385"/>
      <c r="CI36" s="385"/>
      <c r="CJ36" s="385"/>
      <c r="CK36" s="385"/>
      <c r="CL36" s="385"/>
      <c r="CM36" s="385"/>
      <c r="CN36" s="213"/>
      <c r="CO36" s="386">
        <f t="shared" si="3"/>
        <v>17</v>
      </c>
      <c r="CP36" s="386"/>
      <c r="CQ36" s="385" t="str">
        <f>IF('各会計、関係団体の財政状況及び健全化判断比率'!BS9="","",'各会計、関係団体の財政状況及び健全化判断比率'!BS9)</f>
        <v>鴨川観光プラットフォーム</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10</v>
      </c>
      <c r="BX37" s="386"/>
      <c r="BY37" s="385" t="str">
        <f>IF('各会計、関係団体の財政状況及び健全化判断比率'!B71="","",'各会計、関係団体の財政状況及び健全化判断比率'!B71)</f>
        <v>千葉県市町村総合事務組合（千葉県自治研修センター特別会計）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11</v>
      </c>
      <c r="BX38" s="386"/>
      <c r="BY38" s="385" t="str">
        <f>IF('各会計、関係団体の財政状況及び健全化判断比率'!B72="","",'各会計、関係団体の財政状況及び健全化判断比率'!B72)</f>
        <v>千葉県市町村総合事務組合（千葉県市町村交通災害共済特別会計）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12</v>
      </c>
      <c r="BX39" s="386"/>
      <c r="BY39" s="385" t="str">
        <f>IF('各会計、関係団体の財政状況及び健全化判断比率'!B73="","",'各会計、関係団体の財政状況及び健全化判断比率'!B73)</f>
        <v>千葉県後期高齢者医療広域連合（一般会計）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13</v>
      </c>
      <c r="BX40" s="386"/>
      <c r="BY40" s="385" t="str">
        <f>IF('各会計、関係団体の財政状況及び健全化判断比率'!B74="","",'各会計、関係団体の財政状況及び健全化判断比率'!B74)</f>
        <v>千葉県後期高齢者医療広域連合（後期高齢者医療特別会計）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14</v>
      </c>
      <c r="BX41" s="386"/>
      <c r="BY41" s="385" t="str">
        <f>IF('各会計、関係団体の財政状況及び健全化判断比率'!B75="","",'各会計、関係団体の財政状況及び健全化判断比率'!B75)</f>
        <v>南房総広域水道企業団（水道用水供給事業会計）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6H4o5OYfIrExQEJClW5dU/LmBTGsd0h4GXel9VxCv4Wdo28wP3BATGIH+UixgefekFTjiVthkrSm1WYVO813A==" saltValue="5xkWIs3xicbg7Y641Wp2c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zoomScaleNormal="100" zoomScaleSheetLayoutView="100" workbookViewId="0">
      <selection activeCell="CQ48" sqref="CQ4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07" t="s">
        <v>550</v>
      </c>
      <c r="D34" s="1207"/>
      <c r="E34" s="1208"/>
      <c r="F34" s="32">
        <v>7.38</v>
      </c>
      <c r="G34" s="33">
        <v>7.32</v>
      </c>
      <c r="H34" s="33">
        <v>11.3</v>
      </c>
      <c r="I34" s="33">
        <v>14.69</v>
      </c>
      <c r="J34" s="34">
        <v>14.4</v>
      </c>
      <c r="K34" s="22"/>
      <c r="L34" s="22"/>
      <c r="M34" s="22"/>
      <c r="N34" s="22"/>
      <c r="O34" s="22"/>
      <c r="P34" s="22"/>
    </row>
    <row r="35" spans="1:16" ht="39" customHeight="1" x14ac:dyDescent="0.15">
      <c r="A35" s="22"/>
      <c r="B35" s="35"/>
      <c r="C35" s="1201" t="s">
        <v>551</v>
      </c>
      <c r="D35" s="1202"/>
      <c r="E35" s="1203"/>
      <c r="F35" s="36">
        <v>4.68</v>
      </c>
      <c r="G35" s="37">
        <v>6.08</v>
      </c>
      <c r="H35" s="37">
        <v>5.99</v>
      </c>
      <c r="I35" s="37">
        <v>4.49</v>
      </c>
      <c r="J35" s="38">
        <v>4.62</v>
      </c>
      <c r="K35" s="22"/>
      <c r="L35" s="22"/>
      <c r="M35" s="22"/>
      <c r="N35" s="22"/>
      <c r="O35" s="22"/>
      <c r="P35" s="22"/>
    </row>
    <row r="36" spans="1:16" ht="39" customHeight="1" x14ac:dyDescent="0.15">
      <c r="A36" s="22"/>
      <c r="B36" s="35"/>
      <c r="C36" s="1201" t="s">
        <v>552</v>
      </c>
      <c r="D36" s="1202"/>
      <c r="E36" s="1203"/>
      <c r="F36" s="36">
        <v>2.68</v>
      </c>
      <c r="G36" s="37">
        <v>2.31</v>
      </c>
      <c r="H36" s="37">
        <v>2.4900000000000002</v>
      </c>
      <c r="I36" s="37">
        <v>1.92</v>
      </c>
      <c r="J36" s="38">
        <v>2.41</v>
      </c>
      <c r="K36" s="22"/>
      <c r="L36" s="22"/>
      <c r="M36" s="22"/>
      <c r="N36" s="22"/>
      <c r="O36" s="22"/>
      <c r="P36" s="22"/>
    </row>
    <row r="37" spans="1:16" ht="39" customHeight="1" x14ac:dyDescent="0.15">
      <c r="A37" s="22"/>
      <c r="B37" s="35"/>
      <c r="C37" s="1201" t="s">
        <v>553</v>
      </c>
      <c r="D37" s="1202"/>
      <c r="E37" s="1203"/>
      <c r="F37" s="36">
        <v>0.33</v>
      </c>
      <c r="G37" s="37">
        <v>1.07</v>
      </c>
      <c r="H37" s="37">
        <v>1.4</v>
      </c>
      <c r="I37" s="37">
        <v>1.1100000000000001</v>
      </c>
      <c r="J37" s="38">
        <v>1.2</v>
      </c>
      <c r="K37" s="22"/>
      <c r="L37" s="22"/>
      <c r="M37" s="22"/>
      <c r="N37" s="22"/>
      <c r="O37" s="22"/>
      <c r="P37" s="22"/>
    </row>
    <row r="38" spans="1:16" ht="39" customHeight="1" x14ac:dyDescent="0.15">
      <c r="A38" s="22"/>
      <c r="B38" s="35"/>
      <c r="C38" s="1201" t="s">
        <v>554</v>
      </c>
      <c r="D38" s="1202"/>
      <c r="E38" s="1203"/>
      <c r="F38" s="36">
        <v>1.1299999999999999</v>
      </c>
      <c r="G38" s="37">
        <v>1.45</v>
      </c>
      <c r="H38" s="37">
        <v>1.4</v>
      </c>
      <c r="I38" s="37">
        <v>2.79</v>
      </c>
      <c r="J38" s="38">
        <v>0.73</v>
      </c>
      <c r="K38" s="22"/>
      <c r="L38" s="22"/>
      <c r="M38" s="22"/>
      <c r="N38" s="22"/>
      <c r="O38" s="22"/>
      <c r="P38" s="22"/>
    </row>
    <row r="39" spans="1:16" ht="39" customHeight="1" x14ac:dyDescent="0.15">
      <c r="A39" s="22"/>
      <c r="B39" s="35"/>
      <c r="C39" s="1201" t="s">
        <v>555</v>
      </c>
      <c r="D39" s="1202"/>
      <c r="E39" s="1203"/>
      <c r="F39" s="36">
        <v>0.02</v>
      </c>
      <c r="G39" s="37">
        <v>0.02</v>
      </c>
      <c r="H39" s="37">
        <v>0.01</v>
      </c>
      <c r="I39" s="37">
        <v>0.02</v>
      </c>
      <c r="J39" s="38">
        <v>0.01</v>
      </c>
      <c r="K39" s="22"/>
      <c r="L39" s="22"/>
      <c r="M39" s="22"/>
      <c r="N39" s="22"/>
      <c r="O39" s="22"/>
      <c r="P39" s="22"/>
    </row>
    <row r="40" spans="1:16" ht="39" customHeight="1" x14ac:dyDescent="0.15">
      <c r="A40" s="22"/>
      <c r="B40" s="35"/>
      <c r="C40" s="1201"/>
      <c r="D40" s="1202"/>
      <c r="E40" s="1203"/>
      <c r="F40" s="36"/>
      <c r="G40" s="37"/>
      <c r="H40" s="37"/>
      <c r="I40" s="37"/>
      <c r="J40" s="38"/>
      <c r="K40" s="22"/>
      <c r="L40" s="22"/>
      <c r="M40" s="22"/>
      <c r="N40" s="22"/>
      <c r="O40" s="22"/>
      <c r="P40" s="22"/>
    </row>
    <row r="41" spans="1:16" ht="39" customHeight="1" x14ac:dyDescent="0.15">
      <c r="A41" s="22"/>
      <c r="B41" s="35"/>
      <c r="C41" s="1201"/>
      <c r="D41" s="1202"/>
      <c r="E41" s="1203"/>
      <c r="F41" s="36"/>
      <c r="G41" s="37"/>
      <c r="H41" s="37"/>
      <c r="I41" s="37"/>
      <c r="J41" s="38"/>
      <c r="K41" s="22"/>
      <c r="L41" s="22"/>
      <c r="M41" s="22"/>
      <c r="N41" s="22"/>
      <c r="O41" s="22"/>
      <c r="P41" s="22"/>
    </row>
    <row r="42" spans="1:16" ht="39" customHeight="1" x14ac:dyDescent="0.15">
      <c r="A42" s="22"/>
      <c r="B42" s="39"/>
      <c r="C42" s="1201" t="s">
        <v>556</v>
      </c>
      <c r="D42" s="1202"/>
      <c r="E42" s="1203"/>
      <c r="F42" s="36" t="s">
        <v>500</v>
      </c>
      <c r="G42" s="37" t="s">
        <v>500</v>
      </c>
      <c r="H42" s="37" t="s">
        <v>500</v>
      </c>
      <c r="I42" s="37" t="s">
        <v>500</v>
      </c>
      <c r="J42" s="38" t="s">
        <v>500</v>
      </c>
      <c r="K42" s="22"/>
      <c r="L42" s="22"/>
      <c r="M42" s="22"/>
      <c r="N42" s="22"/>
      <c r="O42" s="22"/>
      <c r="P42" s="22"/>
    </row>
    <row r="43" spans="1:16" ht="39" customHeight="1" thickBot="1" x14ac:dyDescent="0.2">
      <c r="A43" s="22"/>
      <c r="B43" s="40"/>
      <c r="C43" s="1204" t="s">
        <v>557</v>
      </c>
      <c r="D43" s="1205"/>
      <c r="E43" s="1206"/>
      <c r="F43" s="41" t="s">
        <v>500</v>
      </c>
      <c r="G43" s="42" t="s">
        <v>500</v>
      </c>
      <c r="H43" s="42" t="s">
        <v>500</v>
      </c>
      <c r="I43" s="42" t="s">
        <v>500</v>
      </c>
      <c r="J43" s="43" t="s">
        <v>500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lx8efgYBvRZ3tvzGnn1T5jFsPnG5BEXgoJoFs3naurhk7K93FQPrBVzSFaV5wagXzeFTRKlCx+egpuZwS/jKA==" saltValue="THVSdse9E7/LJPFAAWjN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abSelected="1" topLeftCell="G31" zoomScaleNormal="100" zoomScaleSheetLayoutView="55" workbookViewId="0">
      <selection activeCell="CQ48" sqref="CQ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27" t="s">
        <v>11</v>
      </c>
      <c r="C45" s="1228"/>
      <c r="D45" s="58"/>
      <c r="E45" s="1233" t="s">
        <v>12</v>
      </c>
      <c r="F45" s="1233"/>
      <c r="G45" s="1233"/>
      <c r="H45" s="1233"/>
      <c r="I45" s="1233"/>
      <c r="J45" s="1234"/>
      <c r="K45" s="59">
        <v>1923</v>
      </c>
      <c r="L45" s="60">
        <v>1877</v>
      </c>
      <c r="M45" s="60">
        <v>1661</v>
      </c>
      <c r="N45" s="60">
        <v>1700</v>
      </c>
      <c r="O45" s="61">
        <v>1840</v>
      </c>
      <c r="P45" s="48"/>
      <c r="Q45" s="48"/>
      <c r="R45" s="48"/>
      <c r="S45" s="48"/>
      <c r="T45" s="48"/>
      <c r="U45" s="48"/>
    </row>
    <row r="46" spans="1:21" ht="30.75" customHeight="1" x14ac:dyDescent="0.15">
      <c r="A46" s="48"/>
      <c r="B46" s="1229"/>
      <c r="C46" s="1230"/>
      <c r="D46" s="62"/>
      <c r="E46" s="1211" t="s">
        <v>13</v>
      </c>
      <c r="F46" s="1211"/>
      <c r="G46" s="1211"/>
      <c r="H46" s="1211"/>
      <c r="I46" s="1211"/>
      <c r="J46" s="1212"/>
      <c r="K46" s="63" t="s">
        <v>500</v>
      </c>
      <c r="L46" s="64" t="s">
        <v>500</v>
      </c>
      <c r="M46" s="64" t="s">
        <v>500</v>
      </c>
      <c r="N46" s="64" t="s">
        <v>500</v>
      </c>
      <c r="O46" s="65" t="s">
        <v>500</v>
      </c>
      <c r="P46" s="48"/>
      <c r="Q46" s="48"/>
      <c r="R46" s="48"/>
      <c r="S46" s="48"/>
      <c r="T46" s="48"/>
      <c r="U46" s="48"/>
    </row>
    <row r="47" spans="1:21" ht="30.75" customHeight="1" x14ac:dyDescent="0.15">
      <c r="A47" s="48"/>
      <c r="B47" s="1229"/>
      <c r="C47" s="1230"/>
      <c r="D47" s="62"/>
      <c r="E47" s="1211" t="s">
        <v>14</v>
      </c>
      <c r="F47" s="1211"/>
      <c r="G47" s="1211"/>
      <c r="H47" s="1211"/>
      <c r="I47" s="1211"/>
      <c r="J47" s="1212"/>
      <c r="K47" s="63" t="s">
        <v>500</v>
      </c>
      <c r="L47" s="64" t="s">
        <v>500</v>
      </c>
      <c r="M47" s="64" t="s">
        <v>500</v>
      </c>
      <c r="N47" s="64" t="s">
        <v>500</v>
      </c>
      <c r="O47" s="65" t="s">
        <v>500</v>
      </c>
      <c r="P47" s="48"/>
      <c r="Q47" s="48"/>
      <c r="R47" s="48"/>
      <c r="S47" s="48"/>
      <c r="T47" s="48"/>
      <c r="U47" s="48"/>
    </row>
    <row r="48" spans="1:21" ht="30.75" customHeight="1" x14ac:dyDescent="0.15">
      <c r="A48" s="48"/>
      <c r="B48" s="1229"/>
      <c r="C48" s="1230"/>
      <c r="D48" s="62"/>
      <c r="E48" s="1211" t="s">
        <v>15</v>
      </c>
      <c r="F48" s="1211"/>
      <c r="G48" s="1211"/>
      <c r="H48" s="1211"/>
      <c r="I48" s="1211"/>
      <c r="J48" s="1212"/>
      <c r="K48" s="63">
        <v>10</v>
      </c>
      <c r="L48" s="64">
        <v>8</v>
      </c>
      <c r="M48" s="64">
        <v>72</v>
      </c>
      <c r="N48" s="64">
        <v>74</v>
      </c>
      <c r="O48" s="65">
        <v>45</v>
      </c>
      <c r="P48" s="48"/>
      <c r="Q48" s="48"/>
      <c r="R48" s="48"/>
      <c r="S48" s="48"/>
      <c r="T48" s="48"/>
      <c r="U48" s="48"/>
    </row>
    <row r="49" spans="1:21" ht="30.75" customHeight="1" x14ac:dyDescent="0.15">
      <c r="A49" s="48"/>
      <c r="B49" s="1229"/>
      <c r="C49" s="1230"/>
      <c r="D49" s="62"/>
      <c r="E49" s="1211" t="s">
        <v>16</v>
      </c>
      <c r="F49" s="1211"/>
      <c r="G49" s="1211"/>
      <c r="H49" s="1211"/>
      <c r="I49" s="1211"/>
      <c r="J49" s="1212"/>
      <c r="K49" s="63">
        <v>40</v>
      </c>
      <c r="L49" s="64">
        <v>64</v>
      </c>
      <c r="M49" s="64">
        <v>63</v>
      </c>
      <c r="N49" s="64">
        <v>67</v>
      </c>
      <c r="O49" s="65">
        <v>70</v>
      </c>
      <c r="P49" s="48"/>
      <c r="Q49" s="48"/>
      <c r="R49" s="48"/>
      <c r="S49" s="48"/>
      <c r="T49" s="48"/>
      <c r="U49" s="48"/>
    </row>
    <row r="50" spans="1:21" ht="30.75" customHeight="1" x14ac:dyDescent="0.15">
      <c r="A50" s="48"/>
      <c r="B50" s="1229"/>
      <c r="C50" s="1230"/>
      <c r="D50" s="62"/>
      <c r="E50" s="1211" t="s">
        <v>17</v>
      </c>
      <c r="F50" s="1211"/>
      <c r="G50" s="1211"/>
      <c r="H50" s="1211"/>
      <c r="I50" s="1211"/>
      <c r="J50" s="1212"/>
      <c r="K50" s="63">
        <v>370</v>
      </c>
      <c r="L50" s="64">
        <v>364</v>
      </c>
      <c r="M50" s="64">
        <v>358</v>
      </c>
      <c r="N50" s="64">
        <v>352</v>
      </c>
      <c r="O50" s="65">
        <v>345</v>
      </c>
      <c r="P50" s="48"/>
      <c r="Q50" s="48"/>
      <c r="R50" s="48"/>
      <c r="S50" s="48"/>
      <c r="T50" s="48"/>
      <c r="U50" s="48"/>
    </row>
    <row r="51" spans="1:21" ht="30.75" customHeight="1" x14ac:dyDescent="0.15">
      <c r="A51" s="48"/>
      <c r="B51" s="1231"/>
      <c r="C51" s="1232"/>
      <c r="D51" s="66"/>
      <c r="E51" s="1211" t="s">
        <v>18</v>
      </c>
      <c r="F51" s="1211"/>
      <c r="G51" s="1211"/>
      <c r="H51" s="1211"/>
      <c r="I51" s="1211"/>
      <c r="J51" s="1212"/>
      <c r="K51" s="63" t="s">
        <v>500</v>
      </c>
      <c r="L51" s="64" t="s">
        <v>500</v>
      </c>
      <c r="M51" s="64" t="s">
        <v>500</v>
      </c>
      <c r="N51" s="64" t="s">
        <v>500</v>
      </c>
      <c r="O51" s="65" t="s">
        <v>500</v>
      </c>
      <c r="P51" s="48"/>
      <c r="Q51" s="48"/>
      <c r="R51" s="48"/>
      <c r="S51" s="48"/>
      <c r="T51" s="48"/>
      <c r="U51" s="48"/>
    </row>
    <row r="52" spans="1:21" ht="30.75" customHeight="1" x14ac:dyDescent="0.15">
      <c r="A52" s="48"/>
      <c r="B52" s="1209" t="s">
        <v>19</v>
      </c>
      <c r="C52" s="1210"/>
      <c r="D52" s="66"/>
      <c r="E52" s="1211" t="s">
        <v>20</v>
      </c>
      <c r="F52" s="1211"/>
      <c r="G52" s="1211"/>
      <c r="H52" s="1211"/>
      <c r="I52" s="1211"/>
      <c r="J52" s="1212"/>
      <c r="K52" s="63">
        <v>1460</v>
      </c>
      <c r="L52" s="64">
        <v>1419</v>
      </c>
      <c r="M52" s="64">
        <v>1280</v>
      </c>
      <c r="N52" s="64">
        <v>1255</v>
      </c>
      <c r="O52" s="65">
        <v>1281</v>
      </c>
      <c r="P52" s="48"/>
      <c r="Q52" s="48"/>
      <c r="R52" s="48"/>
      <c r="S52" s="48"/>
      <c r="T52" s="48"/>
      <c r="U52" s="48"/>
    </row>
    <row r="53" spans="1:21" ht="30.75" customHeight="1" thickBot="1" x14ac:dyDescent="0.2">
      <c r="A53" s="48"/>
      <c r="B53" s="1213" t="s">
        <v>21</v>
      </c>
      <c r="C53" s="1214"/>
      <c r="D53" s="67"/>
      <c r="E53" s="1215" t="s">
        <v>22</v>
      </c>
      <c r="F53" s="1215"/>
      <c r="G53" s="1215"/>
      <c r="H53" s="1215"/>
      <c r="I53" s="1215"/>
      <c r="J53" s="1216"/>
      <c r="K53" s="68">
        <v>883</v>
      </c>
      <c r="L53" s="69">
        <v>894</v>
      </c>
      <c r="M53" s="69">
        <v>874</v>
      </c>
      <c r="N53" s="69">
        <v>938</v>
      </c>
      <c r="O53" s="70">
        <v>1019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558</v>
      </c>
      <c r="L56" s="80" t="s">
        <v>559</v>
      </c>
      <c r="M56" s="80" t="s">
        <v>560</v>
      </c>
      <c r="N56" s="80" t="s">
        <v>561</v>
      </c>
      <c r="O56" s="81" t="s">
        <v>562</v>
      </c>
      <c r="P56" s="48"/>
      <c r="Q56" s="48"/>
      <c r="R56" s="48"/>
      <c r="S56" s="48"/>
      <c r="T56" s="48"/>
      <c r="U56" s="48"/>
    </row>
    <row r="57" spans="1:21" ht="31.5" customHeight="1" x14ac:dyDescent="0.15">
      <c r="B57" s="1217" t="s">
        <v>25</v>
      </c>
      <c r="C57" s="1218"/>
      <c r="D57" s="1221" t="s">
        <v>26</v>
      </c>
      <c r="E57" s="1222"/>
      <c r="F57" s="1222"/>
      <c r="G57" s="1222"/>
      <c r="H57" s="1222"/>
      <c r="I57" s="1222"/>
      <c r="J57" s="1223"/>
      <c r="K57" s="82">
        <v>0</v>
      </c>
      <c r="L57" s="83">
        <v>0</v>
      </c>
      <c r="M57" s="83">
        <v>0</v>
      </c>
      <c r="N57" s="83">
        <v>0</v>
      </c>
      <c r="O57" s="84">
        <v>0</v>
      </c>
    </row>
    <row r="58" spans="1:21" ht="31.5" customHeight="1" thickBot="1" x14ac:dyDescent="0.2">
      <c r="B58" s="1219"/>
      <c r="C58" s="1220"/>
      <c r="D58" s="1224" t="s">
        <v>27</v>
      </c>
      <c r="E58" s="1225"/>
      <c r="F58" s="1225"/>
      <c r="G58" s="1225"/>
      <c r="H58" s="1225"/>
      <c r="I58" s="1225"/>
      <c r="J58" s="1226"/>
      <c r="K58" s="85">
        <v>0</v>
      </c>
      <c r="L58" s="86">
        <v>0</v>
      </c>
      <c r="M58" s="86">
        <v>0</v>
      </c>
      <c r="N58" s="86">
        <v>0</v>
      </c>
      <c r="O58" s="87">
        <v>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8w41F070sHpexjuN21tUaufmWa+QWLNPEZPimkgsu72HuKm11RIW29MI9W5kYSQSM3MmNwH0Zuy/OmICIn29A==" saltValue="tgtTB4ddLhCBKKwIRNknX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abSelected="1" zoomScaleNormal="100" zoomScaleSheetLayoutView="100" workbookViewId="0">
      <selection activeCell="CQ48" sqref="CQ48"/>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541</v>
      </c>
      <c r="J40" s="99" t="s">
        <v>542</v>
      </c>
      <c r="K40" s="99" t="s">
        <v>543</v>
      </c>
      <c r="L40" s="99" t="s">
        <v>544</v>
      </c>
      <c r="M40" s="100" t="s">
        <v>545</v>
      </c>
    </row>
    <row r="41" spans="2:13" ht="27.75" customHeight="1" x14ac:dyDescent="0.15">
      <c r="B41" s="1247" t="s">
        <v>30</v>
      </c>
      <c r="C41" s="1248"/>
      <c r="D41" s="101"/>
      <c r="E41" s="1249" t="s">
        <v>31</v>
      </c>
      <c r="F41" s="1249"/>
      <c r="G41" s="1249"/>
      <c r="H41" s="1250"/>
      <c r="I41" s="102">
        <v>20372</v>
      </c>
      <c r="J41" s="103">
        <v>20194</v>
      </c>
      <c r="K41" s="103">
        <v>19960</v>
      </c>
      <c r="L41" s="103">
        <v>19774</v>
      </c>
      <c r="M41" s="104">
        <v>19321</v>
      </c>
    </row>
    <row r="42" spans="2:13" ht="27.75" customHeight="1" x14ac:dyDescent="0.15">
      <c r="B42" s="1237"/>
      <c r="C42" s="1238"/>
      <c r="D42" s="105"/>
      <c r="E42" s="1241" t="s">
        <v>32</v>
      </c>
      <c r="F42" s="1241"/>
      <c r="G42" s="1241"/>
      <c r="H42" s="1242"/>
      <c r="I42" s="106">
        <v>1364</v>
      </c>
      <c r="J42" s="107">
        <v>1023</v>
      </c>
      <c r="K42" s="107">
        <v>682</v>
      </c>
      <c r="L42" s="107">
        <v>345</v>
      </c>
      <c r="M42" s="108" t="s">
        <v>500</v>
      </c>
    </row>
    <row r="43" spans="2:13" ht="27.75" customHeight="1" x14ac:dyDescent="0.15">
      <c r="B43" s="1237"/>
      <c r="C43" s="1238"/>
      <c r="D43" s="105"/>
      <c r="E43" s="1241" t="s">
        <v>33</v>
      </c>
      <c r="F43" s="1241"/>
      <c r="G43" s="1241"/>
      <c r="H43" s="1242"/>
      <c r="I43" s="106">
        <v>92</v>
      </c>
      <c r="J43" s="107">
        <v>76</v>
      </c>
      <c r="K43" s="107">
        <v>91</v>
      </c>
      <c r="L43" s="107">
        <v>86</v>
      </c>
      <c r="M43" s="108">
        <v>102</v>
      </c>
    </row>
    <row r="44" spans="2:13" ht="27.75" customHeight="1" x14ac:dyDescent="0.15">
      <c r="B44" s="1237"/>
      <c r="C44" s="1238"/>
      <c r="D44" s="105"/>
      <c r="E44" s="1241" t="s">
        <v>34</v>
      </c>
      <c r="F44" s="1241"/>
      <c r="G44" s="1241"/>
      <c r="H44" s="1242"/>
      <c r="I44" s="106">
        <v>801</v>
      </c>
      <c r="J44" s="107">
        <v>737</v>
      </c>
      <c r="K44" s="107">
        <v>810</v>
      </c>
      <c r="L44" s="107">
        <v>796</v>
      </c>
      <c r="M44" s="108">
        <v>809</v>
      </c>
    </row>
    <row r="45" spans="2:13" ht="27.75" customHeight="1" x14ac:dyDescent="0.15">
      <c r="B45" s="1237"/>
      <c r="C45" s="1238"/>
      <c r="D45" s="105"/>
      <c r="E45" s="1241" t="s">
        <v>35</v>
      </c>
      <c r="F45" s="1241"/>
      <c r="G45" s="1241"/>
      <c r="H45" s="1242"/>
      <c r="I45" s="106">
        <v>5252</v>
      </c>
      <c r="J45" s="107">
        <v>5060</v>
      </c>
      <c r="K45" s="107">
        <v>4813</v>
      </c>
      <c r="L45" s="107">
        <v>4677</v>
      </c>
      <c r="M45" s="108">
        <v>4523</v>
      </c>
    </row>
    <row r="46" spans="2:13" ht="27.75" customHeight="1" x14ac:dyDescent="0.15">
      <c r="B46" s="1237"/>
      <c r="C46" s="1238"/>
      <c r="D46" s="109"/>
      <c r="E46" s="1241" t="s">
        <v>36</v>
      </c>
      <c r="F46" s="1241"/>
      <c r="G46" s="1241"/>
      <c r="H46" s="1242"/>
      <c r="I46" s="106">
        <v>207</v>
      </c>
      <c r="J46" s="107">
        <v>162</v>
      </c>
      <c r="K46" s="107">
        <v>117</v>
      </c>
      <c r="L46" s="107">
        <v>72</v>
      </c>
      <c r="M46" s="108">
        <v>30</v>
      </c>
    </row>
    <row r="47" spans="2:13" ht="27.75" customHeight="1" x14ac:dyDescent="0.15">
      <c r="B47" s="1237"/>
      <c r="C47" s="1238"/>
      <c r="D47" s="110"/>
      <c r="E47" s="1251" t="s">
        <v>37</v>
      </c>
      <c r="F47" s="1252"/>
      <c r="G47" s="1252"/>
      <c r="H47" s="1253"/>
      <c r="I47" s="106" t="s">
        <v>500</v>
      </c>
      <c r="J47" s="107" t="s">
        <v>500</v>
      </c>
      <c r="K47" s="107" t="s">
        <v>500</v>
      </c>
      <c r="L47" s="107" t="s">
        <v>500</v>
      </c>
      <c r="M47" s="108" t="s">
        <v>500</v>
      </c>
    </row>
    <row r="48" spans="2:13" ht="27.75" customHeight="1" x14ac:dyDescent="0.15">
      <c r="B48" s="1237"/>
      <c r="C48" s="1238"/>
      <c r="D48" s="105"/>
      <c r="E48" s="1241" t="s">
        <v>38</v>
      </c>
      <c r="F48" s="1241"/>
      <c r="G48" s="1241"/>
      <c r="H48" s="1242"/>
      <c r="I48" s="106" t="s">
        <v>500</v>
      </c>
      <c r="J48" s="107" t="s">
        <v>500</v>
      </c>
      <c r="K48" s="107" t="s">
        <v>500</v>
      </c>
      <c r="L48" s="107" t="s">
        <v>500</v>
      </c>
      <c r="M48" s="108" t="s">
        <v>500</v>
      </c>
    </row>
    <row r="49" spans="2:13" ht="27.75" customHeight="1" x14ac:dyDescent="0.15">
      <c r="B49" s="1239"/>
      <c r="C49" s="1240"/>
      <c r="D49" s="105"/>
      <c r="E49" s="1241" t="s">
        <v>39</v>
      </c>
      <c r="F49" s="1241"/>
      <c r="G49" s="1241"/>
      <c r="H49" s="1242"/>
      <c r="I49" s="106" t="s">
        <v>500</v>
      </c>
      <c r="J49" s="107" t="s">
        <v>500</v>
      </c>
      <c r="K49" s="107" t="s">
        <v>500</v>
      </c>
      <c r="L49" s="107" t="s">
        <v>500</v>
      </c>
      <c r="M49" s="108" t="s">
        <v>500</v>
      </c>
    </row>
    <row r="50" spans="2:13" ht="27.75" customHeight="1" x14ac:dyDescent="0.15">
      <c r="B50" s="1235" t="s">
        <v>40</v>
      </c>
      <c r="C50" s="1236"/>
      <c r="D50" s="111"/>
      <c r="E50" s="1241" t="s">
        <v>41</v>
      </c>
      <c r="F50" s="1241"/>
      <c r="G50" s="1241"/>
      <c r="H50" s="1242"/>
      <c r="I50" s="106">
        <v>3923</v>
      </c>
      <c r="J50" s="107">
        <v>3891</v>
      </c>
      <c r="K50" s="107">
        <v>3624</v>
      </c>
      <c r="L50" s="107">
        <v>3429</v>
      </c>
      <c r="M50" s="108">
        <v>3067</v>
      </c>
    </row>
    <row r="51" spans="2:13" ht="27.75" customHeight="1" x14ac:dyDescent="0.15">
      <c r="B51" s="1237"/>
      <c r="C51" s="1238"/>
      <c r="D51" s="105"/>
      <c r="E51" s="1241" t="s">
        <v>42</v>
      </c>
      <c r="F51" s="1241"/>
      <c r="G51" s="1241"/>
      <c r="H51" s="1242"/>
      <c r="I51" s="106">
        <v>104</v>
      </c>
      <c r="J51" s="107">
        <v>93</v>
      </c>
      <c r="K51" s="107">
        <v>81</v>
      </c>
      <c r="L51" s="107">
        <v>68</v>
      </c>
      <c r="M51" s="108">
        <v>55</v>
      </c>
    </row>
    <row r="52" spans="2:13" ht="27.75" customHeight="1" x14ac:dyDescent="0.15">
      <c r="B52" s="1239"/>
      <c r="C52" s="1240"/>
      <c r="D52" s="105"/>
      <c r="E52" s="1241" t="s">
        <v>43</v>
      </c>
      <c r="F52" s="1241"/>
      <c r="G52" s="1241"/>
      <c r="H52" s="1242"/>
      <c r="I52" s="106">
        <v>14546</v>
      </c>
      <c r="J52" s="107">
        <v>14241</v>
      </c>
      <c r="K52" s="107">
        <v>14067</v>
      </c>
      <c r="L52" s="107">
        <v>13724</v>
      </c>
      <c r="M52" s="108">
        <v>13584</v>
      </c>
    </row>
    <row r="53" spans="2:13" ht="27.75" customHeight="1" thickBot="1" x14ac:dyDescent="0.2">
      <c r="B53" s="1243" t="s">
        <v>44</v>
      </c>
      <c r="C53" s="1244"/>
      <c r="D53" s="112"/>
      <c r="E53" s="1245" t="s">
        <v>45</v>
      </c>
      <c r="F53" s="1245"/>
      <c r="G53" s="1245"/>
      <c r="H53" s="1246"/>
      <c r="I53" s="113">
        <v>9515</v>
      </c>
      <c r="J53" s="114">
        <v>9027</v>
      </c>
      <c r="K53" s="114">
        <v>8701</v>
      </c>
      <c r="L53" s="114">
        <v>8529</v>
      </c>
      <c r="M53" s="115">
        <v>8079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ntzDyGZUKsjPdrsNtlOU7JQdLH22e/Qvbnr4u6NB7yWnfBVD3JJ+4JDGWaN8tIcz5A2MHQtoPb4/rlxE3IhuA==" saltValue="DOC0Nuxpfgg3qG3OOO6j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zoomScale="70" zoomScaleNormal="70" zoomScaleSheetLayoutView="100" workbookViewId="0">
      <selection activeCell="CQ48" sqref="CQ4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543</v>
      </c>
      <c r="G54" s="124" t="s">
        <v>544</v>
      </c>
      <c r="H54" s="125" t="s">
        <v>545</v>
      </c>
    </row>
    <row r="55" spans="2:8" ht="52.5" customHeight="1" x14ac:dyDescent="0.15">
      <c r="B55" s="126"/>
      <c r="C55" s="1262" t="s">
        <v>48</v>
      </c>
      <c r="D55" s="1262"/>
      <c r="E55" s="1263"/>
      <c r="F55" s="127">
        <v>2045</v>
      </c>
      <c r="G55" s="127">
        <v>1732</v>
      </c>
      <c r="H55" s="128">
        <v>1343</v>
      </c>
    </row>
    <row r="56" spans="2:8" ht="52.5" customHeight="1" x14ac:dyDescent="0.15">
      <c r="B56" s="129"/>
      <c r="C56" s="1264" t="s">
        <v>49</v>
      </c>
      <c r="D56" s="1264"/>
      <c r="E56" s="1265"/>
      <c r="F56" s="130">
        <v>400</v>
      </c>
      <c r="G56" s="130">
        <v>300</v>
      </c>
      <c r="H56" s="131">
        <v>200</v>
      </c>
    </row>
    <row r="57" spans="2:8" ht="53.25" customHeight="1" x14ac:dyDescent="0.15">
      <c r="B57" s="129"/>
      <c r="C57" s="1266" t="s">
        <v>50</v>
      </c>
      <c r="D57" s="1266"/>
      <c r="E57" s="1267"/>
      <c r="F57" s="132">
        <v>2131</v>
      </c>
      <c r="G57" s="132">
        <v>2302</v>
      </c>
      <c r="H57" s="133">
        <v>2288</v>
      </c>
    </row>
    <row r="58" spans="2:8" ht="45.75" customHeight="1" x14ac:dyDescent="0.15">
      <c r="B58" s="134"/>
      <c r="C58" s="1254" t="s">
        <v>579</v>
      </c>
      <c r="D58" s="1255"/>
      <c r="E58" s="1256"/>
      <c r="F58" s="135">
        <v>1322</v>
      </c>
      <c r="G58" s="135">
        <v>1322</v>
      </c>
      <c r="H58" s="136">
        <v>1322</v>
      </c>
    </row>
    <row r="59" spans="2:8" ht="45.75" customHeight="1" x14ac:dyDescent="0.15">
      <c r="B59" s="134"/>
      <c r="C59" s="1254" t="s">
        <v>580</v>
      </c>
      <c r="D59" s="1255"/>
      <c r="E59" s="1256"/>
      <c r="F59" s="135">
        <v>224</v>
      </c>
      <c r="G59" s="135">
        <v>410</v>
      </c>
      <c r="H59" s="136">
        <v>410</v>
      </c>
    </row>
    <row r="60" spans="2:8" ht="45.75" customHeight="1" x14ac:dyDescent="0.15">
      <c r="B60" s="134"/>
      <c r="C60" s="1254" t="s">
        <v>581</v>
      </c>
      <c r="D60" s="1255"/>
      <c r="E60" s="1256"/>
      <c r="F60" s="135">
        <v>228</v>
      </c>
      <c r="G60" s="135">
        <v>211</v>
      </c>
      <c r="H60" s="136">
        <v>196</v>
      </c>
    </row>
    <row r="61" spans="2:8" ht="45.75" customHeight="1" x14ac:dyDescent="0.15">
      <c r="B61" s="134"/>
      <c r="C61" s="1254" t="s">
        <v>582</v>
      </c>
      <c r="D61" s="1255"/>
      <c r="E61" s="1256"/>
      <c r="F61" s="135">
        <v>156</v>
      </c>
      <c r="G61" s="135">
        <v>156</v>
      </c>
      <c r="H61" s="136">
        <v>156</v>
      </c>
    </row>
    <row r="62" spans="2:8" ht="45.75" customHeight="1" thickBot="1" x14ac:dyDescent="0.2">
      <c r="B62" s="137"/>
      <c r="C62" s="1257" t="s">
        <v>583</v>
      </c>
      <c r="D62" s="1258"/>
      <c r="E62" s="1259"/>
      <c r="F62" s="138">
        <v>85</v>
      </c>
      <c r="G62" s="138">
        <v>83</v>
      </c>
      <c r="H62" s="139">
        <v>81</v>
      </c>
    </row>
    <row r="63" spans="2:8" ht="52.5" customHeight="1" thickBot="1" x14ac:dyDescent="0.2">
      <c r="B63" s="140"/>
      <c r="C63" s="1260" t="s">
        <v>51</v>
      </c>
      <c r="D63" s="1260"/>
      <c r="E63" s="1261"/>
      <c r="F63" s="141">
        <v>4577</v>
      </c>
      <c r="G63" s="141">
        <v>4335</v>
      </c>
      <c r="H63" s="142">
        <v>3831</v>
      </c>
    </row>
    <row r="64" spans="2:8" ht="15" customHeight="1" x14ac:dyDescent="0.15"/>
    <row r="65" ht="0" hidden="1" customHeight="1" x14ac:dyDescent="0.15"/>
    <row r="66" ht="0" hidden="1" customHeight="1" x14ac:dyDescent="0.15"/>
  </sheetData>
  <sheetProtection algorithmName="SHA-512" hashValue="mBvnFKOvciFePhvhqcc+HQoqbKckQFLnllpYEqyAOUweoOfFBUQGiHwA0TwYC8k34Ndzfc0ov4uHKpKQ0Ima/A==" saltValue="PQF2krK4ofADpMWwH/6c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M49" zoomScaleNormal="100" zoomScaleSheetLayoutView="55" workbookViewId="0">
      <selection activeCell="CQ48" sqref="CQ48"/>
    </sheetView>
  </sheetViews>
  <sheetFormatPr defaultColWidth="0" defaultRowHeight="13.5" customHeight="1" zeroHeight="1" x14ac:dyDescent="0.15"/>
  <cols>
    <col min="1" max="1" width="6.375" style="1270" customWidth="1"/>
    <col min="2" max="107" width="2.5" style="1270" customWidth="1"/>
    <col min="108" max="108" width="6.125" style="1278" customWidth="1"/>
    <col min="109" max="109" width="5.875" style="1277" customWidth="1"/>
    <col min="110" max="110" width="19.125" style="1270" hidden="1"/>
    <col min="111" max="115" width="12.625" style="1270" hidden="1"/>
    <col min="116" max="349" width="8.625" style="1270" hidden="1"/>
    <col min="350" max="355" width="14.875" style="1270" hidden="1"/>
    <col min="356" max="357" width="15.875" style="1270" hidden="1"/>
    <col min="358" max="363" width="16.125" style="1270" hidden="1"/>
    <col min="364" max="364" width="6.125" style="1270" hidden="1"/>
    <col min="365" max="365" width="3" style="1270" hidden="1"/>
    <col min="366" max="605" width="8.625" style="1270" hidden="1"/>
    <col min="606" max="611" width="14.875" style="1270" hidden="1"/>
    <col min="612" max="613" width="15.875" style="1270" hidden="1"/>
    <col min="614" max="619" width="16.125" style="1270" hidden="1"/>
    <col min="620" max="620" width="6.125" style="1270" hidden="1"/>
    <col min="621" max="621" width="3" style="1270" hidden="1"/>
    <col min="622" max="861" width="8.625" style="1270" hidden="1"/>
    <col min="862" max="867" width="14.875" style="1270" hidden="1"/>
    <col min="868" max="869" width="15.875" style="1270" hidden="1"/>
    <col min="870" max="875" width="16.125" style="1270" hidden="1"/>
    <col min="876" max="876" width="6.125" style="1270" hidden="1"/>
    <col min="877" max="877" width="3" style="1270" hidden="1"/>
    <col min="878" max="1117" width="8.625" style="1270" hidden="1"/>
    <col min="1118" max="1123" width="14.875" style="1270" hidden="1"/>
    <col min="1124" max="1125" width="15.875" style="1270" hidden="1"/>
    <col min="1126" max="1131" width="16.125" style="1270" hidden="1"/>
    <col min="1132" max="1132" width="6.125" style="1270" hidden="1"/>
    <col min="1133" max="1133" width="3" style="1270" hidden="1"/>
    <col min="1134" max="1373" width="8.625" style="1270" hidden="1"/>
    <col min="1374" max="1379" width="14.875" style="1270" hidden="1"/>
    <col min="1380" max="1381" width="15.875" style="1270" hidden="1"/>
    <col min="1382" max="1387" width="16.125" style="1270" hidden="1"/>
    <col min="1388" max="1388" width="6.125" style="1270" hidden="1"/>
    <col min="1389" max="1389" width="3" style="1270" hidden="1"/>
    <col min="1390" max="1629" width="8.625" style="1270" hidden="1"/>
    <col min="1630" max="1635" width="14.875" style="1270" hidden="1"/>
    <col min="1636" max="1637" width="15.875" style="1270" hidden="1"/>
    <col min="1638" max="1643" width="16.125" style="1270" hidden="1"/>
    <col min="1644" max="1644" width="6.125" style="1270" hidden="1"/>
    <col min="1645" max="1645" width="3" style="1270" hidden="1"/>
    <col min="1646" max="1885" width="8.625" style="1270" hidden="1"/>
    <col min="1886" max="1891" width="14.875" style="1270" hidden="1"/>
    <col min="1892" max="1893" width="15.875" style="1270" hidden="1"/>
    <col min="1894" max="1899" width="16.125" style="1270" hidden="1"/>
    <col min="1900" max="1900" width="6.125" style="1270" hidden="1"/>
    <col min="1901" max="1901" width="3" style="1270" hidden="1"/>
    <col min="1902" max="2141" width="8.625" style="1270" hidden="1"/>
    <col min="2142" max="2147" width="14.875" style="1270" hidden="1"/>
    <col min="2148" max="2149" width="15.875" style="1270" hidden="1"/>
    <col min="2150" max="2155" width="16.125" style="1270" hidden="1"/>
    <col min="2156" max="2156" width="6.125" style="1270" hidden="1"/>
    <col min="2157" max="2157" width="3" style="1270" hidden="1"/>
    <col min="2158" max="2397" width="8.625" style="1270" hidden="1"/>
    <col min="2398" max="2403" width="14.875" style="1270" hidden="1"/>
    <col min="2404" max="2405" width="15.875" style="1270" hidden="1"/>
    <col min="2406" max="2411" width="16.125" style="1270" hidden="1"/>
    <col min="2412" max="2412" width="6.125" style="1270" hidden="1"/>
    <col min="2413" max="2413" width="3" style="1270" hidden="1"/>
    <col min="2414" max="2653" width="8.625" style="1270" hidden="1"/>
    <col min="2654" max="2659" width="14.875" style="1270" hidden="1"/>
    <col min="2660" max="2661" width="15.875" style="1270" hidden="1"/>
    <col min="2662" max="2667" width="16.125" style="1270" hidden="1"/>
    <col min="2668" max="2668" width="6.125" style="1270" hidden="1"/>
    <col min="2669" max="2669" width="3" style="1270" hidden="1"/>
    <col min="2670" max="2909" width="8.625" style="1270" hidden="1"/>
    <col min="2910" max="2915" width="14.875" style="1270" hidden="1"/>
    <col min="2916" max="2917" width="15.875" style="1270" hidden="1"/>
    <col min="2918" max="2923" width="16.125" style="1270" hidden="1"/>
    <col min="2924" max="2924" width="6.125" style="1270" hidden="1"/>
    <col min="2925" max="2925" width="3" style="1270" hidden="1"/>
    <col min="2926" max="3165" width="8.625" style="1270" hidden="1"/>
    <col min="3166" max="3171" width="14.875" style="1270" hidden="1"/>
    <col min="3172" max="3173" width="15.875" style="1270" hidden="1"/>
    <col min="3174" max="3179" width="16.125" style="1270" hidden="1"/>
    <col min="3180" max="3180" width="6.125" style="1270" hidden="1"/>
    <col min="3181" max="3181" width="3" style="1270" hidden="1"/>
    <col min="3182" max="3421" width="8.625" style="1270" hidden="1"/>
    <col min="3422" max="3427" width="14.875" style="1270" hidden="1"/>
    <col min="3428" max="3429" width="15.875" style="1270" hidden="1"/>
    <col min="3430" max="3435" width="16.125" style="1270" hidden="1"/>
    <col min="3436" max="3436" width="6.125" style="1270" hidden="1"/>
    <col min="3437" max="3437" width="3" style="1270" hidden="1"/>
    <col min="3438" max="3677" width="8.625" style="1270" hidden="1"/>
    <col min="3678" max="3683" width="14.875" style="1270" hidden="1"/>
    <col min="3684" max="3685" width="15.875" style="1270" hidden="1"/>
    <col min="3686" max="3691" width="16.125" style="1270" hidden="1"/>
    <col min="3692" max="3692" width="6.125" style="1270" hidden="1"/>
    <col min="3693" max="3693" width="3" style="1270" hidden="1"/>
    <col min="3694" max="3933" width="8.625" style="1270" hidden="1"/>
    <col min="3934" max="3939" width="14.875" style="1270" hidden="1"/>
    <col min="3940" max="3941" width="15.875" style="1270" hidden="1"/>
    <col min="3942" max="3947" width="16.125" style="1270" hidden="1"/>
    <col min="3948" max="3948" width="6.125" style="1270" hidden="1"/>
    <col min="3949" max="3949" width="3" style="1270" hidden="1"/>
    <col min="3950" max="4189" width="8.625" style="1270" hidden="1"/>
    <col min="4190" max="4195" width="14.875" style="1270" hidden="1"/>
    <col min="4196" max="4197" width="15.875" style="1270" hidden="1"/>
    <col min="4198" max="4203" width="16.125" style="1270" hidden="1"/>
    <col min="4204" max="4204" width="6.125" style="1270" hidden="1"/>
    <col min="4205" max="4205" width="3" style="1270" hidden="1"/>
    <col min="4206" max="4445" width="8.625" style="1270" hidden="1"/>
    <col min="4446" max="4451" width="14.875" style="1270" hidden="1"/>
    <col min="4452" max="4453" width="15.875" style="1270" hidden="1"/>
    <col min="4454" max="4459" width="16.125" style="1270" hidden="1"/>
    <col min="4460" max="4460" width="6.125" style="1270" hidden="1"/>
    <col min="4461" max="4461" width="3" style="1270" hidden="1"/>
    <col min="4462" max="4701" width="8.625" style="1270" hidden="1"/>
    <col min="4702" max="4707" width="14.875" style="1270" hidden="1"/>
    <col min="4708" max="4709" width="15.875" style="1270" hidden="1"/>
    <col min="4710" max="4715" width="16.125" style="1270" hidden="1"/>
    <col min="4716" max="4716" width="6.125" style="1270" hidden="1"/>
    <col min="4717" max="4717" width="3" style="1270" hidden="1"/>
    <col min="4718" max="4957" width="8.625" style="1270" hidden="1"/>
    <col min="4958" max="4963" width="14.875" style="1270" hidden="1"/>
    <col min="4964" max="4965" width="15.875" style="1270" hidden="1"/>
    <col min="4966" max="4971" width="16.125" style="1270" hidden="1"/>
    <col min="4972" max="4972" width="6.125" style="1270" hidden="1"/>
    <col min="4973" max="4973" width="3" style="1270" hidden="1"/>
    <col min="4974" max="5213" width="8.625" style="1270" hidden="1"/>
    <col min="5214" max="5219" width="14.875" style="1270" hidden="1"/>
    <col min="5220" max="5221" width="15.875" style="1270" hidden="1"/>
    <col min="5222" max="5227" width="16.125" style="1270" hidden="1"/>
    <col min="5228" max="5228" width="6.125" style="1270" hidden="1"/>
    <col min="5229" max="5229" width="3" style="1270" hidden="1"/>
    <col min="5230" max="5469" width="8.625" style="1270" hidden="1"/>
    <col min="5470" max="5475" width="14.875" style="1270" hidden="1"/>
    <col min="5476" max="5477" width="15.875" style="1270" hidden="1"/>
    <col min="5478" max="5483" width="16.125" style="1270" hidden="1"/>
    <col min="5484" max="5484" width="6.125" style="1270" hidden="1"/>
    <col min="5485" max="5485" width="3" style="1270" hidden="1"/>
    <col min="5486" max="5725" width="8.625" style="1270" hidden="1"/>
    <col min="5726" max="5731" width="14.875" style="1270" hidden="1"/>
    <col min="5732" max="5733" width="15.875" style="1270" hidden="1"/>
    <col min="5734" max="5739" width="16.125" style="1270" hidden="1"/>
    <col min="5740" max="5740" width="6.125" style="1270" hidden="1"/>
    <col min="5741" max="5741" width="3" style="1270" hidden="1"/>
    <col min="5742" max="5981" width="8.625" style="1270" hidden="1"/>
    <col min="5982" max="5987" width="14.875" style="1270" hidden="1"/>
    <col min="5988" max="5989" width="15.875" style="1270" hidden="1"/>
    <col min="5990" max="5995" width="16.125" style="1270" hidden="1"/>
    <col min="5996" max="5996" width="6.125" style="1270" hidden="1"/>
    <col min="5997" max="5997" width="3" style="1270" hidden="1"/>
    <col min="5998" max="6237" width="8.625" style="1270" hidden="1"/>
    <col min="6238" max="6243" width="14.875" style="1270" hidden="1"/>
    <col min="6244" max="6245" width="15.875" style="1270" hidden="1"/>
    <col min="6246" max="6251" width="16.125" style="1270" hidden="1"/>
    <col min="6252" max="6252" width="6.125" style="1270" hidden="1"/>
    <col min="6253" max="6253" width="3" style="1270" hidden="1"/>
    <col min="6254" max="6493" width="8.625" style="1270" hidden="1"/>
    <col min="6494" max="6499" width="14.875" style="1270" hidden="1"/>
    <col min="6500" max="6501" width="15.875" style="1270" hidden="1"/>
    <col min="6502" max="6507" width="16.125" style="1270" hidden="1"/>
    <col min="6508" max="6508" width="6.125" style="1270" hidden="1"/>
    <col min="6509" max="6509" width="3" style="1270" hidden="1"/>
    <col min="6510" max="6749" width="8.625" style="1270" hidden="1"/>
    <col min="6750" max="6755" width="14.875" style="1270" hidden="1"/>
    <col min="6756" max="6757" width="15.875" style="1270" hidden="1"/>
    <col min="6758" max="6763" width="16.125" style="1270" hidden="1"/>
    <col min="6764" max="6764" width="6.125" style="1270" hidden="1"/>
    <col min="6765" max="6765" width="3" style="1270" hidden="1"/>
    <col min="6766" max="7005" width="8.625" style="1270" hidden="1"/>
    <col min="7006" max="7011" width="14.875" style="1270" hidden="1"/>
    <col min="7012" max="7013" width="15.875" style="1270" hidden="1"/>
    <col min="7014" max="7019" width="16.125" style="1270" hidden="1"/>
    <col min="7020" max="7020" width="6.125" style="1270" hidden="1"/>
    <col min="7021" max="7021" width="3" style="1270" hidden="1"/>
    <col min="7022" max="7261" width="8.625" style="1270" hidden="1"/>
    <col min="7262" max="7267" width="14.875" style="1270" hidden="1"/>
    <col min="7268" max="7269" width="15.875" style="1270" hidden="1"/>
    <col min="7270" max="7275" width="16.125" style="1270" hidden="1"/>
    <col min="7276" max="7276" width="6.125" style="1270" hidden="1"/>
    <col min="7277" max="7277" width="3" style="1270" hidden="1"/>
    <col min="7278" max="7517" width="8.625" style="1270" hidden="1"/>
    <col min="7518" max="7523" width="14.875" style="1270" hidden="1"/>
    <col min="7524" max="7525" width="15.875" style="1270" hidden="1"/>
    <col min="7526" max="7531" width="16.125" style="1270" hidden="1"/>
    <col min="7532" max="7532" width="6.125" style="1270" hidden="1"/>
    <col min="7533" max="7533" width="3" style="1270" hidden="1"/>
    <col min="7534" max="7773" width="8.625" style="1270" hidden="1"/>
    <col min="7774" max="7779" width="14.875" style="1270" hidden="1"/>
    <col min="7780" max="7781" width="15.875" style="1270" hidden="1"/>
    <col min="7782" max="7787" width="16.125" style="1270" hidden="1"/>
    <col min="7788" max="7788" width="6.125" style="1270" hidden="1"/>
    <col min="7789" max="7789" width="3" style="1270" hidden="1"/>
    <col min="7790" max="8029" width="8.625" style="1270" hidden="1"/>
    <col min="8030" max="8035" width="14.875" style="1270" hidden="1"/>
    <col min="8036" max="8037" width="15.875" style="1270" hidden="1"/>
    <col min="8038" max="8043" width="16.125" style="1270" hidden="1"/>
    <col min="8044" max="8044" width="6.125" style="1270" hidden="1"/>
    <col min="8045" max="8045" width="3" style="1270" hidden="1"/>
    <col min="8046" max="8285" width="8.625" style="1270" hidden="1"/>
    <col min="8286" max="8291" width="14.875" style="1270" hidden="1"/>
    <col min="8292" max="8293" width="15.875" style="1270" hidden="1"/>
    <col min="8294" max="8299" width="16.125" style="1270" hidden="1"/>
    <col min="8300" max="8300" width="6.125" style="1270" hidden="1"/>
    <col min="8301" max="8301" width="3" style="1270" hidden="1"/>
    <col min="8302" max="8541" width="8.625" style="1270" hidden="1"/>
    <col min="8542" max="8547" width="14.875" style="1270" hidden="1"/>
    <col min="8548" max="8549" width="15.875" style="1270" hidden="1"/>
    <col min="8550" max="8555" width="16.125" style="1270" hidden="1"/>
    <col min="8556" max="8556" width="6.125" style="1270" hidden="1"/>
    <col min="8557" max="8557" width="3" style="1270" hidden="1"/>
    <col min="8558" max="8797" width="8.625" style="1270" hidden="1"/>
    <col min="8798" max="8803" width="14.875" style="1270" hidden="1"/>
    <col min="8804" max="8805" width="15.875" style="1270" hidden="1"/>
    <col min="8806" max="8811" width="16.125" style="1270" hidden="1"/>
    <col min="8812" max="8812" width="6.125" style="1270" hidden="1"/>
    <col min="8813" max="8813" width="3" style="1270" hidden="1"/>
    <col min="8814" max="9053" width="8.625" style="1270" hidden="1"/>
    <col min="9054" max="9059" width="14.875" style="1270" hidden="1"/>
    <col min="9060" max="9061" width="15.875" style="1270" hidden="1"/>
    <col min="9062" max="9067" width="16.125" style="1270" hidden="1"/>
    <col min="9068" max="9068" width="6.125" style="1270" hidden="1"/>
    <col min="9069" max="9069" width="3" style="1270" hidden="1"/>
    <col min="9070" max="9309" width="8.625" style="1270" hidden="1"/>
    <col min="9310" max="9315" width="14.875" style="1270" hidden="1"/>
    <col min="9316" max="9317" width="15.875" style="1270" hidden="1"/>
    <col min="9318" max="9323" width="16.125" style="1270" hidden="1"/>
    <col min="9324" max="9324" width="6.125" style="1270" hidden="1"/>
    <col min="9325" max="9325" width="3" style="1270" hidden="1"/>
    <col min="9326" max="9565" width="8.625" style="1270" hidden="1"/>
    <col min="9566" max="9571" width="14.875" style="1270" hidden="1"/>
    <col min="9572" max="9573" width="15.875" style="1270" hidden="1"/>
    <col min="9574" max="9579" width="16.125" style="1270" hidden="1"/>
    <col min="9580" max="9580" width="6.125" style="1270" hidden="1"/>
    <col min="9581" max="9581" width="3" style="1270" hidden="1"/>
    <col min="9582" max="9821" width="8.625" style="1270" hidden="1"/>
    <col min="9822" max="9827" width="14.875" style="1270" hidden="1"/>
    <col min="9828" max="9829" width="15.875" style="1270" hidden="1"/>
    <col min="9830" max="9835" width="16.125" style="1270" hidden="1"/>
    <col min="9836" max="9836" width="6.125" style="1270" hidden="1"/>
    <col min="9837" max="9837" width="3" style="1270" hidden="1"/>
    <col min="9838" max="10077" width="8.625" style="1270" hidden="1"/>
    <col min="10078" max="10083" width="14.875" style="1270" hidden="1"/>
    <col min="10084" max="10085" width="15.875" style="1270" hidden="1"/>
    <col min="10086" max="10091" width="16.125" style="1270" hidden="1"/>
    <col min="10092" max="10092" width="6.125" style="1270" hidden="1"/>
    <col min="10093" max="10093" width="3" style="1270" hidden="1"/>
    <col min="10094" max="10333" width="8.625" style="1270" hidden="1"/>
    <col min="10334" max="10339" width="14.875" style="1270" hidden="1"/>
    <col min="10340" max="10341" width="15.875" style="1270" hidden="1"/>
    <col min="10342" max="10347" width="16.125" style="1270" hidden="1"/>
    <col min="10348" max="10348" width="6.125" style="1270" hidden="1"/>
    <col min="10349" max="10349" width="3" style="1270" hidden="1"/>
    <col min="10350" max="10589" width="8.625" style="1270" hidden="1"/>
    <col min="10590" max="10595" width="14.875" style="1270" hidden="1"/>
    <col min="10596" max="10597" width="15.875" style="1270" hidden="1"/>
    <col min="10598" max="10603" width="16.125" style="1270" hidden="1"/>
    <col min="10604" max="10604" width="6.125" style="1270" hidden="1"/>
    <col min="10605" max="10605" width="3" style="1270" hidden="1"/>
    <col min="10606" max="10845" width="8.625" style="1270" hidden="1"/>
    <col min="10846" max="10851" width="14.875" style="1270" hidden="1"/>
    <col min="10852" max="10853" width="15.875" style="1270" hidden="1"/>
    <col min="10854" max="10859" width="16.125" style="1270" hidden="1"/>
    <col min="10860" max="10860" width="6.125" style="1270" hidden="1"/>
    <col min="10861" max="10861" width="3" style="1270" hidden="1"/>
    <col min="10862" max="11101" width="8.625" style="1270" hidden="1"/>
    <col min="11102" max="11107" width="14.875" style="1270" hidden="1"/>
    <col min="11108" max="11109" width="15.875" style="1270" hidden="1"/>
    <col min="11110" max="11115" width="16.125" style="1270" hidden="1"/>
    <col min="11116" max="11116" width="6.125" style="1270" hidden="1"/>
    <col min="11117" max="11117" width="3" style="1270" hidden="1"/>
    <col min="11118" max="11357" width="8.625" style="1270" hidden="1"/>
    <col min="11358" max="11363" width="14.875" style="1270" hidden="1"/>
    <col min="11364" max="11365" width="15.875" style="1270" hidden="1"/>
    <col min="11366" max="11371" width="16.125" style="1270" hidden="1"/>
    <col min="11372" max="11372" width="6.125" style="1270" hidden="1"/>
    <col min="11373" max="11373" width="3" style="1270" hidden="1"/>
    <col min="11374" max="11613" width="8.625" style="1270" hidden="1"/>
    <col min="11614" max="11619" width="14.875" style="1270" hidden="1"/>
    <col min="11620" max="11621" width="15.875" style="1270" hidden="1"/>
    <col min="11622" max="11627" width="16.125" style="1270" hidden="1"/>
    <col min="11628" max="11628" width="6.125" style="1270" hidden="1"/>
    <col min="11629" max="11629" width="3" style="1270" hidden="1"/>
    <col min="11630" max="11869" width="8.625" style="1270" hidden="1"/>
    <col min="11870" max="11875" width="14.875" style="1270" hidden="1"/>
    <col min="11876" max="11877" width="15.875" style="1270" hidden="1"/>
    <col min="11878" max="11883" width="16.125" style="1270" hidden="1"/>
    <col min="11884" max="11884" width="6.125" style="1270" hidden="1"/>
    <col min="11885" max="11885" width="3" style="1270" hidden="1"/>
    <col min="11886" max="12125" width="8.625" style="1270" hidden="1"/>
    <col min="12126" max="12131" width="14.875" style="1270" hidden="1"/>
    <col min="12132" max="12133" width="15.875" style="1270" hidden="1"/>
    <col min="12134" max="12139" width="16.125" style="1270" hidden="1"/>
    <col min="12140" max="12140" width="6.125" style="1270" hidden="1"/>
    <col min="12141" max="12141" width="3" style="1270" hidden="1"/>
    <col min="12142" max="12381" width="8.625" style="1270" hidden="1"/>
    <col min="12382" max="12387" width="14.875" style="1270" hidden="1"/>
    <col min="12388" max="12389" width="15.875" style="1270" hidden="1"/>
    <col min="12390" max="12395" width="16.125" style="1270" hidden="1"/>
    <col min="12396" max="12396" width="6.125" style="1270" hidden="1"/>
    <col min="12397" max="12397" width="3" style="1270" hidden="1"/>
    <col min="12398" max="12637" width="8.625" style="1270" hidden="1"/>
    <col min="12638" max="12643" width="14.875" style="1270" hidden="1"/>
    <col min="12644" max="12645" width="15.875" style="1270" hidden="1"/>
    <col min="12646" max="12651" width="16.125" style="1270" hidden="1"/>
    <col min="12652" max="12652" width="6.125" style="1270" hidden="1"/>
    <col min="12653" max="12653" width="3" style="1270" hidden="1"/>
    <col min="12654" max="12893" width="8.625" style="1270" hidden="1"/>
    <col min="12894" max="12899" width="14.875" style="1270" hidden="1"/>
    <col min="12900" max="12901" width="15.875" style="1270" hidden="1"/>
    <col min="12902" max="12907" width="16.125" style="1270" hidden="1"/>
    <col min="12908" max="12908" width="6.125" style="1270" hidden="1"/>
    <col min="12909" max="12909" width="3" style="1270" hidden="1"/>
    <col min="12910" max="13149" width="8.625" style="1270" hidden="1"/>
    <col min="13150" max="13155" width="14.875" style="1270" hidden="1"/>
    <col min="13156" max="13157" width="15.875" style="1270" hidden="1"/>
    <col min="13158" max="13163" width="16.125" style="1270" hidden="1"/>
    <col min="13164" max="13164" width="6.125" style="1270" hidden="1"/>
    <col min="13165" max="13165" width="3" style="1270" hidden="1"/>
    <col min="13166" max="13405" width="8.625" style="1270" hidden="1"/>
    <col min="13406" max="13411" width="14.875" style="1270" hidden="1"/>
    <col min="13412" max="13413" width="15.875" style="1270" hidden="1"/>
    <col min="13414" max="13419" width="16.125" style="1270" hidden="1"/>
    <col min="13420" max="13420" width="6.125" style="1270" hidden="1"/>
    <col min="13421" max="13421" width="3" style="1270" hidden="1"/>
    <col min="13422" max="13661" width="8.625" style="1270" hidden="1"/>
    <col min="13662" max="13667" width="14.875" style="1270" hidden="1"/>
    <col min="13668" max="13669" width="15.875" style="1270" hidden="1"/>
    <col min="13670" max="13675" width="16.125" style="1270" hidden="1"/>
    <col min="13676" max="13676" width="6.125" style="1270" hidden="1"/>
    <col min="13677" max="13677" width="3" style="1270" hidden="1"/>
    <col min="13678" max="13917" width="8.625" style="1270" hidden="1"/>
    <col min="13918" max="13923" width="14.875" style="1270" hidden="1"/>
    <col min="13924" max="13925" width="15.875" style="1270" hidden="1"/>
    <col min="13926" max="13931" width="16.125" style="1270" hidden="1"/>
    <col min="13932" max="13932" width="6.125" style="1270" hidden="1"/>
    <col min="13933" max="13933" width="3" style="1270" hidden="1"/>
    <col min="13934" max="14173" width="8.625" style="1270" hidden="1"/>
    <col min="14174" max="14179" width="14.875" style="1270" hidden="1"/>
    <col min="14180" max="14181" width="15.875" style="1270" hidden="1"/>
    <col min="14182" max="14187" width="16.125" style="1270" hidden="1"/>
    <col min="14188" max="14188" width="6.125" style="1270" hidden="1"/>
    <col min="14189" max="14189" width="3" style="1270" hidden="1"/>
    <col min="14190" max="14429" width="8.625" style="1270" hidden="1"/>
    <col min="14430" max="14435" width="14.875" style="1270" hidden="1"/>
    <col min="14436" max="14437" width="15.875" style="1270" hidden="1"/>
    <col min="14438" max="14443" width="16.125" style="1270" hidden="1"/>
    <col min="14444" max="14444" width="6.125" style="1270" hidden="1"/>
    <col min="14445" max="14445" width="3" style="1270" hidden="1"/>
    <col min="14446" max="14685" width="8.625" style="1270" hidden="1"/>
    <col min="14686" max="14691" width="14.875" style="1270" hidden="1"/>
    <col min="14692" max="14693" width="15.875" style="1270" hidden="1"/>
    <col min="14694" max="14699" width="16.125" style="1270" hidden="1"/>
    <col min="14700" max="14700" width="6.125" style="1270" hidden="1"/>
    <col min="14701" max="14701" width="3" style="1270" hidden="1"/>
    <col min="14702" max="14941" width="8.625" style="1270" hidden="1"/>
    <col min="14942" max="14947" width="14.875" style="1270" hidden="1"/>
    <col min="14948" max="14949" width="15.875" style="1270" hidden="1"/>
    <col min="14950" max="14955" width="16.125" style="1270" hidden="1"/>
    <col min="14956" max="14956" width="6.125" style="1270" hidden="1"/>
    <col min="14957" max="14957" width="3" style="1270" hidden="1"/>
    <col min="14958" max="15197" width="8.625" style="1270" hidden="1"/>
    <col min="15198" max="15203" width="14.875" style="1270" hidden="1"/>
    <col min="15204" max="15205" width="15.875" style="1270" hidden="1"/>
    <col min="15206" max="15211" width="16.125" style="1270" hidden="1"/>
    <col min="15212" max="15212" width="6.125" style="1270" hidden="1"/>
    <col min="15213" max="15213" width="3" style="1270" hidden="1"/>
    <col min="15214" max="15453" width="8.625" style="1270" hidden="1"/>
    <col min="15454" max="15459" width="14.875" style="1270" hidden="1"/>
    <col min="15460" max="15461" width="15.875" style="1270" hidden="1"/>
    <col min="15462" max="15467" width="16.125" style="1270" hidden="1"/>
    <col min="15468" max="15468" width="6.125" style="1270" hidden="1"/>
    <col min="15469" max="15469" width="3" style="1270" hidden="1"/>
    <col min="15470" max="15709" width="8.625" style="1270" hidden="1"/>
    <col min="15710" max="15715" width="14.875" style="1270" hidden="1"/>
    <col min="15716" max="15717" width="15.875" style="1270" hidden="1"/>
    <col min="15718" max="15723" width="16.125" style="1270" hidden="1"/>
    <col min="15724" max="15724" width="6.125" style="1270" hidden="1"/>
    <col min="15725" max="15725" width="3" style="1270" hidden="1"/>
    <col min="15726" max="15965" width="8.625" style="1270" hidden="1"/>
    <col min="15966" max="15971" width="14.875" style="1270" hidden="1"/>
    <col min="15972" max="15973" width="15.875" style="1270" hidden="1"/>
    <col min="15974" max="15979" width="16.125" style="1270" hidden="1"/>
    <col min="15980" max="15980" width="6.125" style="1270" hidden="1"/>
    <col min="15981" max="15981" width="3" style="1270" hidden="1"/>
    <col min="15982" max="16221" width="8.625" style="1270" hidden="1"/>
    <col min="16222" max="16227" width="14.875" style="1270" hidden="1"/>
    <col min="16228" max="16229" width="15.875" style="1270" hidden="1"/>
    <col min="16230" max="16235" width="16.125" style="1270" hidden="1"/>
    <col min="16236" max="16236" width="6.125" style="1270" hidden="1"/>
    <col min="16237" max="16237" width="3" style="1270" hidden="1"/>
    <col min="16238" max="16384" width="8.625" style="1270" hidden="1"/>
  </cols>
  <sheetData>
    <row r="1" spans="1:143" ht="42.75" customHeight="1" x14ac:dyDescent="0.15">
      <c r="A1" s="1268"/>
      <c r="B1" s="1269"/>
      <c r="DD1" s="1270"/>
      <c r="DE1" s="1270"/>
    </row>
    <row r="2" spans="1:143" ht="25.5" customHeight="1" x14ac:dyDescent="0.15">
      <c r="A2" s="1271"/>
      <c r="C2" s="1271"/>
      <c r="O2" s="1271"/>
      <c r="P2" s="1271"/>
      <c r="Q2" s="1271"/>
      <c r="R2" s="1271"/>
      <c r="S2" s="1271"/>
      <c r="T2" s="1271"/>
      <c r="U2" s="1271"/>
      <c r="V2" s="1271"/>
      <c r="W2" s="1271"/>
      <c r="X2" s="1271"/>
      <c r="Y2" s="1271"/>
      <c r="Z2" s="1271"/>
      <c r="AA2" s="1271"/>
      <c r="AB2" s="1271"/>
      <c r="AC2" s="1271"/>
      <c r="AD2" s="1271"/>
      <c r="AE2" s="1271"/>
      <c r="AF2" s="1271"/>
      <c r="AG2" s="1271"/>
      <c r="AH2" s="1271"/>
      <c r="AI2" s="1271"/>
      <c r="AU2" s="1271"/>
      <c r="BG2" s="1271"/>
      <c r="BS2" s="1271"/>
      <c r="CE2" s="1271"/>
      <c r="CQ2" s="1271"/>
      <c r="DD2" s="1270"/>
      <c r="DE2" s="1270"/>
    </row>
    <row r="3" spans="1:143" ht="25.5" customHeight="1" x14ac:dyDescent="0.15">
      <c r="A3" s="1271"/>
      <c r="C3" s="1271"/>
      <c r="O3" s="1271"/>
      <c r="P3" s="1271"/>
      <c r="Q3" s="1271"/>
      <c r="R3" s="1271"/>
      <c r="S3" s="1271"/>
      <c r="T3" s="1271"/>
      <c r="U3" s="1271"/>
      <c r="V3" s="1271"/>
      <c r="W3" s="1271"/>
      <c r="X3" s="1271"/>
      <c r="Y3" s="1271"/>
      <c r="Z3" s="1271"/>
      <c r="AA3" s="1271"/>
      <c r="AB3" s="1271"/>
      <c r="AC3" s="1271"/>
      <c r="AD3" s="1271"/>
      <c r="AE3" s="1271"/>
      <c r="AF3" s="1271"/>
      <c r="AG3" s="1271"/>
      <c r="AH3" s="1271"/>
      <c r="AI3" s="1271"/>
      <c r="AU3" s="1271"/>
      <c r="BG3" s="1271"/>
      <c r="BS3" s="1271"/>
      <c r="CE3" s="1271"/>
      <c r="CQ3" s="1271"/>
      <c r="DD3" s="1270"/>
      <c r="DE3" s="1270"/>
    </row>
    <row r="4" spans="1:143" s="290" customFormat="1" x14ac:dyDescent="0.15">
      <c r="A4" s="1271"/>
      <c r="B4" s="1271"/>
      <c r="C4" s="1271"/>
      <c r="D4" s="1271"/>
      <c r="E4" s="1271"/>
      <c r="F4" s="1271"/>
      <c r="G4" s="1271"/>
      <c r="H4" s="1271"/>
      <c r="I4" s="1271"/>
      <c r="J4" s="1271"/>
      <c r="K4" s="1271"/>
      <c r="L4" s="1271"/>
      <c r="M4" s="1271"/>
      <c r="N4" s="1271"/>
      <c r="O4" s="1271"/>
      <c r="P4" s="1271"/>
      <c r="Q4" s="1271"/>
      <c r="R4" s="1271"/>
      <c r="S4" s="1271"/>
      <c r="T4" s="1271"/>
      <c r="U4" s="1271"/>
      <c r="V4" s="1271"/>
      <c r="W4" s="1271"/>
      <c r="X4" s="1271"/>
      <c r="Y4" s="1271"/>
      <c r="Z4" s="1271"/>
      <c r="AA4" s="1271"/>
      <c r="AB4" s="1271"/>
      <c r="AC4" s="1271"/>
      <c r="AD4" s="1271"/>
      <c r="AE4" s="1271"/>
      <c r="AF4" s="1271"/>
      <c r="AG4" s="1271"/>
      <c r="AH4" s="1271"/>
      <c r="AI4" s="1271"/>
      <c r="AJ4" s="1271"/>
      <c r="AK4" s="1271"/>
      <c r="AL4" s="1271"/>
      <c r="AM4" s="1271"/>
      <c r="AN4" s="1271"/>
      <c r="AO4" s="1271"/>
      <c r="AP4" s="1271"/>
      <c r="AQ4" s="1271"/>
      <c r="AR4" s="1271"/>
      <c r="AS4" s="1271"/>
      <c r="AT4" s="1271"/>
      <c r="AU4" s="1271"/>
      <c r="AV4" s="1271"/>
      <c r="AW4" s="1271"/>
      <c r="AX4" s="1271"/>
      <c r="AY4" s="1271"/>
      <c r="AZ4" s="1271"/>
      <c r="BA4" s="1271"/>
      <c r="BB4" s="1271"/>
      <c r="BC4" s="1271"/>
      <c r="BD4" s="1271"/>
      <c r="BE4" s="1271"/>
      <c r="BF4" s="1271"/>
      <c r="BG4" s="1271"/>
      <c r="BH4" s="1271"/>
      <c r="BI4" s="1271"/>
      <c r="BJ4" s="1271"/>
      <c r="BK4" s="1271"/>
      <c r="BL4" s="1271"/>
      <c r="BM4" s="1271"/>
      <c r="BN4" s="1271"/>
      <c r="BO4" s="1271"/>
      <c r="BP4" s="1271"/>
      <c r="BQ4" s="1271"/>
      <c r="BR4" s="1271"/>
      <c r="BS4" s="1271"/>
      <c r="BT4" s="1271"/>
      <c r="BU4" s="1271"/>
      <c r="BV4" s="1271"/>
      <c r="BW4" s="1271"/>
      <c r="BX4" s="1271"/>
      <c r="BY4" s="1271"/>
      <c r="BZ4" s="1271"/>
      <c r="CA4" s="1271"/>
      <c r="CB4" s="1271"/>
      <c r="CC4" s="1271"/>
      <c r="CD4" s="1271"/>
      <c r="CE4" s="1271"/>
      <c r="CF4" s="1271"/>
      <c r="CG4" s="1271"/>
      <c r="CH4" s="1271"/>
      <c r="CI4" s="1271"/>
      <c r="CJ4" s="1271"/>
      <c r="CK4" s="1271"/>
      <c r="CL4" s="1271"/>
      <c r="CM4" s="1271"/>
      <c r="CN4" s="1271"/>
      <c r="CO4" s="1271"/>
      <c r="CP4" s="1271"/>
      <c r="CQ4" s="1271"/>
      <c r="CR4" s="1271"/>
      <c r="CS4" s="1271"/>
      <c r="CT4" s="1271"/>
      <c r="CU4" s="1271"/>
      <c r="CV4" s="1271"/>
      <c r="CW4" s="1271"/>
      <c r="CX4" s="1271"/>
      <c r="CY4" s="1271"/>
      <c r="CZ4" s="1271"/>
      <c r="DA4" s="1271"/>
      <c r="DB4" s="1271"/>
      <c r="DC4" s="1271"/>
      <c r="DD4" s="1271"/>
      <c r="DE4" s="1271"/>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1"/>
      <c r="B5" s="1271"/>
      <c r="C5" s="1271"/>
      <c r="D5" s="1271"/>
      <c r="E5" s="1271"/>
      <c r="F5" s="1271"/>
      <c r="G5" s="1271"/>
      <c r="H5" s="1271"/>
      <c r="I5" s="1271"/>
      <c r="J5" s="1271"/>
      <c r="K5" s="1271"/>
      <c r="L5" s="1271"/>
      <c r="M5" s="1271"/>
      <c r="N5" s="1271"/>
      <c r="O5" s="1271"/>
      <c r="P5" s="1271"/>
      <c r="Q5" s="1271"/>
      <c r="R5" s="1271"/>
      <c r="S5" s="1271"/>
      <c r="T5" s="1271"/>
      <c r="U5" s="1271"/>
      <c r="V5" s="1271"/>
      <c r="W5" s="1271"/>
      <c r="X5" s="1271"/>
      <c r="Y5" s="1271"/>
      <c r="Z5" s="1271"/>
      <c r="AA5" s="1271"/>
      <c r="AB5" s="1271"/>
      <c r="AC5" s="1271"/>
      <c r="AD5" s="1271"/>
      <c r="AE5" s="1271"/>
      <c r="AF5" s="1271"/>
      <c r="AG5" s="1271"/>
      <c r="AH5" s="1271"/>
      <c r="AI5" s="1271"/>
      <c r="AJ5" s="1271"/>
      <c r="AK5" s="1271"/>
      <c r="AL5" s="1271"/>
      <c r="AM5" s="1271"/>
      <c r="AN5" s="1271"/>
      <c r="AO5" s="1271"/>
      <c r="AP5" s="1271"/>
      <c r="AQ5" s="1271"/>
      <c r="AR5" s="1271"/>
      <c r="AS5" s="1271"/>
      <c r="AT5" s="1271"/>
      <c r="AU5" s="1271"/>
      <c r="AV5" s="1271"/>
      <c r="AW5" s="1271"/>
      <c r="AX5" s="1271"/>
      <c r="AY5" s="1271"/>
      <c r="AZ5" s="1271"/>
      <c r="BA5" s="1271"/>
      <c r="BB5" s="1271"/>
      <c r="BC5" s="1271"/>
      <c r="BD5" s="1271"/>
      <c r="BE5" s="1271"/>
      <c r="BF5" s="1271"/>
      <c r="BG5" s="1271"/>
      <c r="BH5" s="1271"/>
      <c r="BI5" s="1271"/>
      <c r="BJ5" s="1271"/>
      <c r="BK5" s="1271"/>
      <c r="BL5" s="1271"/>
      <c r="BM5" s="1271"/>
      <c r="BN5" s="1271"/>
      <c r="BO5" s="1271"/>
      <c r="BP5" s="1271"/>
      <c r="BQ5" s="1271"/>
      <c r="BR5" s="1271"/>
      <c r="BS5" s="1271"/>
      <c r="BT5" s="1271"/>
      <c r="BU5" s="1271"/>
      <c r="BV5" s="1271"/>
      <c r="BW5" s="1271"/>
      <c r="BX5" s="1271"/>
      <c r="BY5" s="1271"/>
      <c r="BZ5" s="1271"/>
      <c r="CA5" s="1271"/>
      <c r="CB5" s="1271"/>
      <c r="CC5" s="1271"/>
      <c r="CD5" s="1271"/>
      <c r="CE5" s="1271"/>
      <c r="CF5" s="1271"/>
      <c r="CG5" s="1271"/>
      <c r="CH5" s="1271"/>
      <c r="CI5" s="1271"/>
      <c r="CJ5" s="1271"/>
      <c r="CK5" s="1271"/>
      <c r="CL5" s="1271"/>
      <c r="CM5" s="1271"/>
      <c r="CN5" s="1271"/>
      <c r="CO5" s="1271"/>
      <c r="CP5" s="1271"/>
      <c r="CQ5" s="1271"/>
      <c r="CR5" s="1271"/>
      <c r="CS5" s="1271"/>
      <c r="CT5" s="1271"/>
      <c r="CU5" s="1271"/>
      <c r="CV5" s="1271"/>
      <c r="CW5" s="1271"/>
      <c r="CX5" s="1271"/>
      <c r="CY5" s="1271"/>
      <c r="CZ5" s="1271"/>
      <c r="DA5" s="1271"/>
      <c r="DB5" s="1271"/>
      <c r="DC5" s="1271"/>
      <c r="DD5" s="1271"/>
      <c r="DE5" s="1271"/>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1"/>
      <c r="B6" s="1271"/>
      <c r="C6" s="1271"/>
      <c r="D6" s="1271"/>
      <c r="E6" s="1271"/>
      <c r="F6" s="1271"/>
      <c r="G6" s="1271"/>
      <c r="H6" s="1271"/>
      <c r="I6" s="1271"/>
      <c r="J6" s="1271"/>
      <c r="K6" s="1271"/>
      <c r="L6" s="1271"/>
      <c r="M6" s="1271"/>
      <c r="N6" s="1271"/>
      <c r="O6" s="1271"/>
      <c r="P6" s="1271"/>
      <c r="Q6" s="1271"/>
      <c r="R6" s="1271"/>
      <c r="S6" s="1271"/>
      <c r="T6" s="1271"/>
      <c r="U6" s="1271"/>
      <c r="V6" s="1271"/>
      <c r="W6" s="1271"/>
      <c r="X6" s="1271"/>
      <c r="Y6" s="1271"/>
      <c r="Z6" s="1271"/>
      <c r="AA6" s="1271"/>
      <c r="AB6" s="1271"/>
      <c r="AC6" s="1271"/>
      <c r="AD6" s="1271"/>
      <c r="AE6" s="1271"/>
      <c r="AF6" s="1271"/>
      <c r="AG6" s="1271"/>
      <c r="AH6" s="1271"/>
      <c r="AI6" s="1271"/>
      <c r="AJ6" s="1271"/>
      <c r="AK6" s="1271"/>
      <c r="AL6" s="1271"/>
      <c r="AM6" s="1271"/>
      <c r="AN6" s="1271"/>
      <c r="AO6" s="1271"/>
      <c r="AP6" s="1271"/>
      <c r="AQ6" s="1271"/>
      <c r="AR6" s="1271"/>
      <c r="AS6" s="1271"/>
      <c r="AT6" s="1271"/>
      <c r="AU6" s="1271"/>
      <c r="AV6" s="1271"/>
      <c r="AW6" s="1271"/>
      <c r="AX6" s="1271"/>
      <c r="AY6" s="1271"/>
      <c r="AZ6" s="1271"/>
      <c r="BA6" s="1271"/>
      <c r="BB6" s="1271"/>
      <c r="BC6" s="1271"/>
      <c r="BD6" s="1271"/>
      <c r="BE6" s="1271"/>
      <c r="BF6" s="1271"/>
      <c r="BG6" s="1271"/>
      <c r="BH6" s="1271"/>
      <c r="BI6" s="1271"/>
      <c r="BJ6" s="1271"/>
      <c r="BK6" s="1271"/>
      <c r="BL6" s="1271"/>
      <c r="BM6" s="1271"/>
      <c r="BN6" s="1271"/>
      <c r="BO6" s="1271"/>
      <c r="BP6" s="1271"/>
      <c r="BQ6" s="1271"/>
      <c r="BR6" s="1271"/>
      <c r="BS6" s="1271"/>
      <c r="BT6" s="1271"/>
      <c r="BU6" s="1271"/>
      <c r="BV6" s="1271"/>
      <c r="BW6" s="1271"/>
      <c r="BX6" s="1271"/>
      <c r="BY6" s="1271"/>
      <c r="BZ6" s="1271"/>
      <c r="CA6" s="1271"/>
      <c r="CB6" s="1271"/>
      <c r="CC6" s="1271"/>
      <c r="CD6" s="1271"/>
      <c r="CE6" s="1271"/>
      <c r="CF6" s="1271"/>
      <c r="CG6" s="1271"/>
      <c r="CH6" s="1271"/>
      <c r="CI6" s="1271"/>
      <c r="CJ6" s="1271"/>
      <c r="CK6" s="1271"/>
      <c r="CL6" s="1271"/>
      <c r="CM6" s="1271"/>
      <c r="CN6" s="1271"/>
      <c r="CO6" s="1271"/>
      <c r="CP6" s="1271"/>
      <c r="CQ6" s="1271"/>
      <c r="CR6" s="1271"/>
      <c r="CS6" s="1271"/>
      <c r="CT6" s="1271"/>
      <c r="CU6" s="1271"/>
      <c r="CV6" s="1271"/>
      <c r="CW6" s="1271"/>
      <c r="CX6" s="1271"/>
      <c r="CY6" s="1271"/>
      <c r="CZ6" s="1271"/>
      <c r="DA6" s="1271"/>
      <c r="DB6" s="1271"/>
      <c r="DC6" s="1271"/>
      <c r="DD6" s="1271"/>
      <c r="DE6" s="1271"/>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1"/>
      <c r="B7" s="1271"/>
      <c r="C7" s="1271"/>
      <c r="D7" s="1271"/>
      <c r="E7" s="1271"/>
      <c r="F7" s="1271"/>
      <c r="G7" s="1271"/>
      <c r="H7" s="1271"/>
      <c r="I7" s="1271"/>
      <c r="J7" s="1271"/>
      <c r="K7" s="1271"/>
      <c r="L7" s="1271"/>
      <c r="M7" s="1271"/>
      <c r="N7" s="1271"/>
      <c r="O7" s="1271"/>
      <c r="P7" s="1271"/>
      <c r="Q7" s="1271"/>
      <c r="R7" s="1271"/>
      <c r="S7" s="1271"/>
      <c r="T7" s="1271"/>
      <c r="U7" s="1271"/>
      <c r="V7" s="1271"/>
      <c r="W7" s="1271"/>
      <c r="X7" s="1271"/>
      <c r="Y7" s="1271"/>
      <c r="Z7" s="1271"/>
      <c r="AA7" s="1271"/>
      <c r="AB7" s="1271"/>
      <c r="AC7" s="1271"/>
      <c r="AD7" s="1271"/>
      <c r="AE7" s="1271"/>
      <c r="AF7" s="1271"/>
      <c r="AG7" s="1271"/>
      <c r="AH7" s="1271"/>
      <c r="AI7" s="1271"/>
      <c r="AJ7" s="1271"/>
      <c r="AK7" s="1271"/>
      <c r="AL7" s="1271"/>
      <c r="AM7" s="1271"/>
      <c r="AN7" s="1271"/>
      <c r="AO7" s="1271"/>
      <c r="AP7" s="1271"/>
      <c r="AQ7" s="1271"/>
      <c r="AR7" s="1271"/>
      <c r="AS7" s="1271"/>
      <c r="AT7" s="1271"/>
      <c r="AU7" s="1271"/>
      <c r="AV7" s="1271"/>
      <c r="AW7" s="1271"/>
      <c r="AX7" s="1271"/>
      <c r="AY7" s="1271"/>
      <c r="AZ7" s="1271"/>
      <c r="BA7" s="1271"/>
      <c r="BB7" s="1271"/>
      <c r="BC7" s="1271"/>
      <c r="BD7" s="1271"/>
      <c r="BE7" s="1271"/>
      <c r="BF7" s="1271"/>
      <c r="BG7" s="1271"/>
      <c r="BH7" s="1271"/>
      <c r="BI7" s="1271"/>
      <c r="BJ7" s="1271"/>
      <c r="BK7" s="1271"/>
      <c r="BL7" s="1271"/>
      <c r="BM7" s="1271"/>
      <c r="BN7" s="1271"/>
      <c r="BO7" s="1271"/>
      <c r="BP7" s="1271"/>
      <c r="BQ7" s="1271"/>
      <c r="BR7" s="1271"/>
      <c r="BS7" s="1271"/>
      <c r="BT7" s="1271"/>
      <c r="BU7" s="1271"/>
      <c r="BV7" s="1271"/>
      <c r="BW7" s="1271"/>
      <c r="BX7" s="1271"/>
      <c r="BY7" s="1271"/>
      <c r="BZ7" s="1271"/>
      <c r="CA7" s="1271"/>
      <c r="CB7" s="1271"/>
      <c r="CC7" s="1271"/>
      <c r="CD7" s="1271"/>
      <c r="CE7" s="1271"/>
      <c r="CF7" s="1271"/>
      <c r="CG7" s="1271"/>
      <c r="CH7" s="1271"/>
      <c r="CI7" s="1271"/>
      <c r="CJ7" s="1271"/>
      <c r="CK7" s="1271"/>
      <c r="CL7" s="1271"/>
      <c r="CM7" s="1271"/>
      <c r="CN7" s="1271"/>
      <c r="CO7" s="1271"/>
      <c r="CP7" s="1271"/>
      <c r="CQ7" s="1271"/>
      <c r="CR7" s="1271"/>
      <c r="CS7" s="1271"/>
      <c r="CT7" s="1271"/>
      <c r="CU7" s="1271"/>
      <c r="CV7" s="1271"/>
      <c r="CW7" s="1271"/>
      <c r="CX7" s="1271"/>
      <c r="CY7" s="1271"/>
      <c r="CZ7" s="1271"/>
      <c r="DA7" s="1271"/>
      <c r="DB7" s="1271"/>
      <c r="DC7" s="1271"/>
      <c r="DD7" s="1271"/>
      <c r="DE7" s="1271"/>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1"/>
      <c r="B8" s="1271"/>
      <c r="C8" s="1271"/>
      <c r="D8" s="1271"/>
      <c r="E8" s="1271"/>
      <c r="F8" s="1271"/>
      <c r="G8" s="1271"/>
      <c r="H8" s="1271"/>
      <c r="I8" s="1271"/>
      <c r="J8" s="1271"/>
      <c r="K8" s="1271"/>
      <c r="L8" s="1271"/>
      <c r="M8" s="1271"/>
      <c r="N8" s="1271"/>
      <c r="O8" s="1271"/>
      <c r="P8" s="1271"/>
      <c r="Q8" s="1271"/>
      <c r="R8" s="1271"/>
      <c r="S8" s="1271"/>
      <c r="T8" s="1271"/>
      <c r="U8" s="1271"/>
      <c r="V8" s="1271"/>
      <c r="W8" s="1271"/>
      <c r="X8" s="1271"/>
      <c r="Y8" s="1271"/>
      <c r="Z8" s="1271"/>
      <c r="AA8" s="1271"/>
      <c r="AB8" s="1271"/>
      <c r="AC8" s="1271"/>
      <c r="AD8" s="1271"/>
      <c r="AE8" s="1271"/>
      <c r="AF8" s="1271"/>
      <c r="AG8" s="1271"/>
      <c r="AH8" s="1271"/>
      <c r="AI8" s="1271"/>
      <c r="AJ8" s="1271"/>
      <c r="AK8" s="1271"/>
      <c r="AL8" s="1271"/>
      <c r="AM8" s="1271"/>
      <c r="AN8" s="1271"/>
      <c r="AO8" s="1271"/>
      <c r="AP8" s="1271"/>
      <c r="AQ8" s="1271"/>
      <c r="AR8" s="1271"/>
      <c r="AS8" s="1271"/>
      <c r="AT8" s="1271"/>
      <c r="AU8" s="1271"/>
      <c r="AV8" s="1271"/>
      <c r="AW8" s="1271"/>
      <c r="AX8" s="1271"/>
      <c r="AY8" s="1271"/>
      <c r="AZ8" s="1271"/>
      <c r="BA8" s="1271"/>
      <c r="BB8" s="1271"/>
      <c r="BC8" s="1271"/>
      <c r="BD8" s="1271"/>
      <c r="BE8" s="1271"/>
      <c r="BF8" s="1271"/>
      <c r="BG8" s="1271"/>
      <c r="BH8" s="1271"/>
      <c r="BI8" s="1271"/>
      <c r="BJ8" s="1271"/>
      <c r="BK8" s="1271"/>
      <c r="BL8" s="1271"/>
      <c r="BM8" s="1271"/>
      <c r="BN8" s="1271"/>
      <c r="BO8" s="1271"/>
      <c r="BP8" s="1271"/>
      <c r="BQ8" s="1271"/>
      <c r="BR8" s="1271"/>
      <c r="BS8" s="1271"/>
      <c r="BT8" s="1271"/>
      <c r="BU8" s="1271"/>
      <c r="BV8" s="1271"/>
      <c r="BW8" s="1271"/>
      <c r="BX8" s="1271"/>
      <c r="BY8" s="1271"/>
      <c r="BZ8" s="1271"/>
      <c r="CA8" s="1271"/>
      <c r="CB8" s="1271"/>
      <c r="CC8" s="1271"/>
      <c r="CD8" s="1271"/>
      <c r="CE8" s="1271"/>
      <c r="CF8" s="1271"/>
      <c r="CG8" s="1271"/>
      <c r="CH8" s="1271"/>
      <c r="CI8" s="1271"/>
      <c r="CJ8" s="1271"/>
      <c r="CK8" s="1271"/>
      <c r="CL8" s="1271"/>
      <c r="CM8" s="1271"/>
      <c r="CN8" s="1271"/>
      <c r="CO8" s="1271"/>
      <c r="CP8" s="1271"/>
      <c r="CQ8" s="1271"/>
      <c r="CR8" s="1271"/>
      <c r="CS8" s="1271"/>
      <c r="CT8" s="1271"/>
      <c r="CU8" s="1271"/>
      <c r="CV8" s="1271"/>
      <c r="CW8" s="1271"/>
      <c r="CX8" s="1271"/>
      <c r="CY8" s="1271"/>
      <c r="CZ8" s="1271"/>
      <c r="DA8" s="1271"/>
      <c r="DB8" s="1271"/>
      <c r="DC8" s="1271"/>
      <c r="DD8" s="1271"/>
      <c r="DE8" s="1271"/>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1"/>
      <c r="B9" s="1271"/>
      <c r="C9" s="1271"/>
      <c r="D9" s="1271"/>
      <c r="E9" s="1271"/>
      <c r="F9" s="1271"/>
      <c r="G9" s="1271"/>
      <c r="H9" s="1271"/>
      <c r="I9" s="1271"/>
      <c r="J9" s="1271"/>
      <c r="K9" s="1271"/>
      <c r="L9" s="1271"/>
      <c r="M9" s="1271"/>
      <c r="N9" s="1271"/>
      <c r="O9" s="1271"/>
      <c r="P9" s="1271"/>
      <c r="Q9" s="1271"/>
      <c r="R9" s="1271"/>
      <c r="S9" s="1271"/>
      <c r="T9" s="1271"/>
      <c r="U9" s="1271"/>
      <c r="V9" s="1271"/>
      <c r="W9" s="1271"/>
      <c r="X9" s="1271"/>
      <c r="Y9" s="1271"/>
      <c r="Z9" s="1271"/>
      <c r="AA9" s="1271"/>
      <c r="AB9" s="1271"/>
      <c r="AC9" s="1271"/>
      <c r="AD9" s="1271"/>
      <c r="AE9" s="1271"/>
      <c r="AF9" s="1271"/>
      <c r="AG9" s="1271"/>
      <c r="AH9" s="1271"/>
      <c r="AI9" s="1271"/>
      <c r="AJ9" s="1271"/>
      <c r="AK9" s="1271"/>
      <c r="AL9" s="1271"/>
      <c r="AM9" s="1271"/>
      <c r="AN9" s="1271"/>
      <c r="AO9" s="1271"/>
      <c r="AP9" s="1271"/>
      <c r="AQ9" s="1271"/>
      <c r="AR9" s="1271"/>
      <c r="AS9" s="1271"/>
      <c r="AT9" s="1271"/>
      <c r="AU9" s="1271"/>
      <c r="AV9" s="1271"/>
      <c r="AW9" s="1271"/>
      <c r="AX9" s="1271"/>
      <c r="AY9" s="1271"/>
      <c r="AZ9" s="1271"/>
      <c r="BA9" s="1271"/>
      <c r="BB9" s="1271"/>
      <c r="BC9" s="1271"/>
      <c r="BD9" s="1271"/>
      <c r="BE9" s="1271"/>
      <c r="BF9" s="1271"/>
      <c r="BG9" s="1271"/>
      <c r="BH9" s="1271"/>
      <c r="BI9" s="1271"/>
      <c r="BJ9" s="1271"/>
      <c r="BK9" s="1271"/>
      <c r="BL9" s="1271"/>
      <c r="BM9" s="1271"/>
      <c r="BN9" s="1271"/>
      <c r="BO9" s="1271"/>
      <c r="BP9" s="1271"/>
      <c r="BQ9" s="1271"/>
      <c r="BR9" s="1271"/>
      <c r="BS9" s="1271"/>
      <c r="BT9" s="1271"/>
      <c r="BU9" s="1271"/>
      <c r="BV9" s="1271"/>
      <c r="BW9" s="1271"/>
      <c r="BX9" s="1271"/>
      <c r="BY9" s="1271"/>
      <c r="BZ9" s="1271"/>
      <c r="CA9" s="1271"/>
      <c r="CB9" s="1271"/>
      <c r="CC9" s="1271"/>
      <c r="CD9" s="1271"/>
      <c r="CE9" s="1271"/>
      <c r="CF9" s="1271"/>
      <c r="CG9" s="1271"/>
      <c r="CH9" s="1271"/>
      <c r="CI9" s="1271"/>
      <c r="CJ9" s="1271"/>
      <c r="CK9" s="1271"/>
      <c r="CL9" s="1271"/>
      <c r="CM9" s="1271"/>
      <c r="CN9" s="1271"/>
      <c r="CO9" s="1271"/>
      <c r="CP9" s="1271"/>
      <c r="CQ9" s="1271"/>
      <c r="CR9" s="1271"/>
      <c r="CS9" s="1271"/>
      <c r="CT9" s="1271"/>
      <c r="CU9" s="1271"/>
      <c r="CV9" s="1271"/>
      <c r="CW9" s="1271"/>
      <c r="CX9" s="1271"/>
      <c r="CY9" s="1271"/>
      <c r="CZ9" s="1271"/>
      <c r="DA9" s="1271"/>
      <c r="DB9" s="1271"/>
      <c r="DC9" s="1271"/>
      <c r="DD9" s="1271"/>
      <c r="DE9" s="1271"/>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1"/>
      <c r="B10" s="1271"/>
      <c r="C10" s="1271"/>
      <c r="D10" s="1271"/>
      <c r="E10" s="1271"/>
      <c r="F10" s="1271"/>
      <c r="G10" s="1271"/>
      <c r="H10" s="1271"/>
      <c r="I10" s="1271"/>
      <c r="J10" s="1271"/>
      <c r="K10" s="1271"/>
      <c r="L10" s="1271"/>
      <c r="M10" s="1271"/>
      <c r="N10" s="1271"/>
      <c r="O10" s="1271"/>
      <c r="P10" s="1271"/>
      <c r="Q10" s="1271"/>
      <c r="R10" s="1271"/>
      <c r="S10" s="1271"/>
      <c r="T10" s="1271"/>
      <c r="U10" s="1271"/>
      <c r="V10" s="1271"/>
      <c r="W10" s="1271"/>
      <c r="X10" s="1271"/>
      <c r="Y10" s="1271"/>
      <c r="Z10" s="1271"/>
      <c r="AA10" s="1271"/>
      <c r="AB10" s="1271"/>
      <c r="AC10" s="1271"/>
      <c r="AD10" s="1271"/>
      <c r="AE10" s="1271"/>
      <c r="AF10" s="1271"/>
      <c r="AG10" s="1271"/>
      <c r="AH10" s="1271"/>
      <c r="AI10" s="1271"/>
      <c r="AJ10" s="1271"/>
      <c r="AK10" s="1271"/>
      <c r="AL10" s="1271"/>
      <c r="AM10" s="1271"/>
      <c r="AN10" s="1271"/>
      <c r="AO10" s="1271"/>
      <c r="AP10" s="1271"/>
      <c r="AQ10" s="1271"/>
      <c r="AR10" s="1271"/>
      <c r="AS10" s="1271"/>
      <c r="AT10" s="1271"/>
      <c r="AU10" s="1271"/>
      <c r="AV10" s="1271"/>
      <c r="AW10" s="1271"/>
      <c r="AX10" s="1271"/>
      <c r="AY10" s="1271"/>
      <c r="AZ10" s="1271"/>
      <c r="BA10" s="1271"/>
      <c r="BB10" s="1271"/>
      <c r="BC10" s="1271"/>
      <c r="BD10" s="1271"/>
      <c r="BE10" s="1271"/>
      <c r="BF10" s="1271"/>
      <c r="BG10" s="1271"/>
      <c r="BH10" s="1271"/>
      <c r="BI10" s="1271"/>
      <c r="BJ10" s="1271"/>
      <c r="BK10" s="1271"/>
      <c r="BL10" s="1271"/>
      <c r="BM10" s="1271"/>
      <c r="BN10" s="1271"/>
      <c r="BO10" s="1271"/>
      <c r="BP10" s="1271"/>
      <c r="BQ10" s="1271"/>
      <c r="BR10" s="1271"/>
      <c r="BS10" s="1271"/>
      <c r="BT10" s="1271"/>
      <c r="BU10" s="1271"/>
      <c r="BV10" s="1271"/>
      <c r="BW10" s="1271"/>
      <c r="BX10" s="1271"/>
      <c r="BY10" s="1271"/>
      <c r="BZ10" s="1271"/>
      <c r="CA10" s="1271"/>
      <c r="CB10" s="1271"/>
      <c r="CC10" s="1271"/>
      <c r="CD10" s="1271"/>
      <c r="CE10" s="1271"/>
      <c r="CF10" s="1271"/>
      <c r="CG10" s="1271"/>
      <c r="CH10" s="1271"/>
      <c r="CI10" s="1271"/>
      <c r="CJ10" s="1271"/>
      <c r="CK10" s="1271"/>
      <c r="CL10" s="1271"/>
      <c r="CM10" s="1271"/>
      <c r="CN10" s="1271"/>
      <c r="CO10" s="1271"/>
      <c r="CP10" s="1271"/>
      <c r="CQ10" s="1271"/>
      <c r="CR10" s="1271"/>
      <c r="CS10" s="1271"/>
      <c r="CT10" s="1271"/>
      <c r="CU10" s="1271"/>
      <c r="CV10" s="1271"/>
      <c r="CW10" s="1271"/>
      <c r="CX10" s="1271"/>
      <c r="CY10" s="1271"/>
      <c r="CZ10" s="1271"/>
      <c r="DA10" s="1271"/>
      <c r="DB10" s="1271"/>
      <c r="DC10" s="1271"/>
      <c r="DD10" s="1271"/>
      <c r="DE10" s="1271"/>
      <c r="DF10" s="291"/>
      <c r="DG10" s="291"/>
      <c r="DH10" s="291"/>
      <c r="DI10" s="291"/>
      <c r="DJ10" s="291"/>
      <c r="DK10" s="291"/>
      <c r="DL10" s="291"/>
      <c r="DM10" s="291"/>
      <c r="DN10" s="291"/>
      <c r="DO10" s="291"/>
      <c r="DP10" s="291"/>
      <c r="DQ10" s="291"/>
      <c r="DR10" s="291"/>
      <c r="DS10" s="291"/>
      <c r="DT10" s="291"/>
      <c r="DU10" s="291"/>
      <c r="DV10" s="291"/>
      <c r="DW10" s="291"/>
      <c r="EM10" s="290" t="s">
        <v>584</v>
      </c>
    </row>
    <row r="11" spans="1:143" s="290" customFormat="1" x14ac:dyDescent="0.15">
      <c r="A11" s="1271"/>
      <c r="B11" s="1271"/>
      <c r="C11" s="1271"/>
      <c r="D11" s="1271"/>
      <c r="E11" s="1271"/>
      <c r="F11" s="1271"/>
      <c r="G11" s="1271"/>
      <c r="H11" s="1271"/>
      <c r="I11" s="1271"/>
      <c r="J11" s="1271"/>
      <c r="K11" s="1271"/>
      <c r="L11" s="1271"/>
      <c r="M11" s="1271"/>
      <c r="N11" s="1271"/>
      <c r="O11" s="1271"/>
      <c r="P11" s="1271"/>
      <c r="Q11" s="1271"/>
      <c r="R11" s="1271"/>
      <c r="S11" s="1271"/>
      <c r="T11" s="1271"/>
      <c r="U11" s="1271"/>
      <c r="V11" s="1271"/>
      <c r="W11" s="1271"/>
      <c r="X11" s="1271"/>
      <c r="Y11" s="1271"/>
      <c r="Z11" s="1271"/>
      <c r="AA11" s="1271"/>
      <c r="AB11" s="1271"/>
      <c r="AC11" s="1271"/>
      <c r="AD11" s="1271"/>
      <c r="AE11" s="1271"/>
      <c r="AF11" s="1271"/>
      <c r="AG11" s="1271"/>
      <c r="AH11" s="1271"/>
      <c r="AI11" s="1271"/>
      <c r="AJ11" s="1271"/>
      <c r="AK11" s="1271"/>
      <c r="AL11" s="1271"/>
      <c r="AM11" s="1271"/>
      <c r="AN11" s="1271"/>
      <c r="AO11" s="1271"/>
      <c r="AP11" s="1271"/>
      <c r="AQ11" s="1271"/>
      <c r="AR11" s="1271"/>
      <c r="AS11" s="1271"/>
      <c r="AT11" s="1271"/>
      <c r="AU11" s="1271"/>
      <c r="AV11" s="1271"/>
      <c r="AW11" s="1271"/>
      <c r="AX11" s="1271"/>
      <c r="AY11" s="1271"/>
      <c r="AZ11" s="1271"/>
      <c r="BA11" s="1271"/>
      <c r="BB11" s="1271"/>
      <c r="BC11" s="1271"/>
      <c r="BD11" s="1271"/>
      <c r="BE11" s="1271"/>
      <c r="BF11" s="1271"/>
      <c r="BG11" s="1271"/>
      <c r="BH11" s="1271"/>
      <c r="BI11" s="1271"/>
      <c r="BJ11" s="1271"/>
      <c r="BK11" s="1271"/>
      <c r="BL11" s="1271"/>
      <c r="BM11" s="1271"/>
      <c r="BN11" s="1271"/>
      <c r="BO11" s="1271"/>
      <c r="BP11" s="1271"/>
      <c r="BQ11" s="1271"/>
      <c r="BR11" s="1271"/>
      <c r="BS11" s="1271"/>
      <c r="BT11" s="1271"/>
      <c r="BU11" s="1271"/>
      <c r="BV11" s="1271"/>
      <c r="BW11" s="1271"/>
      <c r="BX11" s="1271"/>
      <c r="BY11" s="1271"/>
      <c r="BZ11" s="1271"/>
      <c r="CA11" s="1271"/>
      <c r="CB11" s="1271"/>
      <c r="CC11" s="1271"/>
      <c r="CD11" s="1271"/>
      <c r="CE11" s="1271"/>
      <c r="CF11" s="1271"/>
      <c r="CG11" s="1271"/>
      <c r="CH11" s="1271"/>
      <c r="CI11" s="1271"/>
      <c r="CJ11" s="1271"/>
      <c r="CK11" s="1271"/>
      <c r="CL11" s="1271"/>
      <c r="CM11" s="1271"/>
      <c r="CN11" s="1271"/>
      <c r="CO11" s="1271"/>
      <c r="CP11" s="1271"/>
      <c r="CQ11" s="1271"/>
      <c r="CR11" s="1271"/>
      <c r="CS11" s="1271"/>
      <c r="CT11" s="1271"/>
      <c r="CU11" s="1271"/>
      <c r="CV11" s="1271"/>
      <c r="CW11" s="1271"/>
      <c r="CX11" s="1271"/>
      <c r="CY11" s="1271"/>
      <c r="CZ11" s="1271"/>
      <c r="DA11" s="1271"/>
      <c r="DB11" s="1271"/>
      <c r="DC11" s="1271"/>
      <c r="DD11" s="1271"/>
      <c r="DE11" s="1271"/>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1"/>
      <c r="B12" s="1271"/>
      <c r="C12" s="1271"/>
      <c r="D12" s="1271"/>
      <c r="E12" s="1271"/>
      <c r="F12" s="1271"/>
      <c r="G12" s="1271"/>
      <c r="H12" s="1271"/>
      <c r="I12" s="1271"/>
      <c r="J12" s="1271"/>
      <c r="K12" s="1271"/>
      <c r="L12" s="1271"/>
      <c r="M12" s="1271"/>
      <c r="N12" s="1271"/>
      <c r="O12" s="1271"/>
      <c r="P12" s="1271"/>
      <c r="Q12" s="1271"/>
      <c r="R12" s="1271"/>
      <c r="S12" s="1271"/>
      <c r="T12" s="1271"/>
      <c r="U12" s="1271"/>
      <c r="V12" s="1271"/>
      <c r="W12" s="1271"/>
      <c r="X12" s="1271"/>
      <c r="Y12" s="1271"/>
      <c r="Z12" s="1271"/>
      <c r="AA12" s="1271"/>
      <c r="AB12" s="1271"/>
      <c r="AC12" s="1271"/>
      <c r="AD12" s="1271"/>
      <c r="AE12" s="1271"/>
      <c r="AF12" s="1271"/>
      <c r="AG12" s="1271"/>
      <c r="AH12" s="1271"/>
      <c r="AI12" s="1271"/>
      <c r="AJ12" s="1271"/>
      <c r="AK12" s="1271"/>
      <c r="AL12" s="1271"/>
      <c r="AM12" s="1271"/>
      <c r="AN12" s="1271"/>
      <c r="AO12" s="1271"/>
      <c r="AP12" s="1271"/>
      <c r="AQ12" s="1271"/>
      <c r="AR12" s="1271"/>
      <c r="AS12" s="1271"/>
      <c r="AT12" s="1271"/>
      <c r="AU12" s="1271"/>
      <c r="AV12" s="1271"/>
      <c r="AW12" s="1271"/>
      <c r="AX12" s="1271"/>
      <c r="AY12" s="1271"/>
      <c r="AZ12" s="1271"/>
      <c r="BA12" s="1271"/>
      <c r="BB12" s="1271"/>
      <c r="BC12" s="1271"/>
      <c r="BD12" s="1271"/>
      <c r="BE12" s="1271"/>
      <c r="BF12" s="1271"/>
      <c r="BG12" s="1271"/>
      <c r="BH12" s="1271"/>
      <c r="BI12" s="1271"/>
      <c r="BJ12" s="1271"/>
      <c r="BK12" s="1271"/>
      <c r="BL12" s="1271"/>
      <c r="BM12" s="1271"/>
      <c r="BN12" s="1271"/>
      <c r="BO12" s="1271"/>
      <c r="BP12" s="1271"/>
      <c r="BQ12" s="1271"/>
      <c r="BR12" s="1271"/>
      <c r="BS12" s="1271"/>
      <c r="BT12" s="1271"/>
      <c r="BU12" s="1271"/>
      <c r="BV12" s="1271"/>
      <c r="BW12" s="1271"/>
      <c r="BX12" s="1271"/>
      <c r="BY12" s="1271"/>
      <c r="BZ12" s="1271"/>
      <c r="CA12" s="1271"/>
      <c r="CB12" s="1271"/>
      <c r="CC12" s="1271"/>
      <c r="CD12" s="1271"/>
      <c r="CE12" s="1271"/>
      <c r="CF12" s="1271"/>
      <c r="CG12" s="1271"/>
      <c r="CH12" s="1271"/>
      <c r="CI12" s="1271"/>
      <c r="CJ12" s="1271"/>
      <c r="CK12" s="1271"/>
      <c r="CL12" s="1271"/>
      <c r="CM12" s="1271"/>
      <c r="CN12" s="1271"/>
      <c r="CO12" s="1271"/>
      <c r="CP12" s="1271"/>
      <c r="CQ12" s="1271"/>
      <c r="CR12" s="1271"/>
      <c r="CS12" s="1271"/>
      <c r="CT12" s="1271"/>
      <c r="CU12" s="1271"/>
      <c r="CV12" s="1271"/>
      <c r="CW12" s="1271"/>
      <c r="CX12" s="1271"/>
      <c r="CY12" s="1271"/>
      <c r="CZ12" s="1271"/>
      <c r="DA12" s="1271"/>
      <c r="DB12" s="1271"/>
      <c r="DC12" s="1271"/>
      <c r="DD12" s="1271"/>
      <c r="DE12" s="1271"/>
      <c r="DF12" s="291"/>
      <c r="DG12" s="291"/>
      <c r="DH12" s="291"/>
      <c r="DI12" s="291"/>
      <c r="DJ12" s="291"/>
      <c r="DK12" s="291"/>
      <c r="DL12" s="291"/>
      <c r="DM12" s="291"/>
      <c r="DN12" s="291"/>
      <c r="DO12" s="291"/>
      <c r="DP12" s="291"/>
      <c r="DQ12" s="291"/>
      <c r="DR12" s="291"/>
      <c r="DS12" s="291"/>
      <c r="DT12" s="291"/>
      <c r="DU12" s="291"/>
      <c r="DV12" s="291"/>
      <c r="DW12" s="291"/>
      <c r="EM12" s="290" t="s">
        <v>584</v>
      </c>
    </row>
    <row r="13" spans="1:143" s="290" customFormat="1" x14ac:dyDescent="0.15">
      <c r="A13" s="1271"/>
      <c r="B13" s="1271"/>
      <c r="C13" s="1271"/>
      <c r="D13" s="1271"/>
      <c r="E13" s="1271"/>
      <c r="F13" s="1271"/>
      <c r="G13" s="1271"/>
      <c r="H13" s="1271"/>
      <c r="I13" s="1271"/>
      <c r="J13" s="1271"/>
      <c r="K13" s="1271"/>
      <c r="L13" s="1271"/>
      <c r="M13" s="1271"/>
      <c r="N13" s="1271"/>
      <c r="O13" s="1271"/>
      <c r="P13" s="1271"/>
      <c r="Q13" s="1271"/>
      <c r="R13" s="1271"/>
      <c r="S13" s="1271"/>
      <c r="T13" s="1271"/>
      <c r="U13" s="1271"/>
      <c r="V13" s="1271"/>
      <c r="W13" s="1271"/>
      <c r="X13" s="1271"/>
      <c r="Y13" s="1271"/>
      <c r="Z13" s="1271"/>
      <c r="AA13" s="1271"/>
      <c r="AB13" s="1271"/>
      <c r="AC13" s="1271"/>
      <c r="AD13" s="1271"/>
      <c r="AE13" s="1271"/>
      <c r="AF13" s="1271"/>
      <c r="AG13" s="1271"/>
      <c r="AH13" s="1271"/>
      <c r="AI13" s="1271"/>
      <c r="AJ13" s="1271"/>
      <c r="AK13" s="1271"/>
      <c r="AL13" s="1271"/>
      <c r="AM13" s="1271"/>
      <c r="AN13" s="1271"/>
      <c r="AO13" s="1271"/>
      <c r="AP13" s="1271"/>
      <c r="AQ13" s="1271"/>
      <c r="AR13" s="1271"/>
      <c r="AS13" s="1271"/>
      <c r="AT13" s="1271"/>
      <c r="AU13" s="1271"/>
      <c r="AV13" s="1271"/>
      <c r="AW13" s="1271"/>
      <c r="AX13" s="1271"/>
      <c r="AY13" s="1271"/>
      <c r="AZ13" s="1271"/>
      <c r="BA13" s="1271"/>
      <c r="BB13" s="1271"/>
      <c r="BC13" s="1271"/>
      <c r="BD13" s="1271"/>
      <c r="BE13" s="1271"/>
      <c r="BF13" s="1271"/>
      <c r="BG13" s="1271"/>
      <c r="BH13" s="1271"/>
      <c r="BI13" s="1271"/>
      <c r="BJ13" s="1271"/>
      <c r="BK13" s="1271"/>
      <c r="BL13" s="1271"/>
      <c r="BM13" s="1271"/>
      <c r="BN13" s="1271"/>
      <c r="BO13" s="1271"/>
      <c r="BP13" s="1271"/>
      <c r="BQ13" s="1271"/>
      <c r="BR13" s="1271"/>
      <c r="BS13" s="1271"/>
      <c r="BT13" s="1271"/>
      <c r="BU13" s="1271"/>
      <c r="BV13" s="1271"/>
      <c r="BW13" s="1271"/>
      <c r="BX13" s="1271"/>
      <c r="BY13" s="1271"/>
      <c r="BZ13" s="1271"/>
      <c r="CA13" s="1271"/>
      <c r="CB13" s="1271"/>
      <c r="CC13" s="1271"/>
      <c r="CD13" s="1271"/>
      <c r="CE13" s="1271"/>
      <c r="CF13" s="1271"/>
      <c r="CG13" s="1271"/>
      <c r="CH13" s="1271"/>
      <c r="CI13" s="1271"/>
      <c r="CJ13" s="1271"/>
      <c r="CK13" s="1271"/>
      <c r="CL13" s="1271"/>
      <c r="CM13" s="1271"/>
      <c r="CN13" s="1271"/>
      <c r="CO13" s="1271"/>
      <c r="CP13" s="1271"/>
      <c r="CQ13" s="1271"/>
      <c r="CR13" s="1271"/>
      <c r="CS13" s="1271"/>
      <c r="CT13" s="1271"/>
      <c r="CU13" s="1271"/>
      <c r="CV13" s="1271"/>
      <c r="CW13" s="1271"/>
      <c r="CX13" s="1271"/>
      <c r="CY13" s="1271"/>
      <c r="CZ13" s="1271"/>
      <c r="DA13" s="1271"/>
      <c r="DB13" s="1271"/>
      <c r="DC13" s="1271"/>
      <c r="DD13" s="1271"/>
      <c r="DE13" s="1271"/>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1"/>
      <c r="B14" s="1271"/>
      <c r="C14" s="1271"/>
      <c r="D14" s="1271"/>
      <c r="E14" s="1271"/>
      <c r="F14" s="1271"/>
      <c r="G14" s="1271"/>
      <c r="H14" s="1271"/>
      <c r="I14" s="1271"/>
      <c r="J14" s="1271"/>
      <c r="K14" s="1271"/>
      <c r="L14" s="1271"/>
      <c r="M14" s="1271"/>
      <c r="N14" s="1271"/>
      <c r="O14" s="1271"/>
      <c r="P14" s="1271"/>
      <c r="Q14" s="1271"/>
      <c r="R14" s="1271"/>
      <c r="S14" s="1271"/>
      <c r="T14" s="1271"/>
      <c r="U14" s="1271"/>
      <c r="V14" s="1271"/>
      <c r="W14" s="1271"/>
      <c r="X14" s="1271"/>
      <c r="Y14" s="1271"/>
      <c r="Z14" s="1271"/>
      <c r="AA14" s="1271"/>
      <c r="AB14" s="1271"/>
      <c r="AC14" s="1271"/>
      <c r="AD14" s="1271"/>
      <c r="AE14" s="1271"/>
      <c r="AF14" s="1271"/>
      <c r="AG14" s="1271"/>
      <c r="AH14" s="1271"/>
      <c r="AI14" s="1271"/>
      <c r="AJ14" s="1271"/>
      <c r="AK14" s="1271"/>
      <c r="AL14" s="1271"/>
      <c r="AM14" s="1271"/>
      <c r="AN14" s="1271"/>
      <c r="AO14" s="1271"/>
      <c r="AP14" s="1271"/>
      <c r="AQ14" s="1271"/>
      <c r="AR14" s="1271"/>
      <c r="AS14" s="1271"/>
      <c r="AT14" s="1271"/>
      <c r="AU14" s="1271"/>
      <c r="AV14" s="1271"/>
      <c r="AW14" s="1271"/>
      <c r="AX14" s="1271"/>
      <c r="AY14" s="1271"/>
      <c r="AZ14" s="1271"/>
      <c r="BA14" s="1271"/>
      <c r="BB14" s="1271"/>
      <c r="BC14" s="1271"/>
      <c r="BD14" s="1271"/>
      <c r="BE14" s="1271"/>
      <c r="BF14" s="1271"/>
      <c r="BG14" s="1271"/>
      <c r="BH14" s="1271"/>
      <c r="BI14" s="1271"/>
      <c r="BJ14" s="1271"/>
      <c r="BK14" s="1271"/>
      <c r="BL14" s="1271"/>
      <c r="BM14" s="1271"/>
      <c r="BN14" s="1271"/>
      <c r="BO14" s="1271"/>
      <c r="BP14" s="1271"/>
      <c r="BQ14" s="1271"/>
      <c r="BR14" s="1271"/>
      <c r="BS14" s="1271"/>
      <c r="BT14" s="1271"/>
      <c r="BU14" s="1271"/>
      <c r="BV14" s="1271"/>
      <c r="BW14" s="1271"/>
      <c r="BX14" s="1271"/>
      <c r="BY14" s="1271"/>
      <c r="BZ14" s="1271"/>
      <c r="CA14" s="1271"/>
      <c r="CB14" s="1271"/>
      <c r="CC14" s="1271"/>
      <c r="CD14" s="1271"/>
      <c r="CE14" s="1271"/>
      <c r="CF14" s="1271"/>
      <c r="CG14" s="1271"/>
      <c r="CH14" s="1271"/>
      <c r="CI14" s="1271"/>
      <c r="CJ14" s="1271"/>
      <c r="CK14" s="1271"/>
      <c r="CL14" s="1271"/>
      <c r="CM14" s="1271"/>
      <c r="CN14" s="1271"/>
      <c r="CO14" s="1271"/>
      <c r="CP14" s="1271"/>
      <c r="CQ14" s="1271"/>
      <c r="CR14" s="1271"/>
      <c r="CS14" s="1271"/>
      <c r="CT14" s="1271"/>
      <c r="CU14" s="1271"/>
      <c r="CV14" s="1271"/>
      <c r="CW14" s="1271"/>
      <c r="CX14" s="1271"/>
      <c r="CY14" s="1271"/>
      <c r="CZ14" s="1271"/>
      <c r="DA14" s="1271"/>
      <c r="DB14" s="1271"/>
      <c r="DC14" s="1271"/>
      <c r="DD14" s="1271"/>
      <c r="DE14" s="1271"/>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70"/>
      <c r="B15" s="1271"/>
      <c r="C15" s="1271"/>
      <c r="D15" s="1271"/>
      <c r="E15" s="1271"/>
      <c r="F15" s="1271"/>
      <c r="G15" s="1271"/>
      <c r="H15" s="1271"/>
      <c r="I15" s="1271"/>
      <c r="J15" s="1271"/>
      <c r="K15" s="1271"/>
      <c r="L15" s="1271"/>
      <c r="M15" s="1271"/>
      <c r="N15" s="1271"/>
      <c r="O15" s="1271"/>
      <c r="P15" s="1271"/>
      <c r="Q15" s="1271"/>
      <c r="R15" s="1271"/>
      <c r="S15" s="1271"/>
      <c r="T15" s="1271"/>
      <c r="U15" s="1271"/>
      <c r="V15" s="1271"/>
      <c r="W15" s="1271"/>
      <c r="X15" s="1271"/>
      <c r="Y15" s="1271"/>
      <c r="Z15" s="1271"/>
      <c r="AA15" s="1271"/>
      <c r="AB15" s="1271"/>
      <c r="AC15" s="1271"/>
      <c r="AD15" s="1271"/>
      <c r="AE15" s="1271"/>
      <c r="AF15" s="1271"/>
      <c r="AG15" s="1271"/>
      <c r="AH15" s="1271"/>
      <c r="AI15" s="1271"/>
      <c r="AJ15" s="1271"/>
      <c r="AK15" s="1271"/>
      <c r="AL15" s="1271"/>
      <c r="AM15" s="1271"/>
      <c r="AN15" s="1271"/>
      <c r="AO15" s="1271"/>
      <c r="AP15" s="1271"/>
      <c r="AQ15" s="1271"/>
      <c r="AR15" s="1271"/>
      <c r="AS15" s="1271"/>
      <c r="AT15" s="1271"/>
      <c r="AU15" s="1271"/>
      <c r="AV15" s="1271"/>
      <c r="AW15" s="1271"/>
      <c r="AX15" s="1271"/>
      <c r="AY15" s="1271"/>
      <c r="AZ15" s="1271"/>
      <c r="BA15" s="1271"/>
      <c r="BB15" s="1271"/>
      <c r="BC15" s="1271"/>
      <c r="BD15" s="1271"/>
      <c r="BE15" s="1271"/>
      <c r="BF15" s="1271"/>
      <c r="BG15" s="1271"/>
      <c r="BH15" s="1271"/>
      <c r="BI15" s="1271"/>
      <c r="BJ15" s="1271"/>
      <c r="BK15" s="1271"/>
      <c r="BL15" s="1271"/>
      <c r="BM15" s="1271"/>
      <c r="BN15" s="1271"/>
      <c r="BO15" s="1271"/>
      <c r="BP15" s="1271"/>
      <c r="BQ15" s="1271"/>
      <c r="BR15" s="1271"/>
      <c r="BS15" s="1271"/>
      <c r="BT15" s="1271"/>
      <c r="BU15" s="1271"/>
      <c r="BV15" s="1271"/>
      <c r="BW15" s="1271"/>
      <c r="BX15" s="1271"/>
      <c r="BY15" s="1271"/>
      <c r="BZ15" s="1271"/>
      <c r="CA15" s="1271"/>
      <c r="CB15" s="1271"/>
      <c r="CC15" s="1271"/>
      <c r="CD15" s="1271"/>
      <c r="CE15" s="1271"/>
      <c r="CF15" s="1271"/>
      <c r="CG15" s="1271"/>
      <c r="CH15" s="1271"/>
      <c r="CI15" s="1271"/>
      <c r="CJ15" s="1271"/>
      <c r="CK15" s="1271"/>
      <c r="CL15" s="1271"/>
      <c r="CM15" s="1271"/>
      <c r="CN15" s="1271"/>
      <c r="CO15" s="1271"/>
      <c r="CP15" s="1271"/>
      <c r="CQ15" s="1271"/>
      <c r="CR15" s="1271"/>
      <c r="CS15" s="1271"/>
      <c r="CT15" s="1271"/>
      <c r="CU15" s="1271"/>
      <c r="CV15" s="1271"/>
      <c r="CW15" s="1271"/>
      <c r="CX15" s="1271"/>
      <c r="CY15" s="1271"/>
      <c r="CZ15" s="1271"/>
      <c r="DA15" s="1271"/>
      <c r="DB15" s="1271"/>
      <c r="DC15" s="1271"/>
      <c r="DD15" s="1271"/>
      <c r="DE15" s="1271"/>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70"/>
      <c r="B16" s="1271"/>
      <c r="C16" s="1271"/>
      <c r="D16" s="1271"/>
      <c r="E16" s="1271"/>
      <c r="F16" s="1271"/>
      <c r="G16" s="1271"/>
      <c r="H16" s="1271"/>
      <c r="I16" s="1271"/>
      <c r="J16" s="1271"/>
      <c r="K16" s="1271"/>
      <c r="L16" s="1271"/>
      <c r="M16" s="1271"/>
      <c r="N16" s="1271"/>
      <c r="O16" s="1271"/>
      <c r="P16" s="1271"/>
      <c r="Q16" s="1271"/>
      <c r="R16" s="1271"/>
      <c r="S16" s="1271"/>
      <c r="T16" s="1271"/>
      <c r="U16" s="1271"/>
      <c r="V16" s="1271"/>
      <c r="W16" s="1271"/>
      <c r="X16" s="1271"/>
      <c r="Y16" s="1271"/>
      <c r="Z16" s="1271"/>
      <c r="AA16" s="1271"/>
      <c r="AB16" s="1271"/>
      <c r="AC16" s="1271"/>
      <c r="AD16" s="1271"/>
      <c r="AE16" s="1271"/>
      <c r="AF16" s="1271"/>
      <c r="AG16" s="1271"/>
      <c r="AH16" s="1271"/>
      <c r="AI16" s="1271"/>
      <c r="AJ16" s="1271"/>
      <c r="AK16" s="1271"/>
      <c r="AL16" s="1271"/>
      <c r="AM16" s="1271"/>
      <c r="AN16" s="1271"/>
      <c r="AO16" s="1271"/>
      <c r="AP16" s="1271"/>
      <c r="AQ16" s="1271"/>
      <c r="AR16" s="1271"/>
      <c r="AS16" s="1271"/>
      <c r="AT16" s="1271"/>
      <c r="AU16" s="1271"/>
      <c r="AV16" s="1271"/>
      <c r="AW16" s="1271"/>
      <c r="AX16" s="1271"/>
      <c r="AY16" s="1271"/>
      <c r="AZ16" s="1271"/>
      <c r="BA16" s="1271"/>
      <c r="BB16" s="1271"/>
      <c r="BC16" s="1271"/>
      <c r="BD16" s="1271"/>
      <c r="BE16" s="1271"/>
      <c r="BF16" s="1271"/>
      <c r="BG16" s="1271"/>
      <c r="BH16" s="1271"/>
      <c r="BI16" s="1271"/>
      <c r="BJ16" s="1271"/>
      <c r="BK16" s="1271"/>
      <c r="BL16" s="1271"/>
      <c r="BM16" s="1271"/>
      <c r="BN16" s="1271"/>
      <c r="BO16" s="1271"/>
      <c r="BP16" s="1271"/>
      <c r="BQ16" s="1271"/>
      <c r="BR16" s="1271"/>
      <c r="BS16" s="1271"/>
      <c r="BT16" s="1271"/>
      <c r="BU16" s="1271"/>
      <c r="BV16" s="1271"/>
      <c r="BW16" s="1271"/>
      <c r="BX16" s="1271"/>
      <c r="BY16" s="1271"/>
      <c r="BZ16" s="1271"/>
      <c r="CA16" s="1271"/>
      <c r="CB16" s="1271"/>
      <c r="CC16" s="1271"/>
      <c r="CD16" s="1271"/>
      <c r="CE16" s="1271"/>
      <c r="CF16" s="1271"/>
      <c r="CG16" s="1271"/>
      <c r="CH16" s="1271"/>
      <c r="CI16" s="1271"/>
      <c r="CJ16" s="1271"/>
      <c r="CK16" s="1271"/>
      <c r="CL16" s="1271"/>
      <c r="CM16" s="1271"/>
      <c r="CN16" s="1271"/>
      <c r="CO16" s="1271"/>
      <c r="CP16" s="1271"/>
      <c r="CQ16" s="1271"/>
      <c r="CR16" s="1271"/>
      <c r="CS16" s="1271"/>
      <c r="CT16" s="1271"/>
      <c r="CU16" s="1271"/>
      <c r="CV16" s="1271"/>
      <c r="CW16" s="1271"/>
      <c r="CX16" s="1271"/>
      <c r="CY16" s="1271"/>
      <c r="CZ16" s="1271"/>
      <c r="DA16" s="1271"/>
      <c r="DB16" s="1271"/>
      <c r="DC16" s="1271"/>
      <c r="DD16" s="1271"/>
      <c r="DE16" s="1271"/>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70"/>
      <c r="B17" s="1271"/>
      <c r="C17" s="1271"/>
      <c r="D17" s="1271"/>
      <c r="E17" s="1271"/>
      <c r="F17" s="1271"/>
      <c r="G17" s="1271"/>
      <c r="H17" s="1271"/>
      <c r="I17" s="1271"/>
      <c r="J17" s="1271"/>
      <c r="K17" s="1271"/>
      <c r="L17" s="1271"/>
      <c r="M17" s="1271"/>
      <c r="N17" s="1271"/>
      <c r="O17" s="1271"/>
      <c r="P17" s="1271"/>
      <c r="Q17" s="1271"/>
      <c r="R17" s="1271"/>
      <c r="S17" s="1271"/>
      <c r="T17" s="1271"/>
      <c r="U17" s="1271"/>
      <c r="V17" s="1271"/>
      <c r="W17" s="1271"/>
      <c r="X17" s="1271"/>
      <c r="Y17" s="1271"/>
      <c r="Z17" s="1271"/>
      <c r="AA17" s="1271"/>
      <c r="AB17" s="1271"/>
      <c r="AC17" s="1271"/>
      <c r="AD17" s="1271"/>
      <c r="AE17" s="1271"/>
      <c r="AF17" s="1271"/>
      <c r="AG17" s="1271"/>
      <c r="AH17" s="1271"/>
      <c r="AI17" s="1271"/>
      <c r="AJ17" s="1271"/>
      <c r="AK17" s="1271"/>
      <c r="AL17" s="1271"/>
      <c r="AM17" s="1271"/>
      <c r="AN17" s="1271"/>
      <c r="AO17" s="1271"/>
      <c r="AP17" s="1271"/>
      <c r="AQ17" s="1271"/>
      <c r="AR17" s="1271"/>
      <c r="AS17" s="1271"/>
      <c r="AT17" s="1271"/>
      <c r="AU17" s="1271"/>
      <c r="AV17" s="1271"/>
      <c r="AW17" s="1271"/>
      <c r="AX17" s="1271"/>
      <c r="AY17" s="1271"/>
      <c r="AZ17" s="1271"/>
      <c r="BA17" s="1271"/>
      <c r="BB17" s="1271"/>
      <c r="BC17" s="1271"/>
      <c r="BD17" s="1271"/>
      <c r="BE17" s="1271"/>
      <c r="BF17" s="1271"/>
      <c r="BG17" s="1271"/>
      <c r="BH17" s="1271"/>
      <c r="BI17" s="1271"/>
      <c r="BJ17" s="1271"/>
      <c r="BK17" s="1271"/>
      <c r="BL17" s="1271"/>
      <c r="BM17" s="1271"/>
      <c r="BN17" s="1271"/>
      <c r="BO17" s="1271"/>
      <c r="BP17" s="1271"/>
      <c r="BQ17" s="1271"/>
      <c r="BR17" s="1271"/>
      <c r="BS17" s="1271"/>
      <c r="BT17" s="1271"/>
      <c r="BU17" s="1271"/>
      <c r="BV17" s="1271"/>
      <c r="BW17" s="1271"/>
      <c r="BX17" s="1271"/>
      <c r="BY17" s="1271"/>
      <c r="BZ17" s="1271"/>
      <c r="CA17" s="1271"/>
      <c r="CB17" s="1271"/>
      <c r="CC17" s="1271"/>
      <c r="CD17" s="1271"/>
      <c r="CE17" s="1271"/>
      <c r="CF17" s="1271"/>
      <c r="CG17" s="1271"/>
      <c r="CH17" s="1271"/>
      <c r="CI17" s="1271"/>
      <c r="CJ17" s="1271"/>
      <c r="CK17" s="1271"/>
      <c r="CL17" s="1271"/>
      <c r="CM17" s="1271"/>
      <c r="CN17" s="1271"/>
      <c r="CO17" s="1271"/>
      <c r="CP17" s="1271"/>
      <c r="CQ17" s="1271"/>
      <c r="CR17" s="1271"/>
      <c r="CS17" s="1271"/>
      <c r="CT17" s="1271"/>
      <c r="CU17" s="1271"/>
      <c r="CV17" s="1271"/>
      <c r="CW17" s="1271"/>
      <c r="CX17" s="1271"/>
      <c r="CY17" s="1271"/>
      <c r="CZ17" s="1271"/>
      <c r="DA17" s="1271"/>
      <c r="DB17" s="1271"/>
      <c r="DC17" s="1271"/>
      <c r="DD17" s="1271"/>
      <c r="DE17" s="1271"/>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70"/>
      <c r="B18" s="1271"/>
      <c r="C18" s="1271"/>
      <c r="D18" s="1271"/>
      <c r="E18" s="1271"/>
      <c r="F18" s="1271"/>
      <c r="G18" s="1271"/>
      <c r="H18" s="1271"/>
      <c r="I18" s="1271"/>
      <c r="J18" s="1271"/>
      <c r="K18" s="1271"/>
      <c r="L18" s="1271"/>
      <c r="M18" s="1271"/>
      <c r="N18" s="1271"/>
      <c r="O18" s="1271"/>
      <c r="P18" s="1271"/>
      <c r="Q18" s="1271"/>
      <c r="R18" s="1271"/>
      <c r="S18" s="1271"/>
      <c r="T18" s="1271"/>
      <c r="U18" s="1271"/>
      <c r="V18" s="1271"/>
      <c r="W18" s="1271"/>
      <c r="X18" s="1271"/>
      <c r="Y18" s="1271"/>
      <c r="Z18" s="1271"/>
      <c r="AA18" s="1271"/>
      <c r="AB18" s="1271"/>
      <c r="AC18" s="1271"/>
      <c r="AD18" s="1271"/>
      <c r="AE18" s="1271"/>
      <c r="AF18" s="1271"/>
      <c r="AG18" s="1271"/>
      <c r="AH18" s="1271"/>
      <c r="AI18" s="1271"/>
      <c r="AJ18" s="1271"/>
      <c r="AK18" s="1271"/>
      <c r="AL18" s="1271"/>
      <c r="AM18" s="1271"/>
      <c r="AN18" s="1271"/>
      <c r="AO18" s="1271"/>
      <c r="AP18" s="1271"/>
      <c r="AQ18" s="1271"/>
      <c r="AR18" s="1271"/>
      <c r="AS18" s="1271"/>
      <c r="AT18" s="1271"/>
      <c r="AU18" s="1271"/>
      <c r="AV18" s="1271"/>
      <c r="AW18" s="1271"/>
      <c r="AX18" s="1271"/>
      <c r="AY18" s="1271"/>
      <c r="AZ18" s="1271"/>
      <c r="BA18" s="1271"/>
      <c r="BB18" s="1271"/>
      <c r="BC18" s="1271"/>
      <c r="BD18" s="1271"/>
      <c r="BE18" s="1271"/>
      <c r="BF18" s="1271"/>
      <c r="BG18" s="1271"/>
      <c r="BH18" s="1271"/>
      <c r="BI18" s="1271"/>
      <c r="BJ18" s="1271"/>
      <c r="BK18" s="1271"/>
      <c r="BL18" s="1271"/>
      <c r="BM18" s="1271"/>
      <c r="BN18" s="1271"/>
      <c r="BO18" s="1271"/>
      <c r="BP18" s="1271"/>
      <c r="BQ18" s="1271"/>
      <c r="BR18" s="1271"/>
      <c r="BS18" s="1271"/>
      <c r="BT18" s="1271"/>
      <c r="BU18" s="1271"/>
      <c r="BV18" s="1271"/>
      <c r="BW18" s="1271"/>
      <c r="BX18" s="1271"/>
      <c r="BY18" s="1271"/>
      <c r="BZ18" s="1271"/>
      <c r="CA18" s="1271"/>
      <c r="CB18" s="1271"/>
      <c r="CC18" s="1271"/>
      <c r="CD18" s="1271"/>
      <c r="CE18" s="1271"/>
      <c r="CF18" s="1271"/>
      <c r="CG18" s="1271"/>
      <c r="CH18" s="1271"/>
      <c r="CI18" s="1271"/>
      <c r="CJ18" s="1271"/>
      <c r="CK18" s="1271"/>
      <c r="CL18" s="1271"/>
      <c r="CM18" s="1271"/>
      <c r="CN18" s="1271"/>
      <c r="CO18" s="1271"/>
      <c r="CP18" s="1271"/>
      <c r="CQ18" s="1271"/>
      <c r="CR18" s="1271"/>
      <c r="CS18" s="1271"/>
      <c r="CT18" s="1271"/>
      <c r="CU18" s="1271"/>
      <c r="CV18" s="1271"/>
      <c r="CW18" s="1271"/>
      <c r="CX18" s="1271"/>
      <c r="CY18" s="1271"/>
      <c r="CZ18" s="1271"/>
      <c r="DA18" s="1271"/>
      <c r="DB18" s="1271"/>
      <c r="DC18" s="1271"/>
      <c r="DD18" s="1271"/>
      <c r="DE18" s="1271"/>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70"/>
      <c r="DE19" s="1270"/>
    </row>
    <row r="20" spans="1:351" x14ac:dyDescent="0.15">
      <c r="DD20" s="1270"/>
      <c r="DE20" s="1270"/>
    </row>
    <row r="21" spans="1:351" ht="17.25" x14ac:dyDescent="0.15">
      <c r="B21" s="1272"/>
      <c r="C21" s="1273"/>
      <c r="D21" s="1273"/>
      <c r="E21" s="1273"/>
      <c r="F21" s="1273"/>
      <c r="G21" s="1273"/>
      <c r="H21" s="1273"/>
      <c r="I21" s="1273"/>
      <c r="J21" s="1273"/>
      <c r="K21" s="1273"/>
      <c r="L21" s="1273"/>
      <c r="M21" s="1273"/>
      <c r="N21" s="1274"/>
      <c r="O21" s="1273"/>
      <c r="P21" s="1273"/>
      <c r="Q21" s="1273"/>
      <c r="R21" s="1273"/>
      <c r="S21" s="1273"/>
      <c r="T21" s="1273"/>
      <c r="U21" s="1273"/>
      <c r="V21" s="1273"/>
      <c r="W21" s="1273"/>
      <c r="X21" s="1273"/>
      <c r="Y21" s="1273"/>
      <c r="Z21" s="1273"/>
      <c r="AA21" s="1273"/>
      <c r="AB21" s="1273"/>
      <c r="AC21" s="1273"/>
      <c r="AD21" s="1273"/>
      <c r="AE21" s="1273"/>
      <c r="AF21" s="1273"/>
      <c r="AG21" s="1273"/>
      <c r="AH21" s="1273"/>
      <c r="AI21" s="1273"/>
      <c r="AJ21" s="1273"/>
      <c r="AK21" s="1273"/>
      <c r="AL21" s="1273"/>
      <c r="AM21" s="1273"/>
      <c r="AN21" s="1273"/>
      <c r="AO21" s="1273"/>
      <c r="AP21" s="1273"/>
      <c r="AQ21" s="1273"/>
      <c r="AR21" s="1273"/>
      <c r="AS21" s="1273"/>
      <c r="AT21" s="1274"/>
      <c r="AU21" s="1273"/>
      <c r="AV21" s="1273"/>
      <c r="AW21" s="1273"/>
      <c r="AX21" s="1273"/>
      <c r="AY21" s="1273"/>
      <c r="AZ21" s="1273"/>
      <c r="BA21" s="1273"/>
      <c r="BB21" s="1273"/>
      <c r="BC21" s="1273"/>
      <c r="BD21" s="1273"/>
      <c r="BE21" s="1273"/>
      <c r="BF21" s="1274"/>
      <c r="BG21" s="1273"/>
      <c r="BH21" s="1273"/>
      <c r="BI21" s="1273"/>
      <c r="BJ21" s="1273"/>
      <c r="BK21" s="1273"/>
      <c r="BL21" s="1273"/>
      <c r="BM21" s="1273"/>
      <c r="BN21" s="1273"/>
      <c r="BO21" s="1273"/>
      <c r="BP21" s="1273"/>
      <c r="BQ21" s="1273"/>
      <c r="BR21" s="1274"/>
      <c r="BS21" s="1273"/>
      <c r="BT21" s="1273"/>
      <c r="BU21" s="1273"/>
      <c r="BV21" s="1273"/>
      <c r="BW21" s="1273"/>
      <c r="BX21" s="1273"/>
      <c r="BY21" s="1273"/>
      <c r="BZ21" s="1273"/>
      <c r="CA21" s="1273"/>
      <c r="CB21" s="1273"/>
      <c r="CC21" s="1273"/>
      <c r="CD21" s="1274"/>
      <c r="CE21" s="1273"/>
      <c r="CF21" s="1273"/>
      <c r="CG21" s="1273"/>
      <c r="CH21" s="1273"/>
      <c r="CI21" s="1273"/>
      <c r="CJ21" s="1273"/>
      <c r="CK21" s="1273"/>
      <c r="CL21" s="1273"/>
      <c r="CM21" s="1273"/>
      <c r="CN21" s="1273"/>
      <c r="CO21" s="1273"/>
      <c r="CP21" s="1274"/>
      <c r="CQ21" s="1273"/>
      <c r="CR21" s="1273"/>
      <c r="CS21" s="1273"/>
      <c r="CT21" s="1273"/>
      <c r="CU21" s="1273"/>
      <c r="CV21" s="1273"/>
      <c r="CW21" s="1273"/>
      <c r="CX21" s="1273"/>
      <c r="CY21" s="1273"/>
      <c r="CZ21" s="1273"/>
      <c r="DA21" s="1273"/>
      <c r="DB21" s="1274"/>
      <c r="DC21" s="1273"/>
      <c r="DD21" s="1275"/>
      <c r="DE21" s="1270"/>
      <c r="MM21" s="1276"/>
    </row>
    <row r="22" spans="1:351" ht="17.25" x14ac:dyDescent="0.15">
      <c r="B22" s="1277"/>
      <c r="MM22" s="1276"/>
    </row>
    <row r="23" spans="1:351" x14ac:dyDescent="0.15">
      <c r="B23" s="1277"/>
    </row>
    <row r="24" spans="1:351" x14ac:dyDescent="0.15">
      <c r="B24" s="1277"/>
    </row>
    <row r="25" spans="1:351" x14ac:dyDescent="0.15">
      <c r="B25" s="1277"/>
    </row>
    <row r="26" spans="1:351" x14ac:dyDescent="0.15">
      <c r="B26" s="1277"/>
    </row>
    <row r="27" spans="1:351" x14ac:dyDescent="0.15">
      <c r="B27" s="1277"/>
    </row>
    <row r="28" spans="1:351" x14ac:dyDescent="0.15">
      <c r="B28" s="1277"/>
    </row>
    <row r="29" spans="1:351" x14ac:dyDescent="0.15">
      <c r="B29" s="1277"/>
    </row>
    <row r="30" spans="1:351" x14ac:dyDescent="0.15">
      <c r="B30" s="1277"/>
    </row>
    <row r="31" spans="1:351" x14ac:dyDescent="0.15">
      <c r="B31" s="1277"/>
    </row>
    <row r="32" spans="1:351" x14ac:dyDescent="0.15">
      <c r="B32" s="1277"/>
    </row>
    <row r="33" spans="2:109" x14ac:dyDescent="0.15">
      <c r="B33" s="1277"/>
    </row>
    <row r="34" spans="2:109" x14ac:dyDescent="0.15">
      <c r="B34" s="1277"/>
    </row>
    <row r="35" spans="2:109" x14ac:dyDescent="0.15">
      <c r="B35" s="1277"/>
    </row>
    <row r="36" spans="2:109" x14ac:dyDescent="0.15">
      <c r="B36" s="1277"/>
    </row>
    <row r="37" spans="2:109" x14ac:dyDescent="0.15">
      <c r="B37" s="1277"/>
    </row>
    <row r="38" spans="2:109" x14ac:dyDescent="0.15">
      <c r="B38" s="1277"/>
    </row>
    <row r="39" spans="2:109" x14ac:dyDescent="0.15">
      <c r="B39" s="1279"/>
      <c r="C39" s="1280"/>
      <c r="D39" s="1280"/>
      <c r="E39" s="1280"/>
      <c r="F39" s="1280"/>
      <c r="G39" s="1280"/>
      <c r="H39" s="1280"/>
      <c r="I39" s="1280"/>
      <c r="J39" s="1280"/>
      <c r="K39" s="1280"/>
      <c r="L39" s="1280"/>
      <c r="M39" s="1280"/>
      <c r="N39" s="1280"/>
      <c r="O39" s="1280"/>
      <c r="P39" s="1280"/>
      <c r="Q39" s="1280"/>
      <c r="R39" s="1280"/>
      <c r="S39" s="1280"/>
      <c r="T39" s="1280"/>
      <c r="U39" s="1280"/>
      <c r="V39" s="1280"/>
      <c r="W39" s="1280"/>
      <c r="X39" s="1280"/>
      <c r="Y39" s="1280"/>
      <c r="Z39" s="1280"/>
      <c r="AA39" s="1280"/>
      <c r="AB39" s="1280"/>
      <c r="AC39" s="1280"/>
      <c r="AD39" s="1280"/>
      <c r="AE39" s="1280"/>
      <c r="AF39" s="1280"/>
      <c r="AG39" s="1280"/>
      <c r="AH39" s="1280"/>
      <c r="AI39" s="1280"/>
      <c r="AJ39" s="1280"/>
      <c r="AK39" s="1280"/>
      <c r="AL39" s="1280"/>
      <c r="AM39" s="1280"/>
      <c r="AN39" s="1280"/>
      <c r="AO39" s="1280"/>
      <c r="AP39" s="1280"/>
      <c r="AQ39" s="1280"/>
      <c r="AR39" s="1280"/>
      <c r="AS39" s="1280"/>
      <c r="AT39" s="1280"/>
      <c r="AU39" s="1280"/>
      <c r="AV39" s="1280"/>
      <c r="AW39" s="1280"/>
      <c r="AX39" s="1280"/>
      <c r="AY39" s="1280"/>
      <c r="AZ39" s="1280"/>
      <c r="BA39" s="1280"/>
      <c r="BB39" s="1280"/>
      <c r="BC39" s="1280"/>
      <c r="BD39" s="1280"/>
      <c r="BE39" s="1280"/>
      <c r="BF39" s="1280"/>
      <c r="BG39" s="1280"/>
      <c r="BH39" s="1280"/>
      <c r="BI39" s="1280"/>
      <c r="BJ39" s="1280"/>
      <c r="BK39" s="1280"/>
      <c r="BL39" s="1280"/>
      <c r="BM39" s="1280"/>
      <c r="BN39" s="1280"/>
      <c r="BO39" s="1280"/>
      <c r="BP39" s="1280"/>
      <c r="BQ39" s="1280"/>
      <c r="BR39" s="1280"/>
      <c r="BS39" s="1280"/>
      <c r="BT39" s="1280"/>
      <c r="BU39" s="1280"/>
      <c r="BV39" s="1280"/>
      <c r="BW39" s="1280"/>
      <c r="BX39" s="1280"/>
      <c r="BY39" s="1280"/>
      <c r="BZ39" s="1280"/>
      <c r="CA39" s="1280"/>
      <c r="CB39" s="1280"/>
      <c r="CC39" s="1280"/>
      <c r="CD39" s="1280"/>
      <c r="CE39" s="1280"/>
      <c r="CF39" s="1280"/>
      <c r="CG39" s="1280"/>
      <c r="CH39" s="1280"/>
      <c r="CI39" s="1280"/>
      <c r="CJ39" s="1280"/>
      <c r="CK39" s="1280"/>
      <c r="CL39" s="1280"/>
      <c r="CM39" s="1280"/>
      <c r="CN39" s="1280"/>
      <c r="CO39" s="1280"/>
      <c r="CP39" s="1280"/>
      <c r="CQ39" s="1280"/>
      <c r="CR39" s="1280"/>
      <c r="CS39" s="1280"/>
      <c r="CT39" s="1280"/>
      <c r="CU39" s="1280"/>
      <c r="CV39" s="1280"/>
      <c r="CW39" s="1280"/>
      <c r="CX39" s="1280"/>
      <c r="CY39" s="1280"/>
      <c r="CZ39" s="1280"/>
      <c r="DA39" s="1280"/>
      <c r="DB39" s="1280"/>
      <c r="DC39" s="1280"/>
      <c r="DD39" s="1281"/>
    </row>
    <row r="40" spans="2:109" x14ac:dyDescent="0.15">
      <c r="B40" s="1282"/>
      <c r="DD40" s="1282"/>
      <c r="DE40" s="1270"/>
    </row>
    <row r="41" spans="2:109" ht="17.25" x14ac:dyDescent="0.15">
      <c r="B41" s="1283" t="s">
        <v>585</v>
      </c>
      <c r="C41" s="1273"/>
      <c r="D41" s="1273"/>
      <c r="E41" s="1273"/>
      <c r="F41" s="1273"/>
      <c r="G41" s="1273"/>
      <c r="H41" s="1273"/>
      <c r="I41" s="1273"/>
      <c r="J41" s="1273"/>
      <c r="K41" s="1273"/>
      <c r="L41" s="1273"/>
      <c r="M41" s="1273"/>
      <c r="N41" s="1273"/>
      <c r="O41" s="1273"/>
      <c r="P41" s="1273"/>
      <c r="Q41" s="1273"/>
      <c r="R41" s="1273"/>
      <c r="S41" s="1273"/>
      <c r="T41" s="1273"/>
      <c r="U41" s="1273"/>
      <c r="V41" s="1273"/>
      <c r="W41" s="1273"/>
      <c r="X41" s="1273"/>
      <c r="Y41" s="1273"/>
      <c r="Z41" s="1273"/>
      <c r="AA41" s="1273"/>
      <c r="AB41" s="1273"/>
      <c r="AC41" s="1273"/>
      <c r="AD41" s="1273"/>
      <c r="AE41" s="1273"/>
      <c r="AF41" s="1273"/>
      <c r="AG41" s="1273"/>
      <c r="AH41" s="1273"/>
      <c r="AI41" s="1273"/>
      <c r="AJ41" s="1273"/>
      <c r="AK41" s="1273"/>
      <c r="AL41" s="1273"/>
      <c r="AM41" s="1273"/>
      <c r="AN41" s="1273"/>
      <c r="AO41" s="1273"/>
      <c r="AP41" s="1273"/>
      <c r="AQ41" s="1273"/>
      <c r="AR41" s="1273"/>
      <c r="AS41" s="1273"/>
      <c r="AT41" s="1273"/>
      <c r="AU41" s="1273"/>
      <c r="AV41" s="1273"/>
      <c r="AW41" s="1273"/>
      <c r="AX41" s="1273"/>
      <c r="AY41" s="1273"/>
      <c r="AZ41" s="1273"/>
      <c r="BA41" s="1273"/>
      <c r="BB41" s="1273"/>
      <c r="BC41" s="1273"/>
      <c r="BD41" s="1273"/>
      <c r="BE41" s="1273"/>
      <c r="BF41" s="1273"/>
      <c r="BG41" s="1273"/>
      <c r="BH41" s="1273"/>
      <c r="BI41" s="1273"/>
      <c r="BJ41" s="1273"/>
      <c r="BK41" s="1273"/>
      <c r="BL41" s="1273"/>
      <c r="BM41" s="1273"/>
      <c r="BN41" s="1273"/>
      <c r="BO41" s="1273"/>
      <c r="BP41" s="1273"/>
      <c r="BQ41" s="1273"/>
      <c r="BR41" s="1273"/>
      <c r="BS41" s="1273"/>
      <c r="BT41" s="1273"/>
      <c r="BU41" s="1273"/>
      <c r="BV41" s="1273"/>
      <c r="BW41" s="1273"/>
      <c r="BX41" s="1273"/>
      <c r="BY41" s="1273"/>
      <c r="BZ41" s="1273"/>
      <c r="CA41" s="1273"/>
      <c r="CB41" s="1273"/>
      <c r="CC41" s="1273"/>
      <c r="CD41" s="1273"/>
      <c r="CE41" s="1273"/>
      <c r="CF41" s="1273"/>
      <c r="CG41" s="1273"/>
      <c r="CH41" s="1273"/>
      <c r="CI41" s="1273"/>
      <c r="CJ41" s="1273"/>
      <c r="CK41" s="1273"/>
      <c r="CL41" s="1273"/>
      <c r="CM41" s="1273"/>
      <c r="CN41" s="1273"/>
      <c r="CO41" s="1273"/>
      <c r="CP41" s="1273"/>
      <c r="CQ41" s="1273"/>
      <c r="CR41" s="1273"/>
      <c r="CS41" s="1273"/>
      <c r="CT41" s="1273"/>
      <c r="CU41" s="1273"/>
      <c r="CV41" s="1273"/>
      <c r="CW41" s="1273"/>
      <c r="CX41" s="1273"/>
      <c r="CY41" s="1273"/>
      <c r="CZ41" s="1273"/>
      <c r="DA41" s="1273"/>
      <c r="DB41" s="1273"/>
      <c r="DC41" s="1273"/>
      <c r="DD41" s="1275"/>
    </row>
    <row r="42" spans="2:109" x14ac:dyDescent="0.15">
      <c r="B42" s="1277"/>
      <c r="G42" s="1284"/>
      <c r="I42" s="1285"/>
      <c r="J42" s="1285"/>
      <c r="K42" s="1285"/>
      <c r="AM42" s="1284"/>
      <c r="AN42" s="1284" t="s">
        <v>586</v>
      </c>
      <c r="AP42" s="1285"/>
      <c r="AQ42" s="1285"/>
      <c r="AR42" s="1285"/>
      <c r="AY42" s="1284"/>
      <c r="BA42" s="1285"/>
      <c r="BB42" s="1285"/>
      <c r="BC42" s="1285"/>
      <c r="BK42" s="1284"/>
      <c r="BM42" s="1285"/>
      <c r="BN42" s="1285"/>
      <c r="BO42" s="1285"/>
      <c r="BW42" s="1284"/>
      <c r="BY42" s="1285"/>
      <c r="BZ42" s="1285"/>
      <c r="CA42" s="1285"/>
      <c r="CI42" s="1284"/>
      <c r="CK42" s="1285"/>
      <c r="CL42" s="1285"/>
      <c r="CM42" s="1285"/>
      <c r="CU42" s="1284"/>
      <c r="CW42" s="1285"/>
      <c r="CX42" s="1285"/>
      <c r="CY42" s="1285"/>
    </row>
    <row r="43" spans="2:109" ht="13.5" customHeight="1" x14ac:dyDescent="0.15">
      <c r="B43" s="1277"/>
      <c r="AN43" s="1286" t="s">
        <v>594</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x14ac:dyDescent="0.15">
      <c r="B44" s="1277"/>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x14ac:dyDescent="0.15">
      <c r="B45" s="1277"/>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x14ac:dyDescent="0.15">
      <c r="B46" s="1277"/>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x14ac:dyDescent="0.15">
      <c r="B47" s="1277"/>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x14ac:dyDescent="0.15">
      <c r="B48" s="1277"/>
      <c r="H48" s="1295"/>
      <c r="I48" s="1295"/>
      <c r="J48" s="1295"/>
      <c r="AN48" s="1295"/>
      <c r="AO48" s="1295"/>
      <c r="AP48" s="1295"/>
      <c r="AZ48" s="1295"/>
      <c r="BA48" s="1295"/>
      <c r="BB48" s="1295"/>
      <c r="BL48" s="1295"/>
      <c r="BM48" s="1295"/>
      <c r="BN48" s="1295"/>
      <c r="BX48" s="1295"/>
      <c r="BY48" s="1295"/>
      <c r="BZ48" s="1295"/>
      <c r="CJ48" s="1295"/>
      <c r="CK48" s="1295"/>
      <c r="CL48" s="1295"/>
      <c r="CV48" s="1295"/>
      <c r="CW48" s="1295"/>
      <c r="CX48" s="1295"/>
    </row>
    <row r="49" spans="1:109" x14ac:dyDescent="0.15">
      <c r="B49" s="1277"/>
      <c r="AN49" s="1270" t="s">
        <v>587</v>
      </c>
    </row>
    <row r="50" spans="1:109" x14ac:dyDescent="0.15">
      <c r="B50" s="1277"/>
      <c r="G50" s="1296"/>
      <c r="H50" s="1296"/>
      <c r="I50" s="1296"/>
      <c r="J50" s="1296"/>
      <c r="K50" s="1297"/>
      <c r="L50" s="1297"/>
      <c r="M50" s="1298"/>
      <c r="N50" s="1298"/>
      <c r="AN50" s="1299"/>
      <c r="AO50" s="1300"/>
      <c r="AP50" s="1300"/>
      <c r="AQ50" s="1300"/>
      <c r="AR50" s="1300"/>
      <c r="AS50" s="1300"/>
      <c r="AT50" s="1300"/>
      <c r="AU50" s="1300"/>
      <c r="AV50" s="1300"/>
      <c r="AW50" s="1300"/>
      <c r="AX50" s="1300"/>
      <c r="AY50" s="1300"/>
      <c r="AZ50" s="1300"/>
      <c r="BA50" s="1300"/>
      <c r="BB50" s="1300"/>
      <c r="BC50" s="1300"/>
      <c r="BD50" s="1300"/>
      <c r="BE50" s="1300"/>
      <c r="BF50" s="1300"/>
      <c r="BG50" s="1300"/>
      <c r="BH50" s="1300"/>
      <c r="BI50" s="1300"/>
      <c r="BJ50" s="1300"/>
      <c r="BK50" s="1300"/>
      <c r="BL50" s="1300"/>
      <c r="BM50" s="1300"/>
      <c r="BN50" s="1300"/>
      <c r="BO50" s="1301"/>
      <c r="BP50" s="1302" t="s">
        <v>541</v>
      </c>
      <c r="BQ50" s="1302"/>
      <c r="BR50" s="1302"/>
      <c r="BS50" s="1302"/>
      <c r="BT50" s="1302"/>
      <c r="BU50" s="1302"/>
      <c r="BV50" s="1302"/>
      <c r="BW50" s="1302"/>
      <c r="BX50" s="1302" t="s">
        <v>542</v>
      </c>
      <c r="BY50" s="1302"/>
      <c r="BZ50" s="1302"/>
      <c r="CA50" s="1302"/>
      <c r="CB50" s="1302"/>
      <c r="CC50" s="1302"/>
      <c r="CD50" s="1302"/>
      <c r="CE50" s="1302"/>
      <c r="CF50" s="1302" t="s">
        <v>543</v>
      </c>
      <c r="CG50" s="1302"/>
      <c r="CH50" s="1302"/>
      <c r="CI50" s="1302"/>
      <c r="CJ50" s="1302"/>
      <c r="CK50" s="1302"/>
      <c r="CL50" s="1302"/>
      <c r="CM50" s="1302"/>
      <c r="CN50" s="1302" t="s">
        <v>544</v>
      </c>
      <c r="CO50" s="1302"/>
      <c r="CP50" s="1302"/>
      <c r="CQ50" s="1302"/>
      <c r="CR50" s="1302"/>
      <c r="CS50" s="1302"/>
      <c r="CT50" s="1302"/>
      <c r="CU50" s="1302"/>
      <c r="CV50" s="1302" t="s">
        <v>545</v>
      </c>
      <c r="CW50" s="1302"/>
      <c r="CX50" s="1302"/>
      <c r="CY50" s="1302"/>
      <c r="CZ50" s="1302"/>
      <c r="DA50" s="1302"/>
      <c r="DB50" s="1302"/>
      <c r="DC50" s="1302"/>
    </row>
    <row r="51" spans="1:109" ht="13.5" customHeight="1" x14ac:dyDescent="0.15">
      <c r="B51" s="1277"/>
      <c r="G51" s="1303"/>
      <c r="H51" s="1303"/>
      <c r="I51" s="1304"/>
      <c r="J51" s="1304"/>
      <c r="K51" s="1305"/>
      <c r="L51" s="1305"/>
      <c r="M51" s="1305"/>
      <c r="N51" s="1305"/>
      <c r="AM51" s="1295"/>
      <c r="AN51" s="1306" t="s">
        <v>588</v>
      </c>
      <c r="AO51" s="1306"/>
      <c r="AP51" s="1306"/>
      <c r="AQ51" s="1306"/>
      <c r="AR51" s="1306"/>
      <c r="AS51" s="1306"/>
      <c r="AT51" s="1306"/>
      <c r="AU51" s="1306"/>
      <c r="AV51" s="1306"/>
      <c r="AW51" s="1306"/>
      <c r="AX51" s="1306"/>
      <c r="AY51" s="1306"/>
      <c r="AZ51" s="1306"/>
      <c r="BA51" s="1306"/>
      <c r="BB51" s="1306" t="s">
        <v>589</v>
      </c>
      <c r="BC51" s="1306"/>
      <c r="BD51" s="1306"/>
      <c r="BE51" s="1306"/>
      <c r="BF51" s="1306"/>
      <c r="BG51" s="1306"/>
      <c r="BH51" s="1306"/>
      <c r="BI51" s="1306"/>
      <c r="BJ51" s="1306"/>
      <c r="BK51" s="1306"/>
      <c r="BL51" s="1306"/>
      <c r="BM51" s="1306"/>
      <c r="BN51" s="1306"/>
      <c r="BO51" s="1306"/>
      <c r="BP51" s="1307"/>
      <c r="BQ51" s="1308"/>
      <c r="BR51" s="1308"/>
      <c r="BS51" s="1308"/>
      <c r="BT51" s="1308"/>
      <c r="BU51" s="1308"/>
      <c r="BV51" s="1308"/>
      <c r="BW51" s="1308"/>
      <c r="BX51" s="1308">
        <v>106</v>
      </c>
      <c r="BY51" s="1308"/>
      <c r="BZ51" s="1308"/>
      <c r="CA51" s="1308"/>
      <c r="CB51" s="1308"/>
      <c r="CC51" s="1308"/>
      <c r="CD51" s="1308"/>
      <c r="CE51" s="1308"/>
      <c r="CF51" s="1308">
        <v>105</v>
      </c>
      <c r="CG51" s="1308"/>
      <c r="CH51" s="1308"/>
      <c r="CI51" s="1308"/>
      <c r="CJ51" s="1308"/>
      <c r="CK51" s="1308"/>
      <c r="CL51" s="1308"/>
      <c r="CM51" s="1308"/>
      <c r="CN51" s="1308">
        <v>105.4</v>
      </c>
      <c r="CO51" s="1308"/>
      <c r="CP51" s="1308"/>
      <c r="CQ51" s="1308"/>
      <c r="CR51" s="1308"/>
      <c r="CS51" s="1308"/>
      <c r="CT51" s="1308"/>
      <c r="CU51" s="1308"/>
      <c r="CV51" s="1307"/>
      <c r="CW51" s="1308"/>
      <c r="CX51" s="1308"/>
      <c r="CY51" s="1308"/>
      <c r="CZ51" s="1308"/>
      <c r="DA51" s="1308"/>
      <c r="DB51" s="1308"/>
      <c r="DC51" s="1308"/>
    </row>
    <row r="52" spans="1:109" x14ac:dyDescent="0.15">
      <c r="B52" s="1277"/>
      <c r="G52" s="1303"/>
      <c r="H52" s="1303"/>
      <c r="I52" s="1304"/>
      <c r="J52" s="1304"/>
      <c r="K52" s="1305"/>
      <c r="L52" s="1305"/>
      <c r="M52" s="1305"/>
      <c r="N52" s="1305"/>
      <c r="AM52" s="1295"/>
      <c r="AN52" s="1306"/>
      <c r="AO52" s="1306"/>
      <c r="AP52" s="1306"/>
      <c r="AQ52" s="1306"/>
      <c r="AR52" s="1306"/>
      <c r="AS52" s="1306"/>
      <c r="AT52" s="1306"/>
      <c r="AU52" s="1306"/>
      <c r="AV52" s="1306"/>
      <c r="AW52" s="1306"/>
      <c r="AX52" s="1306"/>
      <c r="AY52" s="1306"/>
      <c r="AZ52" s="1306"/>
      <c r="BA52" s="1306"/>
      <c r="BB52" s="1306"/>
      <c r="BC52" s="1306"/>
      <c r="BD52" s="1306"/>
      <c r="BE52" s="1306"/>
      <c r="BF52" s="1306"/>
      <c r="BG52" s="1306"/>
      <c r="BH52" s="1306"/>
      <c r="BI52" s="1306"/>
      <c r="BJ52" s="1306"/>
      <c r="BK52" s="1306"/>
      <c r="BL52" s="1306"/>
      <c r="BM52" s="1306"/>
      <c r="BN52" s="1306"/>
      <c r="BO52" s="1306"/>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1285"/>
      <c r="B53" s="1277"/>
      <c r="G53" s="1303"/>
      <c r="H53" s="1303"/>
      <c r="I53" s="1296"/>
      <c r="J53" s="1296"/>
      <c r="K53" s="1305"/>
      <c r="L53" s="1305"/>
      <c r="M53" s="1305"/>
      <c r="N53" s="1305"/>
      <c r="AM53" s="1295"/>
      <c r="AN53" s="1306"/>
      <c r="AO53" s="1306"/>
      <c r="AP53" s="1306"/>
      <c r="AQ53" s="1306"/>
      <c r="AR53" s="1306"/>
      <c r="AS53" s="1306"/>
      <c r="AT53" s="1306"/>
      <c r="AU53" s="1306"/>
      <c r="AV53" s="1306"/>
      <c r="AW53" s="1306"/>
      <c r="AX53" s="1306"/>
      <c r="AY53" s="1306"/>
      <c r="AZ53" s="1306"/>
      <c r="BA53" s="1306"/>
      <c r="BB53" s="1306" t="s">
        <v>590</v>
      </c>
      <c r="BC53" s="1306"/>
      <c r="BD53" s="1306"/>
      <c r="BE53" s="1306"/>
      <c r="BF53" s="1306"/>
      <c r="BG53" s="1306"/>
      <c r="BH53" s="1306"/>
      <c r="BI53" s="1306"/>
      <c r="BJ53" s="1306"/>
      <c r="BK53" s="1306"/>
      <c r="BL53" s="1306"/>
      <c r="BM53" s="1306"/>
      <c r="BN53" s="1306"/>
      <c r="BO53" s="1306"/>
      <c r="BP53" s="1307"/>
      <c r="BQ53" s="1308"/>
      <c r="BR53" s="1308"/>
      <c r="BS53" s="1308"/>
      <c r="BT53" s="1308"/>
      <c r="BU53" s="1308"/>
      <c r="BV53" s="1308"/>
      <c r="BW53" s="1308"/>
      <c r="BX53" s="1308">
        <v>51.6</v>
      </c>
      <c r="BY53" s="1308"/>
      <c r="BZ53" s="1308"/>
      <c r="CA53" s="1308"/>
      <c r="CB53" s="1308"/>
      <c r="CC53" s="1308"/>
      <c r="CD53" s="1308"/>
      <c r="CE53" s="1308"/>
      <c r="CF53" s="1308">
        <v>53.4</v>
      </c>
      <c r="CG53" s="1308"/>
      <c r="CH53" s="1308"/>
      <c r="CI53" s="1308"/>
      <c r="CJ53" s="1308"/>
      <c r="CK53" s="1308"/>
      <c r="CL53" s="1308"/>
      <c r="CM53" s="1308"/>
      <c r="CN53" s="1308">
        <v>55.6</v>
      </c>
      <c r="CO53" s="1308"/>
      <c r="CP53" s="1308"/>
      <c r="CQ53" s="1308"/>
      <c r="CR53" s="1308"/>
      <c r="CS53" s="1308"/>
      <c r="CT53" s="1308"/>
      <c r="CU53" s="1308"/>
      <c r="CV53" s="1307"/>
      <c r="CW53" s="1308"/>
      <c r="CX53" s="1308"/>
      <c r="CY53" s="1308"/>
      <c r="CZ53" s="1308"/>
      <c r="DA53" s="1308"/>
      <c r="DB53" s="1308"/>
      <c r="DC53" s="1308"/>
    </row>
    <row r="54" spans="1:109" x14ac:dyDescent="0.15">
      <c r="A54" s="1285"/>
      <c r="B54" s="1277"/>
      <c r="G54" s="1303"/>
      <c r="H54" s="1303"/>
      <c r="I54" s="1296"/>
      <c r="J54" s="1296"/>
      <c r="K54" s="1305"/>
      <c r="L54" s="1305"/>
      <c r="M54" s="1305"/>
      <c r="N54" s="1305"/>
      <c r="AM54" s="1295"/>
      <c r="AN54" s="1306"/>
      <c r="AO54" s="1306"/>
      <c r="AP54" s="1306"/>
      <c r="AQ54" s="1306"/>
      <c r="AR54" s="1306"/>
      <c r="AS54" s="1306"/>
      <c r="AT54" s="1306"/>
      <c r="AU54" s="1306"/>
      <c r="AV54" s="1306"/>
      <c r="AW54" s="1306"/>
      <c r="AX54" s="1306"/>
      <c r="AY54" s="1306"/>
      <c r="AZ54" s="1306"/>
      <c r="BA54" s="1306"/>
      <c r="BB54" s="1306"/>
      <c r="BC54" s="1306"/>
      <c r="BD54" s="1306"/>
      <c r="BE54" s="1306"/>
      <c r="BF54" s="1306"/>
      <c r="BG54" s="1306"/>
      <c r="BH54" s="1306"/>
      <c r="BI54" s="1306"/>
      <c r="BJ54" s="1306"/>
      <c r="BK54" s="1306"/>
      <c r="BL54" s="1306"/>
      <c r="BM54" s="1306"/>
      <c r="BN54" s="1306"/>
      <c r="BO54" s="1306"/>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1285"/>
      <c r="B55" s="1277"/>
      <c r="G55" s="1296"/>
      <c r="H55" s="1296"/>
      <c r="I55" s="1296"/>
      <c r="J55" s="1296"/>
      <c r="K55" s="1305"/>
      <c r="L55" s="1305"/>
      <c r="M55" s="1305"/>
      <c r="N55" s="1305"/>
      <c r="AN55" s="1302" t="s">
        <v>591</v>
      </c>
      <c r="AO55" s="1302"/>
      <c r="AP55" s="1302"/>
      <c r="AQ55" s="1302"/>
      <c r="AR55" s="1302"/>
      <c r="AS55" s="1302"/>
      <c r="AT55" s="1302"/>
      <c r="AU55" s="1302"/>
      <c r="AV55" s="1302"/>
      <c r="AW55" s="1302"/>
      <c r="AX55" s="1302"/>
      <c r="AY55" s="1302"/>
      <c r="AZ55" s="1302"/>
      <c r="BA55" s="1302"/>
      <c r="BB55" s="1306" t="s">
        <v>589</v>
      </c>
      <c r="BC55" s="1306"/>
      <c r="BD55" s="1306"/>
      <c r="BE55" s="1306"/>
      <c r="BF55" s="1306"/>
      <c r="BG55" s="1306"/>
      <c r="BH55" s="1306"/>
      <c r="BI55" s="1306"/>
      <c r="BJ55" s="1306"/>
      <c r="BK55" s="1306"/>
      <c r="BL55" s="1306"/>
      <c r="BM55" s="1306"/>
      <c r="BN55" s="1306"/>
      <c r="BO55" s="1306"/>
      <c r="BP55" s="1307"/>
      <c r="BQ55" s="1308"/>
      <c r="BR55" s="1308"/>
      <c r="BS55" s="1308"/>
      <c r="BT55" s="1308"/>
      <c r="BU55" s="1308"/>
      <c r="BV55" s="1308"/>
      <c r="BW55" s="1308"/>
      <c r="BX55" s="1308">
        <v>58.5</v>
      </c>
      <c r="BY55" s="1308"/>
      <c r="BZ55" s="1308"/>
      <c r="CA55" s="1308"/>
      <c r="CB55" s="1308"/>
      <c r="CC55" s="1308"/>
      <c r="CD55" s="1308"/>
      <c r="CE55" s="1308"/>
      <c r="CF55" s="1308">
        <v>54.6</v>
      </c>
      <c r="CG55" s="1308"/>
      <c r="CH55" s="1308"/>
      <c r="CI55" s="1308"/>
      <c r="CJ55" s="1308"/>
      <c r="CK55" s="1308"/>
      <c r="CL55" s="1308"/>
      <c r="CM55" s="1308"/>
      <c r="CN55" s="1308">
        <v>53.2</v>
      </c>
      <c r="CO55" s="1308"/>
      <c r="CP55" s="1308"/>
      <c r="CQ55" s="1308"/>
      <c r="CR55" s="1308"/>
      <c r="CS55" s="1308"/>
      <c r="CT55" s="1308"/>
      <c r="CU55" s="1308"/>
      <c r="CV55" s="1307"/>
      <c r="CW55" s="1308"/>
      <c r="CX55" s="1308"/>
      <c r="CY55" s="1308"/>
      <c r="CZ55" s="1308"/>
      <c r="DA55" s="1308"/>
      <c r="DB55" s="1308"/>
      <c r="DC55" s="1308"/>
    </row>
    <row r="56" spans="1:109" x14ac:dyDescent="0.15">
      <c r="A56" s="1285"/>
      <c r="B56" s="1277"/>
      <c r="G56" s="1296"/>
      <c r="H56" s="1296"/>
      <c r="I56" s="1296"/>
      <c r="J56" s="1296"/>
      <c r="K56" s="1305"/>
      <c r="L56" s="1305"/>
      <c r="M56" s="1305"/>
      <c r="N56" s="1305"/>
      <c r="AN56" s="1302"/>
      <c r="AO56" s="1302"/>
      <c r="AP56" s="1302"/>
      <c r="AQ56" s="1302"/>
      <c r="AR56" s="1302"/>
      <c r="AS56" s="1302"/>
      <c r="AT56" s="1302"/>
      <c r="AU56" s="1302"/>
      <c r="AV56" s="1302"/>
      <c r="AW56" s="1302"/>
      <c r="AX56" s="1302"/>
      <c r="AY56" s="1302"/>
      <c r="AZ56" s="1302"/>
      <c r="BA56" s="1302"/>
      <c r="BB56" s="1306"/>
      <c r="BC56" s="1306"/>
      <c r="BD56" s="1306"/>
      <c r="BE56" s="1306"/>
      <c r="BF56" s="1306"/>
      <c r="BG56" s="1306"/>
      <c r="BH56" s="1306"/>
      <c r="BI56" s="1306"/>
      <c r="BJ56" s="1306"/>
      <c r="BK56" s="1306"/>
      <c r="BL56" s="1306"/>
      <c r="BM56" s="1306"/>
      <c r="BN56" s="1306"/>
      <c r="BO56" s="1306"/>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1285" customFormat="1" x14ac:dyDescent="0.15">
      <c r="B57" s="1309"/>
      <c r="G57" s="1296"/>
      <c r="H57" s="1296"/>
      <c r="I57" s="1310"/>
      <c r="J57" s="1310"/>
      <c r="K57" s="1305"/>
      <c r="L57" s="1305"/>
      <c r="M57" s="1305"/>
      <c r="N57" s="1305"/>
      <c r="AM57" s="1270"/>
      <c r="AN57" s="1302"/>
      <c r="AO57" s="1302"/>
      <c r="AP57" s="1302"/>
      <c r="AQ57" s="1302"/>
      <c r="AR57" s="1302"/>
      <c r="AS57" s="1302"/>
      <c r="AT57" s="1302"/>
      <c r="AU57" s="1302"/>
      <c r="AV57" s="1302"/>
      <c r="AW57" s="1302"/>
      <c r="AX57" s="1302"/>
      <c r="AY57" s="1302"/>
      <c r="AZ57" s="1302"/>
      <c r="BA57" s="1302"/>
      <c r="BB57" s="1306" t="s">
        <v>590</v>
      </c>
      <c r="BC57" s="1306"/>
      <c r="BD57" s="1306"/>
      <c r="BE57" s="1306"/>
      <c r="BF57" s="1306"/>
      <c r="BG57" s="1306"/>
      <c r="BH57" s="1306"/>
      <c r="BI57" s="1306"/>
      <c r="BJ57" s="1306"/>
      <c r="BK57" s="1306"/>
      <c r="BL57" s="1306"/>
      <c r="BM57" s="1306"/>
      <c r="BN57" s="1306"/>
      <c r="BO57" s="1306"/>
      <c r="BP57" s="1307"/>
      <c r="BQ57" s="1308"/>
      <c r="BR57" s="1308"/>
      <c r="BS57" s="1308"/>
      <c r="BT57" s="1308"/>
      <c r="BU57" s="1308"/>
      <c r="BV57" s="1308"/>
      <c r="BW57" s="1308"/>
      <c r="BX57" s="1308">
        <v>52.9</v>
      </c>
      <c r="BY57" s="1308"/>
      <c r="BZ57" s="1308"/>
      <c r="CA57" s="1308"/>
      <c r="CB57" s="1308"/>
      <c r="CC57" s="1308"/>
      <c r="CD57" s="1308"/>
      <c r="CE57" s="1308"/>
      <c r="CF57" s="1308">
        <v>58.3</v>
      </c>
      <c r="CG57" s="1308"/>
      <c r="CH57" s="1308"/>
      <c r="CI57" s="1308"/>
      <c r="CJ57" s="1308"/>
      <c r="CK57" s="1308"/>
      <c r="CL57" s="1308"/>
      <c r="CM57" s="1308"/>
      <c r="CN57" s="1308">
        <v>59.6</v>
      </c>
      <c r="CO57" s="1308"/>
      <c r="CP57" s="1308"/>
      <c r="CQ57" s="1308"/>
      <c r="CR57" s="1308"/>
      <c r="CS57" s="1308"/>
      <c r="CT57" s="1308"/>
      <c r="CU57" s="1308"/>
      <c r="CV57" s="1307"/>
      <c r="CW57" s="1308"/>
      <c r="CX57" s="1308"/>
      <c r="CY57" s="1308"/>
      <c r="CZ57" s="1308"/>
      <c r="DA57" s="1308"/>
      <c r="DB57" s="1308"/>
      <c r="DC57" s="1308"/>
      <c r="DD57" s="1311"/>
      <c r="DE57" s="1309"/>
    </row>
    <row r="58" spans="1:109" s="1285" customFormat="1" x14ac:dyDescent="0.15">
      <c r="A58" s="1270"/>
      <c r="B58" s="1309"/>
      <c r="G58" s="1296"/>
      <c r="H58" s="1296"/>
      <c r="I58" s="1310"/>
      <c r="J58" s="1310"/>
      <c r="K58" s="1305"/>
      <c r="L58" s="1305"/>
      <c r="M58" s="1305"/>
      <c r="N58" s="1305"/>
      <c r="AM58" s="1270"/>
      <c r="AN58" s="1302"/>
      <c r="AO58" s="1302"/>
      <c r="AP58" s="1302"/>
      <c r="AQ58" s="1302"/>
      <c r="AR58" s="1302"/>
      <c r="AS58" s="1302"/>
      <c r="AT58" s="1302"/>
      <c r="AU58" s="1302"/>
      <c r="AV58" s="1302"/>
      <c r="AW58" s="1302"/>
      <c r="AX58" s="1302"/>
      <c r="AY58" s="1302"/>
      <c r="AZ58" s="1302"/>
      <c r="BA58" s="1302"/>
      <c r="BB58" s="1306"/>
      <c r="BC58" s="1306"/>
      <c r="BD58" s="1306"/>
      <c r="BE58" s="1306"/>
      <c r="BF58" s="1306"/>
      <c r="BG58" s="1306"/>
      <c r="BH58" s="1306"/>
      <c r="BI58" s="1306"/>
      <c r="BJ58" s="1306"/>
      <c r="BK58" s="1306"/>
      <c r="BL58" s="1306"/>
      <c r="BM58" s="1306"/>
      <c r="BN58" s="1306"/>
      <c r="BO58" s="1306"/>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1311"/>
      <c r="DE58" s="1309"/>
    </row>
    <row r="59" spans="1:109" s="1285" customFormat="1" x14ac:dyDescent="0.15">
      <c r="A59" s="1270"/>
      <c r="B59" s="1309"/>
      <c r="K59" s="1312"/>
      <c r="L59" s="1312"/>
      <c r="M59" s="1312"/>
      <c r="N59" s="1312"/>
      <c r="AQ59" s="1312"/>
      <c r="AR59" s="1312"/>
      <c r="AS59" s="1312"/>
      <c r="AT59" s="1312"/>
      <c r="BC59" s="1312"/>
      <c r="BD59" s="1312"/>
      <c r="BE59" s="1312"/>
      <c r="BF59" s="1312"/>
      <c r="BO59" s="1312"/>
      <c r="BP59" s="1312"/>
      <c r="BQ59" s="1312"/>
      <c r="BR59" s="1312"/>
      <c r="CA59" s="1312"/>
      <c r="CB59" s="1312"/>
      <c r="CC59" s="1312"/>
      <c r="CD59" s="1312"/>
      <c r="CM59" s="1312"/>
      <c r="CN59" s="1312"/>
      <c r="CO59" s="1312"/>
      <c r="CP59" s="1312"/>
      <c r="CY59" s="1312"/>
      <c r="CZ59" s="1312"/>
      <c r="DA59" s="1312"/>
      <c r="DB59" s="1312"/>
      <c r="DC59" s="1312"/>
      <c r="DD59" s="1311"/>
      <c r="DE59" s="1309"/>
    </row>
    <row r="60" spans="1:109" s="1285" customFormat="1" x14ac:dyDescent="0.15">
      <c r="A60" s="1270"/>
      <c r="B60" s="1309"/>
      <c r="K60" s="1312"/>
      <c r="L60" s="1312"/>
      <c r="M60" s="1312"/>
      <c r="N60" s="1312"/>
      <c r="AQ60" s="1312"/>
      <c r="AR60" s="1312"/>
      <c r="AS60" s="1312"/>
      <c r="AT60" s="1312"/>
      <c r="BC60" s="1312"/>
      <c r="BD60" s="1312"/>
      <c r="BE60" s="1312"/>
      <c r="BF60" s="1312"/>
      <c r="BO60" s="1312"/>
      <c r="BP60" s="1312"/>
      <c r="BQ60" s="1312"/>
      <c r="BR60" s="1312"/>
      <c r="CA60" s="1312"/>
      <c r="CB60" s="1312"/>
      <c r="CC60" s="1312"/>
      <c r="CD60" s="1312"/>
      <c r="CM60" s="1312"/>
      <c r="CN60" s="1312"/>
      <c r="CO60" s="1312"/>
      <c r="CP60" s="1312"/>
      <c r="CY60" s="1312"/>
      <c r="CZ60" s="1312"/>
      <c r="DA60" s="1312"/>
      <c r="DB60" s="1312"/>
      <c r="DC60" s="1312"/>
      <c r="DD60" s="1311"/>
      <c r="DE60" s="1309"/>
    </row>
    <row r="61" spans="1:109" s="1285" customFormat="1" x14ac:dyDescent="0.15">
      <c r="A61" s="1270"/>
      <c r="B61" s="1313"/>
      <c r="C61" s="1314"/>
      <c r="D61" s="1314"/>
      <c r="E61" s="1314"/>
      <c r="F61" s="1314"/>
      <c r="G61" s="1314"/>
      <c r="H61" s="1314"/>
      <c r="I61" s="1314"/>
      <c r="J61" s="1314"/>
      <c r="K61" s="1314"/>
      <c r="L61" s="1314"/>
      <c r="M61" s="1315"/>
      <c r="N61" s="1315"/>
      <c r="O61" s="1314"/>
      <c r="P61" s="1314"/>
      <c r="Q61" s="1314"/>
      <c r="R61" s="1314"/>
      <c r="S61" s="1314"/>
      <c r="T61" s="1314"/>
      <c r="U61" s="1314"/>
      <c r="V61" s="1314"/>
      <c r="W61" s="1314"/>
      <c r="X61" s="1314"/>
      <c r="Y61" s="1314"/>
      <c r="Z61" s="1314"/>
      <c r="AA61" s="1314"/>
      <c r="AB61" s="1314"/>
      <c r="AC61" s="1314"/>
      <c r="AD61" s="1314"/>
      <c r="AE61" s="1314"/>
      <c r="AF61" s="1314"/>
      <c r="AG61" s="1314"/>
      <c r="AH61" s="1314"/>
      <c r="AI61" s="1314"/>
      <c r="AJ61" s="1314"/>
      <c r="AK61" s="1314"/>
      <c r="AL61" s="1314"/>
      <c r="AM61" s="1314"/>
      <c r="AN61" s="1314"/>
      <c r="AO61" s="1314"/>
      <c r="AP61" s="1314"/>
      <c r="AQ61" s="1314"/>
      <c r="AR61" s="1314"/>
      <c r="AS61" s="1315"/>
      <c r="AT61" s="1315"/>
      <c r="AU61" s="1314"/>
      <c r="AV61" s="1314"/>
      <c r="AW61" s="1314"/>
      <c r="AX61" s="1314"/>
      <c r="AY61" s="1314"/>
      <c r="AZ61" s="1314"/>
      <c r="BA61" s="1314"/>
      <c r="BB61" s="1314"/>
      <c r="BC61" s="1314"/>
      <c r="BD61" s="1314"/>
      <c r="BE61" s="1315"/>
      <c r="BF61" s="1315"/>
      <c r="BG61" s="1314"/>
      <c r="BH61" s="1314"/>
      <c r="BI61" s="1314"/>
      <c r="BJ61" s="1314"/>
      <c r="BK61" s="1314"/>
      <c r="BL61" s="1314"/>
      <c r="BM61" s="1314"/>
      <c r="BN61" s="1314"/>
      <c r="BO61" s="1314"/>
      <c r="BP61" s="1314"/>
      <c r="BQ61" s="1315"/>
      <c r="BR61" s="1315"/>
      <c r="BS61" s="1314"/>
      <c r="BT61" s="1314"/>
      <c r="BU61" s="1314"/>
      <c r="BV61" s="1314"/>
      <c r="BW61" s="1314"/>
      <c r="BX61" s="1314"/>
      <c r="BY61" s="1314"/>
      <c r="BZ61" s="1314"/>
      <c r="CA61" s="1314"/>
      <c r="CB61" s="1314"/>
      <c r="CC61" s="1315"/>
      <c r="CD61" s="1315"/>
      <c r="CE61" s="1314"/>
      <c r="CF61" s="1314"/>
      <c r="CG61" s="1314"/>
      <c r="CH61" s="1314"/>
      <c r="CI61" s="1314"/>
      <c r="CJ61" s="1314"/>
      <c r="CK61" s="1314"/>
      <c r="CL61" s="1314"/>
      <c r="CM61" s="1314"/>
      <c r="CN61" s="1314"/>
      <c r="CO61" s="1315"/>
      <c r="CP61" s="1315"/>
      <c r="CQ61" s="1314"/>
      <c r="CR61" s="1314"/>
      <c r="CS61" s="1314"/>
      <c r="CT61" s="1314"/>
      <c r="CU61" s="1314"/>
      <c r="CV61" s="1314"/>
      <c r="CW61" s="1314"/>
      <c r="CX61" s="1314"/>
      <c r="CY61" s="1314"/>
      <c r="CZ61" s="1314"/>
      <c r="DA61" s="1315"/>
      <c r="DB61" s="1315"/>
      <c r="DC61" s="1315"/>
      <c r="DD61" s="1316"/>
      <c r="DE61" s="1309"/>
    </row>
    <row r="62" spans="1:109" x14ac:dyDescent="0.15">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70"/>
    </row>
    <row r="63" spans="1:109" ht="17.25" x14ac:dyDescent="0.15">
      <c r="B63" s="1317" t="s">
        <v>592</v>
      </c>
    </row>
    <row r="64" spans="1:109" x14ac:dyDescent="0.15">
      <c r="B64" s="1277"/>
      <c r="G64" s="1284"/>
      <c r="I64" s="1318"/>
      <c r="J64" s="1318"/>
      <c r="K64" s="1318"/>
      <c r="L64" s="1318"/>
      <c r="M64" s="1318"/>
      <c r="N64" s="1319"/>
      <c r="AM64" s="1284"/>
      <c r="AN64" s="1284" t="s">
        <v>586</v>
      </c>
      <c r="AP64" s="1285"/>
      <c r="AQ64" s="1285"/>
      <c r="AR64" s="1285"/>
      <c r="AY64" s="1284"/>
      <c r="BA64" s="1285"/>
      <c r="BB64" s="1285"/>
      <c r="BC64" s="1285"/>
      <c r="BK64" s="1284"/>
      <c r="BM64" s="1285"/>
      <c r="BN64" s="1285"/>
      <c r="BO64" s="1285"/>
      <c r="BW64" s="1284"/>
      <c r="BY64" s="1285"/>
      <c r="BZ64" s="1285"/>
      <c r="CA64" s="1285"/>
      <c r="CI64" s="1284"/>
      <c r="CK64" s="1285"/>
      <c r="CL64" s="1285"/>
      <c r="CM64" s="1285"/>
      <c r="CU64" s="1284"/>
      <c r="CW64" s="1285"/>
      <c r="CX64" s="1285"/>
      <c r="CY64" s="1285"/>
    </row>
    <row r="65" spans="2:107" x14ac:dyDescent="0.15">
      <c r="B65" s="1277"/>
      <c r="AN65" s="1286" t="s">
        <v>595</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x14ac:dyDescent="0.15">
      <c r="B66" s="1277"/>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x14ac:dyDescent="0.15">
      <c r="B67" s="1277"/>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x14ac:dyDescent="0.15">
      <c r="B68" s="1277"/>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x14ac:dyDescent="0.15">
      <c r="B69" s="1277"/>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x14ac:dyDescent="0.15">
      <c r="B70" s="1277"/>
      <c r="H70" s="1320"/>
      <c r="I70" s="1320"/>
      <c r="J70" s="1321"/>
      <c r="K70" s="1321"/>
      <c r="L70" s="1322"/>
      <c r="M70" s="1321"/>
      <c r="N70" s="1322"/>
      <c r="AN70" s="1295"/>
      <c r="AO70" s="1295"/>
      <c r="AP70" s="1295"/>
      <c r="AZ70" s="1295"/>
      <c r="BA70" s="1295"/>
      <c r="BB70" s="1295"/>
      <c r="BL70" s="1295"/>
      <c r="BM70" s="1295"/>
      <c r="BN70" s="1295"/>
      <c r="BX70" s="1295"/>
      <c r="BY70" s="1295"/>
      <c r="BZ70" s="1295"/>
      <c r="CJ70" s="1295"/>
      <c r="CK70" s="1295"/>
      <c r="CL70" s="1295"/>
      <c r="CV70" s="1295"/>
      <c r="CW70" s="1295"/>
      <c r="CX70" s="1295"/>
    </row>
    <row r="71" spans="2:107" x14ac:dyDescent="0.15">
      <c r="B71" s="1277"/>
      <c r="G71" s="1323"/>
      <c r="I71" s="1324"/>
      <c r="J71" s="1321"/>
      <c r="K71" s="1321"/>
      <c r="L71" s="1322"/>
      <c r="M71" s="1321"/>
      <c r="N71" s="1322"/>
      <c r="AM71" s="1323"/>
      <c r="AN71" s="1270" t="s">
        <v>587</v>
      </c>
    </row>
    <row r="72" spans="2:107" x14ac:dyDescent="0.15">
      <c r="B72" s="1277"/>
      <c r="G72" s="1296"/>
      <c r="H72" s="1296"/>
      <c r="I72" s="1296"/>
      <c r="J72" s="1296"/>
      <c r="K72" s="1297"/>
      <c r="L72" s="1297"/>
      <c r="M72" s="1298"/>
      <c r="N72" s="1298"/>
      <c r="AN72" s="1299"/>
      <c r="AO72" s="1300"/>
      <c r="AP72" s="1300"/>
      <c r="AQ72" s="1300"/>
      <c r="AR72" s="1300"/>
      <c r="AS72" s="1300"/>
      <c r="AT72" s="1300"/>
      <c r="AU72" s="1300"/>
      <c r="AV72" s="1300"/>
      <c r="AW72" s="1300"/>
      <c r="AX72" s="1300"/>
      <c r="AY72" s="1300"/>
      <c r="AZ72" s="1300"/>
      <c r="BA72" s="1300"/>
      <c r="BB72" s="1300"/>
      <c r="BC72" s="1300"/>
      <c r="BD72" s="1300"/>
      <c r="BE72" s="1300"/>
      <c r="BF72" s="1300"/>
      <c r="BG72" s="1300"/>
      <c r="BH72" s="1300"/>
      <c r="BI72" s="1300"/>
      <c r="BJ72" s="1300"/>
      <c r="BK72" s="1300"/>
      <c r="BL72" s="1300"/>
      <c r="BM72" s="1300"/>
      <c r="BN72" s="1300"/>
      <c r="BO72" s="1301"/>
      <c r="BP72" s="1302" t="s">
        <v>541</v>
      </c>
      <c r="BQ72" s="1302"/>
      <c r="BR72" s="1302"/>
      <c r="BS72" s="1302"/>
      <c r="BT72" s="1302"/>
      <c r="BU72" s="1302"/>
      <c r="BV72" s="1302"/>
      <c r="BW72" s="1302"/>
      <c r="BX72" s="1302" t="s">
        <v>542</v>
      </c>
      <c r="BY72" s="1302"/>
      <c r="BZ72" s="1302"/>
      <c r="CA72" s="1302"/>
      <c r="CB72" s="1302"/>
      <c r="CC72" s="1302"/>
      <c r="CD72" s="1302"/>
      <c r="CE72" s="1302"/>
      <c r="CF72" s="1302" t="s">
        <v>543</v>
      </c>
      <c r="CG72" s="1302"/>
      <c r="CH72" s="1302"/>
      <c r="CI72" s="1302"/>
      <c r="CJ72" s="1302"/>
      <c r="CK72" s="1302"/>
      <c r="CL72" s="1302"/>
      <c r="CM72" s="1302"/>
      <c r="CN72" s="1302" t="s">
        <v>544</v>
      </c>
      <c r="CO72" s="1302"/>
      <c r="CP72" s="1302"/>
      <c r="CQ72" s="1302"/>
      <c r="CR72" s="1302"/>
      <c r="CS72" s="1302"/>
      <c r="CT72" s="1302"/>
      <c r="CU72" s="1302"/>
      <c r="CV72" s="1302" t="s">
        <v>545</v>
      </c>
      <c r="CW72" s="1302"/>
      <c r="CX72" s="1302"/>
      <c r="CY72" s="1302"/>
      <c r="CZ72" s="1302"/>
      <c r="DA72" s="1302"/>
      <c r="DB72" s="1302"/>
      <c r="DC72" s="1302"/>
    </row>
    <row r="73" spans="2:107" x14ac:dyDescent="0.15">
      <c r="B73" s="1277"/>
      <c r="G73" s="1303"/>
      <c r="H73" s="1303"/>
      <c r="I73" s="1303"/>
      <c r="J73" s="1303"/>
      <c r="K73" s="1325"/>
      <c r="L73" s="1325"/>
      <c r="M73" s="1325"/>
      <c r="N73" s="1325"/>
      <c r="AM73" s="1295"/>
      <c r="AN73" s="1306" t="s">
        <v>588</v>
      </c>
      <c r="AO73" s="1306"/>
      <c r="AP73" s="1306"/>
      <c r="AQ73" s="1306"/>
      <c r="AR73" s="1306"/>
      <c r="AS73" s="1306"/>
      <c r="AT73" s="1306"/>
      <c r="AU73" s="1306"/>
      <c r="AV73" s="1306"/>
      <c r="AW73" s="1306"/>
      <c r="AX73" s="1306"/>
      <c r="AY73" s="1306"/>
      <c r="AZ73" s="1306"/>
      <c r="BA73" s="1306"/>
      <c r="BB73" s="1306" t="s">
        <v>589</v>
      </c>
      <c r="BC73" s="1306"/>
      <c r="BD73" s="1306"/>
      <c r="BE73" s="1306"/>
      <c r="BF73" s="1306"/>
      <c r="BG73" s="1306"/>
      <c r="BH73" s="1306"/>
      <c r="BI73" s="1306"/>
      <c r="BJ73" s="1306"/>
      <c r="BK73" s="1306"/>
      <c r="BL73" s="1306"/>
      <c r="BM73" s="1306"/>
      <c r="BN73" s="1306"/>
      <c r="BO73" s="1306"/>
      <c r="BP73" s="1308">
        <v>113.8</v>
      </c>
      <c r="BQ73" s="1308"/>
      <c r="BR73" s="1308"/>
      <c r="BS73" s="1308"/>
      <c r="BT73" s="1308"/>
      <c r="BU73" s="1308"/>
      <c r="BV73" s="1308"/>
      <c r="BW73" s="1308"/>
      <c r="BX73" s="1308">
        <v>106</v>
      </c>
      <c r="BY73" s="1308"/>
      <c r="BZ73" s="1308"/>
      <c r="CA73" s="1308"/>
      <c r="CB73" s="1308"/>
      <c r="CC73" s="1308"/>
      <c r="CD73" s="1308"/>
      <c r="CE73" s="1308"/>
      <c r="CF73" s="1308">
        <v>105</v>
      </c>
      <c r="CG73" s="1308"/>
      <c r="CH73" s="1308"/>
      <c r="CI73" s="1308"/>
      <c r="CJ73" s="1308"/>
      <c r="CK73" s="1308"/>
      <c r="CL73" s="1308"/>
      <c r="CM73" s="1308"/>
      <c r="CN73" s="1308">
        <v>105.4</v>
      </c>
      <c r="CO73" s="1308"/>
      <c r="CP73" s="1308"/>
      <c r="CQ73" s="1308"/>
      <c r="CR73" s="1308"/>
      <c r="CS73" s="1308"/>
      <c r="CT73" s="1308"/>
      <c r="CU73" s="1308"/>
      <c r="CV73" s="1308">
        <v>97.7</v>
      </c>
      <c r="CW73" s="1308"/>
      <c r="CX73" s="1308"/>
      <c r="CY73" s="1308"/>
      <c r="CZ73" s="1308"/>
      <c r="DA73" s="1308"/>
      <c r="DB73" s="1308"/>
      <c r="DC73" s="1308"/>
    </row>
    <row r="74" spans="2:107" x14ac:dyDescent="0.15">
      <c r="B74" s="1277"/>
      <c r="G74" s="1303"/>
      <c r="H74" s="1303"/>
      <c r="I74" s="1303"/>
      <c r="J74" s="1303"/>
      <c r="K74" s="1325"/>
      <c r="L74" s="1325"/>
      <c r="M74" s="1325"/>
      <c r="N74" s="1325"/>
      <c r="AM74" s="1295"/>
      <c r="AN74" s="1306"/>
      <c r="AO74" s="1306"/>
      <c r="AP74" s="1306"/>
      <c r="AQ74" s="1306"/>
      <c r="AR74" s="1306"/>
      <c r="AS74" s="1306"/>
      <c r="AT74" s="1306"/>
      <c r="AU74" s="1306"/>
      <c r="AV74" s="1306"/>
      <c r="AW74" s="1306"/>
      <c r="AX74" s="1306"/>
      <c r="AY74" s="1306"/>
      <c r="AZ74" s="1306"/>
      <c r="BA74" s="1306"/>
      <c r="BB74" s="1306"/>
      <c r="BC74" s="1306"/>
      <c r="BD74" s="1306"/>
      <c r="BE74" s="1306"/>
      <c r="BF74" s="1306"/>
      <c r="BG74" s="1306"/>
      <c r="BH74" s="1306"/>
      <c r="BI74" s="1306"/>
      <c r="BJ74" s="1306"/>
      <c r="BK74" s="1306"/>
      <c r="BL74" s="1306"/>
      <c r="BM74" s="1306"/>
      <c r="BN74" s="1306"/>
      <c r="BO74" s="1306"/>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1277"/>
      <c r="G75" s="1303"/>
      <c r="H75" s="1303"/>
      <c r="I75" s="1296"/>
      <c r="J75" s="1296"/>
      <c r="K75" s="1305"/>
      <c r="L75" s="1305"/>
      <c r="M75" s="1305"/>
      <c r="N75" s="1305"/>
      <c r="AM75" s="1295"/>
      <c r="AN75" s="1306"/>
      <c r="AO75" s="1306"/>
      <c r="AP75" s="1306"/>
      <c r="AQ75" s="1306"/>
      <c r="AR75" s="1306"/>
      <c r="AS75" s="1306"/>
      <c r="AT75" s="1306"/>
      <c r="AU75" s="1306"/>
      <c r="AV75" s="1306"/>
      <c r="AW75" s="1306"/>
      <c r="AX75" s="1306"/>
      <c r="AY75" s="1306"/>
      <c r="AZ75" s="1306"/>
      <c r="BA75" s="1306"/>
      <c r="BB75" s="1306" t="s">
        <v>593</v>
      </c>
      <c r="BC75" s="1306"/>
      <c r="BD75" s="1306"/>
      <c r="BE75" s="1306"/>
      <c r="BF75" s="1306"/>
      <c r="BG75" s="1306"/>
      <c r="BH75" s="1306"/>
      <c r="BI75" s="1306"/>
      <c r="BJ75" s="1306"/>
      <c r="BK75" s="1306"/>
      <c r="BL75" s="1306"/>
      <c r="BM75" s="1306"/>
      <c r="BN75" s="1306"/>
      <c r="BO75" s="1306"/>
      <c r="BP75" s="1308">
        <v>10.8</v>
      </c>
      <c r="BQ75" s="1308"/>
      <c r="BR75" s="1308"/>
      <c r="BS75" s="1308"/>
      <c r="BT75" s="1308"/>
      <c r="BU75" s="1308"/>
      <c r="BV75" s="1308"/>
      <c r="BW75" s="1308"/>
      <c r="BX75" s="1308">
        <v>10.5</v>
      </c>
      <c r="BY75" s="1308"/>
      <c r="BZ75" s="1308"/>
      <c r="CA75" s="1308"/>
      <c r="CB75" s="1308"/>
      <c r="CC75" s="1308"/>
      <c r="CD75" s="1308"/>
      <c r="CE75" s="1308"/>
      <c r="CF75" s="1308">
        <v>10.5</v>
      </c>
      <c r="CG75" s="1308"/>
      <c r="CH75" s="1308"/>
      <c r="CI75" s="1308"/>
      <c r="CJ75" s="1308"/>
      <c r="CK75" s="1308"/>
      <c r="CL75" s="1308"/>
      <c r="CM75" s="1308"/>
      <c r="CN75" s="1308">
        <v>10.8</v>
      </c>
      <c r="CO75" s="1308"/>
      <c r="CP75" s="1308"/>
      <c r="CQ75" s="1308"/>
      <c r="CR75" s="1308"/>
      <c r="CS75" s="1308"/>
      <c r="CT75" s="1308"/>
      <c r="CU75" s="1308"/>
      <c r="CV75" s="1308">
        <v>11.4</v>
      </c>
      <c r="CW75" s="1308"/>
      <c r="CX75" s="1308"/>
      <c r="CY75" s="1308"/>
      <c r="CZ75" s="1308"/>
      <c r="DA75" s="1308"/>
      <c r="DB75" s="1308"/>
      <c r="DC75" s="1308"/>
    </row>
    <row r="76" spans="2:107" x14ac:dyDescent="0.15">
      <c r="B76" s="1277"/>
      <c r="G76" s="1303"/>
      <c r="H76" s="1303"/>
      <c r="I76" s="1296"/>
      <c r="J76" s="1296"/>
      <c r="K76" s="1305"/>
      <c r="L76" s="1305"/>
      <c r="M76" s="1305"/>
      <c r="N76" s="1305"/>
      <c r="AM76" s="1295"/>
      <c r="AN76" s="1306"/>
      <c r="AO76" s="1306"/>
      <c r="AP76" s="1306"/>
      <c r="AQ76" s="1306"/>
      <c r="AR76" s="1306"/>
      <c r="AS76" s="1306"/>
      <c r="AT76" s="1306"/>
      <c r="AU76" s="1306"/>
      <c r="AV76" s="1306"/>
      <c r="AW76" s="1306"/>
      <c r="AX76" s="1306"/>
      <c r="AY76" s="1306"/>
      <c r="AZ76" s="1306"/>
      <c r="BA76" s="1306"/>
      <c r="BB76" s="1306"/>
      <c r="BC76" s="1306"/>
      <c r="BD76" s="1306"/>
      <c r="BE76" s="1306"/>
      <c r="BF76" s="1306"/>
      <c r="BG76" s="1306"/>
      <c r="BH76" s="1306"/>
      <c r="BI76" s="1306"/>
      <c r="BJ76" s="1306"/>
      <c r="BK76" s="1306"/>
      <c r="BL76" s="1306"/>
      <c r="BM76" s="1306"/>
      <c r="BN76" s="1306"/>
      <c r="BO76" s="1306"/>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1277"/>
      <c r="G77" s="1296"/>
      <c r="H77" s="1296"/>
      <c r="I77" s="1296"/>
      <c r="J77" s="1296"/>
      <c r="K77" s="1325"/>
      <c r="L77" s="1325"/>
      <c r="M77" s="1325"/>
      <c r="N77" s="1325"/>
      <c r="AN77" s="1302" t="s">
        <v>591</v>
      </c>
      <c r="AO77" s="1302"/>
      <c r="AP77" s="1302"/>
      <c r="AQ77" s="1302"/>
      <c r="AR77" s="1302"/>
      <c r="AS77" s="1302"/>
      <c r="AT77" s="1302"/>
      <c r="AU77" s="1302"/>
      <c r="AV77" s="1302"/>
      <c r="AW77" s="1302"/>
      <c r="AX77" s="1302"/>
      <c r="AY77" s="1302"/>
      <c r="AZ77" s="1302"/>
      <c r="BA77" s="1302"/>
      <c r="BB77" s="1306" t="s">
        <v>589</v>
      </c>
      <c r="BC77" s="1306"/>
      <c r="BD77" s="1306"/>
      <c r="BE77" s="1306"/>
      <c r="BF77" s="1306"/>
      <c r="BG77" s="1306"/>
      <c r="BH77" s="1306"/>
      <c r="BI77" s="1306"/>
      <c r="BJ77" s="1306"/>
      <c r="BK77" s="1306"/>
      <c r="BL77" s="1306"/>
      <c r="BM77" s="1306"/>
      <c r="BN77" s="1306"/>
      <c r="BO77" s="1306"/>
      <c r="BP77" s="1308">
        <v>60.8</v>
      </c>
      <c r="BQ77" s="1308"/>
      <c r="BR77" s="1308"/>
      <c r="BS77" s="1308"/>
      <c r="BT77" s="1308"/>
      <c r="BU77" s="1308"/>
      <c r="BV77" s="1308"/>
      <c r="BW77" s="1308"/>
      <c r="BX77" s="1308">
        <v>58.5</v>
      </c>
      <c r="BY77" s="1308"/>
      <c r="BZ77" s="1308"/>
      <c r="CA77" s="1308"/>
      <c r="CB77" s="1308"/>
      <c r="CC77" s="1308"/>
      <c r="CD77" s="1308"/>
      <c r="CE77" s="1308"/>
      <c r="CF77" s="1308">
        <v>54.6</v>
      </c>
      <c r="CG77" s="1308"/>
      <c r="CH77" s="1308"/>
      <c r="CI77" s="1308"/>
      <c r="CJ77" s="1308"/>
      <c r="CK77" s="1308"/>
      <c r="CL77" s="1308"/>
      <c r="CM77" s="1308"/>
      <c r="CN77" s="1308">
        <v>53.2</v>
      </c>
      <c r="CO77" s="1308"/>
      <c r="CP77" s="1308"/>
      <c r="CQ77" s="1308"/>
      <c r="CR77" s="1308"/>
      <c r="CS77" s="1308"/>
      <c r="CT77" s="1308"/>
      <c r="CU77" s="1308"/>
      <c r="CV77" s="1308">
        <v>47.9</v>
      </c>
      <c r="CW77" s="1308"/>
      <c r="CX77" s="1308"/>
      <c r="CY77" s="1308"/>
      <c r="CZ77" s="1308"/>
      <c r="DA77" s="1308"/>
      <c r="DB77" s="1308"/>
      <c r="DC77" s="1308"/>
    </row>
    <row r="78" spans="2:107" x14ac:dyDescent="0.15">
      <c r="B78" s="1277"/>
      <c r="G78" s="1296"/>
      <c r="H78" s="1296"/>
      <c r="I78" s="1296"/>
      <c r="J78" s="1296"/>
      <c r="K78" s="1325"/>
      <c r="L78" s="1325"/>
      <c r="M78" s="1325"/>
      <c r="N78" s="1325"/>
      <c r="AN78" s="1302"/>
      <c r="AO78" s="1302"/>
      <c r="AP78" s="1302"/>
      <c r="AQ78" s="1302"/>
      <c r="AR78" s="1302"/>
      <c r="AS78" s="1302"/>
      <c r="AT78" s="1302"/>
      <c r="AU78" s="1302"/>
      <c r="AV78" s="1302"/>
      <c r="AW78" s="1302"/>
      <c r="AX78" s="1302"/>
      <c r="AY78" s="1302"/>
      <c r="AZ78" s="1302"/>
      <c r="BA78" s="1302"/>
      <c r="BB78" s="1306"/>
      <c r="BC78" s="1306"/>
      <c r="BD78" s="1306"/>
      <c r="BE78" s="1306"/>
      <c r="BF78" s="1306"/>
      <c r="BG78" s="1306"/>
      <c r="BH78" s="1306"/>
      <c r="BI78" s="1306"/>
      <c r="BJ78" s="1306"/>
      <c r="BK78" s="1306"/>
      <c r="BL78" s="1306"/>
      <c r="BM78" s="1306"/>
      <c r="BN78" s="1306"/>
      <c r="BO78" s="1306"/>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1277"/>
      <c r="G79" s="1296"/>
      <c r="H79" s="1296"/>
      <c r="I79" s="1310"/>
      <c r="J79" s="1310"/>
      <c r="K79" s="1326"/>
      <c r="L79" s="1326"/>
      <c r="M79" s="1326"/>
      <c r="N79" s="1326"/>
      <c r="AN79" s="1302"/>
      <c r="AO79" s="1302"/>
      <c r="AP79" s="1302"/>
      <c r="AQ79" s="1302"/>
      <c r="AR79" s="1302"/>
      <c r="AS79" s="1302"/>
      <c r="AT79" s="1302"/>
      <c r="AU79" s="1302"/>
      <c r="AV79" s="1302"/>
      <c r="AW79" s="1302"/>
      <c r="AX79" s="1302"/>
      <c r="AY79" s="1302"/>
      <c r="AZ79" s="1302"/>
      <c r="BA79" s="1302"/>
      <c r="BB79" s="1306" t="s">
        <v>593</v>
      </c>
      <c r="BC79" s="1306"/>
      <c r="BD79" s="1306"/>
      <c r="BE79" s="1306"/>
      <c r="BF79" s="1306"/>
      <c r="BG79" s="1306"/>
      <c r="BH79" s="1306"/>
      <c r="BI79" s="1306"/>
      <c r="BJ79" s="1306"/>
      <c r="BK79" s="1306"/>
      <c r="BL79" s="1306"/>
      <c r="BM79" s="1306"/>
      <c r="BN79" s="1306"/>
      <c r="BO79" s="1306"/>
      <c r="BP79" s="1308">
        <v>11.1</v>
      </c>
      <c r="BQ79" s="1308"/>
      <c r="BR79" s="1308"/>
      <c r="BS79" s="1308"/>
      <c r="BT79" s="1308"/>
      <c r="BU79" s="1308"/>
      <c r="BV79" s="1308"/>
      <c r="BW79" s="1308"/>
      <c r="BX79" s="1308">
        <v>10.7</v>
      </c>
      <c r="BY79" s="1308"/>
      <c r="BZ79" s="1308"/>
      <c r="CA79" s="1308"/>
      <c r="CB79" s="1308"/>
      <c r="CC79" s="1308"/>
      <c r="CD79" s="1308"/>
      <c r="CE79" s="1308"/>
      <c r="CF79" s="1308">
        <v>10</v>
      </c>
      <c r="CG79" s="1308"/>
      <c r="CH79" s="1308"/>
      <c r="CI79" s="1308"/>
      <c r="CJ79" s="1308"/>
      <c r="CK79" s="1308"/>
      <c r="CL79" s="1308"/>
      <c r="CM79" s="1308"/>
      <c r="CN79" s="1308">
        <v>9.8000000000000007</v>
      </c>
      <c r="CO79" s="1308"/>
      <c r="CP79" s="1308"/>
      <c r="CQ79" s="1308"/>
      <c r="CR79" s="1308"/>
      <c r="CS79" s="1308"/>
      <c r="CT79" s="1308"/>
      <c r="CU79" s="1308"/>
      <c r="CV79" s="1308">
        <v>9.6</v>
      </c>
      <c r="CW79" s="1308"/>
      <c r="CX79" s="1308"/>
      <c r="CY79" s="1308"/>
      <c r="CZ79" s="1308"/>
      <c r="DA79" s="1308"/>
      <c r="DB79" s="1308"/>
      <c r="DC79" s="1308"/>
    </row>
    <row r="80" spans="2:107" x14ac:dyDescent="0.15">
      <c r="B80" s="1277"/>
      <c r="G80" s="1296"/>
      <c r="H80" s="1296"/>
      <c r="I80" s="1310"/>
      <c r="J80" s="1310"/>
      <c r="K80" s="1326"/>
      <c r="L80" s="1326"/>
      <c r="M80" s="1326"/>
      <c r="N80" s="1326"/>
      <c r="AN80" s="1302"/>
      <c r="AO80" s="1302"/>
      <c r="AP80" s="1302"/>
      <c r="AQ80" s="1302"/>
      <c r="AR80" s="1302"/>
      <c r="AS80" s="1302"/>
      <c r="AT80" s="1302"/>
      <c r="AU80" s="1302"/>
      <c r="AV80" s="1302"/>
      <c r="AW80" s="1302"/>
      <c r="AX80" s="1302"/>
      <c r="AY80" s="1302"/>
      <c r="AZ80" s="1302"/>
      <c r="BA80" s="1302"/>
      <c r="BB80" s="1306"/>
      <c r="BC80" s="1306"/>
      <c r="BD80" s="1306"/>
      <c r="BE80" s="1306"/>
      <c r="BF80" s="1306"/>
      <c r="BG80" s="1306"/>
      <c r="BH80" s="1306"/>
      <c r="BI80" s="1306"/>
      <c r="BJ80" s="1306"/>
      <c r="BK80" s="1306"/>
      <c r="BL80" s="1306"/>
      <c r="BM80" s="1306"/>
      <c r="BN80" s="1306"/>
      <c r="BO80" s="1306"/>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1277"/>
    </row>
    <row r="82" spans="2:109" ht="17.25" x14ac:dyDescent="0.15">
      <c r="B82" s="1277"/>
      <c r="K82" s="1327"/>
      <c r="L82" s="1327"/>
      <c r="M82" s="1327"/>
      <c r="N82" s="1327"/>
      <c r="AQ82" s="1327"/>
      <c r="AR82" s="1327"/>
      <c r="AS82" s="1327"/>
      <c r="AT82" s="1327"/>
      <c r="BC82" s="1327"/>
      <c r="BD82" s="1327"/>
      <c r="BE82" s="1327"/>
      <c r="BF82" s="1327"/>
      <c r="BO82" s="1327"/>
      <c r="BP82" s="1327"/>
      <c r="BQ82" s="1327"/>
      <c r="BR82" s="1327"/>
      <c r="CA82" s="1327"/>
      <c r="CB82" s="1327"/>
      <c r="CC82" s="1327"/>
      <c r="CD82" s="1327"/>
      <c r="CM82" s="1327"/>
      <c r="CN82" s="1327"/>
      <c r="CO82" s="1327"/>
      <c r="CP82" s="1327"/>
      <c r="CY82" s="1327"/>
      <c r="CZ82" s="1327"/>
      <c r="DA82" s="1327"/>
      <c r="DB82" s="1327"/>
      <c r="DC82" s="1327"/>
    </row>
    <row r="83" spans="2:109" x14ac:dyDescent="0.15">
      <c r="B83" s="1279"/>
      <c r="C83" s="1280"/>
      <c r="D83" s="1280"/>
      <c r="E83" s="1280"/>
      <c r="F83" s="1280"/>
      <c r="G83" s="1280"/>
      <c r="H83" s="1280"/>
      <c r="I83" s="1280"/>
      <c r="J83" s="1280"/>
      <c r="K83" s="1280"/>
      <c r="L83" s="1280"/>
      <c r="M83" s="1280"/>
      <c r="N83" s="1280"/>
      <c r="O83" s="1280"/>
      <c r="P83" s="1280"/>
      <c r="Q83" s="1280"/>
      <c r="R83" s="1280"/>
      <c r="S83" s="1280"/>
      <c r="T83" s="1280"/>
      <c r="U83" s="1280"/>
      <c r="V83" s="1280"/>
      <c r="W83" s="1280"/>
      <c r="X83" s="1280"/>
      <c r="Y83" s="1280"/>
      <c r="Z83" s="1280"/>
      <c r="AA83" s="1280"/>
      <c r="AB83" s="1280"/>
      <c r="AC83" s="1280"/>
      <c r="AD83" s="1280"/>
      <c r="AE83" s="1280"/>
      <c r="AF83" s="1280"/>
      <c r="AG83" s="1280"/>
      <c r="AH83" s="1280"/>
      <c r="AI83" s="1280"/>
      <c r="AJ83" s="1280"/>
      <c r="AK83" s="1280"/>
      <c r="AL83" s="1280"/>
      <c r="AM83" s="1280"/>
      <c r="AN83" s="1280"/>
      <c r="AO83" s="1280"/>
      <c r="AP83" s="1280"/>
      <c r="AQ83" s="1280"/>
      <c r="AR83" s="1280"/>
      <c r="AS83" s="1280"/>
      <c r="AT83" s="1280"/>
      <c r="AU83" s="1280"/>
      <c r="AV83" s="1280"/>
      <c r="AW83" s="1280"/>
      <c r="AX83" s="1280"/>
      <c r="AY83" s="1280"/>
      <c r="AZ83" s="1280"/>
      <c r="BA83" s="1280"/>
      <c r="BB83" s="1280"/>
      <c r="BC83" s="1280"/>
      <c r="BD83" s="1280"/>
      <c r="BE83" s="1280"/>
      <c r="BF83" s="1280"/>
      <c r="BG83" s="1280"/>
      <c r="BH83" s="1280"/>
      <c r="BI83" s="1280"/>
      <c r="BJ83" s="1280"/>
      <c r="BK83" s="1280"/>
      <c r="BL83" s="1280"/>
      <c r="BM83" s="1280"/>
      <c r="BN83" s="1280"/>
      <c r="BO83" s="1280"/>
      <c r="BP83" s="1280"/>
      <c r="BQ83" s="1280"/>
      <c r="BR83" s="1280"/>
      <c r="BS83" s="1280"/>
      <c r="BT83" s="1280"/>
      <c r="BU83" s="1280"/>
      <c r="BV83" s="1280"/>
      <c r="BW83" s="1280"/>
      <c r="BX83" s="1280"/>
      <c r="BY83" s="1280"/>
      <c r="BZ83" s="1280"/>
      <c r="CA83" s="1280"/>
      <c r="CB83" s="1280"/>
      <c r="CC83" s="1280"/>
      <c r="CD83" s="1280"/>
      <c r="CE83" s="1280"/>
      <c r="CF83" s="1280"/>
      <c r="CG83" s="1280"/>
      <c r="CH83" s="1280"/>
      <c r="CI83" s="1280"/>
      <c r="CJ83" s="1280"/>
      <c r="CK83" s="1280"/>
      <c r="CL83" s="1280"/>
      <c r="CM83" s="1280"/>
      <c r="CN83" s="1280"/>
      <c r="CO83" s="1280"/>
      <c r="CP83" s="1280"/>
      <c r="CQ83" s="1280"/>
      <c r="CR83" s="1280"/>
      <c r="CS83" s="1280"/>
      <c r="CT83" s="1280"/>
      <c r="CU83" s="1280"/>
      <c r="CV83" s="1280"/>
      <c r="CW83" s="1280"/>
      <c r="CX83" s="1280"/>
      <c r="CY83" s="1280"/>
      <c r="CZ83" s="1280"/>
      <c r="DA83" s="1280"/>
      <c r="DB83" s="1280"/>
      <c r="DC83" s="1280"/>
      <c r="DD83" s="1281"/>
    </row>
    <row r="84" spans="2:109" x14ac:dyDescent="0.15">
      <c r="DD84" s="1270"/>
      <c r="DE84" s="1270"/>
    </row>
    <row r="85" spans="2:109" x14ac:dyDescent="0.15">
      <c r="DD85" s="1270"/>
      <c r="DE85" s="1270"/>
    </row>
    <row r="86" spans="2:109" hidden="1" x14ac:dyDescent="0.15">
      <c r="DD86" s="1270"/>
      <c r="DE86" s="1270"/>
    </row>
    <row r="87" spans="2:109" hidden="1" x14ac:dyDescent="0.15">
      <c r="K87" s="1328"/>
      <c r="AQ87" s="1328"/>
      <c r="BC87" s="1328"/>
      <c r="BO87" s="1328"/>
      <c r="CA87" s="1328"/>
      <c r="CM87" s="1328"/>
      <c r="CY87" s="1328"/>
      <c r="DD87" s="1270"/>
      <c r="DE87" s="1270"/>
    </row>
    <row r="88" spans="2:109" hidden="1" x14ac:dyDescent="0.15">
      <c r="DD88" s="1270"/>
      <c r="DE88" s="1270"/>
    </row>
    <row r="89" spans="2:109" hidden="1" x14ac:dyDescent="0.15">
      <c r="DD89" s="1270"/>
      <c r="DE89" s="1270"/>
    </row>
    <row r="90" spans="2:109" hidden="1" x14ac:dyDescent="0.15">
      <c r="DD90" s="1270"/>
      <c r="DE90" s="1270"/>
    </row>
    <row r="91" spans="2:109" hidden="1" x14ac:dyDescent="0.15">
      <c r="DD91" s="1270"/>
      <c r="DE91" s="1270"/>
    </row>
    <row r="92" spans="2:109" ht="13.5" hidden="1" customHeight="1" x14ac:dyDescent="0.15">
      <c r="DD92" s="1270"/>
      <c r="DE92" s="1270"/>
    </row>
    <row r="93" spans="2:109" ht="13.5" hidden="1" customHeight="1" x14ac:dyDescent="0.15">
      <c r="DD93" s="1270"/>
      <c r="DE93" s="1270"/>
    </row>
    <row r="94" spans="2:109" ht="13.5" hidden="1" customHeight="1" x14ac:dyDescent="0.15">
      <c r="DD94" s="1270"/>
      <c r="DE94" s="1270"/>
    </row>
    <row r="95" spans="2:109" ht="13.5" hidden="1" customHeight="1" x14ac:dyDescent="0.15">
      <c r="DD95" s="1270"/>
      <c r="DE95" s="1270"/>
    </row>
    <row r="96" spans="2:109" ht="13.5" hidden="1" customHeight="1" x14ac:dyDescent="0.15">
      <c r="DD96" s="1270"/>
      <c r="DE96" s="1270"/>
    </row>
    <row r="97" spans="108:109" ht="13.5" hidden="1" customHeight="1" x14ac:dyDescent="0.15">
      <c r="DD97" s="1270"/>
      <c r="DE97" s="1270"/>
    </row>
    <row r="98" spans="108:109" ht="13.5" hidden="1" customHeight="1" x14ac:dyDescent="0.15">
      <c r="DD98" s="1270"/>
      <c r="DE98" s="1270"/>
    </row>
    <row r="99" spans="108:109" ht="13.5" hidden="1" customHeight="1" x14ac:dyDescent="0.15">
      <c r="DD99" s="1270"/>
      <c r="DE99" s="1270"/>
    </row>
    <row r="100" spans="108:109" ht="13.5" hidden="1" customHeight="1" x14ac:dyDescent="0.15">
      <c r="DD100" s="1270"/>
      <c r="DE100" s="1270"/>
    </row>
    <row r="101" spans="108:109" ht="13.5" hidden="1" customHeight="1" x14ac:dyDescent="0.15">
      <c r="DD101" s="1270"/>
      <c r="DE101" s="1270"/>
    </row>
    <row r="102" spans="108:109" ht="13.5" hidden="1" customHeight="1" x14ac:dyDescent="0.15">
      <c r="DD102" s="1270"/>
      <c r="DE102" s="1270"/>
    </row>
    <row r="103" spans="108:109" ht="13.5" hidden="1" customHeight="1" x14ac:dyDescent="0.15">
      <c r="DD103" s="1270"/>
      <c r="DE103" s="1270"/>
    </row>
    <row r="104" spans="108:109" ht="13.5" hidden="1" customHeight="1" x14ac:dyDescent="0.15">
      <c r="DD104" s="1270"/>
      <c r="DE104" s="1270"/>
    </row>
    <row r="105" spans="108:109" ht="13.5" hidden="1" customHeight="1" x14ac:dyDescent="0.15">
      <c r="DD105" s="1270"/>
      <c r="DE105" s="1270"/>
    </row>
    <row r="106" spans="108:109" ht="13.5" hidden="1" customHeight="1" x14ac:dyDescent="0.15">
      <c r="DD106" s="1270"/>
      <c r="DE106" s="1270"/>
    </row>
    <row r="107" spans="108:109" ht="13.5" hidden="1" customHeight="1" x14ac:dyDescent="0.15">
      <c r="DD107" s="1270"/>
      <c r="DE107" s="1270"/>
    </row>
    <row r="108" spans="108:109" ht="13.5" hidden="1" customHeight="1" x14ac:dyDescent="0.15">
      <c r="DD108" s="1270"/>
      <c r="DE108" s="1270"/>
    </row>
    <row r="109" spans="108:109" ht="13.5" hidden="1" customHeight="1" x14ac:dyDescent="0.15">
      <c r="DD109" s="1270"/>
      <c r="DE109" s="1270"/>
    </row>
    <row r="110" spans="108:109" ht="13.5" hidden="1" customHeight="1" x14ac:dyDescent="0.15">
      <c r="DD110" s="1270"/>
      <c r="DE110" s="1270"/>
    </row>
    <row r="111" spans="108:109" ht="13.5" hidden="1" customHeight="1" x14ac:dyDescent="0.15">
      <c r="DD111" s="1270"/>
      <c r="DE111" s="1270"/>
    </row>
    <row r="112" spans="108:109" ht="13.5" hidden="1" customHeight="1" x14ac:dyDescent="0.15">
      <c r="DD112" s="1270"/>
      <c r="DE112" s="1270"/>
    </row>
    <row r="113" spans="108:109" ht="13.5" hidden="1" customHeight="1" x14ac:dyDescent="0.15">
      <c r="DD113" s="1270"/>
      <c r="DE113" s="1270"/>
    </row>
    <row r="114" spans="108:109" ht="13.5" hidden="1" customHeight="1" x14ac:dyDescent="0.15">
      <c r="DD114" s="1270"/>
      <c r="DE114" s="1270"/>
    </row>
    <row r="115" spans="108:109" ht="13.5" hidden="1" customHeight="1" x14ac:dyDescent="0.15">
      <c r="DD115" s="1270"/>
      <c r="DE115" s="1270"/>
    </row>
    <row r="116" spans="108:109" ht="13.5" hidden="1" customHeight="1" x14ac:dyDescent="0.15">
      <c r="DD116" s="1270"/>
      <c r="DE116" s="1270"/>
    </row>
    <row r="117" spans="108:109" ht="13.5" hidden="1" customHeight="1" x14ac:dyDescent="0.15">
      <c r="DD117" s="1270"/>
      <c r="DE117" s="1270"/>
    </row>
    <row r="118" spans="108:109" ht="13.5" hidden="1" customHeight="1" x14ac:dyDescent="0.15">
      <c r="DD118" s="1270"/>
      <c r="DE118" s="1270"/>
    </row>
    <row r="119" spans="108:109" ht="13.5" hidden="1" customHeight="1" x14ac:dyDescent="0.15">
      <c r="DD119" s="1270"/>
      <c r="DE119" s="1270"/>
    </row>
    <row r="120" spans="108:109" ht="13.5" hidden="1" customHeight="1" x14ac:dyDescent="0.15">
      <c r="DD120" s="1270"/>
      <c r="DE120" s="1270"/>
    </row>
    <row r="121" spans="108:109" ht="13.5" hidden="1" customHeight="1" x14ac:dyDescent="0.15">
      <c r="DD121" s="1270"/>
      <c r="DE121" s="1270"/>
    </row>
    <row r="122" spans="108:109" ht="13.5" hidden="1" customHeight="1" x14ac:dyDescent="0.15">
      <c r="DD122" s="1270"/>
      <c r="DE122" s="1270"/>
    </row>
    <row r="123" spans="108:109" ht="13.5" hidden="1" customHeight="1" x14ac:dyDescent="0.15">
      <c r="DD123" s="1270"/>
      <c r="DE123" s="1270"/>
    </row>
    <row r="124" spans="108:109" ht="13.5" hidden="1" customHeight="1" x14ac:dyDescent="0.15">
      <c r="DD124" s="1270"/>
      <c r="DE124" s="1270"/>
    </row>
    <row r="125" spans="108:109" ht="13.5" hidden="1" customHeight="1" x14ac:dyDescent="0.15">
      <c r="DD125" s="1270"/>
      <c r="DE125" s="1270"/>
    </row>
    <row r="126" spans="108:109" ht="13.5" hidden="1" customHeight="1" x14ac:dyDescent="0.15">
      <c r="DD126" s="1270"/>
      <c r="DE126" s="1270"/>
    </row>
    <row r="127" spans="108:109" ht="13.5" hidden="1" customHeight="1" x14ac:dyDescent="0.15">
      <c r="DD127" s="1270"/>
      <c r="DE127" s="1270"/>
    </row>
    <row r="128" spans="108:109" ht="13.5" hidden="1" customHeight="1" x14ac:dyDescent="0.15">
      <c r="DD128" s="1270"/>
      <c r="DE128" s="1270"/>
    </row>
    <row r="129" spans="108:109" ht="13.5" hidden="1" customHeight="1" x14ac:dyDescent="0.15">
      <c r="DD129" s="1270"/>
      <c r="DE129" s="1270"/>
    </row>
    <row r="130" spans="108:109" ht="13.5" hidden="1" customHeight="1" x14ac:dyDescent="0.15">
      <c r="DD130" s="1270"/>
      <c r="DE130" s="1270"/>
    </row>
    <row r="131" spans="108:109" ht="13.5" hidden="1" customHeight="1" x14ac:dyDescent="0.15">
      <c r="DD131" s="1270"/>
      <c r="DE131" s="1270"/>
    </row>
    <row r="132" spans="108:109" ht="13.5" hidden="1" customHeight="1" x14ac:dyDescent="0.15">
      <c r="DD132" s="1270"/>
      <c r="DE132" s="1270"/>
    </row>
    <row r="133" spans="108:109" ht="13.5" hidden="1" customHeight="1" x14ac:dyDescent="0.15">
      <c r="DD133" s="1270"/>
      <c r="DE133" s="1270"/>
    </row>
    <row r="134" spans="108:109" ht="13.5" hidden="1" customHeight="1" x14ac:dyDescent="0.15">
      <c r="DD134" s="1270"/>
      <c r="DE134" s="1270"/>
    </row>
    <row r="135" spans="108:109" ht="13.5" hidden="1" customHeight="1" x14ac:dyDescent="0.15">
      <c r="DD135" s="1270"/>
      <c r="DE135" s="1270"/>
    </row>
    <row r="136" spans="108:109" ht="13.5" hidden="1" customHeight="1" x14ac:dyDescent="0.15">
      <c r="DD136" s="1270"/>
      <c r="DE136" s="1270"/>
    </row>
    <row r="137" spans="108:109" ht="13.5" hidden="1" customHeight="1" x14ac:dyDescent="0.15">
      <c r="DD137" s="1270"/>
      <c r="DE137" s="1270"/>
    </row>
    <row r="138" spans="108:109" ht="13.5" hidden="1" customHeight="1" x14ac:dyDescent="0.15">
      <c r="DD138" s="1270"/>
      <c r="DE138" s="1270"/>
    </row>
    <row r="139" spans="108:109" ht="13.5" hidden="1" customHeight="1" x14ac:dyDescent="0.15">
      <c r="DD139" s="1270"/>
      <c r="DE139" s="1270"/>
    </row>
    <row r="140" spans="108:109" ht="13.5" hidden="1" customHeight="1" x14ac:dyDescent="0.15">
      <c r="DD140" s="1270"/>
      <c r="DE140" s="1270"/>
    </row>
    <row r="141" spans="108:109" ht="13.5" hidden="1" customHeight="1" x14ac:dyDescent="0.15">
      <c r="DD141" s="1270"/>
      <c r="DE141" s="1270"/>
    </row>
    <row r="142" spans="108:109" ht="13.5" hidden="1" customHeight="1" x14ac:dyDescent="0.15">
      <c r="DD142" s="1270"/>
      <c r="DE142" s="1270"/>
    </row>
    <row r="143" spans="108:109" ht="13.5" hidden="1" customHeight="1" x14ac:dyDescent="0.15">
      <c r="DD143" s="1270"/>
      <c r="DE143" s="1270"/>
    </row>
    <row r="144" spans="108:109" ht="13.5" hidden="1" customHeight="1" x14ac:dyDescent="0.15">
      <c r="DD144" s="1270"/>
      <c r="DE144" s="1270"/>
    </row>
    <row r="145" spans="108:109" ht="13.5" hidden="1" customHeight="1" x14ac:dyDescent="0.15">
      <c r="DD145" s="1270"/>
      <c r="DE145" s="1270"/>
    </row>
    <row r="146" spans="108:109" ht="13.5" hidden="1" customHeight="1" x14ac:dyDescent="0.15">
      <c r="DD146" s="1270"/>
      <c r="DE146" s="1270"/>
    </row>
    <row r="147" spans="108:109" ht="13.5" hidden="1" customHeight="1" x14ac:dyDescent="0.15">
      <c r="DD147" s="1270"/>
      <c r="DE147" s="1270"/>
    </row>
    <row r="148" spans="108:109" ht="13.5" hidden="1" customHeight="1" x14ac:dyDescent="0.15">
      <c r="DD148" s="1270"/>
      <c r="DE148" s="1270"/>
    </row>
    <row r="149" spans="108:109" ht="13.5" hidden="1" customHeight="1" x14ac:dyDescent="0.15">
      <c r="DD149" s="1270"/>
      <c r="DE149" s="1270"/>
    </row>
    <row r="150" spans="108:109" ht="13.5" hidden="1" customHeight="1" x14ac:dyDescent="0.15">
      <c r="DD150" s="1270"/>
      <c r="DE150" s="1270"/>
    </row>
    <row r="151" spans="108:109" ht="13.5" hidden="1" customHeight="1" x14ac:dyDescent="0.15">
      <c r="DD151" s="1270"/>
      <c r="DE151" s="1270"/>
    </row>
    <row r="152" spans="108:109" ht="13.5" hidden="1" customHeight="1" x14ac:dyDescent="0.15">
      <c r="DD152" s="1270"/>
      <c r="DE152" s="1270"/>
    </row>
    <row r="153" spans="108:109" ht="13.5" hidden="1" customHeight="1" x14ac:dyDescent="0.15">
      <c r="DD153" s="1270"/>
      <c r="DE153" s="1270"/>
    </row>
    <row r="154" spans="108:109" ht="13.5" hidden="1" customHeight="1" x14ac:dyDescent="0.15">
      <c r="DD154" s="1270"/>
      <c r="DE154" s="1270"/>
    </row>
    <row r="155" spans="108:109" ht="13.5" hidden="1" customHeight="1" x14ac:dyDescent="0.15">
      <c r="DD155" s="1270"/>
      <c r="DE155" s="1270"/>
    </row>
    <row r="156" spans="108:109" ht="13.5" hidden="1" customHeight="1" x14ac:dyDescent="0.15">
      <c r="DD156" s="1270"/>
      <c r="DE156" s="1270"/>
    </row>
    <row r="157" spans="108:109" ht="13.5" hidden="1" customHeight="1" x14ac:dyDescent="0.15">
      <c r="DD157" s="1270"/>
      <c r="DE157" s="1270"/>
    </row>
    <row r="158" spans="108:109" ht="13.5" hidden="1" customHeight="1" x14ac:dyDescent="0.15">
      <c r="DD158" s="1270"/>
      <c r="DE158" s="1270"/>
    </row>
    <row r="159" spans="108:109" ht="13.5" hidden="1" customHeight="1" x14ac:dyDescent="0.15">
      <c r="DD159" s="1270"/>
      <c r="DE159" s="1270"/>
    </row>
    <row r="160" spans="108:109" ht="13.5" hidden="1" customHeight="1" x14ac:dyDescent="0.15">
      <c r="DD160" s="1270"/>
      <c r="DE160" s="1270"/>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DM9O7IghbGyqtJu5qTZ3rrOa+tu6zlZ01u8Tg+GPDMZhVqnlf1y+Cd1MgumFdfB9Acphtu2kc9qGRj3TBb9ig==" saltValue="DoA2KoKWinClmGXuX2Yv8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100" zoomScaleNormal="100" zoomScaleSheetLayoutView="70" workbookViewId="0">
      <selection activeCell="CQ48" sqref="CQ48"/>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nJdqxzKDkQab9yIz8RTLm3KAvtan1NIOOIbnK0AVZuRq7KCVUTuvC8ykIKOrB8u1U2Jq44OZtj9elTklJi2wA==" saltValue="uu3IoXxte+soZ5LezlvOO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C1" zoomScale="70" zoomScaleNormal="70" zoomScaleSheetLayoutView="55" workbookViewId="0">
      <selection activeCell="CQ48" sqref="CQ48"/>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2sYDR6RvfYkJ1UvN2IDmnB92z+QQH3tuES8bh5esnB91uGcdVVTEdwShfEM73gM8wGnO3szpICtsNy3B/mTGg==" saltValue="n5MoLdqjij3ygNqMxTm7S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538</v>
      </c>
      <c r="G2" s="156"/>
      <c r="H2" s="157"/>
    </row>
    <row r="3" spans="1:8" x14ac:dyDescent="0.15">
      <c r="A3" s="153" t="s">
        <v>531</v>
      </c>
      <c r="B3" s="158"/>
      <c r="C3" s="159"/>
      <c r="D3" s="160">
        <v>130428</v>
      </c>
      <c r="E3" s="161"/>
      <c r="F3" s="162">
        <v>106614</v>
      </c>
      <c r="G3" s="163"/>
      <c r="H3" s="164"/>
    </row>
    <row r="4" spans="1:8" x14ac:dyDescent="0.15">
      <c r="A4" s="165"/>
      <c r="B4" s="166"/>
      <c r="C4" s="167"/>
      <c r="D4" s="168">
        <v>108839</v>
      </c>
      <c r="E4" s="169"/>
      <c r="F4" s="170">
        <v>45545</v>
      </c>
      <c r="G4" s="171"/>
      <c r="H4" s="172"/>
    </row>
    <row r="5" spans="1:8" x14ac:dyDescent="0.15">
      <c r="A5" s="153" t="s">
        <v>533</v>
      </c>
      <c r="B5" s="158"/>
      <c r="C5" s="159"/>
      <c r="D5" s="160">
        <v>72088</v>
      </c>
      <c r="E5" s="161"/>
      <c r="F5" s="162">
        <v>85459</v>
      </c>
      <c r="G5" s="163"/>
      <c r="H5" s="164"/>
    </row>
    <row r="6" spans="1:8" x14ac:dyDescent="0.15">
      <c r="A6" s="165"/>
      <c r="B6" s="166"/>
      <c r="C6" s="167"/>
      <c r="D6" s="168">
        <v>44196</v>
      </c>
      <c r="E6" s="169"/>
      <c r="F6" s="170">
        <v>44378</v>
      </c>
      <c r="G6" s="171"/>
      <c r="H6" s="172"/>
    </row>
    <row r="7" spans="1:8" x14ac:dyDescent="0.15">
      <c r="A7" s="153" t="s">
        <v>534</v>
      </c>
      <c r="B7" s="158"/>
      <c r="C7" s="159"/>
      <c r="D7" s="160">
        <v>57198</v>
      </c>
      <c r="E7" s="161"/>
      <c r="F7" s="162">
        <v>83280</v>
      </c>
      <c r="G7" s="163"/>
      <c r="H7" s="164"/>
    </row>
    <row r="8" spans="1:8" x14ac:dyDescent="0.15">
      <c r="A8" s="165"/>
      <c r="B8" s="166"/>
      <c r="C8" s="167"/>
      <c r="D8" s="168">
        <v>42272</v>
      </c>
      <c r="E8" s="169"/>
      <c r="F8" s="170">
        <v>43123</v>
      </c>
      <c r="G8" s="171"/>
      <c r="H8" s="172"/>
    </row>
    <row r="9" spans="1:8" x14ac:dyDescent="0.15">
      <c r="A9" s="153" t="s">
        <v>535</v>
      </c>
      <c r="B9" s="158"/>
      <c r="C9" s="159"/>
      <c r="D9" s="160">
        <v>53470</v>
      </c>
      <c r="E9" s="161"/>
      <c r="F9" s="162">
        <v>88968</v>
      </c>
      <c r="G9" s="163"/>
      <c r="H9" s="164"/>
    </row>
    <row r="10" spans="1:8" x14ac:dyDescent="0.15">
      <c r="A10" s="165"/>
      <c r="B10" s="166"/>
      <c r="C10" s="167"/>
      <c r="D10" s="168">
        <v>37007</v>
      </c>
      <c r="E10" s="169"/>
      <c r="F10" s="170">
        <v>45482</v>
      </c>
      <c r="G10" s="171"/>
      <c r="H10" s="172"/>
    </row>
    <row r="11" spans="1:8" x14ac:dyDescent="0.15">
      <c r="A11" s="153" t="s">
        <v>536</v>
      </c>
      <c r="B11" s="158"/>
      <c r="C11" s="159"/>
      <c r="D11" s="160">
        <v>50936</v>
      </c>
      <c r="E11" s="161"/>
      <c r="F11" s="162">
        <v>85173</v>
      </c>
      <c r="G11" s="163"/>
      <c r="H11" s="164"/>
    </row>
    <row r="12" spans="1:8" x14ac:dyDescent="0.15">
      <c r="A12" s="165"/>
      <c r="B12" s="166"/>
      <c r="C12" s="173"/>
      <c r="D12" s="168">
        <v>34216</v>
      </c>
      <c r="E12" s="169"/>
      <c r="F12" s="170">
        <v>43913</v>
      </c>
      <c r="G12" s="171"/>
      <c r="H12" s="172"/>
    </row>
    <row r="13" spans="1:8" x14ac:dyDescent="0.15">
      <c r="A13" s="153"/>
      <c r="B13" s="158"/>
      <c r="C13" s="174"/>
      <c r="D13" s="175">
        <v>72824</v>
      </c>
      <c r="E13" s="176"/>
      <c r="F13" s="177">
        <v>89899</v>
      </c>
      <c r="G13" s="178"/>
      <c r="H13" s="164"/>
    </row>
    <row r="14" spans="1:8" x14ac:dyDescent="0.15">
      <c r="A14" s="165"/>
      <c r="B14" s="166"/>
      <c r="C14" s="167"/>
      <c r="D14" s="168">
        <v>53306</v>
      </c>
      <c r="E14" s="169"/>
      <c r="F14" s="170">
        <v>44488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4.6900000000000004</v>
      </c>
      <c r="C19" s="179">
        <f>ROUND(VALUE(SUBSTITUTE(実質収支比率等に係る経年分析!G$48,"▲","-")),2)</f>
        <v>6.09</v>
      </c>
      <c r="D19" s="179">
        <f>ROUND(VALUE(SUBSTITUTE(実質収支比率等に係る経年分析!H$48,"▲","-")),2)</f>
        <v>5.99</v>
      </c>
      <c r="E19" s="179">
        <f>ROUND(VALUE(SUBSTITUTE(実質収支比率等に係る経年分析!I$48,"▲","-")),2)</f>
        <v>4.5</v>
      </c>
      <c r="F19" s="179">
        <f>ROUND(VALUE(SUBSTITUTE(実質収支比率等に係る経年分析!J$48,"▲","-")),2)</f>
        <v>4.62</v>
      </c>
    </row>
    <row r="20" spans="1:11" x14ac:dyDescent="0.15">
      <c r="A20" s="179" t="s">
        <v>55</v>
      </c>
      <c r="B20" s="179">
        <f>ROUND(VALUE(SUBSTITUTE(実質収支比率等に係る経年分析!F$47,"▲","-")),2)</f>
        <v>24.94</v>
      </c>
      <c r="C20" s="179">
        <f>ROUND(VALUE(SUBSTITUTE(実質収支比率等に係る経年分析!G$47,"▲","-")),2)</f>
        <v>24.64</v>
      </c>
      <c r="D20" s="179">
        <f>ROUND(VALUE(SUBSTITUTE(実質収支比率等に係る経年分析!H$47,"▲","-")),2)</f>
        <v>21.41</v>
      </c>
      <c r="E20" s="179">
        <f>ROUND(VALUE(SUBSTITUTE(実質収支比率等に係る経年分析!I$47,"▲","-")),2)</f>
        <v>18.579999999999998</v>
      </c>
      <c r="F20" s="179">
        <f>ROUND(VALUE(SUBSTITUTE(実質収支比率等に係る経年分析!J$47,"▲","-")),2)</f>
        <v>14.09</v>
      </c>
    </row>
    <row r="21" spans="1:11" x14ac:dyDescent="0.15">
      <c r="A21" s="179" t="s">
        <v>56</v>
      </c>
      <c r="B21" s="179">
        <f>IF(ISNUMBER(VALUE(SUBSTITUTE(実質収支比率等に係る経年分析!F$49,"▲","-"))),ROUND(VALUE(SUBSTITUTE(実質収支比率等に係る経年分析!F$49,"▲","-")),2),NA())</f>
        <v>-8.4700000000000006</v>
      </c>
      <c r="C21" s="179">
        <f>IF(ISNUMBER(VALUE(SUBSTITUTE(実質収支比率等に係る経年分析!G$49,"▲","-"))),ROUND(VALUE(SUBSTITUTE(実質収支比率等に係る経年分析!G$49,"▲","-")),2),NA())</f>
        <v>1.46</v>
      </c>
      <c r="D21" s="179">
        <f>IF(ISNUMBER(VALUE(SUBSTITUTE(実質収支比率等に係る経年分析!H$49,"▲","-"))),ROUND(VALUE(SUBSTITUTE(実質収支比率等に係る経年分析!H$49,"▲","-")),2),NA())</f>
        <v>-4.49</v>
      </c>
      <c r="E21" s="179">
        <f>IF(ISNUMBER(VALUE(SUBSTITUTE(実質収支比率等に係る経年分析!I$49,"▲","-"))),ROUND(VALUE(SUBSTITUTE(実質収支比率等に係る経年分析!I$49,"▲","-")),2),NA())</f>
        <v>-4.99</v>
      </c>
      <c r="F21" s="179">
        <f>IF(ISNUMBER(VALUE(SUBSTITUTE(実質収支比率等に係る経年分析!J$49,"▲","-"))),ROUND(VALUE(SUBSTITUTE(実質収支比率等に係る経年分析!J$49,"▲","-")),2),NA())</f>
        <v>-3.86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1.1299999999999999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1.45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2.79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0.73</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1.1100000000000001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v>
      </c>
    </row>
    <row r="34" spans="1:16" x14ac:dyDescent="0.15">
      <c r="A34" s="180" t="str">
        <f>IF(連結実質赤字比率に係る赤字・黒字の構成分析!C$36="",NA(),連結実質赤字比率に係る赤字・黒字の構成分析!C$36)</f>
        <v>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2.68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2.31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2.4900000000000002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1.92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2.41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4.68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6.08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5.99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4.49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4.62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7.38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7.32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14.69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1460</v>
      </c>
      <c r="E42" s="181"/>
      <c r="F42" s="181"/>
      <c r="G42" s="181">
        <f>'実質公債費比率（分子）の構造'!L$52</f>
        <v>1419</v>
      </c>
      <c r="H42" s="181"/>
      <c r="I42" s="181"/>
      <c r="J42" s="181">
        <f>'実質公債費比率（分子）の構造'!M$52</f>
        <v>1280</v>
      </c>
      <c r="K42" s="181"/>
      <c r="L42" s="181"/>
      <c r="M42" s="181">
        <f>'実質公債費比率（分子）の構造'!N$52</f>
        <v>1255</v>
      </c>
      <c r="N42" s="181"/>
      <c r="O42" s="181"/>
      <c r="P42" s="181">
        <f>'実質公債費比率（分子）の構造'!O$52</f>
        <v>1281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370</v>
      </c>
      <c r="C44" s="181"/>
      <c r="D44" s="181"/>
      <c r="E44" s="181">
        <f>'実質公債費比率（分子）の構造'!L$50</f>
        <v>364</v>
      </c>
      <c r="F44" s="181"/>
      <c r="G44" s="181"/>
      <c r="H44" s="181">
        <f>'実質公債費比率（分子）の構造'!M$50</f>
        <v>358</v>
      </c>
      <c r="I44" s="181"/>
      <c r="J44" s="181"/>
      <c r="K44" s="181">
        <f>'実質公債費比率（分子）の構造'!N$50</f>
        <v>352</v>
      </c>
      <c r="L44" s="181"/>
      <c r="M44" s="181"/>
      <c r="N44" s="181">
        <f>'実質公債費比率（分子）の構造'!O$50</f>
        <v>345</v>
      </c>
      <c r="O44" s="181"/>
      <c r="P44" s="181"/>
    </row>
    <row r="45" spans="1:16" x14ac:dyDescent="0.15">
      <c r="A45" s="181" t="s">
        <v>66</v>
      </c>
      <c r="B45" s="181">
        <f>'実質公債費比率（分子）の構造'!K$49</f>
        <v>40</v>
      </c>
      <c r="C45" s="181"/>
      <c r="D45" s="181"/>
      <c r="E45" s="181">
        <f>'実質公債費比率（分子）の構造'!L$49</f>
        <v>64</v>
      </c>
      <c r="F45" s="181"/>
      <c r="G45" s="181"/>
      <c r="H45" s="181">
        <f>'実質公債費比率（分子）の構造'!M$49</f>
        <v>63</v>
      </c>
      <c r="I45" s="181"/>
      <c r="J45" s="181"/>
      <c r="K45" s="181">
        <f>'実質公債費比率（分子）の構造'!N$49</f>
        <v>67</v>
      </c>
      <c r="L45" s="181"/>
      <c r="M45" s="181"/>
      <c r="N45" s="181">
        <f>'実質公債費比率（分子）の構造'!O$49</f>
        <v>70</v>
      </c>
      <c r="O45" s="181"/>
      <c r="P45" s="181"/>
    </row>
    <row r="46" spans="1:16" x14ac:dyDescent="0.15">
      <c r="A46" s="181" t="s">
        <v>67</v>
      </c>
      <c r="B46" s="181">
        <f>'実質公債費比率（分子）の構造'!K$48</f>
        <v>10</v>
      </c>
      <c r="C46" s="181"/>
      <c r="D46" s="181"/>
      <c r="E46" s="181">
        <f>'実質公債費比率（分子）の構造'!L$48</f>
        <v>8</v>
      </c>
      <c r="F46" s="181"/>
      <c r="G46" s="181"/>
      <c r="H46" s="181">
        <f>'実質公債費比率（分子）の構造'!M$48</f>
        <v>72</v>
      </c>
      <c r="I46" s="181"/>
      <c r="J46" s="181"/>
      <c r="K46" s="181">
        <f>'実質公債費比率（分子）の構造'!N$48</f>
        <v>74</v>
      </c>
      <c r="L46" s="181"/>
      <c r="M46" s="181"/>
      <c r="N46" s="181">
        <f>'実質公債費比率（分子）の構造'!O$48</f>
        <v>45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1923</v>
      </c>
      <c r="C49" s="181"/>
      <c r="D49" s="181"/>
      <c r="E49" s="181">
        <f>'実質公債費比率（分子）の構造'!L$45</f>
        <v>1877</v>
      </c>
      <c r="F49" s="181"/>
      <c r="G49" s="181"/>
      <c r="H49" s="181">
        <f>'実質公債費比率（分子）の構造'!M$45</f>
        <v>1661</v>
      </c>
      <c r="I49" s="181"/>
      <c r="J49" s="181"/>
      <c r="K49" s="181">
        <f>'実質公債費比率（分子）の構造'!N$45</f>
        <v>1700</v>
      </c>
      <c r="L49" s="181"/>
      <c r="M49" s="181"/>
      <c r="N49" s="181">
        <f>'実質公債費比率（分子）の構造'!O$45</f>
        <v>1840</v>
      </c>
      <c r="O49" s="181"/>
      <c r="P49" s="181"/>
    </row>
    <row r="50" spans="1:16" x14ac:dyDescent="0.15">
      <c r="A50" s="181" t="s">
        <v>71</v>
      </c>
      <c r="B50" s="181" t="e">
        <f>NA()</f>
        <v>#N/A</v>
      </c>
      <c r="C50" s="181">
        <f>IF(ISNUMBER('実質公債費比率（分子）の構造'!K$53),'実質公債費比率（分子）の構造'!K$53,NA())</f>
        <v>883</v>
      </c>
      <c r="D50" s="181" t="e">
        <f>NA()</f>
        <v>#N/A</v>
      </c>
      <c r="E50" s="181" t="e">
        <f>NA()</f>
        <v>#N/A</v>
      </c>
      <c r="F50" s="181">
        <f>IF(ISNUMBER('実質公債費比率（分子）の構造'!L$53),'実質公債費比率（分子）の構造'!L$53,NA())</f>
        <v>894</v>
      </c>
      <c r="G50" s="181" t="e">
        <f>NA()</f>
        <v>#N/A</v>
      </c>
      <c r="H50" s="181" t="e">
        <f>NA()</f>
        <v>#N/A</v>
      </c>
      <c r="I50" s="181">
        <f>IF(ISNUMBER('実質公債費比率（分子）の構造'!M$53),'実質公債費比率（分子）の構造'!M$53,NA())</f>
        <v>874</v>
      </c>
      <c r="J50" s="181" t="e">
        <f>NA()</f>
        <v>#N/A</v>
      </c>
      <c r="K50" s="181" t="e">
        <f>NA()</f>
        <v>#N/A</v>
      </c>
      <c r="L50" s="181">
        <f>IF(ISNUMBER('実質公債費比率（分子）の構造'!N$53),'実質公債費比率（分子）の構造'!N$53,NA())</f>
        <v>938</v>
      </c>
      <c r="M50" s="181" t="e">
        <f>NA()</f>
        <v>#N/A</v>
      </c>
      <c r="N50" s="181" t="e">
        <f>NA()</f>
        <v>#N/A</v>
      </c>
      <c r="O50" s="181">
        <f>IF(ISNUMBER('実質公債費比率（分子）の構造'!O$53),'実質公債費比率（分子）の構造'!O$53,NA())</f>
        <v>1019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14546</v>
      </c>
      <c r="E56" s="180"/>
      <c r="F56" s="180"/>
      <c r="G56" s="180">
        <f>'将来負担比率（分子）の構造'!J$52</f>
        <v>14241</v>
      </c>
      <c r="H56" s="180"/>
      <c r="I56" s="180"/>
      <c r="J56" s="180">
        <f>'将来負担比率（分子）の構造'!K$52</f>
        <v>14067</v>
      </c>
      <c r="K56" s="180"/>
      <c r="L56" s="180"/>
      <c r="M56" s="180">
        <f>'将来負担比率（分子）の構造'!L$52</f>
        <v>13724</v>
      </c>
      <c r="N56" s="180"/>
      <c r="O56" s="180"/>
      <c r="P56" s="180">
        <f>'将来負担比率（分子）の構造'!M$52</f>
        <v>13584</v>
      </c>
    </row>
    <row r="57" spans="1:16" x14ac:dyDescent="0.15">
      <c r="A57" s="180" t="s">
        <v>42</v>
      </c>
      <c r="B57" s="180"/>
      <c r="C57" s="180"/>
      <c r="D57" s="180">
        <f>'将来負担比率（分子）の構造'!I$51</f>
        <v>104</v>
      </c>
      <c r="E57" s="180"/>
      <c r="F57" s="180"/>
      <c r="G57" s="180">
        <f>'将来負担比率（分子）の構造'!J$51</f>
        <v>93</v>
      </c>
      <c r="H57" s="180"/>
      <c r="I57" s="180"/>
      <c r="J57" s="180">
        <f>'将来負担比率（分子）の構造'!K$51</f>
        <v>81</v>
      </c>
      <c r="K57" s="180"/>
      <c r="L57" s="180"/>
      <c r="M57" s="180">
        <f>'将来負担比率（分子）の構造'!L$51</f>
        <v>68</v>
      </c>
      <c r="N57" s="180"/>
      <c r="O57" s="180"/>
      <c r="P57" s="180">
        <f>'将来負担比率（分子）の構造'!M$51</f>
        <v>55</v>
      </c>
    </row>
    <row r="58" spans="1:16" x14ac:dyDescent="0.15">
      <c r="A58" s="180" t="s">
        <v>41</v>
      </c>
      <c r="B58" s="180"/>
      <c r="C58" s="180"/>
      <c r="D58" s="180">
        <f>'将来負担比率（分子）の構造'!I$50</f>
        <v>3923</v>
      </c>
      <c r="E58" s="180"/>
      <c r="F58" s="180"/>
      <c r="G58" s="180">
        <f>'将来負担比率（分子）の構造'!J$50</f>
        <v>3891</v>
      </c>
      <c r="H58" s="180"/>
      <c r="I58" s="180"/>
      <c r="J58" s="180">
        <f>'将来負担比率（分子）の構造'!K$50</f>
        <v>3624</v>
      </c>
      <c r="K58" s="180"/>
      <c r="L58" s="180"/>
      <c r="M58" s="180">
        <f>'将来負担比率（分子）の構造'!L$50</f>
        <v>3429</v>
      </c>
      <c r="N58" s="180"/>
      <c r="O58" s="180"/>
      <c r="P58" s="180">
        <f>'将来負担比率（分子）の構造'!M$50</f>
        <v>3067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207</v>
      </c>
      <c r="C61" s="180"/>
      <c r="D61" s="180"/>
      <c r="E61" s="180">
        <f>'将来負担比率（分子）の構造'!J$46</f>
        <v>162</v>
      </c>
      <c r="F61" s="180"/>
      <c r="G61" s="180"/>
      <c r="H61" s="180">
        <f>'将来負担比率（分子）の構造'!K$46</f>
        <v>117</v>
      </c>
      <c r="I61" s="180"/>
      <c r="J61" s="180"/>
      <c r="K61" s="180">
        <f>'将来負担比率（分子）の構造'!L$46</f>
        <v>72</v>
      </c>
      <c r="L61" s="180"/>
      <c r="M61" s="180"/>
      <c r="N61" s="180">
        <f>'将来負担比率（分子）の構造'!M$46</f>
        <v>30</v>
      </c>
      <c r="O61" s="180"/>
      <c r="P61" s="180"/>
    </row>
    <row r="62" spans="1:16" x14ac:dyDescent="0.15">
      <c r="A62" s="180" t="s">
        <v>35</v>
      </c>
      <c r="B62" s="180">
        <f>'将来負担比率（分子）の構造'!I$45</f>
        <v>5252</v>
      </c>
      <c r="C62" s="180"/>
      <c r="D62" s="180"/>
      <c r="E62" s="180">
        <f>'将来負担比率（分子）の構造'!J$45</f>
        <v>5060</v>
      </c>
      <c r="F62" s="180"/>
      <c r="G62" s="180"/>
      <c r="H62" s="180">
        <f>'将来負担比率（分子）の構造'!K$45</f>
        <v>4813</v>
      </c>
      <c r="I62" s="180"/>
      <c r="J62" s="180"/>
      <c r="K62" s="180">
        <f>'将来負担比率（分子）の構造'!L$45</f>
        <v>4677</v>
      </c>
      <c r="L62" s="180"/>
      <c r="M62" s="180"/>
      <c r="N62" s="180">
        <f>'将来負担比率（分子）の構造'!M$45</f>
        <v>4523</v>
      </c>
      <c r="O62" s="180"/>
      <c r="P62" s="180"/>
    </row>
    <row r="63" spans="1:16" x14ac:dyDescent="0.15">
      <c r="A63" s="180" t="s">
        <v>34</v>
      </c>
      <c r="B63" s="180">
        <f>'将来負担比率（分子）の構造'!I$44</f>
        <v>801</v>
      </c>
      <c r="C63" s="180"/>
      <c r="D63" s="180"/>
      <c r="E63" s="180">
        <f>'将来負担比率（分子）の構造'!J$44</f>
        <v>737</v>
      </c>
      <c r="F63" s="180"/>
      <c r="G63" s="180"/>
      <c r="H63" s="180">
        <f>'将来負担比率（分子）の構造'!K$44</f>
        <v>810</v>
      </c>
      <c r="I63" s="180"/>
      <c r="J63" s="180"/>
      <c r="K63" s="180">
        <f>'将来負担比率（分子）の構造'!L$44</f>
        <v>796</v>
      </c>
      <c r="L63" s="180"/>
      <c r="M63" s="180"/>
      <c r="N63" s="180">
        <f>'将来負担比率（分子）の構造'!M$44</f>
        <v>809</v>
      </c>
      <c r="O63" s="180"/>
      <c r="P63" s="180"/>
    </row>
    <row r="64" spans="1:16" x14ac:dyDescent="0.15">
      <c r="A64" s="180" t="s">
        <v>33</v>
      </c>
      <c r="B64" s="180">
        <f>'将来負担比率（分子）の構造'!I$43</f>
        <v>92</v>
      </c>
      <c r="C64" s="180"/>
      <c r="D64" s="180"/>
      <c r="E64" s="180">
        <f>'将来負担比率（分子）の構造'!J$43</f>
        <v>76</v>
      </c>
      <c r="F64" s="180"/>
      <c r="G64" s="180"/>
      <c r="H64" s="180">
        <f>'将来負担比率（分子）の構造'!K$43</f>
        <v>91</v>
      </c>
      <c r="I64" s="180"/>
      <c r="J64" s="180"/>
      <c r="K64" s="180">
        <f>'将来負担比率（分子）の構造'!L$43</f>
        <v>86</v>
      </c>
      <c r="L64" s="180"/>
      <c r="M64" s="180"/>
      <c r="N64" s="180">
        <f>'将来負担比率（分子）の構造'!M$43</f>
        <v>102</v>
      </c>
      <c r="O64" s="180"/>
      <c r="P64" s="180"/>
    </row>
    <row r="65" spans="1:16" x14ac:dyDescent="0.15">
      <c r="A65" s="180" t="s">
        <v>32</v>
      </c>
      <c r="B65" s="180">
        <f>'将来負担比率（分子）の構造'!I$42</f>
        <v>1364</v>
      </c>
      <c r="C65" s="180"/>
      <c r="D65" s="180"/>
      <c r="E65" s="180">
        <f>'将来負担比率（分子）の構造'!J$42</f>
        <v>1023</v>
      </c>
      <c r="F65" s="180"/>
      <c r="G65" s="180"/>
      <c r="H65" s="180">
        <f>'将来負担比率（分子）の構造'!K$42</f>
        <v>682</v>
      </c>
      <c r="I65" s="180"/>
      <c r="J65" s="180"/>
      <c r="K65" s="180">
        <f>'将来負担比率（分子）の構造'!L$42</f>
        <v>345</v>
      </c>
      <c r="L65" s="180"/>
      <c r="M65" s="180"/>
      <c r="N65" s="180" t="str">
        <f>'将来負担比率（分子）の構造'!M$42</f>
        <v>-</v>
      </c>
      <c r="O65" s="180"/>
      <c r="P65" s="180"/>
    </row>
    <row r="66" spans="1:16" x14ac:dyDescent="0.15">
      <c r="A66" s="180" t="s">
        <v>31</v>
      </c>
      <c r="B66" s="180">
        <f>'将来負担比率（分子）の構造'!I$41</f>
        <v>20372</v>
      </c>
      <c r="C66" s="180"/>
      <c r="D66" s="180"/>
      <c r="E66" s="180">
        <f>'将来負担比率（分子）の構造'!J$41</f>
        <v>20194</v>
      </c>
      <c r="F66" s="180"/>
      <c r="G66" s="180"/>
      <c r="H66" s="180">
        <f>'将来負担比率（分子）の構造'!K$41</f>
        <v>19960</v>
      </c>
      <c r="I66" s="180"/>
      <c r="J66" s="180"/>
      <c r="K66" s="180">
        <f>'将来負担比率（分子）の構造'!L$41</f>
        <v>19774</v>
      </c>
      <c r="L66" s="180"/>
      <c r="M66" s="180"/>
      <c r="N66" s="180">
        <f>'将来負担比率（分子）の構造'!M$41</f>
        <v>19321</v>
      </c>
      <c r="O66" s="180"/>
      <c r="P66" s="180"/>
    </row>
    <row r="67" spans="1:16" x14ac:dyDescent="0.15">
      <c r="A67" s="180" t="s">
        <v>75</v>
      </c>
      <c r="B67" s="180" t="e">
        <f>NA()</f>
        <v>#N/A</v>
      </c>
      <c r="C67" s="180">
        <f>IF(ISNUMBER('将来負担比率（分子）の構造'!I$53), IF('将来負担比率（分子）の構造'!I$53 &lt; 0, 0, '将来負担比率（分子）の構造'!I$53), NA())</f>
        <v>9515</v>
      </c>
      <c r="D67" s="180" t="e">
        <f>NA()</f>
        <v>#N/A</v>
      </c>
      <c r="E67" s="180" t="e">
        <f>NA()</f>
        <v>#N/A</v>
      </c>
      <c r="F67" s="180">
        <f>IF(ISNUMBER('将来負担比率（分子）の構造'!J$53), IF('将来負担比率（分子）の構造'!J$53 &lt; 0, 0, '将来負担比率（分子）の構造'!J$53), NA())</f>
        <v>9027</v>
      </c>
      <c r="G67" s="180" t="e">
        <f>NA()</f>
        <v>#N/A</v>
      </c>
      <c r="H67" s="180" t="e">
        <f>NA()</f>
        <v>#N/A</v>
      </c>
      <c r="I67" s="180">
        <f>IF(ISNUMBER('将来負担比率（分子）の構造'!K$53), IF('将来負担比率（分子）の構造'!K$53 &lt; 0, 0, '将来負担比率（分子）の構造'!K$53), NA())</f>
        <v>8701</v>
      </c>
      <c r="J67" s="180" t="e">
        <f>NA()</f>
        <v>#N/A</v>
      </c>
      <c r="K67" s="180" t="e">
        <f>NA()</f>
        <v>#N/A</v>
      </c>
      <c r="L67" s="180">
        <f>IF(ISNUMBER('将来負担比率（分子）の構造'!L$53), IF('将来負担比率（分子）の構造'!L$53 &lt; 0, 0, '将来負担比率（分子）の構造'!L$53), NA())</f>
        <v>8529</v>
      </c>
      <c r="M67" s="180" t="e">
        <f>NA()</f>
        <v>#N/A</v>
      </c>
      <c r="N67" s="180" t="e">
        <f>NA()</f>
        <v>#N/A</v>
      </c>
      <c r="O67" s="180">
        <f>IF(ISNUMBER('将来負担比率（分子）の構造'!M$53), IF('将来負担比率（分子）の構造'!M$53 &lt; 0, 0, '将来負担比率（分子）の構造'!M$53), NA())</f>
        <v>8079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2045</v>
      </c>
      <c r="C72" s="184">
        <f>基金残高に係る経年分析!G55</f>
        <v>1732</v>
      </c>
      <c r="D72" s="184">
        <f>基金残高に係る経年分析!H55</f>
        <v>1343</v>
      </c>
    </row>
    <row r="73" spans="1:16" x14ac:dyDescent="0.15">
      <c r="A73" s="183" t="s">
        <v>78</v>
      </c>
      <c r="B73" s="184">
        <f>基金残高に係る経年分析!F56</f>
        <v>400</v>
      </c>
      <c r="C73" s="184">
        <f>基金残高に係る経年分析!G56</f>
        <v>300</v>
      </c>
      <c r="D73" s="184">
        <f>基金残高に係る経年分析!H56</f>
        <v>200</v>
      </c>
    </row>
    <row r="74" spans="1:16" x14ac:dyDescent="0.15">
      <c r="A74" s="183" t="s">
        <v>79</v>
      </c>
      <c r="B74" s="184">
        <f>基金残高に係る経年分析!F57</f>
        <v>2131</v>
      </c>
      <c r="C74" s="184">
        <f>基金残高に係る経年分析!G57</f>
        <v>2302</v>
      </c>
      <c r="D74" s="184">
        <f>基金残高に係る経年分析!H57</f>
        <v>2288</v>
      </c>
    </row>
  </sheetData>
  <sheetProtection algorithmName="SHA-512" hashValue="brLAZw1grVcbq1U80k2kcY3mCBAxRCh/NWNsLiRnzXiSpYTy+BSPNHAeQhXS4hM6IgJDCnioiZ+2yUGywqwOyw==" saltValue="k6UcYAoU8dTlRa6iSpKS4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abSelected="1" topLeftCell="A10" zoomScaleNormal="100" workbookViewId="0">
      <selection activeCell="CQ48" sqref="CQ48"/>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211</v>
      </c>
      <c r="DI1" s="756"/>
      <c r="DJ1" s="756"/>
      <c r="DK1" s="756"/>
      <c r="DL1" s="756"/>
      <c r="DM1" s="756"/>
      <c r="DN1" s="757"/>
      <c r="DO1" s="225"/>
      <c r="DP1" s="755" t="s">
        <v>212</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215</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216</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217</v>
      </c>
      <c r="S4" s="698"/>
      <c r="T4" s="698"/>
      <c r="U4" s="698"/>
      <c r="V4" s="698"/>
      <c r="W4" s="698"/>
      <c r="X4" s="698"/>
      <c r="Y4" s="699"/>
      <c r="Z4" s="697" t="s">
        <v>218</v>
      </c>
      <c r="AA4" s="698"/>
      <c r="AB4" s="698"/>
      <c r="AC4" s="699"/>
      <c r="AD4" s="697" t="s">
        <v>219</v>
      </c>
      <c r="AE4" s="698"/>
      <c r="AF4" s="698"/>
      <c r="AG4" s="698"/>
      <c r="AH4" s="698"/>
      <c r="AI4" s="698"/>
      <c r="AJ4" s="698"/>
      <c r="AK4" s="699"/>
      <c r="AL4" s="697" t="s">
        <v>218</v>
      </c>
      <c r="AM4" s="698"/>
      <c r="AN4" s="698"/>
      <c r="AO4" s="699"/>
      <c r="AP4" s="758" t="s">
        <v>220</v>
      </c>
      <c r="AQ4" s="758"/>
      <c r="AR4" s="758"/>
      <c r="AS4" s="758"/>
      <c r="AT4" s="758"/>
      <c r="AU4" s="758"/>
      <c r="AV4" s="758"/>
      <c r="AW4" s="758"/>
      <c r="AX4" s="758"/>
      <c r="AY4" s="758"/>
      <c r="AZ4" s="758"/>
      <c r="BA4" s="758"/>
      <c r="BB4" s="758"/>
      <c r="BC4" s="758"/>
      <c r="BD4" s="758"/>
      <c r="BE4" s="758"/>
      <c r="BF4" s="758"/>
      <c r="BG4" s="758" t="s">
        <v>221</v>
      </c>
      <c r="BH4" s="758"/>
      <c r="BI4" s="758"/>
      <c r="BJ4" s="758"/>
      <c r="BK4" s="758"/>
      <c r="BL4" s="758"/>
      <c r="BM4" s="758"/>
      <c r="BN4" s="758"/>
      <c r="BO4" s="758" t="s">
        <v>218</v>
      </c>
      <c r="BP4" s="758"/>
      <c r="BQ4" s="758"/>
      <c r="BR4" s="758"/>
      <c r="BS4" s="758" t="s">
        <v>222</v>
      </c>
      <c r="BT4" s="758"/>
      <c r="BU4" s="758"/>
      <c r="BV4" s="758"/>
      <c r="BW4" s="758"/>
      <c r="BX4" s="758"/>
      <c r="BY4" s="758"/>
      <c r="BZ4" s="758"/>
      <c r="CA4" s="758"/>
      <c r="CB4" s="758"/>
      <c r="CD4" s="740" t="s">
        <v>223</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224</v>
      </c>
      <c r="C5" s="723"/>
      <c r="D5" s="723"/>
      <c r="E5" s="723"/>
      <c r="F5" s="723"/>
      <c r="G5" s="723"/>
      <c r="H5" s="723"/>
      <c r="I5" s="723"/>
      <c r="J5" s="723"/>
      <c r="K5" s="723"/>
      <c r="L5" s="723"/>
      <c r="M5" s="723"/>
      <c r="N5" s="723"/>
      <c r="O5" s="723"/>
      <c r="P5" s="723"/>
      <c r="Q5" s="724"/>
      <c r="R5" s="688">
        <v>4352944</v>
      </c>
      <c r="S5" s="689"/>
      <c r="T5" s="689"/>
      <c r="U5" s="689"/>
      <c r="V5" s="689"/>
      <c r="W5" s="689"/>
      <c r="X5" s="689"/>
      <c r="Y5" s="735"/>
      <c r="Z5" s="753">
        <v>27.1</v>
      </c>
      <c r="AA5" s="753"/>
      <c r="AB5" s="753"/>
      <c r="AC5" s="753"/>
      <c r="AD5" s="754">
        <v>4352944</v>
      </c>
      <c r="AE5" s="754"/>
      <c r="AF5" s="754"/>
      <c r="AG5" s="754"/>
      <c r="AH5" s="754"/>
      <c r="AI5" s="754"/>
      <c r="AJ5" s="754"/>
      <c r="AK5" s="754"/>
      <c r="AL5" s="736">
        <v>47.9</v>
      </c>
      <c r="AM5" s="705"/>
      <c r="AN5" s="705"/>
      <c r="AO5" s="737"/>
      <c r="AP5" s="722" t="s">
        <v>225</v>
      </c>
      <c r="AQ5" s="723"/>
      <c r="AR5" s="723"/>
      <c r="AS5" s="723"/>
      <c r="AT5" s="723"/>
      <c r="AU5" s="723"/>
      <c r="AV5" s="723"/>
      <c r="AW5" s="723"/>
      <c r="AX5" s="723"/>
      <c r="AY5" s="723"/>
      <c r="AZ5" s="723"/>
      <c r="BA5" s="723"/>
      <c r="BB5" s="723"/>
      <c r="BC5" s="723"/>
      <c r="BD5" s="723"/>
      <c r="BE5" s="723"/>
      <c r="BF5" s="724"/>
      <c r="BG5" s="623">
        <v>4286030</v>
      </c>
      <c r="BH5" s="626"/>
      <c r="BI5" s="626"/>
      <c r="BJ5" s="626"/>
      <c r="BK5" s="626"/>
      <c r="BL5" s="626"/>
      <c r="BM5" s="626"/>
      <c r="BN5" s="627"/>
      <c r="BO5" s="685">
        <v>98.5</v>
      </c>
      <c r="BP5" s="685"/>
      <c r="BQ5" s="685"/>
      <c r="BR5" s="685"/>
      <c r="BS5" s="686" t="s">
        <v>226</v>
      </c>
      <c r="BT5" s="686"/>
      <c r="BU5" s="686"/>
      <c r="BV5" s="686"/>
      <c r="BW5" s="686"/>
      <c r="BX5" s="686"/>
      <c r="BY5" s="686"/>
      <c r="BZ5" s="686"/>
      <c r="CA5" s="686"/>
      <c r="CB5" s="727"/>
      <c r="CD5" s="740" t="s">
        <v>220</v>
      </c>
      <c r="CE5" s="741"/>
      <c r="CF5" s="741"/>
      <c r="CG5" s="741"/>
      <c r="CH5" s="741"/>
      <c r="CI5" s="741"/>
      <c r="CJ5" s="741"/>
      <c r="CK5" s="741"/>
      <c r="CL5" s="741"/>
      <c r="CM5" s="741"/>
      <c r="CN5" s="741"/>
      <c r="CO5" s="741"/>
      <c r="CP5" s="741"/>
      <c r="CQ5" s="742"/>
      <c r="CR5" s="740" t="s">
        <v>227</v>
      </c>
      <c r="CS5" s="741"/>
      <c r="CT5" s="741"/>
      <c r="CU5" s="741"/>
      <c r="CV5" s="741"/>
      <c r="CW5" s="741"/>
      <c r="CX5" s="741"/>
      <c r="CY5" s="742"/>
      <c r="CZ5" s="740" t="s">
        <v>218</v>
      </c>
      <c r="DA5" s="741"/>
      <c r="DB5" s="741"/>
      <c r="DC5" s="742"/>
      <c r="DD5" s="740" t="s">
        <v>228</v>
      </c>
      <c r="DE5" s="741"/>
      <c r="DF5" s="741"/>
      <c r="DG5" s="741"/>
      <c r="DH5" s="741"/>
      <c r="DI5" s="741"/>
      <c r="DJ5" s="741"/>
      <c r="DK5" s="741"/>
      <c r="DL5" s="741"/>
      <c r="DM5" s="741"/>
      <c r="DN5" s="741"/>
      <c r="DO5" s="741"/>
      <c r="DP5" s="742"/>
      <c r="DQ5" s="740" t="s">
        <v>229</v>
      </c>
      <c r="DR5" s="741"/>
      <c r="DS5" s="741"/>
      <c r="DT5" s="741"/>
      <c r="DU5" s="741"/>
      <c r="DV5" s="741"/>
      <c r="DW5" s="741"/>
      <c r="DX5" s="741"/>
      <c r="DY5" s="741"/>
      <c r="DZ5" s="741"/>
      <c r="EA5" s="741"/>
      <c r="EB5" s="741"/>
      <c r="EC5" s="742"/>
    </row>
    <row r="6" spans="2:143" ht="11.25" customHeight="1" x14ac:dyDescent="0.15">
      <c r="B6" s="620" t="s">
        <v>230</v>
      </c>
      <c r="C6" s="621"/>
      <c r="D6" s="621"/>
      <c r="E6" s="621"/>
      <c r="F6" s="621"/>
      <c r="G6" s="621"/>
      <c r="H6" s="621"/>
      <c r="I6" s="621"/>
      <c r="J6" s="621"/>
      <c r="K6" s="621"/>
      <c r="L6" s="621"/>
      <c r="M6" s="621"/>
      <c r="N6" s="621"/>
      <c r="O6" s="621"/>
      <c r="P6" s="621"/>
      <c r="Q6" s="622"/>
      <c r="R6" s="623">
        <v>148092</v>
      </c>
      <c r="S6" s="626"/>
      <c r="T6" s="626"/>
      <c r="U6" s="626"/>
      <c r="V6" s="626"/>
      <c r="W6" s="626"/>
      <c r="X6" s="626"/>
      <c r="Y6" s="627"/>
      <c r="Z6" s="685">
        <v>0.9</v>
      </c>
      <c r="AA6" s="685"/>
      <c r="AB6" s="685"/>
      <c r="AC6" s="685"/>
      <c r="AD6" s="686">
        <v>148092</v>
      </c>
      <c r="AE6" s="686"/>
      <c r="AF6" s="686"/>
      <c r="AG6" s="686"/>
      <c r="AH6" s="686"/>
      <c r="AI6" s="686"/>
      <c r="AJ6" s="686"/>
      <c r="AK6" s="686"/>
      <c r="AL6" s="628">
        <v>1.6</v>
      </c>
      <c r="AM6" s="629"/>
      <c r="AN6" s="629"/>
      <c r="AO6" s="687"/>
      <c r="AP6" s="620" t="s">
        <v>231</v>
      </c>
      <c r="AQ6" s="621"/>
      <c r="AR6" s="621"/>
      <c r="AS6" s="621"/>
      <c r="AT6" s="621"/>
      <c r="AU6" s="621"/>
      <c r="AV6" s="621"/>
      <c r="AW6" s="621"/>
      <c r="AX6" s="621"/>
      <c r="AY6" s="621"/>
      <c r="AZ6" s="621"/>
      <c r="BA6" s="621"/>
      <c r="BB6" s="621"/>
      <c r="BC6" s="621"/>
      <c r="BD6" s="621"/>
      <c r="BE6" s="621"/>
      <c r="BF6" s="622"/>
      <c r="BG6" s="623">
        <v>4286030</v>
      </c>
      <c r="BH6" s="626"/>
      <c r="BI6" s="626"/>
      <c r="BJ6" s="626"/>
      <c r="BK6" s="626"/>
      <c r="BL6" s="626"/>
      <c r="BM6" s="626"/>
      <c r="BN6" s="627"/>
      <c r="BO6" s="685">
        <v>98.5</v>
      </c>
      <c r="BP6" s="685"/>
      <c r="BQ6" s="685"/>
      <c r="BR6" s="685"/>
      <c r="BS6" s="686" t="s">
        <v>226</v>
      </c>
      <c r="BT6" s="686"/>
      <c r="BU6" s="686"/>
      <c r="BV6" s="686"/>
      <c r="BW6" s="686"/>
      <c r="BX6" s="686"/>
      <c r="BY6" s="686"/>
      <c r="BZ6" s="686"/>
      <c r="CA6" s="686"/>
      <c r="CB6" s="727"/>
      <c r="CD6" s="694" t="s">
        <v>232</v>
      </c>
      <c r="CE6" s="695"/>
      <c r="CF6" s="695"/>
      <c r="CG6" s="695"/>
      <c r="CH6" s="695"/>
      <c r="CI6" s="695"/>
      <c r="CJ6" s="695"/>
      <c r="CK6" s="695"/>
      <c r="CL6" s="695"/>
      <c r="CM6" s="695"/>
      <c r="CN6" s="695"/>
      <c r="CO6" s="695"/>
      <c r="CP6" s="695"/>
      <c r="CQ6" s="696"/>
      <c r="CR6" s="623">
        <v>195798</v>
      </c>
      <c r="CS6" s="626"/>
      <c r="CT6" s="626"/>
      <c r="CU6" s="626"/>
      <c r="CV6" s="626"/>
      <c r="CW6" s="626"/>
      <c r="CX6" s="626"/>
      <c r="CY6" s="627"/>
      <c r="CZ6" s="736">
        <v>1.3</v>
      </c>
      <c r="DA6" s="705"/>
      <c r="DB6" s="705"/>
      <c r="DC6" s="739"/>
      <c r="DD6" s="631" t="s">
        <v>226</v>
      </c>
      <c r="DE6" s="626"/>
      <c r="DF6" s="626"/>
      <c r="DG6" s="626"/>
      <c r="DH6" s="626"/>
      <c r="DI6" s="626"/>
      <c r="DJ6" s="626"/>
      <c r="DK6" s="626"/>
      <c r="DL6" s="626"/>
      <c r="DM6" s="626"/>
      <c r="DN6" s="626"/>
      <c r="DO6" s="626"/>
      <c r="DP6" s="627"/>
      <c r="DQ6" s="631">
        <v>195798</v>
      </c>
      <c r="DR6" s="626"/>
      <c r="DS6" s="626"/>
      <c r="DT6" s="626"/>
      <c r="DU6" s="626"/>
      <c r="DV6" s="626"/>
      <c r="DW6" s="626"/>
      <c r="DX6" s="626"/>
      <c r="DY6" s="626"/>
      <c r="DZ6" s="626"/>
      <c r="EA6" s="626"/>
      <c r="EB6" s="626"/>
      <c r="EC6" s="666"/>
    </row>
    <row r="7" spans="2:143" ht="11.25" customHeight="1" x14ac:dyDescent="0.15">
      <c r="B7" s="620" t="s">
        <v>233</v>
      </c>
      <c r="C7" s="621"/>
      <c r="D7" s="621"/>
      <c r="E7" s="621"/>
      <c r="F7" s="621"/>
      <c r="G7" s="621"/>
      <c r="H7" s="621"/>
      <c r="I7" s="621"/>
      <c r="J7" s="621"/>
      <c r="K7" s="621"/>
      <c r="L7" s="621"/>
      <c r="M7" s="621"/>
      <c r="N7" s="621"/>
      <c r="O7" s="621"/>
      <c r="P7" s="621"/>
      <c r="Q7" s="622"/>
      <c r="R7" s="623">
        <v>5395</v>
      </c>
      <c r="S7" s="626"/>
      <c r="T7" s="626"/>
      <c r="U7" s="626"/>
      <c r="V7" s="626"/>
      <c r="W7" s="626"/>
      <c r="X7" s="626"/>
      <c r="Y7" s="627"/>
      <c r="Z7" s="685">
        <v>0</v>
      </c>
      <c r="AA7" s="685"/>
      <c r="AB7" s="685"/>
      <c r="AC7" s="685"/>
      <c r="AD7" s="686">
        <v>5395</v>
      </c>
      <c r="AE7" s="686"/>
      <c r="AF7" s="686"/>
      <c r="AG7" s="686"/>
      <c r="AH7" s="686"/>
      <c r="AI7" s="686"/>
      <c r="AJ7" s="686"/>
      <c r="AK7" s="686"/>
      <c r="AL7" s="628">
        <v>0.1</v>
      </c>
      <c r="AM7" s="629"/>
      <c r="AN7" s="629"/>
      <c r="AO7" s="687"/>
      <c r="AP7" s="620" t="s">
        <v>234</v>
      </c>
      <c r="AQ7" s="621"/>
      <c r="AR7" s="621"/>
      <c r="AS7" s="621"/>
      <c r="AT7" s="621"/>
      <c r="AU7" s="621"/>
      <c r="AV7" s="621"/>
      <c r="AW7" s="621"/>
      <c r="AX7" s="621"/>
      <c r="AY7" s="621"/>
      <c r="AZ7" s="621"/>
      <c r="BA7" s="621"/>
      <c r="BB7" s="621"/>
      <c r="BC7" s="621"/>
      <c r="BD7" s="621"/>
      <c r="BE7" s="621"/>
      <c r="BF7" s="622"/>
      <c r="BG7" s="623">
        <v>1823337</v>
      </c>
      <c r="BH7" s="626"/>
      <c r="BI7" s="626"/>
      <c r="BJ7" s="626"/>
      <c r="BK7" s="626"/>
      <c r="BL7" s="626"/>
      <c r="BM7" s="626"/>
      <c r="BN7" s="627"/>
      <c r="BO7" s="685">
        <v>41.9</v>
      </c>
      <c r="BP7" s="685"/>
      <c r="BQ7" s="685"/>
      <c r="BR7" s="685"/>
      <c r="BS7" s="686" t="s">
        <v>226</v>
      </c>
      <c r="BT7" s="686"/>
      <c r="BU7" s="686"/>
      <c r="BV7" s="686"/>
      <c r="BW7" s="686"/>
      <c r="BX7" s="686"/>
      <c r="BY7" s="686"/>
      <c r="BZ7" s="686"/>
      <c r="CA7" s="686"/>
      <c r="CB7" s="727"/>
      <c r="CD7" s="667" t="s">
        <v>235</v>
      </c>
      <c r="CE7" s="664"/>
      <c r="CF7" s="664"/>
      <c r="CG7" s="664"/>
      <c r="CH7" s="664"/>
      <c r="CI7" s="664"/>
      <c r="CJ7" s="664"/>
      <c r="CK7" s="664"/>
      <c r="CL7" s="664"/>
      <c r="CM7" s="664"/>
      <c r="CN7" s="664"/>
      <c r="CO7" s="664"/>
      <c r="CP7" s="664"/>
      <c r="CQ7" s="665"/>
      <c r="CR7" s="623">
        <v>2649222</v>
      </c>
      <c r="CS7" s="626"/>
      <c r="CT7" s="626"/>
      <c r="CU7" s="626"/>
      <c r="CV7" s="626"/>
      <c r="CW7" s="626"/>
      <c r="CX7" s="626"/>
      <c r="CY7" s="627"/>
      <c r="CZ7" s="685">
        <v>17</v>
      </c>
      <c r="DA7" s="685"/>
      <c r="DB7" s="685"/>
      <c r="DC7" s="685"/>
      <c r="DD7" s="631">
        <v>364990</v>
      </c>
      <c r="DE7" s="626"/>
      <c r="DF7" s="626"/>
      <c r="DG7" s="626"/>
      <c r="DH7" s="626"/>
      <c r="DI7" s="626"/>
      <c r="DJ7" s="626"/>
      <c r="DK7" s="626"/>
      <c r="DL7" s="626"/>
      <c r="DM7" s="626"/>
      <c r="DN7" s="626"/>
      <c r="DO7" s="626"/>
      <c r="DP7" s="627"/>
      <c r="DQ7" s="631">
        <v>2343768</v>
      </c>
      <c r="DR7" s="626"/>
      <c r="DS7" s="626"/>
      <c r="DT7" s="626"/>
      <c r="DU7" s="626"/>
      <c r="DV7" s="626"/>
      <c r="DW7" s="626"/>
      <c r="DX7" s="626"/>
      <c r="DY7" s="626"/>
      <c r="DZ7" s="626"/>
      <c r="EA7" s="626"/>
      <c r="EB7" s="626"/>
      <c r="EC7" s="666"/>
    </row>
    <row r="8" spans="2:143" ht="11.25" customHeight="1" x14ac:dyDescent="0.15">
      <c r="B8" s="620" t="s">
        <v>236</v>
      </c>
      <c r="C8" s="621"/>
      <c r="D8" s="621"/>
      <c r="E8" s="621"/>
      <c r="F8" s="621"/>
      <c r="G8" s="621"/>
      <c r="H8" s="621"/>
      <c r="I8" s="621"/>
      <c r="J8" s="621"/>
      <c r="K8" s="621"/>
      <c r="L8" s="621"/>
      <c r="M8" s="621"/>
      <c r="N8" s="621"/>
      <c r="O8" s="621"/>
      <c r="P8" s="621"/>
      <c r="Q8" s="622"/>
      <c r="R8" s="623">
        <v>17674</v>
      </c>
      <c r="S8" s="626"/>
      <c r="T8" s="626"/>
      <c r="U8" s="626"/>
      <c r="V8" s="626"/>
      <c r="W8" s="626"/>
      <c r="X8" s="626"/>
      <c r="Y8" s="627"/>
      <c r="Z8" s="685">
        <v>0.1</v>
      </c>
      <c r="AA8" s="685"/>
      <c r="AB8" s="685"/>
      <c r="AC8" s="685"/>
      <c r="AD8" s="686">
        <v>17674</v>
      </c>
      <c r="AE8" s="686"/>
      <c r="AF8" s="686"/>
      <c r="AG8" s="686"/>
      <c r="AH8" s="686"/>
      <c r="AI8" s="686"/>
      <c r="AJ8" s="686"/>
      <c r="AK8" s="686"/>
      <c r="AL8" s="628">
        <v>0.2</v>
      </c>
      <c r="AM8" s="629"/>
      <c r="AN8" s="629"/>
      <c r="AO8" s="687"/>
      <c r="AP8" s="620" t="s">
        <v>237</v>
      </c>
      <c r="AQ8" s="621"/>
      <c r="AR8" s="621"/>
      <c r="AS8" s="621"/>
      <c r="AT8" s="621"/>
      <c r="AU8" s="621"/>
      <c r="AV8" s="621"/>
      <c r="AW8" s="621"/>
      <c r="AX8" s="621"/>
      <c r="AY8" s="621"/>
      <c r="AZ8" s="621"/>
      <c r="BA8" s="621"/>
      <c r="BB8" s="621"/>
      <c r="BC8" s="621"/>
      <c r="BD8" s="621"/>
      <c r="BE8" s="621"/>
      <c r="BF8" s="622"/>
      <c r="BG8" s="623">
        <v>66906</v>
      </c>
      <c r="BH8" s="626"/>
      <c r="BI8" s="626"/>
      <c r="BJ8" s="626"/>
      <c r="BK8" s="626"/>
      <c r="BL8" s="626"/>
      <c r="BM8" s="626"/>
      <c r="BN8" s="627"/>
      <c r="BO8" s="685">
        <v>1.5</v>
      </c>
      <c r="BP8" s="685"/>
      <c r="BQ8" s="685"/>
      <c r="BR8" s="685"/>
      <c r="BS8" s="631" t="s">
        <v>226</v>
      </c>
      <c r="BT8" s="626"/>
      <c r="BU8" s="626"/>
      <c r="BV8" s="626"/>
      <c r="BW8" s="626"/>
      <c r="BX8" s="626"/>
      <c r="BY8" s="626"/>
      <c r="BZ8" s="626"/>
      <c r="CA8" s="626"/>
      <c r="CB8" s="666"/>
      <c r="CD8" s="667" t="s">
        <v>238</v>
      </c>
      <c r="CE8" s="664"/>
      <c r="CF8" s="664"/>
      <c r="CG8" s="664"/>
      <c r="CH8" s="664"/>
      <c r="CI8" s="664"/>
      <c r="CJ8" s="664"/>
      <c r="CK8" s="664"/>
      <c r="CL8" s="664"/>
      <c r="CM8" s="664"/>
      <c r="CN8" s="664"/>
      <c r="CO8" s="664"/>
      <c r="CP8" s="664"/>
      <c r="CQ8" s="665"/>
      <c r="CR8" s="623">
        <v>4843919</v>
      </c>
      <c r="CS8" s="626"/>
      <c r="CT8" s="626"/>
      <c r="CU8" s="626"/>
      <c r="CV8" s="626"/>
      <c r="CW8" s="626"/>
      <c r="CX8" s="626"/>
      <c r="CY8" s="627"/>
      <c r="CZ8" s="685">
        <v>31</v>
      </c>
      <c r="DA8" s="685"/>
      <c r="DB8" s="685"/>
      <c r="DC8" s="685"/>
      <c r="DD8" s="631">
        <v>15024</v>
      </c>
      <c r="DE8" s="626"/>
      <c r="DF8" s="626"/>
      <c r="DG8" s="626"/>
      <c r="DH8" s="626"/>
      <c r="DI8" s="626"/>
      <c r="DJ8" s="626"/>
      <c r="DK8" s="626"/>
      <c r="DL8" s="626"/>
      <c r="DM8" s="626"/>
      <c r="DN8" s="626"/>
      <c r="DO8" s="626"/>
      <c r="DP8" s="627"/>
      <c r="DQ8" s="631">
        <v>2884635</v>
      </c>
      <c r="DR8" s="626"/>
      <c r="DS8" s="626"/>
      <c r="DT8" s="626"/>
      <c r="DU8" s="626"/>
      <c r="DV8" s="626"/>
      <c r="DW8" s="626"/>
      <c r="DX8" s="626"/>
      <c r="DY8" s="626"/>
      <c r="DZ8" s="626"/>
      <c r="EA8" s="626"/>
      <c r="EB8" s="626"/>
      <c r="EC8" s="666"/>
    </row>
    <row r="9" spans="2:143" ht="11.25" customHeight="1" x14ac:dyDescent="0.15">
      <c r="B9" s="620" t="s">
        <v>239</v>
      </c>
      <c r="C9" s="621"/>
      <c r="D9" s="621"/>
      <c r="E9" s="621"/>
      <c r="F9" s="621"/>
      <c r="G9" s="621"/>
      <c r="H9" s="621"/>
      <c r="I9" s="621"/>
      <c r="J9" s="621"/>
      <c r="K9" s="621"/>
      <c r="L9" s="621"/>
      <c r="M9" s="621"/>
      <c r="N9" s="621"/>
      <c r="O9" s="621"/>
      <c r="P9" s="621"/>
      <c r="Q9" s="622"/>
      <c r="R9" s="623">
        <v>16214</v>
      </c>
      <c r="S9" s="626"/>
      <c r="T9" s="626"/>
      <c r="U9" s="626"/>
      <c r="V9" s="626"/>
      <c r="W9" s="626"/>
      <c r="X9" s="626"/>
      <c r="Y9" s="627"/>
      <c r="Z9" s="685">
        <v>0.1</v>
      </c>
      <c r="AA9" s="685"/>
      <c r="AB9" s="685"/>
      <c r="AC9" s="685"/>
      <c r="AD9" s="686">
        <v>16214</v>
      </c>
      <c r="AE9" s="686"/>
      <c r="AF9" s="686"/>
      <c r="AG9" s="686"/>
      <c r="AH9" s="686"/>
      <c r="AI9" s="686"/>
      <c r="AJ9" s="686"/>
      <c r="AK9" s="686"/>
      <c r="AL9" s="628">
        <v>0.2</v>
      </c>
      <c r="AM9" s="629"/>
      <c r="AN9" s="629"/>
      <c r="AO9" s="687"/>
      <c r="AP9" s="620" t="s">
        <v>240</v>
      </c>
      <c r="AQ9" s="621"/>
      <c r="AR9" s="621"/>
      <c r="AS9" s="621"/>
      <c r="AT9" s="621"/>
      <c r="AU9" s="621"/>
      <c r="AV9" s="621"/>
      <c r="AW9" s="621"/>
      <c r="AX9" s="621"/>
      <c r="AY9" s="621"/>
      <c r="AZ9" s="621"/>
      <c r="BA9" s="621"/>
      <c r="BB9" s="621"/>
      <c r="BC9" s="621"/>
      <c r="BD9" s="621"/>
      <c r="BE9" s="621"/>
      <c r="BF9" s="622"/>
      <c r="BG9" s="623">
        <v>1507057</v>
      </c>
      <c r="BH9" s="626"/>
      <c r="BI9" s="626"/>
      <c r="BJ9" s="626"/>
      <c r="BK9" s="626"/>
      <c r="BL9" s="626"/>
      <c r="BM9" s="626"/>
      <c r="BN9" s="627"/>
      <c r="BO9" s="685">
        <v>34.6</v>
      </c>
      <c r="BP9" s="685"/>
      <c r="BQ9" s="685"/>
      <c r="BR9" s="685"/>
      <c r="BS9" s="631" t="s">
        <v>241</v>
      </c>
      <c r="BT9" s="626"/>
      <c r="BU9" s="626"/>
      <c r="BV9" s="626"/>
      <c r="BW9" s="626"/>
      <c r="BX9" s="626"/>
      <c r="BY9" s="626"/>
      <c r="BZ9" s="626"/>
      <c r="CA9" s="626"/>
      <c r="CB9" s="666"/>
      <c r="CD9" s="667" t="s">
        <v>242</v>
      </c>
      <c r="CE9" s="664"/>
      <c r="CF9" s="664"/>
      <c r="CG9" s="664"/>
      <c r="CH9" s="664"/>
      <c r="CI9" s="664"/>
      <c r="CJ9" s="664"/>
      <c r="CK9" s="664"/>
      <c r="CL9" s="664"/>
      <c r="CM9" s="664"/>
      <c r="CN9" s="664"/>
      <c r="CO9" s="664"/>
      <c r="CP9" s="664"/>
      <c r="CQ9" s="665"/>
      <c r="CR9" s="623">
        <v>1606272</v>
      </c>
      <c r="CS9" s="626"/>
      <c r="CT9" s="626"/>
      <c r="CU9" s="626"/>
      <c r="CV9" s="626"/>
      <c r="CW9" s="626"/>
      <c r="CX9" s="626"/>
      <c r="CY9" s="627"/>
      <c r="CZ9" s="685">
        <v>10.3</v>
      </c>
      <c r="DA9" s="685"/>
      <c r="DB9" s="685"/>
      <c r="DC9" s="685"/>
      <c r="DD9" s="631">
        <v>160716</v>
      </c>
      <c r="DE9" s="626"/>
      <c r="DF9" s="626"/>
      <c r="DG9" s="626"/>
      <c r="DH9" s="626"/>
      <c r="DI9" s="626"/>
      <c r="DJ9" s="626"/>
      <c r="DK9" s="626"/>
      <c r="DL9" s="626"/>
      <c r="DM9" s="626"/>
      <c r="DN9" s="626"/>
      <c r="DO9" s="626"/>
      <c r="DP9" s="627"/>
      <c r="DQ9" s="631">
        <v>1058270</v>
      </c>
      <c r="DR9" s="626"/>
      <c r="DS9" s="626"/>
      <c r="DT9" s="626"/>
      <c r="DU9" s="626"/>
      <c r="DV9" s="626"/>
      <c r="DW9" s="626"/>
      <c r="DX9" s="626"/>
      <c r="DY9" s="626"/>
      <c r="DZ9" s="626"/>
      <c r="EA9" s="626"/>
      <c r="EB9" s="626"/>
      <c r="EC9" s="666"/>
    </row>
    <row r="10" spans="2:143" ht="11.25" customHeight="1" x14ac:dyDescent="0.15">
      <c r="B10" s="620" t="s">
        <v>243</v>
      </c>
      <c r="C10" s="621"/>
      <c r="D10" s="621"/>
      <c r="E10" s="621"/>
      <c r="F10" s="621"/>
      <c r="G10" s="621"/>
      <c r="H10" s="621"/>
      <c r="I10" s="621"/>
      <c r="J10" s="621"/>
      <c r="K10" s="621"/>
      <c r="L10" s="621"/>
      <c r="M10" s="621"/>
      <c r="N10" s="621"/>
      <c r="O10" s="621"/>
      <c r="P10" s="621"/>
      <c r="Q10" s="622"/>
      <c r="R10" s="623" t="s">
        <v>137</v>
      </c>
      <c r="S10" s="626"/>
      <c r="T10" s="626"/>
      <c r="U10" s="626"/>
      <c r="V10" s="626"/>
      <c r="W10" s="626"/>
      <c r="X10" s="626"/>
      <c r="Y10" s="627"/>
      <c r="Z10" s="685" t="s">
        <v>137</v>
      </c>
      <c r="AA10" s="685"/>
      <c r="AB10" s="685"/>
      <c r="AC10" s="685"/>
      <c r="AD10" s="686" t="s">
        <v>241</v>
      </c>
      <c r="AE10" s="686"/>
      <c r="AF10" s="686"/>
      <c r="AG10" s="686"/>
      <c r="AH10" s="686"/>
      <c r="AI10" s="686"/>
      <c r="AJ10" s="686"/>
      <c r="AK10" s="686"/>
      <c r="AL10" s="628" t="s">
        <v>226</v>
      </c>
      <c r="AM10" s="629"/>
      <c r="AN10" s="629"/>
      <c r="AO10" s="687"/>
      <c r="AP10" s="620" t="s">
        <v>244</v>
      </c>
      <c r="AQ10" s="621"/>
      <c r="AR10" s="621"/>
      <c r="AS10" s="621"/>
      <c r="AT10" s="621"/>
      <c r="AU10" s="621"/>
      <c r="AV10" s="621"/>
      <c r="AW10" s="621"/>
      <c r="AX10" s="621"/>
      <c r="AY10" s="621"/>
      <c r="AZ10" s="621"/>
      <c r="BA10" s="621"/>
      <c r="BB10" s="621"/>
      <c r="BC10" s="621"/>
      <c r="BD10" s="621"/>
      <c r="BE10" s="621"/>
      <c r="BF10" s="622"/>
      <c r="BG10" s="623">
        <v>127281</v>
      </c>
      <c r="BH10" s="626"/>
      <c r="BI10" s="626"/>
      <c r="BJ10" s="626"/>
      <c r="BK10" s="626"/>
      <c r="BL10" s="626"/>
      <c r="BM10" s="626"/>
      <c r="BN10" s="627"/>
      <c r="BO10" s="685">
        <v>2.9</v>
      </c>
      <c r="BP10" s="685"/>
      <c r="BQ10" s="685"/>
      <c r="BR10" s="685"/>
      <c r="BS10" s="631" t="s">
        <v>226</v>
      </c>
      <c r="BT10" s="626"/>
      <c r="BU10" s="626"/>
      <c r="BV10" s="626"/>
      <c r="BW10" s="626"/>
      <c r="BX10" s="626"/>
      <c r="BY10" s="626"/>
      <c r="BZ10" s="626"/>
      <c r="CA10" s="626"/>
      <c r="CB10" s="666"/>
      <c r="CD10" s="667" t="s">
        <v>245</v>
      </c>
      <c r="CE10" s="664"/>
      <c r="CF10" s="664"/>
      <c r="CG10" s="664"/>
      <c r="CH10" s="664"/>
      <c r="CI10" s="664"/>
      <c r="CJ10" s="664"/>
      <c r="CK10" s="664"/>
      <c r="CL10" s="664"/>
      <c r="CM10" s="664"/>
      <c r="CN10" s="664"/>
      <c r="CO10" s="664"/>
      <c r="CP10" s="664"/>
      <c r="CQ10" s="665"/>
      <c r="CR10" s="623">
        <v>1428</v>
      </c>
      <c r="CS10" s="626"/>
      <c r="CT10" s="626"/>
      <c r="CU10" s="626"/>
      <c r="CV10" s="626"/>
      <c r="CW10" s="626"/>
      <c r="CX10" s="626"/>
      <c r="CY10" s="627"/>
      <c r="CZ10" s="685">
        <v>0</v>
      </c>
      <c r="DA10" s="685"/>
      <c r="DB10" s="685"/>
      <c r="DC10" s="685"/>
      <c r="DD10" s="631" t="s">
        <v>241</v>
      </c>
      <c r="DE10" s="626"/>
      <c r="DF10" s="626"/>
      <c r="DG10" s="626"/>
      <c r="DH10" s="626"/>
      <c r="DI10" s="626"/>
      <c r="DJ10" s="626"/>
      <c r="DK10" s="626"/>
      <c r="DL10" s="626"/>
      <c r="DM10" s="626"/>
      <c r="DN10" s="626"/>
      <c r="DO10" s="626"/>
      <c r="DP10" s="627"/>
      <c r="DQ10" s="631">
        <v>428</v>
      </c>
      <c r="DR10" s="626"/>
      <c r="DS10" s="626"/>
      <c r="DT10" s="626"/>
      <c r="DU10" s="626"/>
      <c r="DV10" s="626"/>
      <c r="DW10" s="626"/>
      <c r="DX10" s="626"/>
      <c r="DY10" s="626"/>
      <c r="DZ10" s="626"/>
      <c r="EA10" s="626"/>
      <c r="EB10" s="626"/>
      <c r="EC10" s="666"/>
    </row>
    <row r="11" spans="2:143" ht="11.25" customHeight="1" x14ac:dyDescent="0.15">
      <c r="B11" s="620" t="s">
        <v>246</v>
      </c>
      <c r="C11" s="621"/>
      <c r="D11" s="621"/>
      <c r="E11" s="621"/>
      <c r="F11" s="621"/>
      <c r="G11" s="621"/>
      <c r="H11" s="621"/>
      <c r="I11" s="621"/>
      <c r="J11" s="621"/>
      <c r="K11" s="621"/>
      <c r="L11" s="621"/>
      <c r="M11" s="621"/>
      <c r="N11" s="621"/>
      <c r="O11" s="621"/>
      <c r="P11" s="621"/>
      <c r="Q11" s="622"/>
      <c r="R11" s="623" t="s">
        <v>241</v>
      </c>
      <c r="S11" s="626"/>
      <c r="T11" s="626"/>
      <c r="U11" s="626"/>
      <c r="V11" s="626"/>
      <c r="W11" s="626"/>
      <c r="X11" s="626"/>
      <c r="Y11" s="627"/>
      <c r="Z11" s="685" t="s">
        <v>226</v>
      </c>
      <c r="AA11" s="685"/>
      <c r="AB11" s="685"/>
      <c r="AC11" s="685"/>
      <c r="AD11" s="686" t="s">
        <v>137</v>
      </c>
      <c r="AE11" s="686"/>
      <c r="AF11" s="686"/>
      <c r="AG11" s="686"/>
      <c r="AH11" s="686"/>
      <c r="AI11" s="686"/>
      <c r="AJ11" s="686"/>
      <c r="AK11" s="686"/>
      <c r="AL11" s="628" t="s">
        <v>241</v>
      </c>
      <c r="AM11" s="629"/>
      <c r="AN11" s="629"/>
      <c r="AO11" s="687"/>
      <c r="AP11" s="620" t="s">
        <v>247</v>
      </c>
      <c r="AQ11" s="621"/>
      <c r="AR11" s="621"/>
      <c r="AS11" s="621"/>
      <c r="AT11" s="621"/>
      <c r="AU11" s="621"/>
      <c r="AV11" s="621"/>
      <c r="AW11" s="621"/>
      <c r="AX11" s="621"/>
      <c r="AY11" s="621"/>
      <c r="AZ11" s="621"/>
      <c r="BA11" s="621"/>
      <c r="BB11" s="621"/>
      <c r="BC11" s="621"/>
      <c r="BD11" s="621"/>
      <c r="BE11" s="621"/>
      <c r="BF11" s="622"/>
      <c r="BG11" s="623">
        <v>122093</v>
      </c>
      <c r="BH11" s="626"/>
      <c r="BI11" s="626"/>
      <c r="BJ11" s="626"/>
      <c r="BK11" s="626"/>
      <c r="BL11" s="626"/>
      <c r="BM11" s="626"/>
      <c r="BN11" s="627"/>
      <c r="BO11" s="685">
        <v>2.8</v>
      </c>
      <c r="BP11" s="685"/>
      <c r="BQ11" s="685"/>
      <c r="BR11" s="685"/>
      <c r="BS11" s="631" t="s">
        <v>226</v>
      </c>
      <c r="BT11" s="626"/>
      <c r="BU11" s="626"/>
      <c r="BV11" s="626"/>
      <c r="BW11" s="626"/>
      <c r="BX11" s="626"/>
      <c r="BY11" s="626"/>
      <c r="BZ11" s="626"/>
      <c r="CA11" s="626"/>
      <c r="CB11" s="666"/>
      <c r="CD11" s="667" t="s">
        <v>248</v>
      </c>
      <c r="CE11" s="664"/>
      <c r="CF11" s="664"/>
      <c r="CG11" s="664"/>
      <c r="CH11" s="664"/>
      <c r="CI11" s="664"/>
      <c r="CJ11" s="664"/>
      <c r="CK11" s="664"/>
      <c r="CL11" s="664"/>
      <c r="CM11" s="664"/>
      <c r="CN11" s="664"/>
      <c r="CO11" s="664"/>
      <c r="CP11" s="664"/>
      <c r="CQ11" s="665"/>
      <c r="CR11" s="623">
        <v>592982</v>
      </c>
      <c r="CS11" s="626"/>
      <c r="CT11" s="626"/>
      <c r="CU11" s="626"/>
      <c r="CV11" s="626"/>
      <c r="CW11" s="626"/>
      <c r="CX11" s="626"/>
      <c r="CY11" s="627"/>
      <c r="CZ11" s="685">
        <v>3.8</v>
      </c>
      <c r="DA11" s="685"/>
      <c r="DB11" s="685"/>
      <c r="DC11" s="685"/>
      <c r="DD11" s="631">
        <v>155851</v>
      </c>
      <c r="DE11" s="626"/>
      <c r="DF11" s="626"/>
      <c r="DG11" s="626"/>
      <c r="DH11" s="626"/>
      <c r="DI11" s="626"/>
      <c r="DJ11" s="626"/>
      <c r="DK11" s="626"/>
      <c r="DL11" s="626"/>
      <c r="DM11" s="626"/>
      <c r="DN11" s="626"/>
      <c r="DO11" s="626"/>
      <c r="DP11" s="627"/>
      <c r="DQ11" s="631">
        <v>378230</v>
      </c>
      <c r="DR11" s="626"/>
      <c r="DS11" s="626"/>
      <c r="DT11" s="626"/>
      <c r="DU11" s="626"/>
      <c r="DV11" s="626"/>
      <c r="DW11" s="626"/>
      <c r="DX11" s="626"/>
      <c r="DY11" s="626"/>
      <c r="DZ11" s="626"/>
      <c r="EA11" s="626"/>
      <c r="EB11" s="626"/>
      <c r="EC11" s="666"/>
    </row>
    <row r="12" spans="2:143" ht="11.25" customHeight="1" x14ac:dyDescent="0.15">
      <c r="B12" s="620" t="s">
        <v>249</v>
      </c>
      <c r="C12" s="621"/>
      <c r="D12" s="621"/>
      <c r="E12" s="621"/>
      <c r="F12" s="621"/>
      <c r="G12" s="621"/>
      <c r="H12" s="621"/>
      <c r="I12" s="621"/>
      <c r="J12" s="621"/>
      <c r="K12" s="621"/>
      <c r="L12" s="621"/>
      <c r="M12" s="621"/>
      <c r="N12" s="621"/>
      <c r="O12" s="621"/>
      <c r="P12" s="621"/>
      <c r="Q12" s="622"/>
      <c r="R12" s="623">
        <v>677003</v>
      </c>
      <c r="S12" s="626"/>
      <c r="T12" s="626"/>
      <c r="U12" s="626"/>
      <c r="V12" s="626"/>
      <c r="W12" s="626"/>
      <c r="X12" s="626"/>
      <c r="Y12" s="627"/>
      <c r="Z12" s="685">
        <v>4.2</v>
      </c>
      <c r="AA12" s="685"/>
      <c r="AB12" s="685"/>
      <c r="AC12" s="685"/>
      <c r="AD12" s="686">
        <v>677003</v>
      </c>
      <c r="AE12" s="686"/>
      <c r="AF12" s="686"/>
      <c r="AG12" s="686"/>
      <c r="AH12" s="686"/>
      <c r="AI12" s="686"/>
      <c r="AJ12" s="686"/>
      <c r="AK12" s="686"/>
      <c r="AL12" s="628">
        <v>7.4</v>
      </c>
      <c r="AM12" s="629"/>
      <c r="AN12" s="629"/>
      <c r="AO12" s="687"/>
      <c r="AP12" s="620" t="s">
        <v>250</v>
      </c>
      <c r="AQ12" s="621"/>
      <c r="AR12" s="621"/>
      <c r="AS12" s="621"/>
      <c r="AT12" s="621"/>
      <c r="AU12" s="621"/>
      <c r="AV12" s="621"/>
      <c r="AW12" s="621"/>
      <c r="AX12" s="621"/>
      <c r="AY12" s="621"/>
      <c r="AZ12" s="621"/>
      <c r="BA12" s="621"/>
      <c r="BB12" s="621"/>
      <c r="BC12" s="621"/>
      <c r="BD12" s="621"/>
      <c r="BE12" s="621"/>
      <c r="BF12" s="622"/>
      <c r="BG12" s="623">
        <v>2111900</v>
      </c>
      <c r="BH12" s="626"/>
      <c r="BI12" s="626"/>
      <c r="BJ12" s="626"/>
      <c r="BK12" s="626"/>
      <c r="BL12" s="626"/>
      <c r="BM12" s="626"/>
      <c r="BN12" s="627"/>
      <c r="BO12" s="685">
        <v>48.5</v>
      </c>
      <c r="BP12" s="685"/>
      <c r="BQ12" s="685"/>
      <c r="BR12" s="685"/>
      <c r="BS12" s="631" t="s">
        <v>137</v>
      </c>
      <c r="BT12" s="626"/>
      <c r="BU12" s="626"/>
      <c r="BV12" s="626"/>
      <c r="BW12" s="626"/>
      <c r="BX12" s="626"/>
      <c r="BY12" s="626"/>
      <c r="BZ12" s="626"/>
      <c r="CA12" s="626"/>
      <c r="CB12" s="666"/>
      <c r="CD12" s="667" t="s">
        <v>251</v>
      </c>
      <c r="CE12" s="664"/>
      <c r="CF12" s="664"/>
      <c r="CG12" s="664"/>
      <c r="CH12" s="664"/>
      <c r="CI12" s="664"/>
      <c r="CJ12" s="664"/>
      <c r="CK12" s="664"/>
      <c r="CL12" s="664"/>
      <c r="CM12" s="664"/>
      <c r="CN12" s="664"/>
      <c r="CO12" s="664"/>
      <c r="CP12" s="664"/>
      <c r="CQ12" s="665"/>
      <c r="CR12" s="623">
        <v>387435</v>
      </c>
      <c r="CS12" s="626"/>
      <c r="CT12" s="626"/>
      <c r="CU12" s="626"/>
      <c r="CV12" s="626"/>
      <c r="CW12" s="626"/>
      <c r="CX12" s="626"/>
      <c r="CY12" s="627"/>
      <c r="CZ12" s="685">
        <v>2.5</v>
      </c>
      <c r="DA12" s="685"/>
      <c r="DB12" s="685"/>
      <c r="DC12" s="685"/>
      <c r="DD12" s="631">
        <v>5911</v>
      </c>
      <c r="DE12" s="626"/>
      <c r="DF12" s="626"/>
      <c r="DG12" s="626"/>
      <c r="DH12" s="626"/>
      <c r="DI12" s="626"/>
      <c r="DJ12" s="626"/>
      <c r="DK12" s="626"/>
      <c r="DL12" s="626"/>
      <c r="DM12" s="626"/>
      <c r="DN12" s="626"/>
      <c r="DO12" s="626"/>
      <c r="DP12" s="627"/>
      <c r="DQ12" s="631">
        <v>244204</v>
      </c>
      <c r="DR12" s="626"/>
      <c r="DS12" s="626"/>
      <c r="DT12" s="626"/>
      <c r="DU12" s="626"/>
      <c r="DV12" s="626"/>
      <c r="DW12" s="626"/>
      <c r="DX12" s="626"/>
      <c r="DY12" s="626"/>
      <c r="DZ12" s="626"/>
      <c r="EA12" s="626"/>
      <c r="EB12" s="626"/>
      <c r="EC12" s="666"/>
    </row>
    <row r="13" spans="2:143" ht="11.25" customHeight="1" x14ac:dyDescent="0.15">
      <c r="B13" s="620" t="s">
        <v>252</v>
      </c>
      <c r="C13" s="621"/>
      <c r="D13" s="621"/>
      <c r="E13" s="621"/>
      <c r="F13" s="621"/>
      <c r="G13" s="621"/>
      <c r="H13" s="621"/>
      <c r="I13" s="621"/>
      <c r="J13" s="621"/>
      <c r="K13" s="621"/>
      <c r="L13" s="621"/>
      <c r="M13" s="621"/>
      <c r="N13" s="621"/>
      <c r="O13" s="621"/>
      <c r="P13" s="621"/>
      <c r="Q13" s="622"/>
      <c r="R13" s="623">
        <v>16344</v>
      </c>
      <c r="S13" s="626"/>
      <c r="T13" s="626"/>
      <c r="U13" s="626"/>
      <c r="V13" s="626"/>
      <c r="W13" s="626"/>
      <c r="X13" s="626"/>
      <c r="Y13" s="627"/>
      <c r="Z13" s="685">
        <v>0.1</v>
      </c>
      <c r="AA13" s="685"/>
      <c r="AB13" s="685"/>
      <c r="AC13" s="685"/>
      <c r="AD13" s="686">
        <v>16344</v>
      </c>
      <c r="AE13" s="686"/>
      <c r="AF13" s="686"/>
      <c r="AG13" s="686"/>
      <c r="AH13" s="686"/>
      <c r="AI13" s="686"/>
      <c r="AJ13" s="686"/>
      <c r="AK13" s="686"/>
      <c r="AL13" s="628">
        <v>0.2</v>
      </c>
      <c r="AM13" s="629"/>
      <c r="AN13" s="629"/>
      <c r="AO13" s="687"/>
      <c r="AP13" s="620" t="s">
        <v>253</v>
      </c>
      <c r="AQ13" s="621"/>
      <c r="AR13" s="621"/>
      <c r="AS13" s="621"/>
      <c r="AT13" s="621"/>
      <c r="AU13" s="621"/>
      <c r="AV13" s="621"/>
      <c r="AW13" s="621"/>
      <c r="AX13" s="621"/>
      <c r="AY13" s="621"/>
      <c r="AZ13" s="621"/>
      <c r="BA13" s="621"/>
      <c r="BB13" s="621"/>
      <c r="BC13" s="621"/>
      <c r="BD13" s="621"/>
      <c r="BE13" s="621"/>
      <c r="BF13" s="622"/>
      <c r="BG13" s="623">
        <v>2099811</v>
      </c>
      <c r="BH13" s="626"/>
      <c r="BI13" s="626"/>
      <c r="BJ13" s="626"/>
      <c r="BK13" s="626"/>
      <c r="BL13" s="626"/>
      <c r="BM13" s="626"/>
      <c r="BN13" s="627"/>
      <c r="BO13" s="685">
        <v>48.2</v>
      </c>
      <c r="BP13" s="685"/>
      <c r="BQ13" s="685"/>
      <c r="BR13" s="685"/>
      <c r="BS13" s="631" t="s">
        <v>137</v>
      </c>
      <c r="BT13" s="626"/>
      <c r="BU13" s="626"/>
      <c r="BV13" s="626"/>
      <c r="BW13" s="626"/>
      <c r="BX13" s="626"/>
      <c r="BY13" s="626"/>
      <c r="BZ13" s="626"/>
      <c r="CA13" s="626"/>
      <c r="CB13" s="666"/>
      <c r="CD13" s="667" t="s">
        <v>254</v>
      </c>
      <c r="CE13" s="664"/>
      <c r="CF13" s="664"/>
      <c r="CG13" s="664"/>
      <c r="CH13" s="664"/>
      <c r="CI13" s="664"/>
      <c r="CJ13" s="664"/>
      <c r="CK13" s="664"/>
      <c r="CL13" s="664"/>
      <c r="CM13" s="664"/>
      <c r="CN13" s="664"/>
      <c r="CO13" s="664"/>
      <c r="CP13" s="664"/>
      <c r="CQ13" s="665"/>
      <c r="CR13" s="623">
        <v>1109399</v>
      </c>
      <c r="CS13" s="626"/>
      <c r="CT13" s="626"/>
      <c r="CU13" s="626"/>
      <c r="CV13" s="626"/>
      <c r="CW13" s="626"/>
      <c r="CX13" s="626"/>
      <c r="CY13" s="627"/>
      <c r="CZ13" s="685">
        <v>7.1</v>
      </c>
      <c r="DA13" s="685"/>
      <c r="DB13" s="685"/>
      <c r="DC13" s="685"/>
      <c r="DD13" s="631">
        <v>819568</v>
      </c>
      <c r="DE13" s="626"/>
      <c r="DF13" s="626"/>
      <c r="DG13" s="626"/>
      <c r="DH13" s="626"/>
      <c r="DI13" s="626"/>
      <c r="DJ13" s="626"/>
      <c r="DK13" s="626"/>
      <c r="DL13" s="626"/>
      <c r="DM13" s="626"/>
      <c r="DN13" s="626"/>
      <c r="DO13" s="626"/>
      <c r="DP13" s="627"/>
      <c r="DQ13" s="631">
        <v>376028</v>
      </c>
      <c r="DR13" s="626"/>
      <c r="DS13" s="626"/>
      <c r="DT13" s="626"/>
      <c r="DU13" s="626"/>
      <c r="DV13" s="626"/>
      <c r="DW13" s="626"/>
      <c r="DX13" s="626"/>
      <c r="DY13" s="626"/>
      <c r="DZ13" s="626"/>
      <c r="EA13" s="626"/>
      <c r="EB13" s="626"/>
      <c r="EC13" s="666"/>
    </row>
    <row r="14" spans="2:143" ht="11.25" customHeight="1" x14ac:dyDescent="0.15">
      <c r="B14" s="620" t="s">
        <v>255</v>
      </c>
      <c r="C14" s="621"/>
      <c r="D14" s="621"/>
      <c r="E14" s="621"/>
      <c r="F14" s="621"/>
      <c r="G14" s="621"/>
      <c r="H14" s="621"/>
      <c r="I14" s="621"/>
      <c r="J14" s="621"/>
      <c r="K14" s="621"/>
      <c r="L14" s="621"/>
      <c r="M14" s="621"/>
      <c r="N14" s="621"/>
      <c r="O14" s="621"/>
      <c r="P14" s="621"/>
      <c r="Q14" s="622"/>
      <c r="R14" s="623" t="s">
        <v>226</v>
      </c>
      <c r="S14" s="626"/>
      <c r="T14" s="626"/>
      <c r="U14" s="626"/>
      <c r="V14" s="626"/>
      <c r="W14" s="626"/>
      <c r="X14" s="626"/>
      <c r="Y14" s="627"/>
      <c r="Z14" s="685" t="s">
        <v>241</v>
      </c>
      <c r="AA14" s="685"/>
      <c r="AB14" s="685"/>
      <c r="AC14" s="685"/>
      <c r="AD14" s="686" t="s">
        <v>226</v>
      </c>
      <c r="AE14" s="686"/>
      <c r="AF14" s="686"/>
      <c r="AG14" s="686"/>
      <c r="AH14" s="686"/>
      <c r="AI14" s="686"/>
      <c r="AJ14" s="686"/>
      <c r="AK14" s="686"/>
      <c r="AL14" s="628" t="s">
        <v>226</v>
      </c>
      <c r="AM14" s="629"/>
      <c r="AN14" s="629"/>
      <c r="AO14" s="687"/>
      <c r="AP14" s="620" t="s">
        <v>256</v>
      </c>
      <c r="AQ14" s="621"/>
      <c r="AR14" s="621"/>
      <c r="AS14" s="621"/>
      <c r="AT14" s="621"/>
      <c r="AU14" s="621"/>
      <c r="AV14" s="621"/>
      <c r="AW14" s="621"/>
      <c r="AX14" s="621"/>
      <c r="AY14" s="621"/>
      <c r="AZ14" s="621"/>
      <c r="BA14" s="621"/>
      <c r="BB14" s="621"/>
      <c r="BC14" s="621"/>
      <c r="BD14" s="621"/>
      <c r="BE14" s="621"/>
      <c r="BF14" s="622"/>
      <c r="BG14" s="623">
        <v>105389</v>
      </c>
      <c r="BH14" s="626"/>
      <c r="BI14" s="626"/>
      <c r="BJ14" s="626"/>
      <c r="BK14" s="626"/>
      <c r="BL14" s="626"/>
      <c r="BM14" s="626"/>
      <c r="BN14" s="627"/>
      <c r="BO14" s="685">
        <v>2.4</v>
      </c>
      <c r="BP14" s="685"/>
      <c r="BQ14" s="685"/>
      <c r="BR14" s="685"/>
      <c r="BS14" s="631" t="s">
        <v>226</v>
      </c>
      <c r="BT14" s="626"/>
      <c r="BU14" s="626"/>
      <c r="BV14" s="626"/>
      <c r="BW14" s="626"/>
      <c r="BX14" s="626"/>
      <c r="BY14" s="626"/>
      <c r="BZ14" s="626"/>
      <c r="CA14" s="626"/>
      <c r="CB14" s="666"/>
      <c r="CD14" s="667" t="s">
        <v>257</v>
      </c>
      <c r="CE14" s="664"/>
      <c r="CF14" s="664"/>
      <c r="CG14" s="664"/>
      <c r="CH14" s="664"/>
      <c r="CI14" s="664"/>
      <c r="CJ14" s="664"/>
      <c r="CK14" s="664"/>
      <c r="CL14" s="664"/>
      <c r="CM14" s="664"/>
      <c r="CN14" s="664"/>
      <c r="CO14" s="664"/>
      <c r="CP14" s="664"/>
      <c r="CQ14" s="665"/>
      <c r="CR14" s="623">
        <v>813001</v>
      </c>
      <c r="CS14" s="626"/>
      <c r="CT14" s="626"/>
      <c r="CU14" s="626"/>
      <c r="CV14" s="626"/>
      <c r="CW14" s="626"/>
      <c r="CX14" s="626"/>
      <c r="CY14" s="627"/>
      <c r="CZ14" s="685">
        <v>5.2</v>
      </c>
      <c r="DA14" s="685"/>
      <c r="DB14" s="685"/>
      <c r="DC14" s="685"/>
      <c r="DD14" s="631">
        <v>50706</v>
      </c>
      <c r="DE14" s="626"/>
      <c r="DF14" s="626"/>
      <c r="DG14" s="626"/>
      <c r="DH14" s="626"/>
      <c r="DI14" s="626"/>
      <c r="DJ14" s="626"/>
      <c r="DK14" s="626"/>
      <c r="DL14" s="626"/>
      <c r="DM14" s="626"/>
      <c r="DN14" s="626"/>
      <c r="DO14" s="626"/>
      <c r="DP14" s="627"/>
      <c r="DQ14" s="631">
        <v>771268</v>
      </c>
      <c r="DR14" s="626"/>
      <c r="DS14" s="626"/>
      <c r="DT14" s="626"/>
      <c r="DU14" s="626"/>
      <c r="DV14" s="626"/>
      <c r="DW14" s="626"/>
      <c r="DX14" s="626"/>
      <c r="DY14" s="626"/>
      <c r="DZ14" s="626"/>
      <c r="EA14" s="626"/>
      <c r="EB14" s="626"/>
      <c r="EC14" s="666"/>
    </row>
    <row r="15" spans="2:143" ht="11.25" customHeight="1" x14ac:dyDescent="0.15">
      <c r="B15" s="620" t="s">
        <v>258</v>
      </c>
      <c r="C15" s="621"/>
      <c r="D15" s="621"/>
      <c r="E15" s="621"/>
      <c r="F15" s="621"/>
      <c r="G15" s="621"/>
      <c r="H15" s="621"/>
      <c r="I15" s="621"/>
      <c r="J15" s="621"/>
      <c r="K15" s="621"/>
      <c r="L15" s="621"/>
      <c r="M15" s="621"/>
      <c r="N15" s="621"/>
      <c r="O15" s="621"/>
      <c r="P15" s="621"/>
      <c r="Q15" s="622"/>
      <c r="R15" s="623">
        <v>53238</v>
      </c>
      <c r="S15" s="626"/>
      <c r="T15" s="626"/>
      <c r="U15" s="626"/>
      <c r="V15" s="626"/>
      <c r="W15" s="626"/>
      <c r="X15" s="626"/>
      <c r="Y15" s="627"/>
      <c r="Z15" s="685">
        <v>0.3</v>
      </c>
      <c r="AA15" s="685"/>
      <c r="AB15" s="685"/>
      <c r="AC15" s="685"/>
      <c r="AD15" s="686">
        <v>53238</v>
      </c>
      <c r="AE15" s="686"/>
      <c r="AF15" s="686"/>
      <c r="AG15" s="686"/>
      <c r="AH15" s="686"/>
      <c r="AI15" s="686"/>
      <c r="AJ15" s="686"/>
      <c r="AK15" s="686"/>
      <c r="AL15" s="628">
        <v>0.6</v>
      </c>
      <c r="AM15" s="629"/>
      <c r="AN15" s="629"/>
      <c r="AO15" s="687"/>
      <c r="AP15" s="620" t="s">
        <v>259</v>
      </c>
      <c r="AQ15" s="621"/>
      <c r="AR15" s="621"/>
      <c r="AS15" s="621"/>
      <c r="AT15" s="621"/>
      <c r="AU15" s="621"/>
      <c r="AV15" s="621"/>
      <c r="AW15" s="621"/>
      <c r="AX15" s="621"/>
      <c r="AY15" s="621"/>
      <c r="AZ15" s="621"/>
      <c r="BA15" s="621"/>
      <c r="BB15" s="621"/>
      <c r="BC15" s="621"/>
      <c r="BD15" s="621"/>
      <c r="BE15" s="621"/>
      <c r="BF15" s="622"/>
      <c r="BG15" s="623">
        <v>245104</v>
      </c>
      <c r="BH15" s="626"/>
      <c r="BI15" s="626"/>
      <c r="BJ15" s="626"/>
      <c r="BK15" s="626"/>
      <c r="BL15" s="626"/>
      <c r="BM15" s="626"/>
      <c r="BN15" s="627"/>
      <c r="BO15" s="685">
        <v>5.6</v>
      </c>
      <c r="BP15" s="685"/>
      <c r="BQ15" s="685"/>
      <c r="BR15" s="685"/>
      <c r="BS15" s="631" t="s">
        <v>226</v>
      </c>
      <c r="BT15" s="626"/>
      <c r="BU15" s="626"/>
      <c r="BV15" s="626"/>
      <c r="BW15" s="626"/>
      <c r="BX15" s="626"/>
      <c r="BY15" s="626"/>
      <c r="BZ15" s="626"/>
      <c r="CA15" s="626"/>
      <c r="CB15" s="666"/>
      <c r="CD15" s="667" t="s">
        <v>260</v>
      </c>
      <c r="CE15" s="664"/>
      <c r="CF15" s="664"/>
      <c r="CG15" s="664"/>
      <c r="CH15" s="664"/>
      <c r="CI15" s="664"/>
      <c r="CJ15" s="664"/>
      <c r="CK15" s="664"/>
      <c r="CL15" s="664"/>
      <c r="CM15" s="664"/>
      <c r="CN15" s="664"/>
      <c r="CO15" s="664"/>
      <c r="CP15" s="664"/>
      <c r="CQ15" s="665"/>
      <c r="CR15" s="623">
        <v>1485973</v>
      </c>
      <c r="CS15" s="626"/>
      <c r="CT15" s="626"/>
      <c r="CU15" s="626"/>
      <c r="CV15" s="626"/>
      <c r="CW15" s="626"/>
      <c r="CX15" s="626"/>
      <c r="CY15" s="627"/>
      <c r="CZ15" s="685">
        <v>9.5</v>
      </c>
      <c r="DA15" s="685"/>
      <c r="DB15" s="685"/>
      <c r="DC15" s="685"/>
      <c r="DD15" s="631">
        <v>112086</v>
      </c>
      <c r="DE15" s="626"/>
      <c r="DF15" s="626"/>
      <c r="DG15" s="626"/>
      <c r="DH15" s="626"/>
      <c r="DI15" s="626"/>
      <c r="DJ15" s="626"/>
      <c r="DK15" s="626"/>
      <c r="DL15" s="626"/>
      <c r="DM15" s="626"/>
      <c r="DN15" s="626"/>
      <c r="DO15" s="626"/>
      <c r="DP15" s="627"/>
      <c r="DQ15" s="631">
        <v>1179369</v>
      </c>
      <c r="DR15" s="626"/>
      <c r="DS15" s="626"/>
      <c r="DT15" s="626"/>
      <c r="DU15" s="626"/>
      <c r="DV15" s="626"/>
      <c r="DW15" s="626"/>
      <c r="DX15" s="626"/>
      <c r="DY15" s="626"/>
      <c r="DZ15" s="626"/>
      <c r="EA15" s="626"/>
      <c r="EB15" s="626"/>
      <c r="EC15" s="666"/>
    </row>
    <row r="16" spans="2:143" ht="11.25" customHeight="1" x14ac:dyDescent="0.15">
      <c r="B16" s="620" t="s">
        <v>261</v>
      </c>
      <c r="C16" s="621"/>
      <c r="D16" s="621"/>
      <c r="E16" s="621"/>
      <c r="F16" s="621"/>
      <c r="G16" s="621"/>
      <c r="H16" s="621"/>
      <c r="I16" s="621"/>
      <c r="J16" s="621"/>
      <c r="K16" s="621"/>
      <c r="L16" s="621"/>
      <c r="M16" s="621"/>
      <c r="N16" s="621"/>
      <c r="O16" s="621"/>
      <c r="P16" s="621"/>
      <c r="Q16" s="622"/>
      <c r="R16" s="623" t="s">
        <v>226</v>
      </c>
      <c r="S16" s="626"/>
      <c r="T16" s="626"/>
      <c r="U16" s="626"/>
      <c r="V16" s="626"/>
      <c r="W16" s="626"/>
      <c r="X16" s="626"/>
      <c r="Y16" s="627"/>
      <c r="Z16" s="685" t="s">
        <v>241</v>
      </c>
      <c r="AA16" s="685"/>
      <c r="AB16" s="685"/>
      <c r="AC16" s="685"/>
      <c r="AD16" s="686" t="s">
        <v>241</v>
      </c>
      <c r="AE16" s="686"/>
      <c r="AF16" s="686"/>
      <c r="AG16" s="686"/>
      <c r="AH16" s="686"/>
      <c r="AI16" s="686"/>
      <c r="AJ16" s="686"/>
      <c r="AK16" s="686"/>
      <c r="AL16" s="628" t="s">
        <v>241</v>
      </c>
      <c r="AM16" s="629"/>
      <c r="AN16" s="629"/>
      <c r="AO16" s="687"/>
      <c r="AP16" s="620" t="s">
        <v>262</v>
      </c>
      <c r="AQ16" s="621"/>
      <c r="AR16" s="621"/>
      <c r="AS16" s="621"/>
      <c r="AT16" s="621"/>
      <c r="AU16" s="621"/>
      <c r="AV16" s="621"/>
      <c r="AW16" s="621"/>
      <c r="AX16" s="621"/>
      <c r="AY16" s="621"/>
      <c r="AZ16" s="621"/>
      <c r="BA16" s="621"/>
      <c r="BB16" s="621"/>
      <c r="BC16" s="621"/>
      <c r="BD16" s="621"/>
      <c r="BE16" s="621"/>
      <c r="BF16" s="622"/>
      <c r="BG16" s="623" t="s">
        <v>226</v>
      </c>
      <c r="BH16" s="626"/>
      <c r="BI16" s="626"/>
      <c r="BJ16" s="626"/>
      <c r="BK16" s="626"/>
      <c r="BL16" s="626"/>
      <c r="BM16" s="626"/>
      <c r="BN16" s="627"/>
      <c r="BO16" s="685" t="s">
        <v>226</v>
      </c>
      <c r="BP16" s="685"/>
      <c r="BQ16" s="685"/>
      <c r="BR16" s="685"/>
      <c r="BS16" s="631" t="s">
        <v>226</v>
      </c>
      <c r="BT16" s="626"/>
      <c r="BU16" s="626"/>
      <c r="BV16" s="626"/>
      <c r="BW16" s="626"/>
      <c r="BX16" s="626"/>
      <c r="BY16" s="626"/>
      <c r="BZ16" s="626"/>
      <c r="CA16" s="626"/>
      <c r="CB16" s="666"/>
      <c r="CD16" s="667" t="s">
        <v>263</v>
      </c>
      <c r="CE16" s="664"/>
      <c r="CF16" s="664"/>
      <c r="CG16" s="664"/>
      <c r="CH16" s="664"/>
      <c r="CI16" s="664"/>
      <c r="CJ16" s="664"/>
      <c r="CK16" s="664"/>
      <c r="CL16" s="664"/>
      <c r="CM16" s="664"/>
      <c r="CN16" s="664"/>
      <c r="CO16" s="664"/>
      <c r="CP16" s="664"/>
      <c r="CQ16" s="665"/>
      <c r="CR16" s="623">
        <v>93972</v>
      </c>
      <c r="CS16" s="626"/>
      <c r="CT16" s="626"/>
      <c r="CU16" s="626"/>
      <c r="CV16" s="626"/>
      <c r="CW16" s="626"/>
      <c r="CX16" s="626"/>
      <c r="CY16" s="627"/>
      <c r="CZ16" s="685">
        <v>0.6</v>
      </c>
      <c r="DA16" s="685"/>
      <c r="DB16" s="685"/>
      <c r="DC16" s="685"/>
      <c r="DD16" s="631" t="s">
        <v>226</v>
      </c>
      <c r="DE16" s="626"/>
      <c r="DF16" s="626"/>
      <c r="DG16" s="626"/>
      <c r="DH16" s="626"/>
      <c r="DI16" s="626"/>
      <c r="DJ16" s="626"/>
      <c r="DK16" s="626"/>
      <c r="DL16" s="626"/>
      <c r="DM16" s="626"/>
      <c r="DN16" s="626"/>
      <c r="DO16" s="626"/>
      <c r="DP16" s="627"/>
      <c r="DQ16" s="631">
        <v>8705</v>
      </c>
      <c r="DR16" s="626"/>
      <c r="DS16" s="626"/>
      <c r="DT16" s="626"/>
      <c r="DU16" s="626"/>
      <c r="DV16" s="626"/>
      <c r="DW16" s="626"/>
      <c r="DX16" s="626"/>
      <c r="DY16" s="626"/>
      <c r="DZ16" s="626"/>
      <c r="EA16" s="626"/>
      <c r="EB16" s="626"/>
      <c r="EC16" s="666"/>
    </row>
    <row r="17" spans="2:133" ht="11.25" customHeight="1" x14ac:dyDescent="0.15">
      <c r="B17" s="620" t="s">
        <v>264</v>
      </c>
      <c r="C17" s="621"/>
      <c r="D17" s="621"/>
      <c r="E17" s="621"/>
      <c r="F17" s="621"/>
      <c r="G17" s="621"/>
      <c r="H17" s="621"/>
      <c r="I17" s="621"/>
      <c r="J17" s="621"/>
      <c r="K17" s="621"/>
      <c r="L17" s="621"/>
      <c r="M17" s="621"/>
      <c r="N17" s="621"/>
      <c r="O17" s="621"/>
      <c r="P17" s="621"/>
      <c r="Q17" s="622"/>
      <c r="R17" s="623">
        <v>12784</v>
      </c>
      <c r="S17" s="626"/>
      <c r="T17" s="626"/>
      <c r="U17" s="626"/>
      <c r="V17" s="626"/>
      <c r="W17" s="626"/>
      <c r="X17" s="626"/>
      <c r="Y17" s="627"/>
      <c r="Z17" s="685">
        <v>0.1</v>
      </c>
      <c r="AA17" s="685"/>
      <c r="AB17" s="685"/>
      <c r="AC17" s="685"/>
      <c r="AD17" s="686">
        <v>12784</v>
      </c>
      <c r="AE17" s="686"/>
      <c r="AF17" s="686"/>
      <c r="AG17" s="686"/>
      <c r="AH17" s="686"/>
      <c r="AI17" s="686"/>
      <c r="AJ17" s="686"/>
      <c r="AK17" s="686"/>
      <c r="AL17" s="628">
        <v>0.1</v>
      </c>
      <c r="AM17" s="629"/>
      <c r="AN17" s="629"/>
      <c r="AO17" s="687"/>
      <c r="AP17" s="620" t="s">
        <v>265</v>
      </c>
      <c r="AQ17" s="621"/>
      <c r="AR17" s="621"/>
      <c r="AS17" s="621"/>
      <c r="AT17" s="621"/>
      <c r="AU17" s="621"/>
      <c r="AV17" s="621"/>
      <c r="AW17" s="621"/>
      <c r="AX17" s="621"/>
      <c r="AY17" s="621"/>
      <c r="AZ17" s="621"/>
      <c r="BA17" s="621"/>
      <c r="BB17" s="621"/>
      <c r="BC17" s="621"/>
      <c r="BD17" s="621"/>
      <c r="BE17" s="621"/>
      <c r="BF17" s="622"/>
      <c r="BG17" s="623">
        <v>300</v>
      </c>
      <c r="BH17" s="626"/>
      <c r="BI17" s="626"/>
      <c r="BJ17" s="626"/>
      <c r="BK17" s="626"/>
      <c r="BL17" s="626"/>
      <c r="BM17" s="626"/>
      <c r="BN17" s="627"/>
      <c r="BO17" s="685">
        <v>0</v>
      </c>
      <c r="BP17" s="685"/>
      <c r="BQ17" s="685"/>
      <c r="BR17" s="685"/>
      <c r="BS17" s="631" t="s">
        <v>241</v>
      </c>
      <c r="BT17" s="626"/>
      <c r="BU17" s="626"/>
      <c r="BV17" s="626"/>
      <c r="BW17" s="626"/>
      <c r="BX17" s="626"/>
      <c r="BY17" s="626"/>
      <c r="BZ17" s="626"/>
      <c r="CA17" s="626"/>
      <c r="CB17" s="666"/>
      <c r="CD17" s="667" t="s">
        <v>266</v>
      </c>
      <c r="CE17" s="664"/>
      <c r="CF17" s="664"/>
      <c r="CG17" s="664"/>
      <c r="CH17" s="664"/>
      <c r="CI17" s="664"/>
      <c r="CJ17" s="664"/>
      <c r="CK17" s="664"/>
      <c r="CL17" s="664"/>
      <c r="CM17" s="664"/>
      <c r="CN17" s="664"/>
      <c r="CO17" s="664"/>
      <c r="CP17" s="664"/>
      <c r="CQ17" s="665"/>
      <c r="CR17" s="623">
        <v>1839620</v>
      </c>
      <c r="CS17" s="626"/>
      <c r="CT17" s="626"/>
      <c r="CU17" s="626"/>
      <c r="CV17" s="626"/>
      <c r="CW17" s="626"/>
      <c r="CX17" s="626"/>
      <c r="CY17" s="627"/>
      <c r="CZ17" s="685">
        <v>11.8</v>
      </c>
      <c r="DA17" s="685"/>
      <c r="DB17" s="685"/>
      <c r="DC17" s="685"/>
      <c r="DD17" s="631" t="s">
        <v>241</v>
      </c>
      <c r="DE17" s="626"/>
      <c r="DF17" s="626"/>
      <c r="DG17" s="626"/>
      <c r="DH17" s="626"/>
      <c r="DI17" s="626"/>
      <c r="DJ17" s="626"/>
      <c r="DK17" s="626"/>
      <c r="DL17" s="626"/>
      <c r="DM17" s="626"/>
      <c r="DN17" s="626"/>
      <c r="DO17" s="626"/>
      <c r="DP17" s="627"/>
      <c r="DQ17" s="631">
        <v>1822845</v>
      </c>
      <c r="DR17" s="626"/>
      <c r="DS17" s="626"/>
      <c r="DT17" s="626"/>
      <c r="DU17" s="626"/>
      <c r="DV17" s="626"/>
      <c r="DW17" s="626"/>
      <c r="DX17" s="626"/>
      <c r="DY17" s="626"/>
      <c r="DZ17" s="626"/>
      <c r="EA17" s="626"/>
      <c r="EB17" s="626"/>
      <c r="EC17" s="666"/>
    </row>
    <row r="18" spans="2:133" ht="11.25" customHeight="1" x14ac:dyDescent="0.15">
      <c r="B18" s="620" t="s">
        <v>267</v>
      </c>
      <c r="C18" s="621"/>
      <c r="D18" s="621"/>
      <c r="E18" s="621"/>
      <c r="F18" s="621"/>
      <c r="G18" s="621"/>
      <c r="H18" s="621"/>
      <c r="I18" s="621"/>
      <c r="J18" s="621"/>
      <c r="K18" s="621"/>
      <c r="L18" s="621"/>
      <c r="M18" s="621"/>
      <c r="N18" s="621"/>
      <c r="O18" s="621"/>
      <c r="P18" s="621"/>
      <c r="Q18" s="622"/>
      <c r="R18" s="623">
        <v>4492805</v>
      </c>
      <c r="S18" s="626"/>
      <c r="T18" s="626"/>
      <c r="U18" s="626"/>
      <c r="V18" s="626"/>
      <c r="W18" s="626"/>
      <c r="X18" s="626"/>
      <c r="Y18" s="627"/>
      <c r="Z18" s="685">
        <v>27.9</v>
      </c>
      <c r="AA18" s="685"/>
      <c r="AB18" s="685"/>
      <c r="AC18" s="685"/>
      <c r="AD18" s="686">
        <v>3774916</v>
      </c>
      <c r="AE18" s="686"/>
      <c r="AF18" s="686"/>
      <c r="AG18" s="686"/>
      <c r="AH18" s="686"/>
      <c r="AI18" s="686"/>
      <c r="AJ18" s="686"/>
      <c r="AK18" s="686"/>
      <c r="AL18" s="628">
        <v>41.5</v>
      </c>
      <c r="AM18" s="629"/>
      <c r="AN18" s="629"/>
      <c r="AO18" s="687"/>
      <c r="AP18" s="620" t="s">
        <v>268</v>
      </c>
      <c r="AQ18" s="621"/>
      <c r="AR18" s="621"/>
      <c r="AS18" s="621"/>
      <c r="AT18" s="621"/>
      <c r="AU18" s="621"/>
      <c r="AV18" s="621"/>
      <c r="AW18" s="621"/>
      <c r="AX18" s="621"/>
      <c r="AY18" s="621"/>
      <c r="AZ18" s="621"/>
      <c r="BA18" s="621"/>
      <c r="BB18" s="621"/>
      <c r="BC18" s="621"/>
      <c r="BD18" s="621"/>
      <c r="BE18" s="621"/>
      <c r="BF18" s="622"/>
      <c r="BG18" s="623" t="s">
        <v>226</v>
      </c>
      <c r="BH18" s="626"/>
      <c r="BI18" s="626"/>
      <c r="BJ18" s="626"/>
      <c r="BK18" s="626"/>
      <c r="BL18" s="626"/>
      <c r="BM18" s="626"/>
      <c r="BN18" s="627"/>
      <c r="BO18" s="685" t="s">
        <v>137</v>
      </c>
      <c r="BP18" s="685"/>
      <c r="BQ18" s="685"/>
      <c r="BR18" s="685"/>
      <c r="BS18" s="631" t="s">
        <v>226</v>
      </c>
      <c r="BT18" s="626"/>
      <c r="BU18" s="626"/>
      <c r="BV18" s="626"/>
      <c r="BW18" s="626"/>
      <c r="BX18" s="626"/>
      <c r="BY18" s="626"/>
      <c r="BZ18" s="626"/>
      <c r="CA18" s="626"/>
      <c r="CB18" s="666"/>
      <c r="CD18" s="667" t="s">
        <v>269</v>
      </c>
      <c r="CE18" s="664"/>
      <c r="CF18" s="664"/>
      <c r="CG18" s="664"/>
      <c r="CH18" s="664"/>
      <c r="CI18" s="664"/>
      <c r="CJ18" s="664"/>
      <c r="CK18" s="664"/>
      <c r="CL18" s="664"/>
      <c r="CM18" s="664"/>
      <c r="CN18" s="664"/>
      <c r="CO18" s="664"/>
      <c r="CP18" s="664"/>
      <c r="CQ18" s="665"/>
      <c r="CR18" s="623" t="s">
        <v>226</v>
      </c>
      <c r="CS18" s="626"/>
      <c r="CT18" s="626"/>
      <c r="CU18" s="626"/>
      <c r="CV18" s="626"/>
      <c r="CW18" s="626"/>
      <c r="CX18" s="626"/>
      <c r="CY18" s="627"/>
      <c r="CZ18" s="685" t="s">
        <v>241</v>
      </c>
      <c r="DA18" s="685"/>
      <c r="DB18" s="685"/>
      <c r="DC18" s="685"/>
      <c r="DD18" s="631" t="s">
        <v>226</v>
      </c>
      <c r="DE18" s="626"/>
      <c r="DF18" s="626"/>
      <c r="DG18" s="626"/>
      <c r="DH18" s="626"/>
      <c r="DI18" s="626"/>
      <c r="DJ18" s="626"/>
      <c r="DK18" s="626"/>
      <c r="DL18" s="626"/>
      <c r="DM18" s="626"/>
      <c r="DN18" s="626"/>
      <c r="DO18" s="626"/>
      <c r="DP18" s="627"/>
      <c r="DQ18" s="631" t="s">
        <v>241</v>
      </c>
      <c r="DR18" s="626"/>
      <c r="DS18" s="626"/>
      <c r="DT18" s="626"/>
      <c r="DU18" s="626"/>
      <c r="DV18" s="626"/>
      <c r="DW18" s="626"/>
      <c r="DX18" s="626"/>
      <c r="DY18" s="626"/>
      <c r="DZ18" s="626"/>
      <c r="EA18" s="626"/>
      <c r="EB18" s="626"/>
      <c r="EC18" s="666"/>
    </row>
    <row r="19" spans="2:133" ht="11.25" customHeight="1" x14ac:dyDescent="0.15">
      <c r="B19" s="620" t="s">
        <v>270</v>
      </c>
      <c r="C19" s="621"/>
      <c r="D19" s="621"/>
      <c r="E19" s="621"/>
      <c r="F19" s="621"/>
      <c r="G19" s="621"/>
      <c r="H19" s="621"/>
      <c r="I19" s="621"/>
      <c r="J19" s="621"/>
      <c r="K19" s="621"/>
      <c r="L19" s="621"/>
      <c r="M19" s="621"/>
      <c r="N19" s="621"/>
      <c r="O19" s="621"/>
      <c r="P19" s="621"/>
      <c r="Q19" s="622"/>
      <c r="R19" s="623">
        <v>3774916</v>
      </c>
      <c r="S19" s="626"/>
      <c r="T19" s="626"/>
      <c r="U19" s="626"/>
      <c r="V19" s="626"/>
      <c r="W19" s="626"/>
      <c r="X19" s="626"/>
      <c r="Y19" s="627"/>
      <c r="Z19" s="685">
        <v>23.5</v>
      </c>
      <c r="AA19" s="685"/>
      <c r="AB19" s="685"/>
      <c r="AC19" s="685"/>
      <c r="AD19" s="686">
        <v>3774916</v>
      </c>
      <c r="AE19" s="686"/>
      <c r="AF19" s="686"/>
      <c r="AG19" s="686"/>
      <c r="AH19" s="686"/>
      <c r="AI19" s="686"/>
      <c r="AJ19" s="686"/>
      <c r="AK19" s="686"/>
      <c r="AL19" s="628">
        <v>41.5</v>
      </c>
      <c r="AM19" s="629"/>
      <c r="AN19" s="629"/>
      <c r="AO19" s="687"/>
      <c r="AP19" s="620" t="s">
        <v>271</v>
      </c>
      <c r="AQ19" s="621"/>
      <c r="AR19" s="621"/>
      <c r="AS19" s="621"/>
      <c r="AT19" s="621"/>
      <c r="AU19" s="621"/>
      <c r="AV19" s="621"/>
      <c r="AW19" s="621"/>
      <c r="AX19" s="621"/>
      <c r="AY19" s="621"/>
      <c r="AZ19" s="621"/>
      <c r="BA19" s="621"/>
      <c r="BB19" s="621"/>
      <c r="BC19" s="621"/>
      <c r="BD19" s="621"/>
      <c r="BE19" s="621"/>
      <c r="BF19" s="622"/>
      <c r="BG19" s="623">
        <v>66914</v>
      </c>
      <c r="BH19" s="626"/>
      <c r="BI19" s="626"/>
      <c r="BJ19" s="626"/>
      <c r="BK19" s="626"/>
      <c r="BL19" s="626"/>
      <c r="BM19" s="626"/>
      <c r="BN19" s="627"/>
      <c r="BO19" s="685">
        <v>1.5</v>
      </c>
      <c r="BP19" s="685"/>
      <c r="BQ19" s="685"/>
      <c r="BR19" s="685"/>
      <c r="BS19" s="631" t="s">
        <v>137</v>
      </c>
      <c r="BT19" s="626"/>
      <c r="BU19" s="626"/>
      <c r="BV19" s="626"/>
      <c r="BW19" s="626"/>
      <c r="BX19" s="626"/>
      <c r="BY19" s="626"/>
      <c r="BZ19" s="626"/>
      <c r="CA19" s="626"/>
      <c r="CB19" s="666"/>
      <c r="CD19" s="667" t="s">
        <v>272</v>
      </c>
      <c r="CE19" s="664"/>
      <c r="CF19" s="664"/>
      <c r="CG19" s="664"/>
      <c r="CH19" s="664"/>
      <c r="CI19" s="664"/>
      <c r="CJ19" s="664"/>
      <c r="CK19" s="664"/>
      <c r="CL19" s="664"/>
      <c r="CM19" s="664"/>
      <c r="CN19" s="664"/>
      <c r="CO19" s="664"/>
      <c r="CP19" s="664"/>
      <c r="CQ19" s="665"/>
      <c r="CR19" s="623" t="s">
        <v>137</v>
      </c>
      <c r="CS19" s="626"/>
      <c r="CT19" s="626"/>
      <c r="CU19" s="626"/>
      <c r="CV19" s="626"/>
      <c r="CW19" s="626"/>
      <c r="CX19" s="626"/>
      <c r="CY19" s="627"/>
      <c r="CZ19" s="685" t="s">
        <v>226</v>
      </c>
      <c r="DA19" s="685"/>
      <c r="DB19" s="685"/>
      <c r="DC19" s="685"/>
      <c r="DD19" s="631" t="s">
        <v>137</v>
      </c>
      <c r="DE19" s="626"/>
      <c r="DF19" s="626"/>
      <c r="DG19" s="626"/>
      <c r="DH19" s="626"/>
      <c r="DI19" s="626"/>
      <c r="DJ19" s="626"/>
      <c r="DK19" s="626"/>
      <c r="DL19" s="626"/>
      <c r="DM19" s="626"/>
      <c r="DN19" s="626"/>
      <c r="DO19" s="626"/>
      <c r="DP19" s="627"/>
      <c r="DQ19" s="631" t="s">
        <v>241</v>
      </c>
      <c r="DR19" s="626"/>
      <c r="DS19" s="626"/>
      <c r="DT19" s="626"/>
      <c r="DU19" s="626"/>
      <c r="DV19" s="626"/>
      <c r="DW19" s="626"/>
      <c r="DX19" s="626"/>
      <c r="DY19" s="626"/>
      <c r="DZ19" s="626"/>
      <c r="EA19" s="626"/>
      <c r="EB19" s="626"/>
      <c r="EC19" s="666"/>
    </row>
    <row r="20" spans="2:133" ht="11.25" customHeight="1" x14ac:dyDescent="0.15">
      <c r="B20" s="620" t="s">
        <v>273</v>
      </c>
      <c r="C20" s="621"/>
      <c r="D20" s="621"/>
      <c r="E20" s="621"/>
      <c r="F20" s="621"/>
      <c r="G20" s="621"/>
      <c r="H20" s="621"/>
      <c r="I20" s="621"/>
      <c r="J20" s="621"/>
      <c r="K20" s="621"/>
      <c r="L20" s="621"/>
      <c r="M20" s="621"/>
      <c r="N20" s="621"/>
      <c r="O20" s="621"/>
      <c r="P20" s="621"/>
      <c r="Q20" s="622"/>
      <c r="R20" s="623">
        <v>717850</v>
      </c>
      <c r="S20" s="626"/>
      <c r="T20" s="626"/>
      <c r="U20" s="626"/>
      <c r="V20" s="626"/>
      <c r="W20" s="626"/>
      <c r="X20" s="626"/>
      <c r="Y20" s="627"/>
      <c r="Z20" s="685">
        <v>4.5</v>
      </c>
      <c r="AA20" s="685"/>
      <c r="AB20" s="685"/>
      <c r="AC20" s="685"/>
      <c r="AD20" s="686" t="s">
        <v>241</v>
      </c>
      <c r="AE20" s="686"/>
      <c r="AF20" s="686"/>
      <c r="AG20" s="686"/>
      <c r="AH20" s="686"/>
      <c r="AI20" s="686"/>
      <c r="AJ20" s="686"/>
      <c r="AK20" s="686"/>
      <c r="AL20" s="628" t="s">
        <v>226</v>
      </c>
      <c r="AM20" s="629"/>
      <c r="AN20" s="629"/>
      <c r="AO20" s="687"/>
      <c r="AP20" s="620" t="s">
        <v>274</v>
      </c>
      <c r="AQ20" s="621"/>
      <c r="AR20" s="621"/>
      <c r="AS20" s="621"/>
      <c r="AT20" s="621"/>
      <c r="AU20" s="621"/>
      <c r="AV20" s="621"/>
      <c r="AW20" s="621"/>
      <c r="AX20" s="621"/>
      <c r="AY20" s="621"/>
      <c r="AZ20" s="621"/>
      <c r="BA20" s="621"/>
      <c r="BB20" s="621"/>
      <c r="BC20" s="621"/>
      <c r="BD20" s="621"/>
      <c r="BE20" s="621"/>
      <c r="BF20" s="622"/>
      <c r="BG20" s="623">
        <v>66914</v>
      </c>
      <c r="BH20" s="626"/>
      <c r="BI20" s="626"/>
      <c r="BJ20" s="626"/>
      <c r="BK20" s="626"/>
      <c r="BL20" s="626"/>
      <c r="BM20" s="626"/>
      <c r="BN20" s="627"/>
      <c r="BO20" s="685">
        <v>1.5</v>
      </c>
      <c r="BP20" s="685"/>
      <c r="BQ20" s="685"/>
      <c r="BR20" s="685"/>
      <c r="BS20" s="631" t="s">
        <v>137</v>
      </c>
      <c r="BT20" s="626"/>
      <c r="BU20" s="626"/>
      <c r="BV20" s="626"/>
      <c r="BW20" s="626"/>
      <c r="BX20" s="626"/>
      <c r="BY20" s="626"/>
      <c r="BZ20" s="626"/>
      <c r="CA20" s="626"/>
      <c r="CB20" s="666"/>
      <c r="CD20" s="667" t="s">
        <v>275</v>
      </c>
      <c r="CE20" s="664"/>
      <c r="CF20" s="664"/>
      <c r="CG20" s="664"/>
      <c r="CH20" s="664"/>
      <c r="CI20" s="664"/>
      <c r="CJ20" s="664"/>
      <c r="CK20" s="664"/>
      <c r="CL20" s="664"/>
      <c r="CM20" s="664"/>
      <c r="CN20" s="664"/>
      <c r="CO20" s="664"/>
      <c r="CP20" s="664"/>
      <c r="CQ20" s="665"/>
      <c r="CR20" s="623">
        <v>15619021</v>
      </c>
      <c r="CS20" s="626"/>
      <c r="CT20" s="626"/>
      <c r="CU20" s="626"/>
      <c r="CV20" s="626"/>
      <c r="CW20" s="626"/>
      <c r="CX20" s="626"/>
      <c r="CY20" s="627"/>
      <c r="CZ20" s="685">
        <v>100</v>
      </c>
      <c r="DA20" s="685"/>
      <c r="DB20" s="685"/>
      <c r="DC20" s="685"/>
      <c r="DD20" s="631">
        <v>1684852</v>
      </c>
      <c r="DE20" s="626"/>
      <c r="DF20" s="626"/>
      <c r="DG20" s="626"/>
      <c r="DH20" s="626"/>
      <c r="DI20" s="626"/>
      <c r="DJ20" s="626"/>
      <c r="DK20" s="626"/>
      <c r="DL20" s="626"/>
      <c r="DM20" s="626"/>
      <c r="DN20" s="626"/>
      <c r="DO20" s="626"/>
      <c r="DP20" s="627"/>
      <c r="DQ20" s="631">
        <v>11263548</v>
      </c>
      <c r="DR20" s="626"/>
      <c r="DS20" s="626"/>
      <c r="DT20" s="626"/>
      <c r="DU20" s="626"/>
      <c r="DV20" s="626"/>
      <c r="DW20" s="626"/>
      <c r="DX20" s="626"/>
      <c r="DY20" s="626"/>
      <c r="DZ20" s="626"/>
      <c r="EA20" s="626"/>
      <c r="EB20" s="626"/>
      <c r="EC20" s="666"/>
    </row>
    <row r="21" spans="2:133" ht="11.25" customHeight="1" x14ac:dyDescent="0.15">
      <c r="B21" s="620" t="s">
        <v>276</v>
      </c>
      <c r="C21" s="621"/>
      <c r="D21" s="621"/>
      <c r="E21" s="621"/>
      <c r="F21" s="621"/>
      <c r="G21" s="621"/>
      <c r="H21" s="621"/>
      <c r="I21" s="621"/>
      <c r="J21" s="621"/>
      <c r="K21" s="621"/>
      <c r="L21" s="621"/>
      <c r="M21" s="621"/>
      <c r="N21" s="621"/>
      <c r="O21" s="621"/>
      <c r="P21" s="621"/>
      <c r="Q21" s="622"/>
      <c r="R21" s="623">
        <v>39</v>
      </c>
      <c r="S21" s="626"/>
      <c r="T21" s="626"/>
      <c r="U21" s="626"/>
      <c r="V21" s="626"/>
      <c r="W21" s="626"/>
      <c r="X21" s="626"/>
      <c r="Y21" s="627"/>
      <c r="Z21" s="685">
        <v>0</v>
      </c>
      <c r="AA21" s="685"/>
      <c r="AB21" s="685"/>
      <c r="AC21" s="685"/>
      <c r="AD21" s="686" t="s">
        <v>226</v>
      </c>
      <c r="AE21" s="686"/>
      <c r="AF21" s="686"/>
      <c r="AG21" s="686"/>
      <c r="AH21" s="686"/>
      <c r="AI21" s="686"/>
      <c r="AJ21" s="686"/>
      <c r="AK21" s="686"/>
      <c r="AL21" s="628" t="s">
        <v>241</v>
      </c>
      <c r="AM21" s="629"/>
      <c r="AN21" s="629"/>
      <c r="AO21" s="687"/>
      <c r="AP21" s="731" t="s">
        <v>277</v>
      </c>
      <c r="AQ21" s="738"/>
      <c r="AR21" s="738"/>
      <c r="AS21" s="738"/>
      <c r="AT21" s="738"/>
      <c r="AU21" s="738"/>
      <c r="AV21" s="738"/>
      <c r="AW21" s="738"/>
      <c r="AX21" s="738"/>
      <c r="AY21" s="738"/>
      <c r="AZ21" s="738"/>
      <c r="BA21" s="738"/>
      <c r="BB21" s="738"/>
      <c r="BC21" s="738"/>
      <c r="BD21" s="738"/>
      <c r="BE21" s="738"/>
      <c r="BF21" s="733"/>
      <c r="BG21" s="623">
        <v>66914</v>
      </c>
      <c r="BH21" s="626"/>
      <c r="BI21" s="626"/>
      <c r="BJ21" s="626"/>
      <c r="BK21" s="626"/>
      <c r="BL21" s="626"/>
      <c r="BM21" s="626"/>
      <c r="BN21" s="627"/>
      <c r="BO21" s="685">
        <v>1.5</v>
      </c>
      <c r="BP21" s="685"/>
      <c r="BQ21" s="685"/>
      <c r="BR21" s="685"/>
      <c r="BS21" s="631" t="s">
        <v>241</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278</v>
      </c>
      <c r="C22" s="621"/>
      <c r="D22" s="621"/>
      <c r="E22" s="621"/>
      <c r="F22" s="621"/>
      <c r="G22" s="621"/>
      <c r="H22" s="621"/>
      <c r="I22" s="621"/>
      <c r="J22" s="621"/>
      <c r="K22" s="621"/>
      <c r="L22" s="621"/>
      <c r="M22" s="621"/>
      <c r="N22" s="621"/>
      <c r="O22" s="621"/>
      <c r="P22" s="621"/>
      <c r="Q22" s="622"/>
      <c r="R22" s="623">
        <v>9792493</v>
      </c>
      <c r="S22" s="626"/>
      <c r="T22" s="626"/>
      <c r="U22" s="626"/>
      <c r="V22" s="626"/>
      <c r="W22" s="626"/>
      <c r="X22" s="626"/>
      <c r="Y22" s="627"/>
      <c r="Z22" s="685">
        <v>60.9</v>
      </c>
      <c r="AA22" s="685"/>
      <c r="AB22" s="685"/>
      <c r="AC22" s="685"/>
      <c r="AD22" s="686">
        <v>9074604</v>
      </c>
      <c r="AE22" s="686"/>
      <c r="AF22" s="686"/>
      <c r="AG22" s="686"/>
      <c r="AH22" s="686"/>
      <c r="AI22" s="686"/>
      <c r="AJ22" s="686"/>
      <c r="AK22" s="686"/>
      <c r="AL22" s="628">
        <v>99.8</v>
      </c>
      <c r="AM22" s="629"/>
      <c r="AN22" s="629"/>
      <c r="AO22" s="687"/>
      <c r="AP22" s="731" t="s">
        <v>279</v>
      </c>
      <c r="AQ22" s="738"/>
      <c r="AR22" s="738"/>
      <c r="AS22" s="738"/>
      <c r="AT22" s="738"/>
      <c r="AU22" s="738"/>
      <c r="AV22" s="738"/>
      <c r="AW22" s="738"/>
      <c r="AX22" s="738"/>
      <c r="AY22" s="738"/>
      <c r="AZ22" s="738"/>
      <c r="BA22" s="738"/>
      <c r="BB22" s="738"/>
      <c r="BC22" s="738"/>
      <c r="BD22" s="738"/>
      <c r="BE22" s="738"/>
      <c r="BF22" s="733"/>
      <c r="BG22" s="623" t="s">
        <v>226</v>
      </c>
      <c r="BH22" s="626"/>
      <c r="BI22" s="626"/>
      <c r="BJ22" s="626"/>
      <c r="BK22" s="626"/>
      <c r="BL22" s="626"/>
      <c r="BM22" s="626"/>
      <c r="BN22" s="627"/>
      <c r="BO22" s="685" t="s">
        <v>241</v>
      </c>
      <c r="BP22" s="685"/>
      <c r="BQ22" s="685"/>
      <c r="BR22" s="685"/>
      <c r="BS22" s="631" t="s">
        <v>241</v>
      </c>
      <c r="BT22" s="626"/>
      <c r="BU22" s="626"/>
      <c r="BV22" s="626"/>
      <c r="BW22" s="626"/>
      <c r="BX22" s="626"/>
      <c r="BY22" s="626"/>
      <c r="BZ22" s="626"/>
      <c r="CA22" s="626"/>
      <c r="CB22" s="666"/>
      <c r="CD22" s="740" t="s">
        <v>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281</v>
      </c>
      <c r="C23" s="621"/>
      <c r="D23" s="621"/>
      <c r="E23" s="621"/>
      <c r="F23" s="621"/>
      <c r="G23" s="621"/>
      <c r="H23" s="621"/>
      <c r="I23" s="621"/>
      <c r="J23" s="621"/>
      <c r="K23" s="621"/>
      <c r="L23" s="621"/>
      <c r="M23" s="621"/>
      <c r="N23" s="621"/>
      <c r="O23" s="621"/>
      <c r="P23" s="621"/>
      <c r="Q23" s="622"/>
      <c r="R23" s="623">
        <v>4460</v>
      </c>
      <c r="S23" s="626"/>
      <c r="T23" s="626"/>
      <c r="U23" s="626"/>
      <c r="V23" s="626"/>
      <c r="W23" s="626"/>
      <c r="X23" s="626"/>
      <c r="Y23" s="627"/>
      <c r="Z23" s="685">
        <v>0</v>
      </c>
      <c r="AA23" s="685"/>
      <c r="AB23" s="685"/>
      <c r="AC23" s="685"/>
      <c r="AD23" s="686">
        <v>4460</v>
      </c>
      <c r="AE23" s="686"/>
      <c r="AF23" s="686"/>
      <c r="AG23" s="686"/>
      <c r="AH23" s="686"/>
      <c r="AI23" s="686"/>
      <c r="AJ23" s="686"/>
      <c r="AK23" s="686"/>
      <c r="AL23" s="628">
        <v>0</v>
      </c>
      <c r="AM23" s="629"/>
      <c r="AN23" s="629"/>
      <c r="AO23" s="687"/>
      <c r="AP23" s="731" t="s">
        <v>282</v>
      </c>
      <c r="AQ23" s="738"/>
      <c r="AR23" s="738"/>
      <c r="AS23" s="738"/>
      <c r="AT23" s="738"/>
      <c r="AU23" s="738"/>
      <c r="AV23" s="738"/>
      <c r="AW23" s="738"/>
      <c r="AX23" s="738"/>
      <c r="AY23" s="738"/>
      <c r="AZ23" s="738"/>
      <c r="BA23" s="738"/>
      <c r="BB23" s="738"/>
      <c r="BC23" s="738"/>
      <c r="BD23" s="738"/>
      <c r="BE23" s="738"/>
      <c r="BF23" s="733"/>
      <c r="BG23" s="623" t="s">
        <v>137</v>
      </c>
      <c r="BH23" s="626"/>
      <c r="BI23" s="626"/>
      <c r="BJ23" s="626"/>
      <c r="BK23" s="626"/>
      <c r="BL23" s="626"/>
      <c r="BM23" s="626"/>
      <c r="BN23" s="627"/>
      <c r="BO23" s="685" t="s">
        <v>226</v>
      </c>
      <c r="BP23" s="685"/>
      <c r="BQ23" s="685"/>
      <c r="BR23" s="685"/>
      <c r="BS23" s="631" t="s">
        <v>137</v>
      </c>
      <c r="BT23" s="626"/>
      <c r="BU23" s="626"/>
      <c r="BV23" s="626"/>
      <c r="BW23" s="626"/>
      <c r="BX23" s="626"/>
      <c r="BY23" s="626"/>
      <c r="BZ23" s="626"/>
      <c r="CA23" s="626"/>
      <c r="CB23" s="666"/>
      <c r="CD23" s="740" t="s">
        <v>220</v>
      </c>
      <c r="CE23" s="741"/>
      <c r="CF23" s="741"/>
      <c r="CG23" s="741"/>
      <c r="CH23" s="741"/>
      <c r="CI23" s="741"/>
      <c r="CJ23" s="741"/>
      <c r="CK23" s="741"/>
      <c r="CL23" s="741"/>
      <c r="CM23" s="741"/>
      <c r="CN23" s="741"/>
      <c r="CO23" s="741"/>
      <c r="CP23" s="741"/>
      <c r="CQ23" s="742"/>
      <c r="CR23" s="740" t="s">
        <v>283</v>
      </c>
      <c r="CS23" s="741"/>
      <c r="CT23" s="741"/>
      <c r="CU23" s="741"/>
      <c r="CV23" s="741"/>
      <c r="CW23" s="741"/>
      <c r="CX23" s="741"/>
      <c r="CY23" s="742"/>
      <c r="CZ23" s="740" t="s">
        <v>284</v>
      </c>
      <c r="DA23" s="741"/>
      <c r="DB23" s="741"/>
      <c r="DC23" s="742"/>
      <c r="DD23" s="740" t="s">
        <v>285</v>
      </c>
      <c r="DE23" s="741"/>
      <c r="DF23" s="741"/>
      <c r="DG23" s="741"/>
      <c r="DH23" s="741"/>
      <c r="DI23" s="741"/>
      <c r="DJ23" s="741"/>
      <c r="DK23" s="742"/>
      <c r="DL23" s="749" t="s">
        <v>286</v>
      </c>
      <c r="DM23" s="750"/>
      <c r="DN23" s="750"/>
      <c r="DO23" s="750"/>
      <c r="DP23" s="750"/>
      <c r="DQ23" s="750"/>
      <c r="DR23" s="750"/>
      <c r="DS23" s="750"/>
      <c r="DT23" s="750"/>
      <c r="DU23" s="750"/>
      <c r="DV23" s="751"/>
      <c r="DW23" s="740" t="s">
        <v>287</v>
      </c>
      <c r="DX23" s="741"/>
      <c r="DY23" s="741"/>
      <c r="DZ23" s="741"/>
      <c r="EA23" s="741"/>
      <c r="EB23" s="741"/>
      <c r="EC23" s="742"/>
    </row>
    <row r="24" spans="2:133" ht="11.25" customHeight="1" x14ac:dyDescent="0.15">
      <c r="B24" s="620" t="s">
        <v>288</v>
      </c>
      <c r="C24" s="621"/>
      <c r="D24" s="621"/>
      <c r="E24" s="621"/>
      <c r="F24" s="621"/>
      <c r="G24" s="621"/>
      <c r="H24" s="621"/>
      <c r="I24" s="621"/>
      <c r="J24" s="621"/>
      <c r="K24" s="621"/>
      <c r="L24" s="621"/>
      <c r="M24" s="621"/>
      <c r="N24" s="621"/>
      <c r="O24" s="621"/>
      <c r="P24" s="621"/>
      <c r="Q24" s="622"/>
      <c r="R24" s="623">
        <v>26470</v>
      </c>
      <c r="S24" s="626"/>
      <c r="T24" s="626"/>
      <c r="U24" s="626"/>
      <c r="V24" s="626"/>
      <c r="W24" s="626"/>
      <c r="X24" s="626"/>
      <c r="Y24" s="627"/>
      <c r="Z24" s="685">
        <v>0.2</v>
      </c>
      <c r="AA24" s="685"/>
      <c r="AB24" s="685"/>
      <c r="AC24" s="685"/>
      <c r="AD24" s="686" t="s">
        <v>226</v>
      </c>
      <c r="AE24" s="686"/>
      <c r="AF24" s="686"/>
      <c r="AG24" s="686"/>
      <c r="AH24" s="686"/>
      <c r="AI24" s="686"/>
      <c r="AJ24" s="686"/>
      <c r="AK24" s="686"/>
      <c r="AL24" s="628" t="s">
        <v>226</v>
      </c>
      <c r="AM24" s="629"/>
      <c r="AN24" s="629"/>
      <c r="AO24" s="687"/>
      <c r="AP24" s="731" t="s">
        <v>289</v>
      </c>
      <c r="AQ24" s="738"/>
      <c r="AR24" s="738"/>
      <c r="AS24" s="738"/>
      <c r="AT24" s="738"/>
      <c r="AU24" s="738"/>
      <c r="AV24" s="738"/>
      <c r="AW24" s="738"/>
      <c r="AX24" s="738"/>
      <c r="AY24" s="738"/>
      <c r="AZ24" s="738"/>
      <c r="BA24" s="738"/>
      <c r="BB24" s="738"/>
      <c r="BC24" s="738"/>
      <c r="BD24" s="738"/>
      <c r="BE24" s="738"/>
      <c r="BF24" s="733"/>
      <c r="BG24" s="623" t="s">
        <v>241</v>
      </c>
      <c r="BH24" s="626"/>
      <c r="BI24" s="626"/>
      <c r="BJ24" s="626"/>
      <c r="BK24" s="626"/>
      <c r="BL24" s="626"/>
      <c r="BM24" s="626"/>
      <c r="BN24" s="627"/>
      <c r="BO24" s="685" t="s">
        <v>226</v>
      </c>
      <c r="BP24" s="685"/>
      <c r="BQ24" s="685"/>
      <c r="BR24" s="685"/>
      <c r="BS24" s="631" t="s">
        <v>241</v>
      </c>
      <c r="BT24" s="626"/>
      <c r="BU24" s="626"/>
      <c r="BV24" s="626"/>
      <c r="BW24" s="626"/>
      <c r="BX24" s="626"/>
      <c r="BY24" s="626"/>
      <c r="BZ24" s="626"/>
      <c r="CA24" s="626"/>
      <c r="CB24" s="666"/>
      <c r="CD24" s="694" t="s">
        <v>290</v>
      </c>
      <c r="CE24" s="695"/>
      <c r="CF24" s="695"/>
      <c r="CG24" s="695"/>
      <c r="CH24" s="695"/>
      <c r="CI24" s="695"/>
      <c r="CJ24" s="695"/>
      <c r="CK24" s="695"/>
      <c r="CL24" s="695"/>
      <c r="CM24" s="695"/>
      <c r="CN24" s="695"/>
      <c r="CO24" s="695"/>
      <c r="CP24" s="695"/>
      <c r="CQ24" s="696"/>
      <c r="CR24" s="688">
        <v>7574528</v>
      </c>
      <c r="CS24" s="689"/>
      <c r="CT24" s="689"/>
      <c r="CU24" s="689"/>
      <c r="CV24" s="689"/>
      <c r="CW24" s="689"/>
      <c r="CX24" s="689"/>
      <c r="CY24" s="735"/>
      <c r="CZ24" s="736">
        <v>48.5</v>
      </c>
      <c r="DA24" s="705"/>
      <c r="DB24" s="705"/>
      <c r="DC24" s="739"/>
      <c r="DD24" s="734">
        <v>5863521</v>
      </c>
      <c r="DE24" s="689"/>
      <c r="DF24" s="689"/>
      <c r="DG24" s="689"/>
      <c r="DH24" s="689"/>
      <c r="DI24" s="689"/>
      <c r="DJ24" s="689"/>
      <c r="DK24" s="735"/>
      <c r="DL24" s="734">
        <v>5849109</v>
      </c>
      <c r="DM24" s="689"/>
      <c r="DN24" s="689"/>
      <c r="DO24" s="689"/>
      <c r="DP24" s="689"/>
      <c r="DQ24" s="689"/>
      <c r="DR24" s="689"/>
      <c r="DS24" s="689"/>
      <c r="DT24" s="689"/>
      <c r="DU24" s="689"/>
      <c r="DV24" s="735"/>
      <c r="DW24" s="736">
        <v>60.7</v>
      </c>
      <c r="DX24" s="705"/>
      <c r="DY24" s="705"/>
      <c r="DZ24" s="705"/>
      <c r="EA24" s="705"/>
      <c r="EB24" s="705"/>
      <c r="EC24" s="737"/>
    </row>
    <row r="25" spans="2:133" ht="11.25" customHeight="1" x14ac:dyDescent="0.15">
      <c r="B25" s="620" t="s">
        <v>291</v>
      </c>
      <c r="C25" s="621"/>
      <c r="D25" s="621"/>
      <c r="E25" s="621"/>
      <c r="F25" s="621"/>
      <c r="G25" s="621"/>
      <c r="H25" s="621"/>
      <c r="I25" s="621"/>
      <c r="J25" s="621"/>
      <c r="K25" s="621"/>
      <c r="L25" s="621"/>
      <c r="M25" s="621"/>
      <c r="N25" s="621"/>
      <c r="O25" s="621"/>
      <c r="P25" s="621"/>
      <c r="Q25" s="622"/>
      <c r="R25" s="623">
        <v>133996</v>
      </c>
      <c r="S25" s="626"/>
      <c r="T25" s="626"/>
      <c r="U25" s="626"/>
      <c r="V25" s="626"/>
      <c r="W25" s="626"/>
      <c r="X25" s="626"/>
      <c r="Y25" s="627"/>
      <c r="Z25" s="685">
        <v>0.8</v>
      </c>
      <c r="AA25" s="685"/>
      <c r="AB25" s="685"/>
      <c r="AC25" s="685"/>
      <c r="AD25" s="686">
        <v>11714</v>
      </c>
      <c r="AE25" s="686"/>
      <c r="AF25" s="686"/>
      <c r="AG25" s="686"/>
      <c r="AH25" s="686"/>
      <c r="AI25" s="686"/>
      <c r="AJ25" s="686"/>
      <c r="AK25" s="686"/>
      <c r="AL25" s="628">
        <v>0.1</v>
      </c>
      <c r="AM25" s="629"/>
      <c r="AN25" s="629"/>
      <c r="AO25" s="687"/>
      <c r="AP25" s="731" t="s">
        <v>292</v>
      </c>
      <c r="AQ25" s="738"/>
      <c r="AR25" s="738"/>
      <c r="AS25" s="738"/>
      <c r="AT25" s="738"/>
      <c r="AU25" s="738"/>
      <c r="AV25" s="738"/>
      <c r="AW25" s="738"/>
      <c r="AX25" s="738"/>
      <c r="AY25" s="738"/>
      <c r="AZ25" s="738"/>
      <c r="BA25" s="738"/>
      <c r="BB25" s="738"/>
      <c r="BC25" s="738"/>
      <c r="BD25" s="738"/>
      <c r="BE25" s="738"/>
      <c r="BF25" s="733"/>
      <c r="BG25" s="623" t="s">
        <v>226</v>
      </c>
      <c r="BH25" s="626"/>
      <c r="BI25" s="626"/>
      <c r="BJ25" s="626"/>
      <c r="BK25" s="626"/>
      <c r="BL25" s="626"/>
      <c r="BM25" s="626"/>
      <c r="BN25" s="627"/>
      <c r="BO25" s="685" t="s">
        <v>226</v>
      </c>
      <c r="BP25" s="685"/>
      <c r="BQ25" s="685"/>
      <c r="BR25" s="685"/>
      <c r="BS25" s="631" t="s">
        <v>226</v>
      </c>
      <c r="BT25" s="626"/>
      <c r="BU25" s="626"/>
      <c r="BV25" s="626"/>
      <c r="BW25" s="626"/>
      <c r="BX25" s="626"/>
      <c r="BY25" s="626"/>
      <c r="BZ25" s="626"/>
      <c r="CA25" s="626"/>
      <c r="CB25" s="666"/>
      <c r="CD25" s="667" t="s">
        <v>293</v>
      </c>
      <c r="CE25" s="664"/>
      <c r="CF25" s="664"/>
      <c r="CG25" s="664"/>
      <c r="CH25" s="664"/>
      <c r="CI25" s="664"/>
      <c r="CJ25" s="664"/>
      <c r="CK25" s="664"/>
      <c r="CL25" s="664"/>
      <c r="CM25" s="664"/>
      <c r="CN25" s="664"/>
      <c r="CO25" s="664"/>
      <c r="CP25" s="664"/>
      <c r="CQ25" s="665"/>
      <c r="CR25" s="623">
        <v>3349865</v>
      </c>
      <c r="CS25" s="624"/>
      <c r="CT25" s="624"/>
      <c r="CU25" s="624"/>
      <c r="CV25" s="624"/>
      <c r="CW25" s="624"/>
      <c r="CX25" s="624"/>
      <c r="CY25" s="625"/>
      <c r="CZ25" s="628">
        <v>21.4</v>
      </c>
      <c r="DA25" s="657"/>
      <c r="DB25" s="657"/>
      <c r="DC25" s="658"/>
      <c r="DD25" s="631">
        <v>3201081</v>
      </c>
      <c r="DE25" s="624"/>
      <c r="DF25" s="624"/>
      <c r="DG25" s="624"/>
      <c r="DH25" s="624"/>
      <c r="DI25" s="624"/>
      <c r="DJ25" s="624"/>
      <c r="DK25" s="625"/>
      <c r="DL25" s="631">
        <v>3194575</v>
      </c>
      <c r="DM25" s="624"/>
      <c r="DN25" s="624"/>
      <c r="DO25" s="624"/>
      <c r="DP25" s="624"/>
      <c r="DQ25" s="624"/>
      <c r="DR25" s="624"/>
      <c r="DS25" s="624"/>
      <c r="DT25" s="624"/>
      <c r="DU25" s="624"/>
      <c r="DV25" s="625"/>
      <c r="DW25" s="628">
        <v>33.200000000000003</v>
      </c>
      <c r="DX25" s="657"/>
      <c r="DY25" s="657"/>
      <c r="DZ25" s="657"/>
      <c r="EA25" s="657"/>
      <c r="EB25" s="657"/>
      <c r="EC25" s="659"/>
    </row>
    <row r="26" spans="2:133" ht="11.25" customHeight="1" x14ac:dyDescent="0.15">
      <c r="B26" s="620" t="s">
        <v>294</v>
      </c>
      <c r="C26" s="621"/>
      <c r="D26" s="621"/>
      <c r="E26" s="621"/>
      <c r="F26" s="621"/>
      <c r="G26" s="621"/>
      <c r="H26" s="621"/>
      <c r="I26" s="621"/>
      <c r="J26" s="621"/>
      <c r="K26" s="621"/>
      <c r="L26" s="621"/>
      <c r="M26" s="621"/>
      <c r="N26" s="621"/>
      <c r="O26" s="621"/>
      <c r="P26" s="621"/>
      <c r="Q26" s="622"/>
      <c r="R26" s="623">
        <v>249429</v>
      </c>
      <c r="S26" s="626"/>
      <c r="T26" s="626"/>
      <c r="U26" s="626"/>
      <c r="V26" s="626"/>
      <c r="W26" s="626"/>
      <c r="X26" s="626"/>
      <c r="Y26" s="627"/>
      <c r="Z26" s="685">
        <v>1.6</v>
      </c>
      <c r="AA26" s="685"/>
      <c r="AB26" s="685"/>
      <c r="AC26" s="685"/>
      <c r="AD26" s="686" t="s">
        <v>226</v>
      </c>
      <c r="AE26" s="686"/>
      <c r="AF26" s="686"/>
      <c r="AG26" s="686"/>
      <c r="AH26" s="686"/>
      <c r="AI26" s="686"/>
      <c r="AJ26" s="686"/>
      <c r="AK26" s="686"/>
      <c r="AL26" s="628" t="s">
        <v>241</v>
      </c>
      <c r="AM26" s="629"/>
      <c r="AN26" s="629"/>
      <c r="AO26" s="687"/>
      <c r="AP26" s="731" t="s">
        <v>295</v>
      </c>
      <c r="AQ26" s="732"/>
      <c r="AR26" s="732"/>
      <c r="AS26" s="732"/>
      <c r="AT26" s="732"/>
      <c r="AU26" s="732"/>
      <c r="AV26" s="732"/>
      <c r="AW26" s="732"/>
      <c r="AX26" s="732"/>
      <c r="AY26" s="732"/>
      <c r="AZ26" s="732"/>
      <c r="BA26" s="732"/>
      <c r="BB26" s="732"/>
      <c r="BC26" s="732"/>
      <c r="BD26" s="732"/>
      <c r="BE26" s="732"/>
      <c r="BF26" s="733"/>
      <c r="BG26" s="623" t="s">
        <v>137</v>
      </c>
      <c r="BH26" s="626"/>
      <c r="BI26" s="626"/>
      <c r="BJ26" s="626"/>
      <c r="BK26" s="626"/>
      <c r="BL26" s="626"/>
      <c r="BM26" s="626"/>
      <c r="BN26" s="627"/>
      <c r="BO26" s="685" t="s">
        <v>226</v>
      </c>
      <c r="BP26" s="685"/>
      <c r="BQ26" s="685"/>
      <c r="BR26" s="685"/>
      <c r="BS26" s="631" t="s">
        <v>241</v>
      </c>
      <c r="BT26" s="626"/>
      <c r="BU26" s="626"/>
      <c r="BV26" s="626"/>
      <c r="BW26" s="626"/>
      <c r="BX26" s="626"/>
      <c r="BY26" s="626"/>
      <c r="BZ26" s="626"/>
      <c r="CA26" s="626"/>
      <c r="CB26" s="666"/>
      <c r="CD26" s="667" t="s">
        <v>296</v>
      </c>
      <c r="CE26" s="664"/>
      <c r="CF26" s="664"/>
      <c r="CG26" s="664"/>
      <c r="CH26" s="664"/>
      <c r="CI26" s="664"/>
      <c r="CJ26" s="664"/>
      <c r="CK26" s="664"/>
      <c r="CL26" s="664"/>
      <c r="CM26" s="664"/>
      <c r="CN26" s="664"/>
      <c r="CO26" s="664"/>
      <c r="CP26" s="664"/>
      <c r="CQ26" s="665"/>
      <c r="CR26" s="623">
        <v>2206434</v>
      </c>
      <c r="CS26" s="626"/>
      <c r="CT26" s="626"/>
      <c r="CU26" s="626"/>
      <c r="CV26" s="626"/>
      <c r="CW26" s="626"/>
      <c r="CX26" s="626"/>
      <c r="CY26" s="627"/>
      <c r="CZ26" s="628">
        <v>14.1</v>
      </c>
      <c r="DA26" s="657"/>
      <c r="DB26" s="657"/>
      <c r="DC26" s="658"/>
      <c r="DD26" s="631">
        <v>2065112</v>
      </c>
      <c r="DE26" s="626"/>
      <c r="DF26" s="626"/>
      <c r="DG26" s="626"/>
      <c r="DH26" s="626"/>
      <c r="DI26" s="626"/>
      <c r="DJ26" s="626"/>
      <c r="DK26" s="627"/>
      <c r="DL26" s="631" t="s">
        <v>226</v>
      </c>
      <c r="DM26" s="626"/>
      <c r="DN26" s="626"/>
      <c r="DO26" s="626"/>
      <c r="DP26" s="626"/>
      <c r="DQ26" s="626"/>
      <c r="DR26" s="626"/>
      <c r="DS26" s="626"/>
      <c r="DT26" s="626"/>
      <c r="DU26" s="626"/>
      <c r="DV26" s="627"/>
      <c r="DW26" s="628" t="s">
        <v>226</v>
      </c>
      <c r="DX26" s="657"/>
      <c r="DY26" s="657"/>
      <c r="DZ26" s="657"/>
      <c r="EA26" s="657"/>
      <c r="EB26" s="657"/>
      <c r="EC26" s="659"/>
    </row>
    <row r="27" spans="2:133" ht="11.25" customHeight="1" x14ac:dyDescent="0.15">
      <c r="B27" s="620" t="s">
        <v>297</v>
      </c>
      <c r="C27" s="621"/>
      <c r="D27" s="621"/>
      <c r="E27" s="621"/>
      <c r="F27" s="621"/>
      <c r="G27" s="621"/>
      <c r="H27" s="621"/>
      <c r="I27" s="621"/>
      <c r="J27" s="621"/>
      <c r="K27" s="621"/>
      <c r="L27" s="621"/>
      <c r="M27" s="621"/>
      <c r="N27" s="621"/>
      <c r="O27" s="621"/>
      <c r="P27" s="621"/>
      <c r="Q27" s="622"/>
      <c r="R27" s="623">
        <v>1680167</v>
      </c>
      <c r="S27" s="626"/>
      <c r="T27" s="626"/>
      <c r="U27" s="626"/>
      <c r="V27" s="626"/>
      <c r="W27" s="626"/>
      <c r="X27" s="626"/>
      <c r="Y27" s="627"/>
      <c r="Z27" s="685">
        <v>10.4</v>
      </c>
      <c r="AA27" s="685"/>
      <c r="AB27" s="685"/>
      <c r="AC27" s="685"/>
      <c r="AD27" s="686" t="s">
        <v>226</v>
      </c>
      <c r="AE27" s="686"/>
      <c r="AF27" s="686"/>
      <c r="AG27" s="686"/>
      <c r="AH27" s="686"/>
      <c r="AI27" s="686"/>
      <c r="AJ27" s="686"/>
      <c r="AK27" s="686"/>
      <c r="AL27" s="628" t="s">
        <v>226</v>
      </c>
      <c r="AM27" s="629"/>
      <c r="AN27" s="629"/>
      <c r="AO27" s="687"/>
      <c r="AP27" s="620" t="s">
        <v>298</v>
      </c>
      <c r="AQ27" s="621"/>
      <c r="AR27" s="621"/>
      <c r="AS27" s="621"/>
      <c r="AT27" s="621"/>
      <c r="AU27" s="621"/>
      <c r="AV27" s="621"/>
      <c r="AW27" s="621"/>
      <c r="AX27" s="621"/>
      <c r="AY27" s="621"/>
      <c r="AZ27" s="621"/>
      <c r="BA27" s="621"/>
      <c r="BB27" s="621"/>
      <c r="BC27" s="621"/>
      <c r="BD27" s="621"/>
      <c r="BE27" s="621"/>
      <c r="BF27" s="622"/>
      <c r="BG27" s="623">
        <v>4352944</v>
      </c>
      <c r="BH27" s="626"/>
      <c r="BI27" s="626"/>
      <c r="BJ27" s="626"/>
      <c r="BK27" s="626"/>
      <c r="BL27" s="626"/>
      <c r="BM27" s="626"/>
      <c r="BN27" s="627"/>
      <c r="BO27" s="685">
        <v>100</v>
      </c>
      <c r="BP27" s="685"/>
      <c r="BQ27" s="685"/>
      <c r="BR27" s="685"/>
      <c r="BS27" s="631" t="s">
        <v>226</v>
      </c>
      <c r="BT27" s="626"/>
      <c r="BU27" s="626"/>
      <c r="BV27" s="626"/>
      <c r="BW27" s="626"/>
      <c r="BX27" s="626"/>
      <c r="BY27" s="626"/>
      <c r="BZ27" s="626"/>
      <c r="CA27" s="626"/>
      <c r="CB27" s="666"/>
      <c r="CD27" s="667" t="s">
        <v>299</v>
      </c>
      <c r="CE27" s="664"/>
      <c r="CF27" s="664"/>
      <c r="CG27" s="664"/>
      <c r="CH27" s="664"/>
      <c r="CI27" s="664"/>
      <c r="CJ27" s="664"/>
      <c r="CK27" s="664"/>
      <c r="CL27" s="664"/>
      <c r="CM27" s="664"/>
      <c r="CN27" s="664"/>
      <c r="CO27" s="664"/>
      <c r="CP27" s="664"/>
      <c r="CQ27" s="665"/>
      <c r="CR27" s="623">
        <v>2385069</v>
      </c>
      <c r="CS27" s="624"/>
      <c r="CT27" s="624"/>
      <c r="CU27" s="624"/>
      <c r="CV27" s="624"/>
      <c r="CW27" s="624"/>
      <c r="CX27" s="624"/>
      <c r="CY27" s="625"/>
      <c r="CZ27" s="628">
        <v>15.3</v>
      </c>
      <c r="DA27" s="657"/>
      <c r="DB27" s="657"/>
      <c r="DC27" s="658"/>
      <c r="DD27" s="631">
        <v>839621</v>
      </c>
      <c r="DE27" s="624"/>
      <c r="DF27" s="624"/>
      <c r="DG27" s="624"/>
      <c r="DH27" s="624"/>
      <c r="DI27" s="624"/>
      <c r="DJ27" s="624"/>
      <c r="DK27" s="625"/>
      <c r="DL27" s="631">
        <v>831715</v>
      </c>
      <c r="DM27" s="624"/>
      <c r="DN27" s="624"/>
      <c r="DO27" s="624"/>
      <c r="DP27" s="624"/>
      <c r="DQ27" s="624"/>
      <c r="DR27" s="624"/>
      <c r="DS27" s="624"/>
      <c r="DT27" s="624"/>
      <c r="DU27" s="624"/>
      <c r="DV27" s="625"/>
      <c r="DW27" s="628">
        <v>8.6</v>
      </c>
      <c r="DX27" s="657"/>
      <c r="DY27" s="657"/>
      <c r="DZ27" s="657"/>
      <c r="EA27" s="657"/>
      <c r="EB27" s="657"/>
      <c r="EC27" s="659"/>
    </row>
    <row r="28" spans="2:133" ht="11.25" customHeight="1" x14ac:dyDescent="0.15">
      <c r="B28" s="728" t="s">
        <v>300</v>
      </c>
      <c r="C28" s="729"/>
      <c r="D28" s="729"/>
      <c r="E28" s="729"/>
      <c r="F28" s="729"/>
      <c r="G28" s="729"/>
      <c r="H28" s="729"/>
      <c r="I28" s="729"/>
      <c r="J28" s="729"/>
      <c r="K28" s="729"/>
      <c r="L28" s="729"/>
      <c r="M28" s="729"/>
      <c r="N28" s="729"/>
      <c r="O28" s="729"/>
      <c r="P28" s="729"/>
      <c r="Q28" s="730"/>
      <c r="R28" s="623" t="s">
        <v>226</v>
      </c>
      <c r="S28" s="626"/>
      <c r="T28" s="626"/>
      <c r="U28" s="626"/>
      <c r="V28" s="626"/>
      <c r="W28" s="626"/>
      <c r="X28" s="626"/>
      <c r="Y28" s="627"/>
      <c r="Z28" s="685" t="s">
        <v>241</v>
      </c>
      <c r="AA28" s="685"/>
      <c r="AB28" s="685"/>
      <c r="AC28" s="685"/>
      <c r="AD28" s="686" t="s">
        <v>137</v>
      </c>
      <c r="AE28" s="686"/>
      <c r="AF28" s="686"/>
      <c r="AG28" s="686"/>
      <c r="AH28" s="686"/>
      <c r="AI28" s="686"/>
      <c r="AJ28" s="686"/>
      <c r="AK28" s="686"/>
      <c r="AL28" s="628" t="s">
        <v>241</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301</v>
      </c>
      <c r="CE28" s="664"/>
      <c r="CF28" s="664"/>
      <c r="CG28" s="664"/>
      <c r="CH28" s="664"/>
      <c r="CI28" s="664"/>
      <c r="CJ28" s="664"/>
      <c r="CK28" s="664"/>
      <c r="CL28" s="664"/>
      <c r="CM28" s="664"/>
      <c r="CN28" s="664"/>
      <c r="CO28" s="664"/>
      <c r="CP28" s="664"/>
      <c r="CQ28" s="665"/>
      <c r="CR28" s="623">
        <v>1839594</v>
      </c>
      <c r="CS28" s="626"/>
      <c r="CT28" s="626"/>
      <c r="CU28" s="626"/>
      <c r="CV28" s="626"/>
      <c r="CW28" s="626"/>
      <c r="CX28" s="626"/>
      <c r="CY28" s="627"/>
      <c r="CZ28" s="628">
        <v>11.8</v>
      </c>
      <c r="DA28" s="657"/>
      <c r="DB28" s="657"/>
      <c r="DC28" s="658"/>
      <c r="DD28" s="631">
        <v>1822819</v>
      </c>
      <c r="DE28" s="626"/>
      <c r="DF28" s="626"/>
      <c r="DG28" s="626"/>
      <c r="DH28" s="626"/>
      <c r="DI28" s="626"/>
      <c r="DJ28" s="626"/>
      <c r="DK28" s="627"/>
      <c r="DL28" s="631">
        <v>1822819</v>
      </c>
      <c r="DM28" s="626"/>
      <c r="DN28" s="626"/>
      <c r="DO28" s="626"/>
      <c r="DP28" s="626"/>
      <c r="DQ28" s="626"/>
      <c r="DR28" s="626"/>
      <c r="DS28" s="626"/>
      <c r="DT28" s="626"/>
      <c r="DU28" s="626"/>
      <c r="DV28" s="627"/>
      <c r="DW28" s="628">
        <v>18.899999999999999</v>
      </c>
      <c r="DX28" s="657"/>
      <c r="DY28" s="657"/>
      <c r="DZ28" s="657"/>
      <c r="EA28" s="657"/>
      <c r="EB28" s="657"/>
      <c r="EC28" s="659"/>
    </row>
    <row r="29" spans="2:133" ht="11.25" customHeight="1" x14ac:dyDescent="0.15">
      <c r="B29" s="620" t="s">
        <v>302</v>
      </c>
      <c r="C29" s="621"/>
      <c r="D29" s="621"/>
      <c r="E29" s="621"/>
      <c r="F29" s="621"/>
      <c r="G29" s="621"/>
      <c r="H29" s="621"/>
      <c r="I29" s="621"/>
      <c r="J29" s="621"/>
      <c r="K29" s="621"/>
      <c r="L29" s="621"/>
      <c r="M29" s="621"/>
      <c r="N29" s="621"/>
      <c r="O29" s="621"/>
      <c r="P29" s="621"/>
      <c r="Q29" s="622"/>
      <c r="R29" s="623">
        <v>980169</v>
      </c>
      <c r="S29" s="626"/>
      <c r="T29" s="626"/>
      <c r="U29" s="626"/>
      <c r="V29" s="626"/>
      <c r="W29" s="626"/>
      <c r="X29" s="626"/>
      <c r="Y29" s="627"/>
      <c r="Z29" s="685">
        <v>6.1</v>
      </c>
      <c r="AA29" s="685"/>
      <c r="AB29" s="685"/>
      <c r="AC29" s="685"/>
      <c r="AD29" s="686" t="s">
        <v>226</v>
      </c>
      <c r="AE29" s="686"/>
      <c r="AF29" s="686"/>
      <c r="AG29" s="686"/>
      <c r="AH29" s="686"/>
      <c r="AI29" s="686"/>
      <c r="AJ29" s="686"/>
      <c r="AK29" s="686"/>
      <c r="AL29" s="628" t="s">
        <v>226</v>
      </c>
      <c r="AM29" s="629"/>
      <c r="AN29" s="629"/>
      <c r="AO29" s="687"/>
      <c r="AP29" s="697" t="s">
        <v>220</v>
      </c>
      <c r="AQ29" s="698"/>
      <c r="AR29" s="698"/>
      <c r="AS29" s="698"/>
      <c r="AT29" s="698"/>
      <c r="AU29" s="698"/>
      <c r="AV29" s="698"/>
      <c r="AW29" s="698"/>
      <c r="AX29" s="698"/>
      <c r="AY29" s="698"/>
      <c r="AZ29" s="698"/>
      <c r="BA29" s="698"/>
      <c r="BB29" s="698"/>
      <c r="BC29" s="698"/>
      <c r="BD29" s="698"/>
      <c r="BE29" s="698"/>
      <c r="BF29" s="699"/>
      <c r="BG29" s="697" t="s">
        <v>303</v>
      </c>
      <c r="BH29" s="725"/>
      <c r="BI29" s="725"/>
      <c r="BJ29" s="725"/>
      <c r="BK29" s="725"/>
      <c r="BL29" s="725"/>
      <c r="BM29" s="725"/>
      <c r="BN29" s="725"/>
      <c r="BO29" s="725"/>
      <c r="BP29" s="725"/>
      <c r="BQ29" s="726"/>
      <c r="BR29" s="697" t="s">
        <v>304</v>
      </c>
      <c r="BS29" s="725"/>
      <c r="BT29" s="725"/>
      <c r="BU29" s="725"/>
      <c r="BV29" s="725"/>
      <c r="BW29" s="725"/>
      <c r="BX29" s="725"/>
      <c r="BY29" s="725"/>
      <c r="BZ29" s="725"/>
      <c r="CA29" s="725"/>
      <c r="CB29" s="726"/>
      <c r="CD29" s="707" t="s">
        <v>305</v>
      </c>
      <c r="CE29" s="708"/>
      <c r="CF29" s="667" t="s">
        <v>306</v>
      </c>
      <c r="CG29" s="664"/>
      <c r="CH29" s="664"/>
      <c r="CI29" s="664"/>
      <c r="CJ29" s="664"/>
      <c r="CK29" s="664"/>
      <c r="CL29" s="664"/>
      <c r="CM29" s="664"/>
      <c r="CN29" s="664"/>
      <c r="CO29" s="664"/>
      <c r="CP29" s="664"/>
      <c r="CQ29" s="665"/>
      <c r="CR29" s="623">
        <v>1839594</v>
      </c>
      <c r="CS29" s="624"/>
      <c r="CT29" s="624"/>
      <c r="CU29" s="624"/>
      <c r="CV29" s="624"/>
      <c r="CW29" s="624"/>
      <c r="CX29" s="624"/>
      <c r="CY29" s="625"/>
      <c r="CZ29" s="628">
        <v>11.8</v>
      </c>
      <c r="DA29" s="657"/>
      <c r="DB29" s="657"/>
      <c r="DC29" s="658"/>
      <c r="DD29" s="631">
        <v>1822819</v>
      </c>
      <c r="DE29" s="624"/>
      <c r="DF29" s="624"/>
      <c r="DG29" s="624"/>
      <c r="DH29" s="624"/>
      <c r="DI29" s="624"/>
      <c r="DJ29" s="624"/>
      <c r="DK29" s="625"/>
      <c r="DL29" s="631">
        <v>1822819</v>
      </c>
      <c r="DM29" s="624"/>
      <c r="DN29" s="624"/>
      <c r="DO29" s="624"/>
      <c r="DP29" s="624"/>
      <c r="DQ29" s="624"/>
      <c r="DR29" s="624"/>
      <c r="DS29" s="624"/>
      <c r="DT29" s="624"/>
      <c r="DU29" s="624"/>
      <c r="DV29" s="625"/>
      <c r="DW29" s="628">
        <v>18.899999999999999</v>
      </c>
      <c r="DX29" s="657"/>
      <c r="DY29" s="657"/>
      <c r="DZ29" s="657"/>
      <c r="EA29" s="657"/>
      <c r="EB29" s="657"/>
      <c r="EC29" s="659"/>
    </row>
    <row r="30" spans="2:133" ht="11.25" customHeight="1" x14ac:dyDescent="0.15">
      <c r="B30" s="620" t="s">
        <v>307</v>
      </c>
      <c r="C30" s="621"/>
      <c r="D30" s="621"/>
      <c r="E30" s="621"/>
      <c r="F30" s="621"/>
      <c r="G30" s="621"/>
      <c r="H30" s="621"/>
      <c r="I30" s="621"/>
      <c r="J30" s="621"/>
      <c r="K30" s="621"/>
      <c r="L30" s="621"/>
      <c r="M30" s="621"/>
      <c r="N30" s="621"/>
      <c r="O30" s="621"/>
      <c r="P30" s="621"/>
      <c r="Q30" s="622"/>
      <c r="R30" s="623">
        <v>21733</v>
      </c>
      <c r="S30" s="626"/>
      <c r="T30" s="626"/>
      <c r="U30" s="626"/>
      <c r="V30" s="626"/>
      <c r="W30" s="626"/>
      <c r="X30" s="626"/>
      <c r="Y30" s="627"/>
      <c r="Z30" s="685">
        <v>0.1</v>
      </c>
      <c r="AA30" s="685"/>
      <c r="AB30" s="685"/>
      <c r="AC30" s="685"/>
      <c r="AD30" s="686">
        <v>4292</v>
      </c>
      <c r="AE30" s="686"/>
      <c r="AF30" s="686"/>
      <c r="AG30" s="686"/>
      <c r="AH30" s="686"/>
      <c r="AI30" s="686"/>
      <c r="AJ30" s="686"/>
      <c r="AK30" s="686"/>
      <c r="AL30" s="628">
        <v>0</v>
      </c>
      <c r="AM30" s="629"/>
      <c r="AN30" s="629"/>
      <c r="AO30" s="687"/>
      <c r="AP30" s="713" t="s">
        <v>308</v>
      </c>
      <c r="AQ30" s="714"/>
      <c r="AR30" s="714"/>
      <c r="AS30" s="714"/>
      <c r="AT30" s="719" t="s">
        <v>309</v>
      </c>
      <c r="AU30" s="230"/>
      <c r="AV30" s="230"/>
      <c r="AW30" s="230"/>
      <c r="AX30" s="722" t="s">
        <v>186</v>
      </c>
      <c r="AY30" s="723"/>
      <c r="AZ30" s="723"/>
      <c r="BA30" s="723"/>
      <c r="BB30" s="723"/>
      <c r="BC30" s="723"/>
      <c r="BD30" s="723"/>
      <c r="BE30" s="723"/>
      <c r="BF30" s="724"/>
      <c r="BG30" s="703">
        <v>98.6</v>
      </c>
      <c r="BH30" s="704"/>
      <c r="BI30" s="704"/>
      <c r="BJ30" s="704"/>
      <c r="BK30" s="704"/>
      <c r="BL30" s="704"/>
      <c r="BM30" s="705">
        <v>93.8</v>
      </c>
      <c r="BN30" s="704"/>
      <c r="BO30" s="704"/>
      <c r="BP30" s="704"/>
      <c r="BQ30" s="706"/>
      <c r="BR30" s="703">
        <v>98.5</v>
      </c>
      <c r="BS30" s="704"/>
      <c r="BT30" s="704"/>
      <c r="BU30" s="704"/>
      <c r="BV30" s="704"/>
      <c r="BW30" s="704"/>
      <c r="BX30" s="705">
        <v>93.7</v>
      </c>
      <c r="BY30" s="704"/>
      <c r="BZ30" s="704"/>
      <c r="CA30" s="704"/>
      <c r="CB30" s="706"/>
      <c r="CD30" s="709"/>
      <c r="CE30" s="710"/>
      <c r="CF30" s="667" t="s">
        <v>310</v>
      </c>
      <c r="CG30" s="664"/>
      <c r="CH30" s="664"/>
      <c r="CI30" s="664"/>
      <c r="CJ30" s="664"/>
      <c r="CK30" s="664"/>
      <c r="CL30" s="664"/>
      <c r="CM30" s="664"/>
      <c r="CN30" s="664"/>
      <c r="CO30" s="664"/>
      <c r="CP30" s="664"/>
      <c r="CQ30" s="665"/>
      <c r="CR30" s="623">
        <v>1687610</v>
      </c>
      <c r="CS30" s="626"/>
      <c r="CT30" s="626"/>
      <c r="CU30" s="626"/>
      <c r="CV30" s="626"/>
      <c r="CW30" s="626"/>
      <c r="CX30" s="626"/>
      <c r="CY30" s="627"/>
      <c r="CZ30" s="628">
        <v>10.8</v>
      </c>
      <c r="DA30" s="657"/>
      <c r="DB30" s="657"/>
      <c r="DC30" s="658"/>
      <c r="DD30" s="631">
        <v>1672710</v>
      </c>
      <c r="DE30" s="626"/>
      <c r="DF30" s="626"/>
      <c r="DG30" s="626"/>
      <c r="DH30" s="626"/>
      <c r="DI30" s="626"/>
      <c r="DJ30" s="626"/>
      <c r="DK30" s="627"/>
      <c r="DL30" s="631">
        <v>1672710</v>
      </c>
      <c r="DM30" s="626"/>
      <c r="DN30" s="626"/>
      <c r="DO30" s="626"/>
      <c r="DP30" s="626"/>
      <c r="DQ30" s="626"/>
      <c r="DR30" s="626"/>
      <c r="DS30" s="626"/>
      <c r="DT30" s="626"/>
      <c r="DU30" s="626"/>
      <c r="DV30" s="627"/>
      <c r="DW30" s="628">
        <v>17.399999999999999</v>
      </c>
      <c r="DX30" s="657"/>
      <c r="DY30" s="657"/>
      <c r="DZ30" s="657"/>
      <c r="EA30" s="657"/>
      <c r="EB30" s="657"/>
      <c r="EC30" s="659"/>
    </row>
    <row r="31" spans="2:133" ht="11.25" customHeight="1" x14ac:dyDescent="0.15">
      <c r="B31" s="620" t="s">
        <v>311</v>
      </c>
      <c r="C31" s="621"/>
      <c r="D31" s="621"/>
      <c r="E31" s="621"/>
      <c r="F31" s="621"/>
      <c r="G31" s="621"/>
      <c r="H31" s="621"/>
      <c r="I31" s="621"/>
      <c r="J31" s="621"/>
      <c r="K31" s="621"/>
      <c r="L31" s="621"/>
      <c r="M31" s="621"/>
      <c r="N31" s="621"/>
      <c r="O31" s="621"/>
      <c r="P31" s="621"/>
      <c r="Q31" s="622"/>
      <c r="R31" s="623">
        <v>168260</v>
      </c>
      <c r="S31" s="626"/>
      <c r="T31" s="626"/>
      <c r="U31" s="626"/>
      <c r="V31" s="626"/>
      <c r="W31" s="626"/>
      <c r="X31" s="626"/>
      <c r="Y31" s="627"/>
      <c r="Z31" s="685">
        <v>1</v>
      </c>
      <c r="AA31" s="685"/>
      <c r="AB31" s="685"/>
      <c r="AC31" s="685"/>
      <c r="AD31" s="686" t="s">
        <v>226</v>
      </c>
      <c r="AE31" s="686"/>
      <c r="AF31" s="686"/>
      <c r="AG31" s="686"/>
      <c r="AH31" s="686"/>
      <c r="AI31" s="686"/>
      <c r="AJ31" s="686"/>
      <c r="AK31" s="686"/>
      <c r="AL31" s="628" t="s">
        <v>226</v>
      </c>
      <c r="AM31" s="629"/>
      <c r="AN31" s="629"/>
      <c r="AO31" s="687"/>
      <c r="AP31" s="715"/>
      <c r="AQ31" s="716"/>
      <c r="AR31" s="716"/>
      <c r="AS31" s="716"/>
      <c r="AT31" s="720"/>
      <c r="AU31" s="229" t="s">
        <v>312</v>
      </c>
      <c r="AV31" s="229"/>
      <c r="AW31" s="229"/>
      <c r="AX31" s="620" t="s">
        <v>313</v>
      </c>
      <c r="AY31" s="621"/>
      <c r="AZ31" s="621"/>
      <c r="BA31" s="621"/>
      <c r="BB31" s="621"/>
      <c r="BC31" s="621"/>
      <c r="BD31" s="621"/>
      <c r="BE31" s="621"/>
      <c r="BF31" s="622"/>
      <c r="BG31" s="701">
        <v>98.3</v>
      </c>
      <c r="BH31" s="624"/>
      <c r="BI31" s="624"/>
      <c r="BJ31" s="624"/>
      <c r="BK31" s="624"/>
      <c r="BL31" s="624"/>
      <c r="BM31" s="629">
        <v>92.9</v>
      </c>
      <c r="BN31" s="702"/>
      <c r="BO31" s="702"/>
      <c r="BP31" s="702"/>
      <c r="BQ31" s="663"/>
      <c r="BR31" s="701">
        <v>98.2</v>
      </c>
      <c r="BS31" s="624"/>
      <c r="BT31" s="624"/>
      <c r="BU31" s="624"/>
      <c r="BV31" s="624"/>
      <c r="BW31" s="624"/>
      <c r="BX31" s="629">
        <v>92.6</v>
      </c>
      <c r="BY31" s="702"/>
      <c r="BZ31" s="702"/>
      <c r="CA31" s="702"/>
      <c r="CB31" s="663"/>
      <c r="CD31" s="709"/>
      <c r="CE31" s="710"/>
      <c r="CF31" s="667" t="s">
        <v>314</v>
      </c>
      <c r="CG31" s="664"/>
      <c r="CH31" s="664"/>
      <c r="CI31" s="664"/>
      <c r="CJ31" s="664"/>
      <c r="CK31" s="664"/>
      <c r="CL31" s="664"/>
      <c r="CM31" s="664"/>
      <c r="CN31" s="664"/>
      <c r="CO31" s="664"/>
      <c r="CP31" s="664"/>
      <c r="CQ31" s="665"/>
      <c r="CR31" s="623">
        <v>151984</v>
      </c>
      <c r="CS31" s="624"/>
      <c r="CT31" s="624"/>
      <c r="CU31" s="624"/>
      <c r="CV31" s="624"/>
      <c r="CW31" s="624"/>
      <c r="CX31" s="624"/>
      <c r="CY31" s="625"/>
      <c r="CZ31" s="628">
        <v>1</v>
      </c>
      <c r="DA31" s="657"/>
      <c r="DB31" s="657"/>
      <c r="DC31" s="658"/>
      <c r="DD31" s="631">
        <v>150109</v>
      </c>
      <c r="DE31" s="624"/>
      <c r="DF31" s="624"/>
      <c r="DG31" s="624"/>
      <c r="DH31" s="624"/>
      <c r="DI31" s="624"/>
      <c r="DJ31" s="624"/>
      <c r="DK31" s="625"/>
      <c r="DL31" s="631">
        <v>150109</v>
      </c>
      <c r="DM31" s="624"/>
      <c r="DN31" s="624"/>
      <c r="DO31" s="624"/>
      <c r="DP31" s="624"/>
      <c r="DQ31" s="624"/>
      <c r="DR31" s="624"/>
      <c r="DS31" s="624"/>
      <c r="DT31" s="624"/>
      <c r="DU31" s="624"/>
      <c r="DV31" s="625"/>
      <c r="DW31" s="628">
        <v>1.6</v>
      </c>
      <c r="DX31" s="657"/>
      <c r="DY31" s="657"/>
      <c r="DZ31" s="657"/>
      <c r="EA31" s="657"/>
      <c r="EB31" s="657"/>
      <c r="EC31" s="659"/>
    </row>
    <row r="32" spans="2:133" ht="11.25" customHeight="1" x14ac:dyDescent="0.15">
      <c r="B32" s="620" t="s">
        <v>315</v>
      </c>
      <c r="C32" s="621"/>
      <c r="D32" s="621"/>
      <c r="E32" s="621"/>
      <c r="F32" s="621"/>
      <c r="G32" s="621"/>
      <c r="H32" s="621"/>
      <c r="I32" s="621"/>
      <c r="J32" s="621"/>
      <c r="K32" s="621"/>
      <c r="L32" s="621"/>
      <c r="M32" s="621"/>
      <c r="N32" s="621"/>
      <c r="O32" s="621"/>
      <c r="P32" s="621"/>
      <c r="Q32" s="622"/>
      <c r="R32" s="623">
        <v>933184</v>
      </c>
      <c r="S32" s="626"/>
      <c r="T32" s="626"/>
      <c r="U32" s="626"/>
      <c r="V32" s="626"/>
      <c r="W32" s="626"/>
      <c r="X32" s="626"/>
      <c r="Y32" s="627"/>
      <c r="Z32" s="685">
        <v>5.8</v>
      </c>
      <c r="AA32" s="685"/>
      <c r="AB32" s="685"/>
      <c r="AC32" s="685"/>
      <c r="AD32" s="686" t="s">
        <v>226</v>
      </c>
      <c r="AE32" s="686"/>
      <c r="AF32" s="686"/>
      <c r="AG32" s="686"/>
      <c r="AH32" s="686"/>
      <c r="AI32" s="686"/>
      <c r="AJ32" s="686"/>
      <c r="AK32" s="686"/>
      <c r="AL32" s="628" t="s">
        <v>226</v>
      </c>
      <c r="AM32" s="629"/>
      <c r="AN32" s="629"/>
      <c r="AO32" s="687"/>
      <c r="AP32" s="717"/>
      <c r="AQ32" s="718"/>
      <c r="AR32" s="718"/>
      <c r="AS32" s="718"/>
      <c r="AT32" s="721"/>
      <c r="AU32" s="231"/>
      <c r="AV32" s="231"/>
      <c r="AW32" s="231"/>
      <c r="AX32" s="635" t="s">
        <v>316</v>
      </c>
      <c r="AY32" s="636"/>
      <c r="AZ32" s="636"/>
      <c r="BA32" s="636"/>
      <c r="BB32" s="636"/>
      <c r="BC32" s="636"/>
      <c r="BD32" s="636"/>
      <c r="BE32" s="636"/>
      <c r="BF32" s="637"/>
      <c r="BG32" s="700">
        <v>98.6</v>
      </c>
      <c r="BH32" s="639"/>
      <c r="BI32" s="639"/>
      <c r="BJ32" s="639"/>
      <c r="BK32" s="639"/>
      <c r="BL32" s="639"/>
      <c r="BM32" s="683">
        <v>94.1</v>
      </c>
      <c r="BN32" s="639"/>
      <c r="BO32" s="639"/>
      <c r="BP32" s="639"/>
      <c r="BQ32" s="676"/>
      <c r="BR32" s="700">
        <v>98.6</v>
      </c>
      <c r="BS32" s="639"/>
      <c r="BT32" s="639"/>
      <c r="BU32" s="639"/>
      <c r="BV32" s="639"/>
      <c r="BW32" s="639"/>
      <c r="BX32" s="683">
        <v>94.1</v>
      </c>
      <c r="BY32" s="639"/>
      <c r="BZ32" s="639"/>
      <c r="CA32" s="639"/>
      <c r="CB32" s="676"/>
      <c r="CD32" s="711"/>
      <c r="CE32" s="712"/>
      <c r="CF32" s="667" t="s">
        <v>317</v>
      </c>
      <c r="CG32" s="664"/>
      <c r="CH32" s="664"/>
      <c r="CI32" s="664"/>
      <c r="CJ32" s="664"/>
      <c r="CK32" s="664"/>
      <c r="CL32" s="664"/>
      <c r="CM32" s="664"/>
      <c r="CN32" s="664"/>
      <c r="CO32" s="664"/>
      <c r="CP32" s="664"/>
      <c r="CQ32" s="665"/>
      <c r="CR32" s="623" t="s">
        <v>226</v>
      </c>
      <c r="CS32" s="626"/>
      <c r="CT32" s="626"/>
      <c r="CU32" s="626"/>
      <c r="CV32" s="626"/>
      <c r="CW32" s="626"/>
      <c r="CX32" s="626"/>
      <c r="CY32" s="627"/>
      <c r="CZ32" s="628" t="s">
        <v>241</v>
      </c>
      <c r="DA32" s="657"/>
      <c r="DB32" s="657"/>
      <c r="DC32" s="658"/>
      <c r="DD32" s="631" t="s">
        <v>241</v>
      </c>
      <c r="DE32" s="626"/>
      <c r="DF32" s="626"/>
      <c r="DG32" s="626"/>
      <c r="DH32" s="626"/>
      <c r="DI32" s="626"/>
      <c r="DJ32" s="626"/>
      <c r="DK32" s="627"/>
      <c r="DL32" s="631" t="s">
        <v>226</v>
      </c>
      <c r="DM32" s="626"/>
      <c r="DN32" s="626"/>
      <c r="DO32" s="626"/>
      <c r="DP32" s="626"/>
      <c r="DQ32" s="626"/>
      <c r="DR32" s="626"/>
      <c r="DS32" s="626"/>
      <c r="DT32" s="626"/>
      <c r="DU32" s="626"/>
      <c r="DV32" s="627"/>
      <c r="DW32" s="628" t="s">
        <v>241</v>
      </c>
      <c r="DX32" s="657"/>
      <c r="DY32" s="657"/>
      <c r="DZ32" s="657"/>
      <c r="EA32" s="657"/>
      <c r="EB32" s="657"/>
      <c r="EC32" s="659"/>
    </row>
    <row r="33" spans="2:133" ht="11.25" customHeight="1" x14ac:dyDescent="0.15">
      <c r="B33" s="620" t="s">
        <v>318</v>
      </c>
      <c r="C33" s="621"/>
      <c r="D33" s="621"/>
      <c r="E33" s="621"/>
      <c r="F33" s="621"/>
      <c r="G33" s="621"/>
      <c r="H33" s="621"/>
      <c r="I33" s="621"/>
      <c r="J33" s="621"/>
      <c r="K33" s="621"/>
      <c r="L33" s="621"/>
      <c r="M33" s="621"/>
      <c r="N33" s="621"/>
      <c r="O33" s="621"/>
      <c r="P33" s="621"/>
      <c r="Q33" s="622"/>
      <c r="R33" s="623">
        <v>488076</v>
      </c>
      <c r="S33" s="626"/>
      <c r="T33" s="626"/>
      <c r="U33" s="626"/>
      <c r="V33" s="626"/>
      <c r="W33" s="626"/>
      <c r="X33" s="626"/>
      <c r="Y33" s="627"/>
      <c r="Z33" s="685">
        <v>3</v>
      </c>
      <c r="AA33" s="685"/>
      <c r="AB33" s="685"/>
      <c r="AC33" s="685"/>
      <c r="AD33" s="686" t="s">
        <v>226</v>
      </c>
      <c r="AE33" s="686"/>
      <c r="AF33" s="686"/>
      <c r="AG33" s="686"/>
      <c r="AH33" s="686"/>
      <c r="AI33" s="686"/>
      <c r="AJ33" s="686"/>
      <c r="AK33" s="686"/>
      <c r="AL33" s="628" t="s">
        <v>137</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3">
        <v>6265669</v>
      </c>
      <c r="CS33" s="624"/>
      <c r="CT33" s="624"/>
      <c r="CU33" s="624"/>
      <c r="CV33" s="624"/>
      <c r="CW33" s="624"/>
      <c r="CX33" s="624"/>
      <c r="CY33" s="625"/>
      <c r="CZ33" s="628">
        <v>40.1</v>
      </c>
      <c r="DA33" s="657"/>
      <c r="DB33" s="657"/>
      <c r="DC33" s="658"/>
      <c r="DD33" s="631">
        <v>4629801</v>
      </c>
      <c r="DE33" s="624"/>
      <c r="DF33" s="624"/>
      <c r="DG33" s="624"/>
      <c r="DH33" s="624"/>
      <c r="DI33" s="624"/>
      <c r="DJ33" s="624"/>
      <c r="DK33" s="625"/>
      <c r="DL33" s="631">
        <v>3421630</v>
      </c>
      <c r="DM33" s="624"/>
      <c r="DN33" s="624"/>
      <c r="DO33" s="624"/>
      <c r="DP33" s="624"/>
      <c r="DQ33" s="624"/>
      <c r="DR33" s="624"/>
      <c r="DS33" s="624"/>
      <c r="DT33" s="624"/>
      <c r="DU33" s="624"/>
      <c r="DV33" s="625"/>
      <c r="DW33" s="628">
        <v>35.5</v>
      </c>
      <c r="DX33" s="657"/>
      <c r="DY33" s="657"/>
      <c r="DZ33" s="657"/>
      <c r="EA33" s="657"/>
      <c r="EB33" s="657"/>
      <c r="EC33" s="659"/>
    </row>
    <row r="34" spans="2:133" ht="11.25" customHeight="1" x14ac:dyDescent="0.15">
      <c r="B34" s="620" t="s">
        <v>320</v>
      </c>
      <c r="C34" s="621"/>
      <c r="D34" s="621"/>
      <c r="E34" s="621"/>
      <c r="F34" s="621"/>
      <c r="G34" s="621"/>
      <c r="H34" s="621"/>
      <c r="I34" s="621"/>
      <c r="J34" s="621"/>
      <c r="K34" s="621"/>
      <c r="L34" s="621"/>
      <c r="M34" s="621"/>
      <c r="N34" s="621"/>
      <c r="O34" s="621"/>
      <c r="P34" s="621"/>
      <c r="Q34" s="622"/>
      <c r="R34" s="623">
        <v>375343</v>
      </c>
      <c r="S34" s="626"/>
      <c r="T34" s="626"/>
      <c r="U34" s="626"/>
      <c r="V34" s="626"/>
      <c r="W34" s="626"/>
      <c r="X34" s="626"/>
      <c r="Y34" s="627"/>
      <c r="Z34" s="685">
        <v>2.2999999999999998</v>
      </c>
      <c r="AA34" s="685"/>
      <c r="AB34" s="685"/>
      <c r="AC34" s="685"/>
      <c r="AD34" s="686">
        <v>207</v>
      </c>
      <c r="AE34" s="686"/>
      <c r="AF34" s="686"/>
      <c r="AG34" s="686"/>
      <c r="AH34" s="686"/>
      <c r="AI34" s="686"/>
      <c r="AJ34" s="686"/>
      <c r="AK34" s="686"/>
      <c r="AL34" s="628">
        <v>0</v>
      </c>
      <c r="AM34" s="629"/>
      <c r="AN34" s="629"/>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3">
        <v>2169650</v>
      </c>
      <c r="CS34" s="626"/>
      <c r="CT34" s="626"/>
      <c r="CU34" s="626"/>
      <c r="CV34" s="626"/>
      <c r="CW34" s="626"/>
      <c r="CX34" s="626"/>
      <c r="CY34" s="627"/>
      <c r="CZ34" s="628">
        <v>13.9</v>
      </c>
      <c r="DA34" s="657"/>
      <c r="DB34" s="657"/>
      <c r="DC34" s="658"/>
      <c r="DD34" s="631">
        <v>1491078</v>
      </c>
      <c r="DE34" s="626"/>
      <c r="DF34" s="626"/>
      <c r="DG34" s="626"/>
      <c r="DH34" s="626"/>
      <c r="DI34" s="626"/>
      <c r="DJ34" s="626"/>
      <c r="DK34" s="627"/>
      <c r="DL34" s="631">
        <v>1001250</v>
      </c>
      <c r="DM34" s="626"/>
      <c r="DN34" s="626"/>
      <c r="DO34" s="626"/>
      <c r="DP34" s="626"/>
      <c r="DQ34" s="626"/>
      <c r="DR34" s="626"/>
      <c r="DS34" s="626"/>
      <c r="DT34" s="626"/>
      <c r="DU34" s="626"/>
      <c r="DV34" s="627"/>
      <c r="DW34" s="628">
        <v>10.4</v>
      </c>
      <c r="DX34" s="657"/>
      <c r="DY34" s="657"/>
      <c r="DZ34" s="657"/>
      <c r="EA34" s="657"/>
      <c r="EB34" s="657"/>
      <c r="EC34" s="659"/>
    </row>
    <row r="35" spans="2:133" ht="11.25" customHeight="1" x14ac:dyDescent="0.15">
      <c r="B35" s="620" t="s">
        <v>324</v>
      </c>
      <c r="C35" s="621"/>
      <c r="D35" s="621"/>
      <c r="E35" s="621"/>
      <c r="F35" s="621"/>
      <c r="G35" s="621"/>
      <c r="H35" s="621"/>
      <c r="I35" s="621"/>
      <c r="J35" s="621"/>
      <c r="K35" s="621"/>
      <c r="L35" s="621"/>
      <c r="M35" s="621"/>
      <c r="N35" s="621"/>
      <c r="O35" s="621"/>
      <c r="P35" s="621"/>
      <c r="Q35" s="622"/>
      <c r="R35" s="623">
        <v>1235259</v>
      </c>
      <c r="S35" s="626"/>
      <c r="T35" s="626"/>
      <c r="U35" s="626"/>
      <c r="V35" s="626"/>
      <c r="W35" s="626"/>
      <c r="X35" s="626"/>
      <c r="Y35" s="627"/>
      <c r="Z35" s="685">
        <v>7.7</v>
      </c>
      <c r="AA35" s="685"/>
      <c r="AB35" s="685"/>
      <c r="AC35" s="685"/>
      <c r="AD35" s="686" t="s">
        <v>137</v>
      </c>
      <c r="AE35" s="686"/>
      <c r="AF35" s="686"/>
      <c r="AG35" s="686"/>
      <c r="AH35" s="686"/>
      <c r="AI35" s="686"/>
      <c r="AJ35" s="686"/>
      <c r="AK35" s="686"/>
      <c r="AL35" s="628" t="s">
        <v>226</v>
      </c>
      <c r="AM35" s="629"/>
      <c r="AN35" s="629"/>
      <c r="AO35" s="687"/>
      <c r="AP35" s="234"/>
      <c r="AQ35" s="691" t="s">
        <v>325</v>
      </c>
      <c r="AR35" s="692"/>
      <c r="AS35" s="692"/>
      <c r="AT35" s="692"/>
      <c r="AU35" s="692"/>
      <c r="AV35" s="692"/>
      <c r="AW35" s="692"/>
      <c r="AX35" s="692"/>
      <c r="AY35" s="693"/>
      <c r="AZ35" s="688">
        <v>1953393</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70476</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3">
        <v>152878</v>
      </c>
      <c r="CS35" s="624"/>
      <c r="CT35" s="624"/>
      <c r="CU35" s="624"/>
      <c r="CV35" s="624"/>
      <c r="CW35" s="624"/>
      <c r="CX35" s="624"/>
      <c r="CY35" s="625"/>
      <c r="CZ35" s="628">
        <v>1</v>
      </c>
      <c r="DA35" s="657"/>
      <c r="DB35" s="657"/>
      <c r="DC35" s="658"/>
      <c r="DD35" s="631">
        <v>112617</v>
      </c>
      <c r="DE35" s="624"/>
      <c r="DF35" s="624"/>
      <c r="DG35" s="624"/>
      <c r="DH35" s="624"/>
      <c r="DI35" s="624"/>
      <c r="DJ35" s="624"/>
      <c r="DK35" s="625"/>
      <c r="DL35" s="631">
        <v>112617</v>
      </c>
      <c r="DM35" s="624"/>
      <c r="DN35" s="624"/>
      <c r="DO35" s="624"/>
      <c r="DP35" s="624"/>
      <c r="DQ35" s="624"/>
      <c r="DR35" s="624"/>
      <c r="DS35" s="624"/>
      <c r="DT35" s="624"/>
      <c r="DU35" s="624"/>
      <c r="DV35" s="625"/>
      <c r="DW35" s="628">
        <v>1.2</v>
      </c>
      <c r="DX35" s="657"/>
      <c r="DY35" s="657"/>
      <c r="DZ35" s="657"/>
      <c r="EA35" s="657"/>
      <c r="EB35" s="657"/>
      <c r="EC35" s="659"/>
    </row>
    <row r="36" spans="2:133" ht="11.25" customHeight="1" x14ac:dyDescent="0.15">
      <c r="B36" s="620" t="s">
        <v>328</v>
      </c>
      <c r="C36" s="621"/>
      <c r="D36" s="621"/>
      <c r="E36" s="621"/>
      <c r="F36" s="621"/>
      <c r="G36" s="621"/>
      <c r="H36" s="621"/>
      <c r="I36" s="621"/>
      <c r="J36" s="621"/>
      <c r="K36" s="621"/>
      <c r="L36" s="621"/>
      <c r="M36" s="621"/>
      <c r="N36" s="621"/>
      <c r="O36" s="621"/>
      <c r="P36" s="621"/>
      <c r="Q36" s="622"/>
      <c r="R36" s="623" t="s">
        <v>241</v>
      </c>
      <c r="S36" s="626"/>
      <c r="T36" s="626"/>
      <c r="U36" s="626"/>
      <c r="V36" s="626"/>
      <c r="W36" s="626"/>
      <c r="X36" s="626"/>
      <c r="Y36" s="627"/>
      <c r="Z36" s="685" t="s">
        <v>226</v>
      </c>
      <c r="AA36" s="685"/>
      <c r="AB36" s="685"/>
      <c r="AC36" s="685"/>
      <c r="AD36" s="686" t="s">
        <v>226</v>
      </c>
      <c r="AE36" s="686"/>
      <c r="AF36" s="686"/>
      <c r="AG36" s="686"/>
      <c r="AH36" s="686"/>
      <c r="AI36" s="686"/>
      <c r="AJ36" s="686"/>
      <c r="AK36" s="686"/>
      <c r="AL36" s="628" t="s">
        <v>226</v>
      </c>
      <c r="AM36" s="629"/>
      <c r="AN36" s="629"/>
      <c r="AO36" s="687"/>
      <c r="AQ36" s="660" t="s">
        <v>329</v>
      </c>
      <c r="AR36" s="661"/>
      <c r="AS36" s="661"/>
      <c r="AT36" s="661"/>
      <c r="AU36" s="661"/>
      <c r="AV36" s="661"/>
      <c r="AW36" s="661"/>
      <c r="AX36" s="661"/>
      <c r="AY36" s="662"/>
      <c r="AZ36" s="623">
        <v>233995</v>
      </c>
      <c r="BA36" s="626"/>
      <c r="BB36" s="626"/>
      <c r="BC36" s="626"/>
      <c r="BD36" s="624"/>
      <c r="BE36" s="624"/>
      <c r="BF36" s="663"/>
      <c r="BG36" s="667" t="s">
        <v>330</v>
      </c>
      <c r="BH36" s="664"/>
      <c r="BI36" s="664"/>
      <c r="BJ36" s="664"/>
      <c r="BK36" s="664"/>
      <c r="BL36" s="664"/>
      <c r="BM36" s="664"/>
      <c r="BN36" s="664"/>
      <c r="BO36" s="664"/>
      <c r="BP36" s="664"/>
      <c r="BQ36" s="664"/>
      <c r="BR36" s="664"/>
      <c r="BS36" s="664"/>
      <c r="BT36" s="664"/>
      <c r="BU36" s="665"/>
      <c r="BV36" s="623">
        <v>53350</v>
      </c>
      <c r="BW36" s="626"/>
      <c r="BX36" s="626"/>
      <c r="BY36" s="626"/>
      <c r="BZ36" s="626"/>
      <c r="CA36" s="626"/>
      <c r="CB36" s="666"/>
      <c r="CD36" s="667" t="s">
        <v>331</v>
      </c>
      <c r="CE36" s="664"/>
      <c r="CF36" s="664"/>
      <c r="CG36" s="664"/>
      <c r="CH36" s="664"/>
      <c r="CI36" s="664"/>
      <c r="CJ36" s="664"/>
      <c r="CK36" s="664"/>
      <c r="CL36" s="664"/>
      <c r="CM36" s="664"/>
      <c r="CN36" s="664"/>
      <c r="CO36" s="664"/>
      <c r="CP36" s="664"/>
      <c r="CQ36" s="665"/>
      <c r="CR36" s="623">
        <v>1739179</v>
      </c>
      <c r="CS36" s="626"/>
      <c r="CT36" s="626"/>
      <c r="CU36" s="626"/>
      <c r="CV36" s="626"/>
      <c r="CW36" s="626"/>
      <c r="CX36" s="626"/>
      <c r="CY36" s="627"/>
      <c r="CZ36" s="628">
        <v>11.1</v>
      </c>
      <c r="DA36" s="657"/>
      <c r="DB36" s="657"/>
      <c r="DC36" s="658"/>
      <c r="DD36" s="631">
        <v>1514298</v>
      </c>
      <c r="DE36" s="626"/>
      <c r="DF36" s="626"/>
      <c r="DG36" s="626"/>
      <c r="DH36" s="626"/>
      <c r="DI36" s="626"/>
      <c r="DJ36" s="626"/>
      <c r="DK36" s="627"/>
      <c r="DL36" s="631">
        <v>1048938</v>
      </c>
      <c r="DM36" s="626"/>
      <c r="DN36" s="626"/>
      <c r="DO36" s="626"/>
      <c r="DP36" s="626"/>
      <c r="DQ36" s="626"/>
      <c r="DR36" s="626"/>
      <c r="DS36" s="626"/>
      <c r="DT36" s="626"/>
      <c r="DU36" s="626"/>
      <c r="DV36" s="627"/>
      <c r="DW36" s="628">
        <v>10.9</v>
      </c>
      <c r="DX36" s="657"/>
      <c r="DY36" s="657"/>
      <c r="DZ36" s="657"/>
      <c r="EA36" s="657"/>
      <c r="EB36" s="657"/>
      <c r="EC36" s="659"/>
    </row>
    <row r="37" spans="2:133" ht="11.25" customHeight="1" x14ac:dyDescent="0.15">
      <c r="B37" s="620" t="s">
        <v>332</v>
      </c>
      <c r="C37" s="621"/>
      <c r="D37" s="621"/>
      <c r="E37" s="621"/>
      <c r="F37" s="621"/>
      <c r="G37" s="621"/>
      <c r="H37" s="621"/>
      <c r="I37" s="621"/>
      <c r="J37" s="621"/>
      <c r="K37" s="621"/>
      <c r="L37" s="621"/>
      <c r="M37" s="621"/>
      <c r="N37" s="621"/>
      <c r="O37" s="621"/>
      <c r="P37" s="621"/>
      <c r="Q37" s="622"/>
      <c r="R37" s="623">
        <v>536959</v>
      </c>
      <c r="S37" s="626"/>
      <c r="T37" s="626"/>
      <c r="U37" s="626"/>
      <c r="V37" s="626"/>
      <c r="W37" s="626"/>
      <c r="X37" s="626"/>
      <c r="Y37" s="627"/>
      <c r="Z37" s="685">
        <v>3.3</v>
      </c>
      <c r="AA37" s="685"/>
      <c r="AB37" s="685"/>
      <c r="AC37" s="685"/>
      <c r="AD37" s="686" t="s">
        <v>226</v>
      </c>
      <c r="AE37" s="686"/>
      <c r="AF37" s="686"/>
      <c r="AG37" s="686"/>
      <c r="AH37" s="686"/>
      <c r="AI37" s="686"/>
      <c r="AJ37" s="686"/>
      <c r="AK37" s="686"/>
      <c r="AL37" s="628" t="s">
        <v>137</v>
      </c>
      <c r="AM37" s="629"/>
      <c r="AN37" s="629"/>
      <c r="AO37" s="687"/>
      <c r="AQ37" s="660" t="s">
        <v>333</v>
      </c>
      <c r="AR37" s="661"/>
      <c r="AS37" s="661"/>
      <c r="AT37" s="661"/>
      <c r="AU37" s="661"/>
      <c r="AV37" s="661"/>
      <c r="AW37" s="661"/>
      <c r="AX37" s="661"/>
      <c r="AY37" s="662"/>
      <c r="AZ37" s="623">
        <v>179495</v>
      </c>
      <c r="BA37" s="626"/>
      <c r="BB37" s="626"/>
      <c r="BC37" s="626"/>
      <c r="BD37" s="624"/>
      <c r="BE37" s="624"/>
      <c r="BF37" s="663"/>
      <c r="BG37" s="667" t="s">
        <v>334</v>
      </c>
      <c r="BH37" s="664"/>
      <c r="BI37" s="664"/>
      <c r="BJ37" s="664"/>
      <c r="BK37" s="664"/>
      <c r="BL37" s="664"/>
      <c r="BM37" s="664"/>
      <c r="BN37" s="664"/>
      <c r="BO37" s="664"/>
      <c r="BP37" s="664"/>
      <c r="BQ37" s="664"/>
      <c r="BR37" s="664"/>
      <c r="BS37" s="664"/>
      <c r="BT37" s="664"/>
      <c r="BU37" s="665"/>
      <c r="BV37" s="623">
        <v>5820</v>
      </c>
      <c r="BW37" s="626"/>
      <c r="BX37" s="626"/>
      <c r="BY37" s="626"/>
      <c r="BZ37" s="626"/>
      <c r="CA37" s="626"/>
      <c r="CB37" s="666"/>
      <c r="CD37" s="667" t="s">
        <v>335</v>
      </c>
      <c r="CE37" s="664"/>
      <c r="CF37" s="664"/>
      <c r="CG37" s="664"/>
      <c r="CH37" s="664"/>
      <c r="CI37" s="664"/>
      <c r="CJ37" s="664"/>
      <c r="CK37" s="664"/>
      <c r="CL37" s="664"/>
      <c r="CM37" s="664"/>
      <c r="CN37" s="664"/>
      <c r="CO37" s="664"/>
      <c r="CP37" s="664"/>
      <c r="CQ37" s="665"/>
      <c r="CR37" s="623">
        <v>772861</v>
      </c>
      <c r="CS37" s="624"/>
      <c r="CT37" s="624"/>
      <c r="CU37" s="624"/>
      <c r="CV37" s="624"/>
      <c r="CW37" s="624"/>
      <c r="CX37" s="624"/>
      <c r="CY37" s="625"/>
      <c r="CZ37" s="628">
        <v>4.9000000000000004</v>
      </c>
      <c r="DA37" s="657"/>
      <c r="DB37" s="657"/>
      <c r="DC37" s="658"/>
      <c r="DD37" s="631">
        <v>772861</v>
      </c>
      <c r="DE37" s="624"/>
      <c r="DF37" s="624"/>
      <c r="DG37" s="624"/>
      <c r="DH37" s="624"/>
      <c r="DI37" s="624"/>
      <c r="DJ37" s="624"/>
      <c r="DK37" s="625"/>
      <c r="DL37" s="631">
        <v>753405</v>
      </c>
      <c r="DM37" s="624"/>
      <c r="DN37" s="624"/>
      <c r="DO37" s="624"/>
      <c r="DP37" s="624"/>
      <c r="DQ37" s="624"/>
      <c r="DR37" s="624"/>
      <c r="DS37" s="624"/>
      <c r="DT37" s="624"/>
      <c r="DU37" s="624"/>
      <c r="DV37" s="625"/>
      <c r="DW37" s="628">
        <v>7.8</v>
      </c>
      <c r="DX37" s="657"/>
      <c r="DY37" s="657"/>
      <c r="DZ37" s="657"/>
      <c r="EA37" s="657"/>
      <c r="EB37" s="657"/>
      <c r="EC37" s="659"/>
    </row>
    <row r="38" spans="2:133" ht="11.25" customHeight="1" x14ac:dyDescent="0.15">
      <c r="B38" s="635" t="s">
        <v>336</v>
      </c>
      <c r="C38" s="636"/>
      <c r="D38" s="636"/>
      <c r="E38" s="636"/>
      <c r="F38" s="636"/>
      <c r="G38" s="636"/>
      <c r="H38" s="636"/>
      <c r="I38" s="636"/>
      <c r="J38" s="636"/>
      <c r="K38" s="636"/>
      <c r="L38" s="636"/>
      <c r="M38" s="636"/>
      <c r="N38" s="636"/>
      <c r="O38" s="636"/>
      <c r="P38" s="636"/>
      <c r="Q38" s="637"/>
      <c r="R38" s="638">
        <v>16089039</v>
      </c>
      <c r="S38" s="675"/>
      <c r="T38" s="675"/>
      <c r="U38" s="675"/>
      <c r="V38" s="675"/>
      <c r="W38" s="675"/>
      <c r="X38" s="675"/>
      <c r="Y38" s="680"/>
      <c r="Z38" s="681">
        <v>100</v>
      </c>
      <c r="AA38" s="681"/>
      <c r="AB38" s="681"/>
      <c r="AC38" s="681"/>
      <c r="AD38" s="682">
        <v>9095277</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3" t="s">
        <v>226</v>
      </c>
      <c r="BA38" s="626"/>
      <c r="BB38" s="626"/>
      <c r="BC38" s="626"/>
      <c r="BD38" s="624"/>
      <c r="BE38" s="624"/>
      <c r="BF38" s="663"/>
      <c r="BG38" s="667" t="s">
        <v>338</v>
      </c>
      <c r="BH38" s="664"/>
      <c r="BI38" s="664"/>
      <c r="BJ38" s="664"/>
      <c r="BK38" s="664"/>
      <c r="BL38" s="664"/>
      <c r="BM38" s="664"/>
      <c r="BN38" s="664"/>
      <c r="BO38" s="664"/>
      <c r="BP38" s="664"/>
      <c r="BQ38" s="664"/>
      <c r="BR38" s="664"/>
      <c r="BS38" s="664"/>
      <c r="BT38" s="664"/>
      <c r="BU38" s="665"/>
      <c r="BV38" s="623">
        <v>8715</v>
      </c>
      <c r="BW38" s="626"/>
      <c r="BX38" s="626"/>
      <c r="BY38" s="626"/>
      <c r="BZ38" s="626"/>
      <c r="CA38" s="626"/>
      <c r="CB38" s="666"/>
      <c r="CD38" s="667" t="s">
        <v>339</v>
      </c>
      <c r="CE38" s="664"/>
      <c r="CF38" s="664"/>
      <c r="CG38" s="664"/>
      <c r="CH38" s="664"/>
      <c r="CI38" s="664"/>
      <c r="CJ38" s="664"/>
      <c r="CK38" s="664"/>
      <c r="CL38" s="664"/>
      <c r="CM38" s="664"/>
      <c r="CN38" s="664"/>
      <c r="CO38" s="664"/>
      <c r="CP38" s="664"/>
      <c r="CQ38" s="665"/>
      <c r="CR38" s="623">
        <v>1539903</v>
      </c>
      <c r="CS38" s="626"/>
      <c r="CT38" s="626"/>
      <c r="CU38" s="626"/>
      <c r="CV38" s="626"/>
      <c r="CW38" s="626"/>
      <c r="CX38" s="626"/>
      <c r="CY38" s="627"/>
      <c r="CZ38" s="628">
        <v>9.9</v>
      </c>
      <c r="DA38" s="657"/>
      <c r="DB38" s="657"/>
      <c r="DC38" s="658"/>
      <c r="DD38" s="631">
        <v>1275639</v>
      </c>
      <c r="DE38" s="626"/>
      <c r="DF38" s="626"/>
      <c r="DG38" s="626"/>
      <c r="DH38" s="626"/>
      <c r="DI38" s="626"/>
      <c r="DJ38" s="626"/>
      <c r="DK38" s="627"/>
      <c r="DL38" s="631">
        <v>1252073</v>
      </c>
      <c r="DM38" s="626"/>
      <c r="DN38" s="626"/>
      <c r="DO38" s="626"/>
      <c r="DP38" s="626"/>
      <c r="DQ38" s="626"/>
      <c r="DR38" s="626"/>
      <c r="DS38" s="626"/>
      <c r="DT38" s="626"/>
      <c r="DU38" s="626"/>
      <c r="DV38" s="627"/>
      <c r="DW38" s="628">
        <v>13</v>
      </c>
      <c r="DX38" s="657"/>
      <c r="DY38" s="657"/>
      <c r="DZ38" s="657"/>
      <c r="EA38" s="657"/>
      <c r="EB38" s="657"/>
      <c r="EC38" s="659"/>
    </row>
    <row r="39" spans="2:133" ht="11.25" customHeight="1" x14ac:dyDescent="0.15">
      <c r="AQ39" s="660" t="s">
        <v>340</v>
      </c>
      <c r="AR39" s="661"/>
      <c r="AS39" s="661"/>
      <c r="AT39" s="661"/>
      <c r="AU39" s="661"/>
      <c r="AV39" s="661"/>
      <c r="AW39" s="661"/>
      <c r="AX39" s="661"/>
      <c r="AY39" s="662"/>
      <c r="AZ39" s="623" t="s">
        <v>226</v>
      </c>
      <c r="BA39" s="626"/>
      <c r="BB39" s="626"/>
      <c r="BC39" s="626"/>
      <c r="BD39" s="624"/>
      <c r="BE39" s="624"/>
      <c r="BF39" s="663"/>
      <c r="BG39" s="668" t="s">
        <v>341</v>
      </c>
      <c r="BH39" s="669"/>
      <c r="BI39" s="669"/>
      <c r="BJ39" s="669"/>
      <c r="BK39" s="669"/>
      <c r="BL39" s="235"/>
      <c r="BM39" s="664" t="s">
        <v>342</v>
      </c>
      <c r="BN39" s="664"/>
      <c r="BO39" s="664"/>
      <c r="BP39" s="664"/>
      <c r="BQ39" s="664"/>
      <c r="BR39" s="664"/>
      <c r="BS39" s="664"/>
      <c r="BT39" s="664"/>
      <c r="BU39" s="665"/>
      <c r="BV39" s="623">
        <v>93</v>
      </c>
      <c r="BW39" s="626"/>
      <c r="BX39" s="626"/>
      <c r="BY39" s="626"/>
      <c r="BZ39" s="626"/>
      <c r="CA39" s="626"/>
      <c r="CB39" s="666"/>
      <c r="CD39" s="667" t="s">
        <v>343</v>
      </c>
      <c r="CE39" s="664"/>
      <c r="CF39" s="664"/>
      <c r="CG39" s="664"/>
      <c r="CH39" s="664"/>
      <c r="CI39" s="664"/>
      <c r="CJ39" s="664"/>
      <c r="CK39" s="664"/>
      <c r="CL39" s="664"/>
      <c r="CM39" s="664"/>
      <c r="CN39" s="664"/>
      <c r="CO39" s="664"/>
      <c r="CP39" s="664"/>
      <c r="CQ39" s="665"/>
      <c r="CR39" s="623">
        <v>384449</v>
      </c>
      <c r="CS39" s="624"/>
      <c r="CT39" s="624"/>
      <c r="CU39" s="624"/>
      <c r="CV39" s="624"/>
      <c r="CW39" s="624"/>
      <c r="CX39" s="624"/>
      <c r="CY39" s="625"/>
      <c r="CZ39" s="628">
        <v>2.5</v>
      </c>
      <c r="DA39" s="657"/>
      <c r="DB39" s="657"/>
      <c r="DC39" s="658"/>
      <c r="DD39" s="631">
        <v>211057</v>
      </c>
      <c r="DE39" s="624"/>
      <c r="DF39" s="624"/>
      <c r="DG39" s="624"/>
      <c r="DH39" s="624"/>
      <c r="DI39" s="624"/>
      <c r="DJ39" s="624"/>
      <c r="DK39" s="625"/>
      <c r="DL39" s="631" t="s">
        <v>137</v>
      </c>
      <c r="DM39" s="624"/>
      <c r="DN39" s="624"/>
      <c r="DO39" s="624"/>
      <c r="DP39" s="624"/>
      <c r="DQ39" s="624"/>
      <c r="DR39" s="624"/>
      <c r="DS39" s="624"/>
      <c r="DT39" s="624"/>
      <c r="DU39" s="624"/>
      <c r="DV39" s="625"/>
      <c r="DW39" s="628" t="s">
        <v>226</v>
      </c>
      <c r="DX39" s="657"/>
      <c r="DY39" s="657"/>
      <c r="DZ39" s="657"/>
      <c r="EA39" s="657"/>
      <c r="EB39" s="657"/>
      <c r="EC39" s="659"/>
    </row>
    <row r="40" spans="2:133" ht="11.25" customHeight="1" x14ac:dyDescent="0.15">
      <c r="AQ40" s="660" t="s">
        <v>344</v>
      </c>
      <c r="AR40" s="661"/>
      <c r="AS40" s="661"/>
      <c r="AT40" s="661"/>
      <c r="AU40" s="661"/>
      <c r="AV40" s="661"/>
      <c r="AW40" s="661"/>
      <c r="AX40" s="661"/>
      <c r="AY40" s="662"/>
      <c r="AZ40" s="623">
        <v>302254</v>
      </c>
      <c r="BA40" s="626"/>
      <c r="BB40" s="626"/>
      <c r="BC40" s="626"/>
      <c r="BD40" s="624"/>
      <c r="BE40" s="624"/>
      <c r="BF40" s="663"/>
      <c r="BG40" s="668"/>
      <c r="BH40" s="669"/>
      <c r="BI40" s="669"/>
      <c r="BJ40" s="669"/>
      <c r="BK40" s="669"/>
      <c r="BL40" s="235"/>
      <c r="BM40" s="664" t="s">
        <v>345</v>
      </c>
      <c r="BN40" s="664"/>
      <c r="BO40" s="664"/>
      <c r="BP40" s="664"/>
      <c r="BQ40" s="664"/>
      <c r="BR40" s="664"/>
      <c r="BS40" s="664"/>
      <c r="BT40" s="664"/>
      <c r="BU40" s="665"/>
      <c r="BV40" s="623" t="s">
        <v>226</v>
      </c>
      <c r="BW40" s="626"/>
      <c r="BX40" s="626"/>
      <c r="BY40" s="626"/>
      <c r="BZ40" s="626"/>
      <c r="CA40" s="626"/>
      <c r="CB40" s="666"/>
      <c r="CD40" s="667" t="s">
        <v>346</v>
      </c>
      <c r="CE40" s="664"/>
      <c r="CF40" s="664"/>
      <c r="CG40" s="664"/>
      <c r="CH40" s="664"/>
      <c r="CI40" s="664"/>
      <c r="CJ40" s="664"/>
      <c r="CK40" s="664"/>
      <c r="CL40" s="664"/>
      <c r="CM40" s="664"/>
      <c r="CN40" s="664"/>
      <c r="CO40" s="664"/>
      <c r="CP40" s="664"/>
      <c r="CQ40" s="665"/>
      <c r="CR40" s="623">
        <v>279610</v>
      </c>
      <c r="CS40" s="626"/>
      <c r="CT40" s="626"/>
      <c r="CU40" s="626"/>
      <c r="CV40" s="626"/>
      <c r="CW40" s="626"/>
      <c r="CX40" s="626"/>
      <c r="CY40" s="627"/>
      <c r="CZ40" s="628">
        <v>1.8</v>
      </c>
      <c r="DA40" s="657"/>
      <c r="DB40" s="657"/>
      <c r="DC40" s="658"/>
      <c r="DD40" s="631">
        <v>25112</v>
      </c>
      <c r="DE40" s="626"/>
      <c r="DF40" s="626"/>
      <c r="DG40" s="626"/>
      <c r="DH40" s="626"/>
      <c r="DI40" s="626"/>
      <c r="DJ40" s="626"/>
      <c r="DK40" s="627"/>
      <c r="DL40" s="631">
        <v>6752</v>
      </c>
      <c r="DM40" s="626"/>
      <c r="DN40" s="626"/>
      <c r="DO40" s="626"/>
      <c r="DP40" s="626"/>
      <c r="DQ40" s="626"/>
      <c r="DR40" s="626"/>
      <c r="DS40" s="626"/>
      <c r="DT40" s="626"/>
      <c r="DU40" s="626"/>
      <c r="DV40" s="627"/>
      <c r="DW40" s="628">
        <v>0.1</v>
      </c>
      <c r="DX40" s="657"/>
      <c r="DY40" s="657"/>
      <c r="DZ40" s="657"/>
      <c r="EA40" s="657"/>
      <c r="EB40" s="657"/>
      <c r="EC40" s="659"/>
    </row>
    <row r="41" spans="2:133" ht="11.25" customHeight="1" x14ac:dyDescent="0.15">
      <c r="AQ41" s="672" t="s">
        <v>347</v>
      </c>
      <c r="AR41" s="673"/>
      <c r="AS41" s="673"/>
      <c r="AT41" s="673"/>
      <c r="AU41" s="673"/>
      <c r="AV41" s="673"/>
      <c r="AW41" s="673"/>
      <c r="AX41" s="673"/>
      <c r="AY41" s="674"/>
      <c r="AZ41" s="638">
        <v>1237649</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342</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3" t="s">
        <v>226</v>
      </c>
      <c r="CS41" s="624"/>
      <c r="CT41" s="624"/>
      <c r="CU41" s="624"/>
      <c r="CV41" s="624"/>
      <c r="CW41" s="624"/>
      <c r="CX41" s="624"/>
      <c r="CY41" s="625"/>
      <c r="CZ41" s="628" t="s">
        <v>137</v>
      </c>
      <c r="DA41" s="657"/>
      <c r="DB41" s="657"/>
      <c r="DC41" s="658"/>
      <c r="DD41" s="631" t="s">
        <v>226</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351</v>
      </c>
      <c r="CE42" s="621"/>
      <c r="CF42" s="621"/>
      <c r="CG42" s="621"/>
      <c r="CH42" s="621"/>
      <c r="CI42" s="621"/>
      <c r="CJ42" s="621"/>
      <c r="CK42" s="621"/>
      <c r="CL42" s="621"/>
      <c r="CM42" s="621"/>
      <c r="CN42" s="621"/>
      <c r="CO42" s="621"/>
      <c r="CP42" s="621"/>
      <c r="CQ42" s="622"/>
      <c r="CR42" s="623">
        <v>1778824</v>
      </c>
      <c r="CS42" s="626"/>
      <c r="CT42" s="626"/>
      <c r="CU42" s="626"/>
      <c r="CV42" s="626"/>
      <c r="CW42" s="626"/>
      <c r="CX42" s="626"/>
      <c r="CY42" s="627"/>
      <c r="CZ42" s="628">
        <v>11.4</v>
      </c>
      <c r="DA42" s="629"/>
      <c r="DB42" s="629"/>
      <c r="DC42" s="630"/>
      <c r="DD42" s="631">
        <v>770226</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353</v>
      </c>
      <c r="CE43" s="621"/>
      <c r="CF43" s="621"/>
      <c r="CG43" s="621"/>
      <c r="CH43" s="621"/>
      <c r="CI43" s="621"/>
      <c r="CJ43" s="621"/>
      <c r="CK43" s="621"/>
      <c r="CL43" s="621"/>
      <c r="CM43" s="621"/>
      <c r="CN43" s="621"/>
      <c r="CO43" s="621"/>
      <c r="CP43" s="621"/>
      <c r="CQ43" s="622"/>
      <c r="CR43" s="623">
        <v>60463</v>
      </c>
      <c r="CS43" s="624"/>
      <c r="CT43" s="624"/>
      <c r="CU43" s="624"/>
      <c r="CV43" s="624"/>
      <c r="CW43" s="624"/>
      <c r="CX43" s="624"/>
      <c r="CY43" s="625"/>
      <c r="CZ43" s="628">
        <v>0.4</v>
      </c>
      <c r="DA43" s="657"/>
      <c r="DB43" s="657"/>
      <c r="DC43" s="658"/>
      <c r="DD43" s="631">
        <v>60463</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354</v>
      </c>
      <c r="CD44" s="651" t="s">
        <v>305</v>
      </c>
      <c r="CE44" s="652"/>
      <c r="CF44" s="620" t="s">
        <v>355</v>
      </c>
      <c r="CG44" s="621"/>
      <c r="CH44" s="621"/>
      <c r="CI44" s="621"/>
      <c r="CJ44" s="621"/>
      <c r="CK44" s="621"/>
      <c r="CL44" s="621"/>
      <c r="CM44" s="621"/>
      <c r="CN44" s="621"/>
      <c r="CO44" s="621"/>
      <c r="CP44" s="621"/>
      <c r="CQ44" s="622"/>
      <c r="CR44" s="623">
        <v>1684852</v>
      </c>
      <c r="CS44" s="626"/>
      <c r="CT44" s="626"/>
      <c r="CU44" s="626"/>
      <c r="CV44" s="626"/>
      <c r="CW44" s="626"/>
      <c r="CX44" s="626"/>
      <c r="CY44" s="627"/>
      <c r="CZ44" s="628">
        <v>10.8</v>
      </c>
      <c r="DA44" s="629"/>
      <c r="DB44" s="629"/>
      <c r="DC44" s="630"/>
      <c r="DD44" s="631">
        <v>761521</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356</v>
      </c>
      <c r="CG45" s="621"/>
      <c r="CH45" s="621"/>
      <c r="CI45" s="621"/>
      <c r="CJ45" s="621"/>
      <c r="CK45" s="621"/>
      <c r="CL45" s="621"/>
      <c r="CM45" s="621"/>
      <c r="CN45" s="621"/>
      <c r="CO45" s="621"/>
      <c r="CP45" s="621"/>
      <c r="CQ45" s="622"/>
      <c r="CR45" s="623">
        <v>514954</v>
      </c>
      <c r="CS45" s="624"/>
      <c r="CT45" s="624"/>
      <c r="CU45" s="624"/>
      <c r="CV45" s="624"/>
      <c r="CW45" s="624"/>
      <c r="CX45" s="624"/>
      <c r="CY45" s="625"/>
      <c r="CZ45" s="628">
        <v>3.3</v>
      </c>
      <c r="DA45" s="657"/>
      <c r="DB45" s="657"/>
      <c r="DC45" s="658"/>
      <c r="DD45" s="631">
        <v>35375</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357</v>
      </c>
      <c r="CG46" s="621"/>
      <c r="CH46" s="621"/>
      <c r="CI46" s="621"/>
      <c r="CJ46" s="621"/>
      <c r="CK46" s="621"/>
      <c r="CL46" s="621"/>
      <c r="CM46" s="621"/>
      <c r="CN46" s="621"/>
      <c r="CO46" s="621"/>
      <c r="CP46" s="621"/>
      <c r="CQ46" s="622"/>
      <c r="CR46" s="623">
        <v>1131807</v>
      </c>
      <c r="CS46" s="626"/>
      <c r="CT46" s="626"/>
      <c r="CU46" s="626"/>
      <c r="CV46" s="626"/>
      <c r="CW46" s="626"/>
      <c r="CX46" s="626"/>
      <c r="CY46" s="627"/>
      <c r="CZ46" s="628">
        <v>7.2</v>
      </c>
      <c r="DA46" s="629"/>
      <c r="DB46" s="629"/>
      <c r="DC46" s="630"/>
      <c r="DD46" s="631">
        <v>717677</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358</v>
      </c>
      <c r="CG47" s="621"/>
      <c r="CH47" s="621"/>
      <c r="CI47" s="621"/>
      <c r="CJ47" s="621"/>
      <c r="CK47" s="621"/>
      <c r="CL47" s="621"/>
      <c r="CM47" s="621"/>
      <c r="CN47" s="621"/>
      <c r="CO47" s="621"/>
      <c r="CP47" s="621"/>
      <c r="CQ47" s="622"/>
      <c r="CR47" s="623">
        <v>93972</v>
      </c>
      <c r="CS47" s="624"/>
      <c r="CT47" s="624"/>
      <c r="CU47" s="624"/>
      <c r="CV47" s="624"/>
      <c r="CW47" s="624"/>
      <c r="CX47" s="624"/>
      <c r="CY47" s="625"/>
      <c r="CZ47" s="628">
        <v>0.6</v>
      </c>
      <c r="DA47" s="657"/>
      <c r="DB47" s="657"/>
      <c r="DC47" s="658"/>
      <c r="DD47" s="631">
        <v>8705</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359</v>
      </c>
      <c r="CG48" s="621"/>
      <c r="CH48" s="621"/>
      <c r="CI48" s="621"/>
      <c r="CJ48" s="621"/>
      <c r="CK48" s="621"/>
      <c r="CL48" s="621"/>
      <c r="CM48" s="621"/>
      <c r="CN48" s="621"/>
      <c r="CO48" s="621"/>
      <c r="CP48" s="621"/>
      <c r="CQ48" s="622"/>
      <c r="CR48" s="623" t="s">
        <v>226</v>
      </c>
      <c r="CS48" s="626"/>
      <c r="CT48" s="626"/>
      <c r="CU48" s="626"/>
      <c r="CV48" s="626"/>
      <c r="CW48" s="626"/>
      <c r="CX48" s="626"/>
      <c r="CY48" s="627"/>
      <c r="CZ48" s="628" t="s">
        <v>226</v>
      </c>
      <c r="DA48" s="629"/>
      <c r="DB48" s="629"/>
      <c r="DC48" s="630"/>
      <c r="DD48" s="631" t="s">
        <v>226</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360</v>
      </c>
      <c r="CE49" s="636"/>
      <c r="CF49" s="636"/>
      <c r="CG49" s="636"/>
      <c r="CH49" s="636"/>
      <c r="CI49" s="636"/>
      <c r="CJ49" s="636"/>
      <c r="CK49" s="636"/>
      <c r="CL49" s="636"/>
      <c r="CM49" s="636"/>
      <c r="CN49" s="636"/>
      <c r="CO49" s="636"/>
      <c r="CP49" s="636"/>
      <c r="CQ49" s="637"/>
      <c r="CR49" s="638">
        <v>15619021</v>
      </c>
      <c r="CS49" s="639"/>
      <c r="CT49" s="639"/>
      <c r="CU49" s="639"/>
      <c r="CV49" s="639"/>
      <c r="CW49" s="639"/>
      <c r="CX49" s="639"/>
      <c r="CY49" s="640"/>
      <c r="CZ49" s="641">
        <v>100</v>
      </c>
      <c r="DA49" s="642"/>
      <c r="DB49" s="642"/>
      <c r="DC49" s="643"/>
      <c r="DD49" s="644">
        <v>11263548</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1idfBOlaguHNqyHlvZg1hdzpTW+tzRUUcaDyTPP0Wil9A9tgnB7qUNmtrezxQaAC3wauRMuWJKxM5B8VHwNKAQ==" saltValue="ln0x6kl3WLp4ZlMhlrFje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topLeftCell="A16" zoomScale="70" zoomScaleNormal="70" zoomScaleSheetLayoutView="70" workbookViewId="0">
      <selection activeCell="CQ48" sqref="CQ48"/>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2" t="s">
        <v>362</v>
      </c>
      <c r="DK2" s="1163"/>
      <c r="DL2" s="1163"/>
      <c r="DM2" s="1163"/>
      <c r="DN2" s="1163"/>
      <c r="DO2" s="1164"/>
      <c r="DP2" s="249"/>
      <c r="DQ2" s="1162" t="s">
        <v>363</v>
      </c>
      <c r="DR2" s="1163"/>
      <c r="DS2" s="1163"/>
      <c r="DT2" s="1163"/>
      <c r="DU2" s="1163"/>
      <c r="DV2" s="1163"/>
      <c r="DW2" s="1163"/>
      <c r="DX2" s="1163"/>
      <c r="DY2" s="1163"/>
      <c r="DZ2" s="1164"/>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5" t="s">
        <v>364</v>
      </c>
      <c r="B4" s="1115"/>
      <c r="C4" s="1115"/>
      <c r="D4" s="1115"/>
      <c r="E4" s="1115"/>
      <c r="F4" s="1115"/>
      <c r="G4" s="1115"/>
      <c r="H4" s="1115"/>
      <c r="I4" s="1115"/>
      <c r="J4" s="1115"/>
      <c r="K4" s="1115"/>
      <c r="L4" s="1115"/>
      <c r="M4" s="1115"/>
      <c r="N4" s="1115"/>
      <c r="O4" s="1115"/>
      <c r="P4" s="1115"/>
      <c r="Q4" s="1115"/>
      <c r="R4" s="1115"/>
      <c r="S4" s="1115"/>
      <c r="T4" s="1115"/>
      <c r="U4" s="1115"/>
      <c r="V4" s="1115"/>
      <c r="W4" s="1115"/>
      <c r="X4" s="1115"/>
      <c r="Y4" s="1115"/>
      <c r="Z4" s="1115"/>
      <c r="AA4" s="1115"/>
      <c r="AB4" s="1115"/>
      <c r="AC4" s="1115"/>
      <c r="AD4" s="1115"/>
      <c r="AE4" s="1115"/>
      <c r="AF4" s="1115"/>
      <c r="AG4" s="1115"/>
      <c r="AH4" s="1115"/>
      <c r="AI4" s="1115"/>
      <c r="AJ4" s="1115"/>
      <c r="AK4" s="1115"/>
      <c r="AL4" s="1115"/>
      <c r="AM4" s="1115"/>
      <c r="AN4" s="1115"/>
      <c r="AO4" s="1115"/>
      <c r="AP4" s="1115"/>
      <c r="AQ4" s="1115"/>
      <c r="AR4" s="1115"/>
      <c r="AS4" s="1115"/>
      <c r="AT4" s="1115"/>
      <c r="AU4" s="1115"/>
      <c r="AV4" s="1115"/>
      <c r="AW4" s="1115"/>
      <c r="AX4" s="1115"/>
      <c r="AY4" s="1115"/>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5"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50" t="s">
        <v>380</v>
      </c>
      <c r="DH5" s="1151"/>
      <c r="DI5" s="1151"/>
      <c r="DJ5" s="1151"/>
      <c r="DK5" s="1152"/>
      <c r="DL5" s="1150" t="s">
        <v>381</v>
      </c>
      <c r="DM5" s="1151"/>
      <c r="DN5" s="1151"/>
      <c r="DO5" s="1151"/>
      <c r="DP5" s="1152"/>
      <c r="DQ5" s="1052" t="s">
        <v>382</v>
      </c>
      <c r="DR5" s="1053"/>
      <c r="DS5" s="1053"/>
      <c r="DT5" s="1053"/>
      <c r="DU5" s="1054"/>
      <c r="DV5" s="1052" t="s">
        <v>373</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6"/>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3"/>
      <c r="DH6" s="1154"/>
      <c r="DI6" s="1154"/>
      <c r="DJ6" s="1154"/>
      <c r="DK6" s="1155"/>
      <c r="DL6" s="1153"/>
      <c r="DM6" s="1154"/>
      <c r="DN6" s="1154"/>
      <c r="DO6" s="1154"/>
      <c r="DP6" s="1155"/>
      <c r="DQ6" s="1055"/>
      <c r="DR6" s="1056"/>
      <c r="DS6" s="1056"/>
      <c r="DT6" s="1056"/>
      <c r="DU6" s="1057"/>
      <c r="DV6" s="1055"/>
      <c r="DW6" s="1056"/>
      <c r="DX6" s="1056"/>
      <c r="DY6" s="1056"/>
      <c r="DZ6" s="1069"/>
      <c r="EA6" s="254"/>
    </row>
    <row r="7" spans="1:131" s="255" customFormat="1" ht="26.25" customHeight="1" thickTop="1" x14ac:dyDescent="0.15">
      <c r="A7" s="258">
        <v>1</v>
      </c>
      <c r="B7" s="1101" t="s">
        <v>383</v>
      </c>
      <c r="C7" s="1102"/>
      <c r="D7" s="1102"/>
      <c r="E7" s="1102"/>
      <c r="F7" s="1102"/>
      <c r="G7" s="1102"/>
      <c r="H7" s="1102"/>
      <c r="I7" s="1102"/>
      <c r="J7" s="1102"/>
      <c r="K7" s="1102"/>
      <c r="L7" s="1102"/>
      <c r="M7" s="1102"/>
      <c r="N7" s="1102"/>
      <c r="O7" s="1102"/>
      <c r="P7" s="1103"/>
      <c r="Q7" s="1156">
        <v>17160</v>
      </c>
      <c r="R7" s="1157"/>
      <c r="S7" s="1157"/>
      <c r="T7" s="1157"/>
      <c r="U7" s="1157"/>
      <c r="V7" s="1157">
        <v>16690</v>
      </c>
      <c r="W7" s="1157"/>
      <c r="X7" s="1157"/>
      <c r="Y7" s="1157"/>
      <c r="Z7" s="1157"/>
      <c r="AA7" s="1157">
        <v>470</v>
      </c>
      <c r="AB7" s="1157"/>
      <c r="AC7" s="1157"/>
      <c r="AD7" s="1157"/>
      <c r="AE7" s="1158"/>
      <c r="AF7" s="1159">
        <v>441</v>
      </c>
      <c r="AG7" s="1160"/>
      <c r="AH7" s="1160"/>
      <c r="AI7" s="1160"/>
      <c r="AJ7" s="1161"/>
      <c r="AK7" s="1143">
        <v>933</v>
      </c>
      <c r="AL7" s="1144"/>
      <c r="AM7" s="1144"/>
      <c r="AN7" s="1144"/>
      <c r="AO7" s="1144"/>
      <c r="AP7" s="1144">
        <v>19321</v>
      </c>
      <c r="AQ7" s="1144"/>
      <c r="AR7" s="1144"/>
      <c r="AS7" s="1144"/>
      <c r="AT7" s="1144"/>
      <c r="AU7" s="1145"/>
      <c r="AV7" s="1145"/>
      <c r="AW7" s="1145"/>
      <c r="AX7" s="1145"/>
      <c r="AY7" s="1146"/>
      <c r="AZ7" s="252"/>
      <c r="BA7" s="252"/>
      <c r="BB7" s="252"/>
      <c r="BC7" s="252"/>
      <c r="BD7" s="252"/>
      <c r="BE7" s="253"/>
      <c r="BF7" s="253"/>
      <c r="BG7" s="253"/>
      <c r="BH7" s="253"/>
      <c r="BI7" s="253"/>
      <c r="BJ7" s="253"/>
      <c r="BK7" s="253"/>
      <c r="BL7" s="253"/>
      <c r="BM7" s="253"/>
      <c r="BN7" s="253"/>
      <c r="BO7" s="253"/>
      <c r="BP7" s="253"/>
      <c r="BQ7" s="259">
        <v>1</v>
      </c>
      <c r="BR7" s="260"/>
      <c r="BS7" s="1147" t="s">
        <v>563</v>
      </c>
      <c r="BT7" s="1148"/>
      <c r="BU7" s="1148"/>
      <c r="BV7" s="1148"/>
      <c r="BW7" s="1148"/>
      <c r="BX7" s="1148"/>
      <c r="BY7" s="1148"/>
      <c r="BZ7" s="1148"/>
      <c r="CA7" s="1148"/>
      <c r="CB7" s="1148"/>
      <c r="CC7" s="1148"/>
      <c r="CD7" s="1148"/>
      <c r="CE7" s="1148"/>
      <c r="CF7" s="1148"/>
      <c r="CG7" s="1149"/>
      <c r="CH7" s="1140">
        <v>0</v>
      </c>
      <c r="CI7" s="1141"/>
      <c r="CJ7" s="1141"/>
      <c r="CK7" s="1141"/>
      <c r="CL7" s="1142"/>
      <c r="CM7" s="1140">
        <v>17</v>
      </c>
      <c r="CN7" s="1141"/>
      <c r="CO7" s="1141"/>
      <c r="CP7" s="1141"/>
      <c r="CQ7" s="1142"/>
      <c r="CR7" s="1140">
        <v>2</v>
      </c>
      <c r="CS7" s="1141"/>
      <c r="CT7" s="1141"/>
      <c r="CU7" s="1141"/>
      <c r="CV7" s="1142"/>
      <c r="CW7" s="1140">
        <v>0</v>
      </c>
      <c r="CX7" s="1141"/>
      <c r="CY7" s="1141"/>
      <c r="CZ7" s="1141"/>
      <c r="DA7" s="1142"/>
      <c r="DB7" s="1140">
        <v>0</v>
      </c>
      <c r="DC7" s="1141"/>
      <c r="DD7" s="1141"/>
      <c r="DE7" s="1141"/>
      <c r="DF7" s="1142"/>
      <c r="DG7" s="1140" t="s">
        <v>575</v>
      </c>
      <c r="DH7" s="1141"/>
      <c r="DI7" s="1141"/>
      <c r="DJ7" s="1141"/>
      <c r="DK7" s="1142"/>
      <c r="DL7" s="1140" t="s">
        <v>500</v>
      </c>
      <c r="DM7" s="1141"/>
      <c r="DN7" s="1141"/>
      <c r="DO7" s="1141"/>
      <c r="DP7" s="1142"/>
      <c r="DQ7" s="1140" t="s">
        <v>500</v>
      </c>
      <c r="DR7" s="1141"/>
      <c r="DS7" s="1141"/>
      <c r="DT7" s="1141"/>
      <c r="DU7" s="1142"/>
      <c r="DV7" s="1167"/>
      <c r="DW7" s="1168"/>
      <c r="DX7" s="1168"/>
      <c r="DY7" s="1168"/>
      <c r="DZ7" s="1169"/>
      <c r="EA7" s="254"/>
    </row>
    <row r="8" spans="1:131" s="255" customFormat="1" ht="26.25" customHeight="1" x14ac:dyDescent="0.15">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8"/>
      <c r="AL8" s="1139"/>
      <c r="AM8" s="1139"/>
      <c r="AN8" s="1139"/>
      <c r="AO8" s="1139"/>
      <c r="AP8" s="1139"/>
      <c r="AQ8" s="1139"/>
      <c r="AR8" s="1139"/>
      <c r="AS8" s="1139"/>
      <c r="AT8" s="1139"/>
      <c r="AU8" s="1136"/>
      <c r="AV8" s="1136"/>
      <c r="AW8" s="1136"/>
      <c r="AX8" s="1136"/>
      <c r="AY8" s="1137"/>
      <c r="AZ8" s="252"/>
      <c r="BA8" s="252"/>
      <c r="BB8" s="252"/>
      <c r="BC8" s="252"/>
      <c r="BD8" s="252"/>
      <c r="BE8" s="253"/>
      <c r="BF8" s="253"/>
      <c r="BG8" s="253"/>
      <c r="BH8" s="253"/>
      <c r="BI8" s="253"/>
      <c r="BJ8" s="253"/>
      <c r="BK8" s="253"/>
      <c r="BL8" s="253"/>
      <c r="BM8" s="253"/>
      <c r="BN8" s="253"/>
      <c r="BO8" s="253"/>
      <c r="BP8" s="253"/>
      <c r="BQ8" s="262">
        <v>2</v>
      </c>
      <c r="BR8" s="263"/>
      <c r="BS8" s="1065" t="s">
        <v>564</v>
      </c>
      <c r="BT8" s="1066"/>
      <c r="BU8" s="1066"/>
      <c r="BV8" s="1066"/>
      <c r="BW8" s="1066"/>
      <c r="BX8" s="1066"/>
      <c r="BY8" s="1066"/>
      <c r="BZ8" s="1066"/>
      <c r="CA8" s="1066"/>
      <c r="CB8" s="1066"/>
      <c r="CC8" s="1066"/>
      <c r="CD8" s="1066"/>
      <c r="CE8" s="1066"/>
      <c r="CF8" s="1066"/>
      <c r="CG8" s="1067"/>
      <c r="CH8" s="1040">
        <v>0</v>
      </c>
      <c r="CI8" s="1041"/>
      <c r="CJ8" s="1041"/>
      <c r="CK8" s="1041"/>
      <c r="CL8" s="1042"/>
      <c r="CM8" s="1040">
        <v>37</v>
      </c>
      <c r="CN8" s="1041"/>
      <c r="CO8" s="1041"/>
      <c r="CP8" s="1041"/>
      <c r="CQ8" s="1042"/>
      <c r="CR8" s="1040">
        <v>15</v>
      </c>
      <c r="CS8" s="1041"/>
      <c r="CT8" s="1041"/>
      <c r="CU8" s="1041"/>
      <c r="CV8" s="1042"/>
      <c r="CW8" s="1040">
        <v>0</v>
      </c>
      <c r="CX8" s="1041"/>
      <c r="CY8" s="1041"/>
      <c r="CZ8" s="1041"/>
      <c r="DA8" s="1042"/>
      <c r="DB8" s="1040">
        <v>0</v>
      </c>
      <c r="DC8" s="1041"/>
      <c r="DD8" s="1041"/>
      <c r="DE8" s="1041"/>
      <c r="DF8" s="1042"/>
      <c r="DG8" s="1040" t="s">
        <v>500</v>
      </c>
      <c r="DH8" s="1041"/>
      <c r="DI8" s="1041"/>
      <c r="DJ8" s="1041"/>
      <c r="DK8" s="1042"/>
      <c r="DL8" s="1040" t="s">
        <v>500</v>
      </c>
      <c r="DM8" s="1041"/>
      <c r="DN8" s="1041"/>
      <c r="DO8" s="1041"/>
      <c r="DP8" s="1042"/>
      <c r="DQ8" s="1040" t="s">
        <v>500</v>
      </c>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8"/>
      <c r="AL9" s="1139"/>
      <c r="AM9" s="1139"/>
      <c r="AN9" s="1139"/>
      <c r="AO9" s="1139"/>
      <c r="AP9" s="1139"/>
      <c r="AQ9" s="1139"/>
      <c r="AR9" s="1139"/>
      <c r="AS9" s="1139"/>
      <c r="AT9" s="1139"/>
      <c r="AU9" s="1136"/>
      <c r="AV9" s="1136"/>
      <c r="AW9" s="1136"/>
      <c r="AX9" s="1136"/>
      <c r="AY9" s="1137"/>
      <c r="AZ9" s="252"/>
      <c r="BA9" s="252"/>
      <c r="BB9" s="252"/>
      <c r="BC9" s="252"/>
      <c r="BD9" s="252"/>
      <c r="BE9" s="253"/>
      <c r="BF9" s="253"/>
      <c r="BG9" s="253"/>
      <c r="BH9" s="253"/>
      <c r="BI9" s="253"/>
      <c r="BJ9" s="253"/>
      <c r="BK9" s="253"/>
      <c r="BL9" s="253"/>
      <c r="BM9" s="253"/>
      <c r="BN9" s="253"/>
      <c r="BO9" s="253"/>
      <c r="BP9" s="253"/>
      <c r="BQ9" s="262">
        <v>3</v>
      </c>
      <c r="BR9" s="263"/>
      <c r="BS9" s="1065" t="s">
        <v>565</v>
      </c>
      <c r="BT9" s="1066"/>
      <c r="BU9" s="1066"/>
      <c r="BV9" s="1066"/>
      <c r="BW9" s="1066"/>
      <c r="BX9" s="1066"/>
      <c r="BY9" s="1066"/>
      <c r="BZ9" s="1066"/>
      <c r="CA9" s="1066"/>
      <c r="CB9" s="1066"/>
      <c r="CC9" s="1066"/>
      <c r="CD9" s="1066"/>
      <c r="CE9" s="1066"/>
      <c r="CF9" s="1066"/>
      <c r="CG9" s="1067"/>
      <c r="CH9" s="1040">
        <v>0</v>
      </c>
      <c r="CI9" s="1041"/>
      <c r="CJ9" s="1041"/>
      <c r="CK9" s="1041"/>
      <c r="CL9" s="1042"/>
      <c r="CM9" s="1040">
        <v>14</v>
      </c>
      <c r="CN9" s="1041"/>
      <c r="CO9" s="1041"/>
      <c r="CP9" s="1041"/>
      <c r="CQ9" s="1042"/>
      <c r="CR9" s="1040">
        <v>8</v>
      </c>
      <c r="CS9" s="1041"/>
      <c r="CT9" s="1041"/>
      <c r="CU9" s="1041"/>
      <c r="CV9" s="1042"/>
      <c r="CW9" s="1040">
        <v>27</v>
      </c>
      <c r="CX9" s="1041"/>
      <c r="CY9" s="1041"/>
      <c r="CZ9" s="1041"/>
      <c r="DA9" s="1042"/>
      <c r="DB9" s="1040">
        <v>0</v>
      </c>
      <c r="DC9" s="1041"/>
      <c r="DD9" s="1041"/>
      <c r="DE9" s="1041"/>
      <c r="DF9" s="1042"/>
      <c r="DG9" s="1040" t="s">
        <v>500</v>
      </c>
      <c r="DH9" s="1041"/>
      <c r="DI9" s="1041"/>
      <c r="DJ9" s="1041"/>
      <c r="DK9" s="1042"/>
      <c r="DL9" s="1040" t="s">
        <v>500</v>
      </c>
      <c r="DM9" s="1041"/>
      <c r="DN9" s="1041"/>
      <c r="DO9" s="1041"/>
      <c r="DP9" s="1042"/>
      <c r="DQ9" s="1040" t="s">
        <v>500</v>
      </c>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8"/>
      <c r="AL10" s="1139"/>
      <c r="AM10" s="1139"/>
      <c r="AN10" s="1139"/>
      <c r="AO10" s="1139"/>
      <c r="AP10" s="1139"/>
      <c r="AQ10" s="1139"/>
      <c r="AR10" s="1139"/>
      <c r="AS10" s="1139"/>
      <c r="AT10" s="1139"/>
      <c r="AU10" s="1136"/>
      <c r="AV10" s="1136"/>
      <c r="AW10" s="1136"/>
      <c r="AX10" s="1136"/>
      <c r="AY10" s="1137"/>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8"/>
      <c r="AL11" s="1139"/>
      <c r="AM11" s="1139"/>
      <c r="AN11" s="1139"/>
      <c r="AO11" s="1139"/>
      <c r="AP11" s="1139"/>
      <c r="AQ11" s="1139"/>
      <c r="AR11" s="1139"/>
      <c r="AS11" s="1139"/>
      <c r="AT11" s="1139"/>
      <c r="AU11" s="1136"/>
      <c r="AV11" s="1136"/>
      <c r="AW11" s="1136"/>
      <c r="AX11" s="1136"/>
      <c r="AY11" s="1137"/>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8"/>
      <c r="AL12" s="1139"/>
      <c r="AM12" s="1139"/>
      <c r="AN12" s="1139"/>
      <c r="AO12" s="1139"/>
      <c r="AP12" s="1139"/>
      <c r="AQ12" s="1139"/>
      <c r="AR12" s="1139"/>
      <c r="AS12" s="1139"/>
      <c r="AT12" s="1139"/>
      <c r="AU12" s="1136"/>
      <c r="AV12" s="1136"/>
      <c r="AW12" s="1136"/>
      <c r="AX12" s="1136"/>
      <c r="AY12" s="1137"/>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8"/>
      <c r="AL13" s="1139"/>
      <c r="AM13" s="1139"/>
      <c r="AN13" s="1139"/>
      <c r="AO13" s="1139"/>
      <c r="AP13" s="1139"/>
      <c r="AQ13" s="1139"/>
      <c r="AR13" s="1139"/>
      <c r="AS13" s="1139"/>
      <c r="AT13" s="1139"/>
      <c r="AU13" s="1136"/>
      <c r="AV13" s="1136"/>
      <c r="AW13" s="1136"/>
      <c r="AX13" s="1136"/>
      <c r="AY13" s="1137"/>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8"/>
      <c r="AL14" s="1139"/>
      <c r="AM14" s="1139"/>
      <c r="AN14" s="1139"/>
      <c r="AO14" s="1139"/>
      <c r="AP14" s="1139"/>
      <c r="AQ14" s="1139"/>
      <c r="AR14" s="1139"/>
      <c r="AS14" s="1139"/>
      <c r="AT14" s="1139"/>
      <c r="AU14" s="1136"/>
      <c r="AV14" s="1136"/>
      <c r="AW14" s="1136"/>
      <c r="AX14" s="1136"/>
      <c r="AY14" s="1137"/>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8"/>
      <c r="AL15" s="1139"/>
      <c r="AM15" s="1139"/>
      <c r="AN15" s="1139"/>
      <c r="AO15" s="1139"/>
      <c r="AP15" s="1139"/>
      <c r="AQ15" s="1139"/>
      <c r="AR15" s="1139"/>
      <c r="AS15" s="1139"/>
      <c r="AT15" s="1139"/>
      <c r="AU15" s="1136"/>
      <c r="AV15" s="1136"/>
      <c r="AW15" s="1136"/>
      <c r="AX15" s="1136"/>
      <c r="AY15" s="1137"/>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8"/>
      <c r="AL16" s="1139"/>
      <c r="AM16" s="1139"/>
      <c r="AN16" s="1139"/>
      <c r="AO16" s="1139"/>
      <c r="AP16" s="1139"/>
      <c r="AQ16" s="1139"/>
      <c r="AR16" s="1139"/>
      <c r="AS16" s="1139"/>
      <c r="AT16" s="1139"/>
      <c r="AU16" s="1136"/>
      <c r="AV16" s="1136"/>
      <c r="AW16" s="1136"/>
      <c r="AX16" s="1136"/>
      <c r="AY16" s="1137"/>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8"/>
      <c r="AL17" s="1139"/>
      <c r="AM17" s="1139"/>
      <c r="AN17" s="1139"/>
      <c r="AO17" s="1139"/>
      <c r="AP17" s="1139"/>
      <c r="AQ17" s="1139"/>
      <c r="AR17" s="1139"/>
      <c r="AS17" s="1139"/>
      <c r="AT17" s="1139"/>
      <c r="AU17" s="1136"/>
      <c r="AV17" s="1136"/>
      <c r="AW17" s="1136"/>
      <c r="AX17" s="1136"/>
      <c r="AY17" s="1137"/>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8"/>
      <c r="AL18" s="1139"/>
      <c r="AM18" s="1139"/>
      <c r="AN18" s="1139"/>
      <c r="AO18" s="1139"/>
      <c r="AP18" s="1139"/>
      <c r="AQ18" s="1139"/>
      <c r="AR18" s="1139"/>
      <c r="AS18" s="1139"/>
      <c r="AT18" s="1139"/>
      <c r="AU18" s="1136"/>
      <c r="AV18" s="1136"/>
      <c r="AW18" s="1136"/>
      <c r="AX18" s="1136"/>
      <c r="AY18" s="1137"/>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8"/>
      <c r="AL19" s="1139"/>
      <c r="AM19" s="1139"/>
      <c r="AN19" s="1139"/>
      <c r="AO19" s="1139"/>
      <c r="AP19" s="1139"/>
      <c r="AQ19" s="1139"/>
      <c r="AR19" s="1139"/>
      <c r="AS19" s="1139"/>
      <c r="AT19" s="1139"/>
      <c r="AU19" s="1136"/>
      <c r="AV19" s="1136"/>
      <c r="AW19" s="1136"/>
      <c r="AX19" s="1136"/>
      <c r="AY19" s="1137"/>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8"/>
      <c r="AL20" s="1139"/>
      <c r="AM20" s="1139"/>
      <c r="AN20" s="1139"/>
      <c r="AO20" s="1139"/>
      <c r="AP20" s="1139"/>
      <c r="AQ20" s="1139"/>
      <c r="AR20" s="1139"/>
      <c r="AS20" s="1139"/>
      <c r="AT20" s="1139"/>
      <c r="AU20" s="1136"/>
      <c r="AV20" s="1136"/>
      <c r="AW20" s="1136"/>
      <c r="AX20" s="1136"/>
      <c r="AY20" s="1137"/>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8"/>
      <c r="AL21" s="1139"/>
      <c r="AM21" s="1139"/>
      <c r="AN21" s="1139"/>
      <c r="AO21" s="1139"/>
      <c r="AP21" s="1139"/>
      <c r="AQ21" s="1139"/>
      <c r="AR21" s="1139"/>
      <c r="AS21" s="1139"/>
      <c r="AT21" s="1139"/>
      <c r="AU21" s="1136"/>
      <c r="AV21" s="1136"/>
      <c r="AW21" s="1136"/>
      <c r="AX21" s="1136"/>
      <c r="AY21" s="1137"/>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3"/>
      <c r="R22" s="1134"/>
      <c r="S22" s="1134"/>
      <c r="T22" s="1134"/>
      <c r="U22" s="1134"/>
      <c r="V22" s="1134"/>
      <c r="W22" s="1134"/>
      <c r="X22" s="1134"/>
      <c r="Y22" s="1134"/>
      <c r="Z22" s="1134"/>
      <c r="AA22" s="1134"/>
      <c r="AB22" s="1134"/>
      <c r="AC22" s="1134"/>
      <c r="AD22" s="1134"/>
      <c r="AE22" s="1135"/>
      <c r="AF22" s="1070"/>
      <c r="AG22" s="1071"/>
      <c r="AH22" s="1071"/>
      <c r="AI22" s="1071"/>
      <c r="AJ22" s="1072"/>
      <c r="AK22" s="1129"/>
      <c r="AL22" s="1130"/>
      <c r="AM22" s="1130"/>
      <c r="AN22" s="1130"/>
      <c r="AO22" s="1130"/>
      <c r="AP22" s="1130"/>
      <c r="AQ22" s="1130"/>
      <c r="AR22" s="1130"/>
      <c r="AS22" s="1130"/>
      <c r="AT22" s="1130"/>
      <c r="AU22" s="1131"/>
      <c r="AV22" s="1131"/>
      <c r="AW22" s="1131"/>
      <c r="AX22" s="1131"/>
      <c r="AY22" s="1132"/>
      <c r="AZ22" s="1086" t="s">
        <v>384</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385</v>
      </c>
      <c r="B23" s="995" t="s">
        <v>386</v>
      </c>
      <c r="C23" s="996"/>
      <c r="D23" s="996"/>
      <c r="E23" s="996"/>
      <c r="F23" s="996"/>
      <c r="G23" s="996"/>
      <c r="H23" s="996"/>
      <c r="I23" s="996"/>
      <c r="J23" s="996"/>
      <c r="K23" s="996"/>
      <c r="L23" s="996"/>
      <c r="M23" s="996"/>
      <c r="N23" s="996"/>
      <c r="O23" s="996"/>
      <c r="P23" s="997"/>
      <c r="Q23" s="1120">
        <v>16089</v>
      </c>
      <c r="R23" s="1121"/>
      <c r="S23" s="1121"/>
      <c r="T23" s="1121"/>
      <c r="U23" s="1121"/>
      <c r="V23" s="1121">
        <v>15619</v>
      </c>
      <c r="W23" s="1121"/>
      <c r="X23" s="1121"/>
      <c r="Y23" s="1121"/>
      <c r="Z23" s="1121"/>
      <c r="AA23" s="1121">
        <v>470</v>
      </c>
      <c r="AB23" s="1121"/>
      <c r="AC23" s="1121"/>
      <c r="AD23" s="1121"/>
      <c r="AE23" s="1122"/>
      <c r="AF23" s="1123">
        <v>441</v>
      </c>
      <c r="AG23" s="1121"/>
      <c r="AH23" s="1121"/>
      <c r="AI23" s="1121"/>
      <c r="AJ23" s="1124"/>
      <c r="AK23" s="1125"/>
      <c r="AL23" s="1126"/>
      <c r="AM23" s="1126"/>
      <c r="AN23" s="1126"/>
      <c r="AO23" s="1126"/>
      <c r="AP23" s="1121">
        <v>19321</v>
      </c>
      <c r="AQ23" s="1121"/>
      <c r="AR23" s="1121"/>
      <c r="AS23" s="1121"/>
      <c r="AT23" s="1121"/>
      <c r="AU23" s="1127"/>
      <c r="AV23" s="1127"/>
      <c r="AW23" s="1127"/>
      <c r="AX23" s="1127"/>
      <c r="AY23" s="1128"/>
      <c r="AZ23" s="1117" t="s">
        <v>226</v>
      </c>
      <c r="BA23" s="1118"/>
      <c r="BB23" s="1118"/>
      <c r="BC23" s="1118"/>
      <c r="BD23" s="1119"/>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6" t="s">
        <v>387</v>
      </c>
      <c r="B24" s="1116"/>
      <c r="C24" s="1116"/>
      <c r="D24" s="1116"/>
      <c r="E24" s="1116"/>
      <c r="F24" s="1116"/>
      <c r="G24" s="1116"/>
      <c r="H24" s="1116"/>
      <c r="I24" s="1116"/>
      <c r="J24" s="1116"/>
      <c r="K24" s="1116"/>
      <c r="L24" s="1116"/>
      <c r="M24" s="1116"/>
      <c r="N24" s="1116"/>
      <c r="O24" s="1116"/>
      <c r="P24" s="1116"/>
      <c r="Q24" s="1116"/>
      <c r="R24" s="1116"/>
      <c r="S24" s="1116"/>
      <c r="T24" s="1116"/>
      <c r="U24" s="1116"/>
      <c r="V24" s="1116"/>
      <c r="W24" s="1116"/>
      <c r="X24" s="1116"/>
      <c r="Y24" s="1116"/>
      <c r="Z24" s="1116"/>
      <c r="AA24" s="1116"/>
      <c r="AB24" s="1116"/>
      <c r="AC24" s="1116"/>
      <c r="AD24" s="1116"/>
      <c r="AE24" s="1116"/>
      <c r="AF24" s="1116"/>
      <c r="AG24" s="1116"/>
      <c r="AH24" s="1116"/>
      <c r="AI24" s="1116"/>
      <c r="AJ24" s="1116"/>
      <c r="AK24" s="1116"/>
      <c r="AL24" s="1116"/>
      <c r="AM24" s="1116"/>
      <c r="AN24" s="1116"/>
      <c r="AO24" s="1116"/>
      <c r="AP24" s="1116"/>
      <c r="AQ24" s="1116"/>
      <c r="AR24" s="1116"/>
      <c r="AS24" s="1116"/>
      <c r="AT24" s="1116"/>
      <c r="AU24" s="1116"/>
      <c r="AV24" s="1116"/>
      <c r="AW24" s="1116"/>
      <c r="AX24" s="1116"/>
      <c r="AY24" s="1116"/>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5" t="s">
        <v>388</v>
      </c>
      <c r="B25" s="1115"/>
      <c r="C25" s="1115"/>
      <c r="D25" s="1115"/>
      <c r="E25" s="1115"/>
      <c r="F25" s="1115"/>
      <c r="G25" s="1115"/>
      <c r="H25" s="1115"/>
      <c r="I25" s="1115"/>
      <c r="J25" s="1115"/>
      <c r="K25" s="1115"/>
      <c r="L25" s="1115"/>
      <c r="M25" s="1115"/>
      <c r="N25" s="1115"/>
      <c r="O25" s="1115"/>
      <c r="P25" s="1115"/>
      <c r="Q25" s="1115"/>
      <c r="R25" s="1115"/>
      <c r="S25" s="1115"/>
      <c r="T25" s="1115"/>
      <c r="U25" s="1115"/>
      <c r="V25" s="1115"/>
      <c r="W25" s="1115"/>
      <c r="X25" s="1115"/>
      <c r="Y25" s="1115"/>
      <c r="Z25" s="1115"/>
      <c r="AA25" s="1115"/>
      <c r="AB25" s="1115"/>
      <c r="AC25" s="1115"/>
      <c r="AD25" s="1115"/>
      <c r="AE25" s="1115"/>
      <c r="AF25" s="1115"/>
      <c r="AG25" s="1115"/>
      <c r="AH25" s="1115"/>
      <c r="AI25" s="1115"/>
      <c r="AJ25" s="1115"/>
      <c r="AK25" s="1115"/>
      <c r="AL25" s="1115"/>
      <c r="AM25" s="1115"/>
      <c r="AN25" s="1115"/>
      <c r="AO25" s="1115"/>
      <c r="AP25" s="1115"/>
      <c r="AQ25" s="1115"/>
      <c r="AR25" s="1115"/>
      <c r="AS25" s="1115"/>
      <c r="AT25" s="1115"/>
      <c r="AU25" s="1115"/>
      <c r="AV25" s="1115"/>
      <c r="AW25" s="1115"/>
      <c r="AX25" s="1115"/>
      <c r="AY25" s="1115"/>
      <c r="AZ25" s="1115"/>
      <c r="BA25" s="1115"/>
      <c r="BB25" s="1115"/>
      <c r="BC25" s="1115"/>
      <c r="BD25" s="1115"/>
      <c r="BE25" s="1115"/>
      <c r="BF25" s="1115"/>
      <c r="BG25" s="1115"/>
      <c r="BH25" s="1115"/>
      <c r="BI25" s="1115"/>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366</v>
      </c>
      <c r="B26" s="1047"/>
      <c r="C26" s="1047"/>
      <c r="D26" s="1047"/>
      <c r="E26" s="1047"/>
      <c r="F26" s="1047"/>
      <c r="G26" s="1047"/>
      <c r="H26" s="1047"/>
      <c r="I26" s="1047"/>
      <c r="J26" s="1047"/>
      <c r="K26" s="1047"/>
      <c r="L26" s="1047"/>
      <c r="M26" s="1047"/>
      <c r="N26" s="1047"/>
      <c r="O26" s="1047"/>
      <c r="P26" s="1048"/>
      <c r="Q26" s="1052" t="s">
        <v>389</v>
      </c>
      <c r="R26" s="1053"/>
      <c r="S26" s="1053"/>
      <c r="T26" s="1053"/>
      <c r="U26" s="1054"/>
      <c r="V26" s="1052" t="s">
        <v>390</v>
      </c>
      <c r="W26" s="1053"/>
      <c r="X26" s="1053"/>
      <c r="Y26" s="1053"/>
      <c r="Z26" s="1054"/>
      <c r="AA26" s="1052" t="s">
        <v>391</v>
      </c>
      <c r="AB26" s="1053"/>
      <c r="AC26" s="1053"/>
      <c r="AD26" s="1053"/>
      <c r="AE26" s="1053"/>
      <c r="AF26" s="1111" t="s">
        <v>392</v>
      </c>
      <c r="AG26" s="1059"/>
      <c r="AH26" s="1059"/>
      <c r="AI26" s="1059"/>
      <c r="AJ26" s="1112"/>
      <c r="AK26" s="1053" t="s">
        <v>393</v>
      </c>
      <c r="AL26" s="1053"/>
      <c r="AM26" s="1053"/>
      <c r="AN26" s="1053"/>
      <c r="AO26" s="1054"/>
      <c r="AP26" s="1052" t="s">
        <v>394</v>
      </c>
      <c r="AQ26" s="1053"/>
      <c r="AR26" s="1053"/>
      <c r="AS26" s="1053"/>
      <c r="AT26" s="1054"/>
      <c r="AU26" s="1052" t="s">
        <v>395</v>
      </c>
      <c r="AV26" s="1053"/>
      <c r="AW26" s="1053"/>
      <c r="AX26" s="1053"/>
      <c r="AY26" s="1054"/>
      <c r="AZ26" s="1052" t="s">
        <v>396</v>
      </c>
      <c r="BA26" s="1053"/>
      <c r="BB26" s="1053"/>
      <c r="BC26" s="1053"/>
      <c r="BD26" s="1054"/>
      <c r="BE26" s="1052" t="s">
        <v>373</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3"/>
      <c r="AG27" s="1062"/>
      <c r="AH27" s="1062"/>
      <c r="AI27" s="1062"/>
      <c r="AJ27" s="1114"/>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397</v>
      </c>
      <c r="C28" s="1102"/>
      <c r="D28" s="1102"/>
      <c r="E28" s="1102"/>
      <c r="F28" s="1102"/>
      <c r="G28" s="1102"/>
      <c r="H28" s="1102"/>
      <c r="I28" s="1102"/>
      <c r="J28" s="1102"/>
      <c r="K28" s="1102"/>
      <c r="L28" s="1102"/>
      <c r="M28" s="1102"/>
      <c r="N28" s="1102"/>
      <c r="O28" s="1102"/>
      <c r="P28" s="1103"/>
      <c r="Q28" s="1104">
        <v>4359</v>
      </c>
      <c r="R28" s="1105"/>
      <c r="S28" s="1105"/>
      <c r="T28" s="1105"/>
      <c r="U28" s="1105"/>
      <c r="V28" s="1105">
        <v>4289</v>
      </c>
      <c r="W28" s="1105"/>
      <c r="X28" s="1105"/>
      <c r="Y28" s="1105"/>
      <c r="Z28" s="1105"/>
      <c r="AA28" s="1105">
        <v>70</v>
      </c>
      <c r="AB28" s="1105"/>
      <c r="AC28" s="1105"/>
      <c r="AD28" s="1105"/>
      <c r="AE28" s="1106"/>
      <c r="AF28" s="1107">
        <v>70</v>
      </c>
      <c r="AG28" s="1105"/>
      <c r="AH28" s="1105"/>
      <c r="AI28" s="1105"/>
      <c r="AJ28" s="1108"/>
      <c r="AK28" s="1109">
        <v>302</v>
      </c>
      <c r="AL28" s="1097"/>
      <c r="AM28" s="1097"/>
      <c r="AN28" s="1097"/>
      <c r="AO28" s="1097"/>
      <c r="AP28" s="1110" t="s">
        <v>566</v>
      </c>
      <c r="AQ28" s="1097"/>
      <c r="AR28" s="1097"/>
      <c r="AS28" s="1097"/>
      <c r="AT28" s="1097"/>
      <c r="AU28" s="1097" t="s">
        <v>500</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398</v>
      </c>
      <c r="C29" s="1089"/>
      <c r="D29" s="1089"/>
      <c r="E29" s="1089"/>
      <c r="F29" s="1089"/>
      <c r="G29" s="1089"/>
      <c r="H29" s="1089"/>
      <c r="I29" s="1089"/>
      <c r="J29" s="1089"/>
      <c r="K29" s="1089"/>
      <c r="L29" s="1089"/>
      <c r="M29" s="1089"/>
      <c r="N29" s="1089"/>
      <c r="O29" s="1089"/>
      <c r="P29" s="1090"/>
      <c r="Q29" s="1094">
        <v>4390</v>
      </c>
      <c r="R29" s="1095"/>
      <c r="S29" s="1095"/>
      <c r="T29" s="1095"/>
      <c r="U29" s="1095"/>
      <c r="V29" s="1095">
        <v>4275</v>
      </c>
      <c r="W29" s="1095"/>
      <c r="X29" s="1095"/>
      <c r="Y29" s="1095"/>
      <c r="Z29" s="1095"/>
      <c r="AA29" s="1095">
        <v>115</v>
      </c>
      <c r="AB29" s="1095"/>
      <c r="AC29" s="1095"/>
      <c r="AD29" s="1095"/>
      <c r="AE29" s="1096"/>
      <c r="AF29" s="1070">
        <v>115</v>
      </c>
      <c r="AG29" s="1071"/>
      <c r="AH29" s="1071"/>
      <c r="AI29" s="1071"/>
      <c r="AJ29" s="1072"/>
      <c r="AK29" s="1031">
        <v>678</v>
      </c>
      <c r="AL29" s="1022"/>
      <c r="AM29" s="1022"/>
      <c r="AN29" s="1022"/>
      <c r="AO29" s="1022"/>
      <c r="AP29" s="1022" t="s">
        <v>500</v>
      </c>
      <c r="AQ29" s="1022"/>
      <c r="AR29" s="1022"/>
      <c r="AS29" s="1022"/>
      <c r="AT29" s="1022"/>
      <c r="AU29" s="1022" t="s">
        <v>500</v>
      </c>
      <c r="AV29" s="1022"/>
      <c r="AW29" s="1022"/>
      <c r="AX29" s="1022"/>
      <c r="AY29" s="1022"/>
      <c r="AZ29" s="1093"/>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399</v>
      </c>
      <c r="C30" s="1089"/>
      <c r="D30" s="1089"/>
      <c r="E30" s="1089"/>
      <c r="F30" s="1089"/>
      <c r="G30" s="1089"/>
      <c r="H30" s="1089"/>
      <c r="I30" s="1089"/>
      <c r="J30" s="1089"/>
      <c r="K30" s="1089"/>
      <c r="L30" s="1089"/>
      <c r="M30" s="1089"/>
      <c r="N30" s="1089"/>
      <c r="O30" s="1089"/>
      <c r="P30" s="1090"/>
      <c r="Q30" s="1094">
        <v>464</v>
      </c>
      <c r="R30" s="1095"/>
      <c r="S30" s="1095"/>
      <c r="T30" s="1095"/>
      <c r="U30" s="1095"/>
      <c r="V30" s="1095">
        <v>462</v>
      </c>
      <c r="W30" s="1095"/>
      <c r="X30" s="1095"/>
      <c r="Y30" s="1095"/>
      <c r="Z30" s="1095"/>
      <c r="AA30" s="1095">
        <v>2</v>
      </c>
      <c r="AB30" s="1095"/>
      <c r="AC30" s="1095"/>
      <c r="AD30" s="1095"/>
      <c r="AE30" s="1096"/>
      <c r="AF30" s="1070">
        <v>2</v>
      </c>
      <c r="AG30" s="1071"/>
      <c r="AH30" s="1071"/>
      <c r="AI30" s="1071"/>
      <c r="AJ30" s="1072"/>
      <c r="AK30" s="1031">
        <v>142</v>
      </c>
      <c r="AL30" s="1022"/>
      <c r="AM30" s="1022"/>
      <c r="AN30" s="1022"/>
      <c r="AO30" s="1022"/>
      <c r="AP30" s="1022" t="s">
        <v>500</v>
      </c>
      <c r="AQ30" s="1022"/>
      <c r="AR30" s="1022"/>
      <c r="AS30" s="1022"/>
      <c r="AT30" s="1022"/>
      <c r="AU30" s="1022" t="s">
        <v>500</v>
      </c>
      <c r="AV30" s="1022"/>
      <c r="AW30" s="1022"/>
      <c r="AX30" s="1022"/>
      <c r="AY30" s="1022"/>
      <c r="AZ30" s="1093"/>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400</v>
      </c>
      <c r="C31" s="1089"/>
      <c r="D31" s="1089"/>
      <c r="E31" s="1089"/>
      <c r="F31" s="1089"/>
      <c r="G31" s="1089"/>
      <c r="H31" s="1089"/>
      <c r="I31" s="1089"/>
      <c r="J31" s="1089"/>
      <c r="K31" s="1089"/>
      <c r="L31" s="1089"/>
      <c r="M31" s="1089"/>
      <c r="N31" s="1089"/>
      <c r="O31" s="1089"/>
      <c r="P31" s="1090"/>
      <c r="Q31" s="1094">
        <v>1490</v>
      </c>
      <c r="R31" s="1095"/>
      <c r="S31" s="1095"/>
      <c r="T31" s="1095"/>
      <c r="U31" s="1095"/>
      <c r="V31" s="1095">
        <v>1266</v>
      </c>
      <c r="W31" s="1095"/>
      <c r="X31" s="1095"/>
      <c r="Y31" s="1095"/>
      <c r="Z31" s="1095"/>
      <c r="AA31" s="1095">
        <v>224</v>
      </c>
      <c r="AB31" s="1095"/>
      <c r="AC31" s="1095"/>
      <c r="AD31" s="1095"/>
      <c r="AE31" s="1096"/>
      <c r="AF31" s="1070">
        <v>1373</v>
      </c>
      <c r="AG31" s="1071"/>
      <c r="AH31" s="1071"/>
      <c r="AI31" s="1071"/>
      <c r="AJ31" s="1072"/>
      <c r="AK31" s="1031">
        <v>234</v>
      </c>
      <c r="AL31" s="1022"/>
      <c r="AM31" s="1022"/>
      <c r="AN31" s="1022"/>
      <c r="AO31" s="1022"/>
      <c r="AP31" s="1022">
        <v>2929</v>
      </c>
      <c r="AQ31" s="1022"/>
      <c r="AR31" s="1022"/>
      <c r="AS31" s="1022"/>
      <c r="AT31" s="1022"/>
      <c r="AU31" s="1022">
        <v>56</v>
      </c>
      <c r="AV31" s="1022"/>
      <c r="AW31" s="1022"/>
      <c r="AX31" s="1022"/>
      <c r="AY31" s="1022"/>
      <c r="AZ31" s="1093" t="s">
        <v>500</v>
      </c>
      <c r="BA31" s="1093"/>
      <c r="BB31" s="1093"/>
      <c r="BC31" s="1093"/>
      <c r="BD31" s="1093"/>
      <c r="BE31" s="1083" t="s">
        <v>401</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402</v>
      </c>
      <c r="C32" s="1089"/>
      <c r="D32" s="1089"/>
      <c r="E32" s="1089"/>
      <c r="F32" s="1089"/>
      <c r="G32" s="1089"/>
      <c r="H32" s="1089"/>
      <c r="I32" s="1089"/>
      <c r="J32" s="1089"/>
      <c r="K32" s="1089"/>
      <c r="L32" s="1089"/>
      <c r="M32" s="1089"/>
      <c r="N32" s="1089"/>
      <c r="O32" s="1089"/>
      <c r="P32" s="1090"/>
      <c r="Q32" s="1094">
        <v>882</v>
      </c>
      <c r="R32" s="1095"/>
      <c r="S32" s="1095"/>
      <c r="T32" s="1095"/>
      <c r="U32" s="1095"/>
      <c r="V32" s="1095">
        <v>843</v>
      </c>
      <c r="W32" s="1095"/>
      <c r="X32" s="1095"/>
      <c r="Y32" s="1095"/>
      <c r="Z32" s="1095"/>
      <c r="AA32" s="1095">
        <v>39</v>
      </c>
      <c r="AB32" s="1095"/>
      <c r="AC32" s="1095"/>
      <c r="AD32" s="1095"/>
      <c r="AE32" s="1096"/>
      <c r="AF32" s="1070">
        <v>231</v>
      </c>
      <c r="AG32" s="1071"/>
      <c r="AH32" s="1071"/>
      <c r="AI32" s="1071"/>
      <c r="AJ32" s="1072"/>
      <c r="AK32" s="1031">
        <v>179</v>
      </c>
      <c r="AL32" s="1022"/>
      <c r="AM32" s="1022"/>
      <c r="AN32" s="1022"/>
      <c r="AO32" s="1022"/>
      <c r="AP32" s="1022">
        <v>88</v>
      </c>
      <c r="AQ32" s="1022"/>
      <c r="AR32" s="1022"/>
      <c r="AS32" s="1022"/>
      <c r="AT32" s="1022"/>
      <c r="AU32" s="1022">
        <v>46</v>
      </c>
      <c r="AV32" s="1022"/>
      <c r="AW32" s="1022"/>
      <c r="AX32" s="1022"/>
      <c r="AY32" s="1022"/>
      <c r="AZ32" s="1093" t="s">
        <v>500</v>
      </c>
      <c r="BA32" s="1093"/>
      <c r="BB32" s="1093"/>
      <c r="BC32" s="1093"/>
      <c r="BD32" s="1093"/>
      <c r="BE32" s="1083" t="s">
        <v>401</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c r="C33" s="1089"/>
      <c r="D33" s="1089"/>
      <c r="E33" s="1089"/>
      <c r="F33" s="1089"/>
      <c r="G33" s="1089"/>
      <c r="H33" s="1089"/>
      <c r="I33" s="1089"/>
      <c r="J33" s="1089"/>
      <c r="K33" s="1089"/>
      <c r="L33" s="1089"/>
      <c r="M33" s="1089"/>
      <c r="N33" s="1089"/>
      <c r="O33" s="1089"/>
      <c r="P33" s="1090"/>
      <c r="Q33" s="1094"/>
      <c r="R33" s="1095"/>
      <c r="S33" s="1095"/>
      <c r="T33" s="1095"/>
      <c r="U33" s="1095"/>
      <c r="V33" s="1095"/>
      <c r="W33" s="1095"/>
      <c r="X33" s="1095"/>
      <c r="Y33" s="1095"/>
      <c r="Z33" s="1095"/>
      <c r="AA33" s="1095"/>
      <c r="AB33" s="1095"/>
      <c r="AC33" s="1095"/>
      <c r="AD33" s="1095"/>
      <c r="AE33" s="1096"/>
      <c r="AF33" s="1070"/>
      <c r="AG33" s="1071"/>
      <c r="AH33" s="1071"/>
      <c r="AI33" s="1071"/>
      <c r="AJ33" s="1072"/>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403</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385</v>
      </c>
      <c r="B63" s="995" t="s">
        <v>404</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1791</v>
      </c>
      <c r="AG63" s="1010"/>
      <c r="AH63" s="1010"/>
      <c r="AI63" s="1010"/>
      <c r="AJ63" s="1081"/>
      <c r="AK63" s="1082"/>
      <c r="AL63" s="1014"/>
      <c r="AM63" s="1014"/>
      <c r="AN63" s="1014"/>
      <c r="AO63" s="1014"/>
      <c r="AP63" s="1010">
        <v>3017</v>
      </c>
      <c r="AQ63" s="1010"/>
      <c r="AR63" s="1010"/>
      <c r="AS63" s="1010"/>
      <c r="AT63" s="1010"/>
      <c r="AU63" s="1010">
        <v>102</v>
      </c>
      <c r="AV63" s="1010"/>
      <c r="AW63" s="1010"/>
      <c r="AX63" s="1010"/>
      <c r="AY63" s="1010"/>
      <c r="AZ63" s="1076"/>
      <c r="BA63" s="1076"/>
      <c r="BB63" s="1076"/>
      <c r="BC63" s="1076"/>
      <c r="BD63" s="1076"/>
      <c r="BE63" s="1011"/>
      <c r="BF63" s="1011"/>
      <c r="BG63" s="1011"/>
      <c r="BH63" s="1011"/>
      <c r="BI63" s="1012"/>
      <c r="BJ63" s="1077" t="s">
        <v>226</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406</v>
      </c>
      <c r="B66" s="1047"/>
      <c r="C66" s="1047"/>
      <c r="D66" s="1047"/>
      <c r="E66" s="1047"/>
      <c r="F66" s="1047"/>
      <c r="G66" s="1047"/>
      <c r="H66" s="1047"/>
      <c r="I66" s="1047"/>
      <c r="J66" s="1047"/>
      <c r="K66" s="1047"/>
      <c r="L66" s="1047"/>
      <c r="M66" s="1047"/>
      <c r="N66" s="1047"/>
      <c r="O66" s="1047"/>
      <c r="P66" s="1048"/>
      <c r="Q66" s="1052" t="s">
        <v>407</v>
      </c>
      <c r="R66" s="1053"/>
      <c r="S66" s="1053"/>
      <c r="T66" s="1053"/>
      <c r="U66" s="1054"/>
      <c r="V66" s="1052" t="s">
        <v>390</v>
      </c>
      <c r="W66" s="1053"/>
      <c r="X66" s="1053"/>
      <c r="Y66" s="1053"/>
      <c r="Z66" s="1054"/>
      <c r="AA66" s="1052" t="s">
        <v>391</v>
      </c>
      <c r="AB66" s="1053"/>
      <c r="AC66" s="1053"/>
      <c r="AD66" s="1053"/>
      <c r="AE66" s="1054"/>
      <c r="AF66" s="1058" t="s">
        <v>392</v>
      </c>
      <c r="AG66" s="1059"/>
      <c r="AH66" s="1059"/>
      <c r="AI66" s="1059"/>
      <c r="AJ66" s="1060"/>
      <c r="AK66" s="1052" t="s">
        <v>393</v>
      </c>
      <c r="AL66" s="1047"/>
      <c r="AM66" s="1047"/>
      <c r="AN66" s="1047"/>
      <c r="AO66" s="1048"/>
      <c r="AP66" s="1052" t="s">
        <v>394</v>
      </c>
      <c r="AQ66" s="1053"/>
      <c r="AR66" s="1053"/>
      <c r="AS66" s="1053"/>
      <c r="AT66" s="1054"/>
      <c r="AU66" s="1052" t="s">
        <v>408</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567</v>
      </c>
      <c r="C68" s="1037"/>
      <c r="D68" s="1037"/>
      <c r="E68" s="1037"/>
      <c r="F68" s="1037"/>
      <c r="G68" s="1037"/>
      <c r="H68" s="1037"/>
      <c r="I68" s="1037"/>
      <c r="J68" s="1037"/>
      <c r="K68" s="1037"/>
      <c r="L68" s="1037"/>
      <c r="M68" s="1037"/>
      <c r="N68" s="1037"/>
      <c r="O68" s="1037"/>
      <c r="P68" s="1038"/>
      <c r="Q68" s="1039">
        <v>3473</v>
      </c>
      <c r="R68" s="1033"/>
      <c r="S68" s="1033"/>
      <c r="T68" s="1033"/>
      <c r="U68" s="1033"/>
      <c r="V68" s="1033">
        <v>3295</v>
      </c>
      <c r="W68" s="1033"/>
      <c r="X68" s="1033"/>
      <c r="Y68" s="1033"/>
      <c r="Z68" s="1033"/>
      <c r="AA68" s="1033">
        <v>178</v>
      </c>
      <c r="AB68" s="1033"/>
      <c r="AC68" s="1033"/>
      <c r="AD68" s="1033"/>
      <c r="AE68" s="1033"/>
      <c r="AF68" s="1033">
        <v>177</v>
      </c>
      <c r="AG68" s="1033"/>
      <c r="AH68" s="1033"/>
      <c r="AI68" s="1033"/>
      <c r="AJ68" s="1033"/>
      <c r="AK68" s="1033" t="s">
        <v>500</v>
      </c>
      <c r="AL68" s="1033"/>
      <c r="AM68" s="1033"/>
      <c r="AN68" s="1033"/>
      <c r="AO68" s="1033"/>
      <c r="AP68" s="1033">
        <v>2595</v>
      </c>
      <c r="AQ68" s="1033"/>
      <c r="AR68" s="1033"/>
      <c r="AS68" s="1033"/>
      <c r="AT68" s="1033"/>
      <c r="AU68" s="1033">
        <v>805</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568</v>
      </c>
      <c r="C69" s="1026"/>
      <c r="D69" s="1026"/>
      <c r="E69" s="1026"/>
      <c r="F69" s="1026"/>
      <c r="G69" s="1026"/>
      <c r="H69" s="1026"/>
      <c r="I69" s="1026"/>
      <c r="J69" s="1026"/>
      <c r="K69" s="1026"/>
      <c r="L69" s="1026"/>
      <c r="M69" s="1026"/>
      <c r="N69" s="1026"/>
      <c r="O69" s="1026"/>
      <c r="P69" s="1027"/>
      <c r="Q69" s="1028">
        <v>24333</v>
      </c>
      <c r="R69" s="1022"/>
      <c r="S69" s="1022"/>
      <c r="T69" s="1022"/>
      <c r="U69" s="1022"/>
      <c r="V69" s="1022">
        <v>23280</v>
      </c>
      <c r="W69" s="1022"/>
      <c r="X69" s="1022"/>
      <c r="Y69" s="1022"/>
      <c r="Z69" s="1022"/>
      <c r="AA69" s="1022">
        <v>1053</v>
      </c>
      <c r="AB69" s="1022"/>
      <c r="AC69" s="1022"/>
      <c r="AD69" s="1022"/>
      <c r="AE69" s="1022"/>
      <c r="AF69" s="1022">
        <v>1053</v>
      </c>
      <c r="AG69" s="1022"/>
      <c r="AH69" s="1022"/>
      <c r="AI69" s="1022"/>
      <c r="AJ69" s="1022"/>
      <c r="AK69" s="1022">
        <v>30</v>
      </c>
      <c r="AL69" s="1022"/>
      <c r="AM69" s="1022"/>
      <c r="AN69" s="1022"/>
      <c r="AO69" s="1022"/>
      <c r="AP69" s="1022" t="s">
        <v>575</v>
      </c>
      <c r="AQ69" s="1022"/>
      <c r="AR69" s="1022"/>
      <c r="AS69" s="1022"/>
      <c r="AT69" s="1022"/>
      <c r="AU69" s="1022" t="s">
        <v>575</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569</v>
      </c>
      <c r="C70" s="1026"/>
      <c r="D70" s="1026"/>
      <c r="E70" s="1026"/>
      <c r="F70" s="1026"/>
      <c r="G70" s="1026"/>
      <c r="H70" s="1026"/>
      <c r="I70" s="1026"/>
      <c r="J70" s="1026"/>
      <c r="K70" s="1026"/>
      <c r="L70" s="1026"/>
      <c r="M70" s="1026"/>
      <c r="N70" s="1026"/>
      <c r="O70" s="1026"/>
      <c r="P70" s="1027"/>
      <c r="Q70" s="1028">
        <v>180</v>
      </c>
      <c r="R70" s="1022"/>
      <c r="S70" s="1022"/>
      <c r="T70" s="1022"/>
      <c r="U70" s="1022"/>
      <c r="V70" s="1022">
        <v>132</v>
      </c>
      <c r="W70" s="1022"/>
      <c r="X70" s="1022"/>
      <c r="Y70" s="1022"/>
      <c r="Z70" s="1022"/>
      <c r="AA70" s="1022">
        <v>48</v>
      </c>
      <c r="AB70" s="1022"/>
      <c r="AC70" s="1022"/>
      <c r="AD70" s="1022"/>
      <c r="AE70" s="1022"/>
      <c r="AF70" s="1022">
        <v>48</v>
      </c>
      <c r="AG70" s="1022"/>
      <c r="AH70" s="1022"/>
      <c r="AI70" s="1022"/>
      <c r="AJ70" s="1022"/>
      <c r="AK70" s="1022" t="s">
        <v>575</v>
      </c>
      <c r="AL70" s="1022"/>
      <c r="AM70" s="1022"/>
      <c r="AN70" s="1022"/>
      <c r="AO70" s="1022"/>
      <c r="AP70" s="1022" t="s">
        <v>575</v>
      </c>
      <c r="AQ70" s="1022"/>
      <c r="AR70" s="1022"/>
      <c r="AS70" s="1022"/>
      <c r="AT70" s="1022"/>
      <c r="AU70" s="1022" t="s">
        <v>576</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570</v>
      </c>
      <c r="C71" s="1026"/>
      <c r="D71" s="1026"/>
      <c r="E71" s="1026"/>
      <c r="F71" s="1026"/>
      <c r="G71" s="1026"/>
      <c r="H71" s="1026"/>
      <c r="I71" s="1026"/>
      <c r="J71" s="1026"/>
      <c r="K71" s="1026"/>
      <c r="L71" s="1026"/>
      <c r="M71" s="1026"/>
      <c r="N71" s="1026"/>
      <c r="O71" s="1026"/>
      <c r="P71" s="1027"/>
      <c r="Q71" s="1028">
        <v>109</v>
      </c>
      <c r="R71" s="1022"/>
      <c r="S71" s="1022"/>
      <c r="T71" s="1022"/>
      <c r="U71" s="1022"/>
      <c r="V71" s="1022">
        <v>98</v>
      </c>
      <c r="W71" s="1022"/>
      <c r="X71" s="1022"/>
      <c r="Y71" s="1022"/>
      <c r="Z71" s="1022"/>
      <c r="AA71" s="1022">
        <v>10</v>
      </c>
      <c r="AB71" s="1022"/>
      <c r="AC71" s="1022"/>
      <c r="AD71" s="1022"/>
      <c r="AE71" s="1022"/>
      <c r="AF71" s="1022">
        <v>10</v>
      </c>
      <c r="AG71" s="1022"/>
      <c r="AH71" s="1022"/>
      <c r="AI71" s="1022"/>
      <c r="AJ71" s="1022"/>
      <c r="AK71" s="1022">
        <v>2</v>
      </c>
      <c r="AL71" s="1022"/>
      <c r="AM71" s="1022"/>
      <c r="AN71" s="1022"/>
      <c r="AO71" s="1022"/>
      <c r="AP71" s="1022" t="s">
        <v>575</v>
      </c>
      <c r="AQ71" s="1022"/>
      <c r="AR71" s="1022"/>
      <c r="AS71" s="1022"/>
      <c r="AT71" s="1022"/>
      <c r="AU71" s="1022" t="s">
        <v>577</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571</v>
      </c>
      <c r="C72" s="1026"/>
      <c r="D72" s="1026"/>
      <c r="E72" s="1026"/>
      <c r="F72" s="1026"/>
      <c r="G72" s="1026"/>
      <c r="H72" s="1026"/>
      <c r="I72" s="1026"/>
      <c r="J72" s="1026"/>
      <c r="K72" s="1026"/>
      <c r="L72" s="1026"/>
      <c r="M72" s="1026"/>
      <c r="N72" s="1026"/>
      <c r="O72" s="1026"/>
      <c r="P72" s="1027"/>
      <c r="Q72" s="1028">
        <v>110</v>
      </c>
      <c r="R72" s="1022"/>
      <c r="S72" s="1022"/>
      <c r="T72" s="1022"/>
      <c r="U72" s="1022"/>
      <c r="V72" s="1022">
        <v>81</v>
      </c>
      <c r="W72" s="1022"/>
      <c r="X72" s="1022"/>
      <c r="Y72" s="1022"/>
      <c r="Z72" s="1022"/>
      <c r="AA72" s="1022">
        <v>29</v>
      </c>
      <c r="AB72" s="1022"/>
      <c r="AC72" s="1022"/>
      <c r="AD72" s="1022"/>
      <c r="AE72" s="1022"/>
      <c r="AF72" s="1022">
        <v>29</v>
      </c>
      <c r="AG72" s="1022"/>
      <c r="AH72" s="1022"/>
      <c r="AI72" s="1022"/>
      <c r="AJ72" s="1022"/>
      <c r="AK72" s="1022" t="s">
        <v>575</v>
      </c>
      <c r="AL72" s="1022"/>
      <c r="AM72" s="1022"/>
      <c r="AN72" s="1022"/>
      <c r="AO72" s="1022"/>
      <c r="AP72" s="1022" t="s">
        <v>575</v>
      </c>
      <c r="AQ72" s="1022"/>
      <c r="AR72" s="1022"/>
      <c r="AS72" s="1022"/>
      <c r="AT72" s="1022"/>
      <c r="AU72" s="1022" t="s">
        <v>575</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572</v>
      </c>
      <c r="C73" s="1026"/>
      <c r="D73" s="1026"/>
      <c r="E73" s="1026"/>
      <c r="F73" s="1026"/>
      <c r="G73" s="1026"/>
      <c r="H73" s="1026"/>
      <c r="I73" s="1026"/>
      <c r="J73" s="1026"/>
      <c r="K73" s="1026"/>
      <c r="L73" s="1026"/>
      <c r="M73" s="1026"/>
      <c r="N73" s="1026"/>
      <c r="O73" s="1026"/>
      <c r="P73" s="1027"/>
      <c r="Q73" s="1028">
        <v>2810</v>
      </c>
      <c r="R73" s="1022"/>
      <c r="S73" s="1022"/>
      <c r="T73" s="1022"/>
      <c r="U73" s="1022"/>
      <c r="V73" s="1022">
        <v>2577</v>
      </c>
      <c r="W73" s="1022"/>
      <c r="X73" s="1022"/>
      <c r="Y73" s="1022"/>
      <c r="Z73" s="1022"/>
      <c r="AA73" s="1022">
        <v>233</v>
      </c>
      <c r="AB73" s="1022"/>
      <c r="AC73" s="1022"/>
      <c r="AD73" s="1022"/>
      <c r="AE73" s="1022"/>
      <c r="AF73" s="1022">
        <v>233</v>
      </c>
      <c r="AG73" s="1022"/>
      <c r="AH73" s="1022"/>
      <c r="AI73" s="1022"/>
      <c r="AJ73" s="1022"/>
      <c r="AK73" s="1022">
        <v>317</v>
      </c>
      <c r="AL73" s="1022"/>
      <c r="AM73" s="1022"/>
      <c r="AN73" s="1022"/>
      <c r="AO73" s="1022"/>
      <c r="AP73" s="1022" t="s">
        <v>575</v>
      </c>
      <c r="AQ73" s="1022"/>
      <c r="AR73" s="1022"/>
      <c r="AS73" s="1022"/>
      <c r="AT73" s="1022"/>
      <c r="AU73" s="1022" t="s">
        <v>575</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573</v>
      </c>
      <c r="C74" s="1026"/>
      <c r="D74" s="1026"/>
      <c r="E74" s="1026"/>
      <c r="F74" s="1026"/>
      <c r="G74" s="1026"/>
      <c r="H74" s="1026"/>
      <c r="I74" s="1026"/>
      <c r="J74" s="1026"/>
      <c r="K74" s="1026"/>
      <c r="L74" s="1026"/>
      <c r="M74" s="1026"/>
      <c r="N74" s="1026"/>
      <c r="O74" s="1026"/>
      <c r="P74" s="1027"/>
      <c r="Q74" s="1028">
        <v>620140</v>
      </c>
      <c r="R74" s="1022"/>
      <c r="S74" s="1022"/>
      <c r="T74" s="1022"/>
      <c r="U74" s="1022"/>
      <c r="V74" s="1022">
        <v>610214</v>
      </c>
      <c r="W74" s="1022"/>
      <c r="X74" s="1022"/>
      <c r="Y74" s="1022"/>
      <c r="Z74" s="1022"/>
      <c r="AA74" s="1022">
        <v>9926</v>
      </c>
      <c r="AB74" s="1022"/>
      <c r="AC74" s="1022"/>
      <c r="AD74" s="1022"/>
      <c r="AE74" s="1022"/>
      <c r="AF74" s="1022">
        <v>9926</v>
      </c>
      <c r="AG74" s="1022"/>
      <c r="AH74" s="1022"/>
      <c r="AI74" s="1022"/>
      <c r="AJ74" s="1022"/>
      <c r="AK74" s="1022">
        <v>3973</v>
      </c>
      <c r="AL74" s="1022"/>
      <c r="AM74" s="1022"/>
      <c r="AN74" s="1022"/>
      <c r="AO74" s="1022"/>
      <c r="AP74" s="1022" t="s">
        <v>578</v>
      </c>
      <c r="AQ74" s="1022"/>
      <c r="AR74" s="1022"/>
      <c r="AS74" s="1022"/>
      <c r="AT74" s="1022"/>
      <c r="AU74" s="1022" t="s">
        <v>575</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574</v>
      </c>
      <c r="C75" s="1026"/>
      <c r="D75" s="1026"/>
      <c r="E75" s="1026"/>
      <c r="F75" s="1026"/>
      <c r="G75" s="1026"/>
      <c r="H75" s="1026"/>
      <c r="I75" s="1026"/>
      <c r="J75" s="1026"/>
      <c r="K75" s="1026"/>
      <c r="L75" s="1026"/>
      <c r="M75" s="1026"/>
      <c r="N75" s="1026"/>
      <c r="O75" s="1026"/>
      <c r="P75" s="1027"/>
      <c r="Q75" s="1029">
        <v>3804</v>
      </c>
      <c r="R75" s="1030"/>
      <c r="S75" s="1030"/>
      <c r="T75" s="1030"/>
      <c r="U75" s="1031"/>
      <c r="V75" s="1032">
        <v>3445</v>
      </c>
      <c r="W75" s="1030"/>
      <c r="X75" s="1030"/>
      <c r="Y75" s="1030"/>
      <c r="Z75" s="1031"/>
      <c r="AA75" s="1032">
        <v>359</v>
      </c>
      <c r="AB75" s="1030"/>
      <c r="AC75" s="1030"/>
      <c r="AD75" s="1030"/>
      <c r="AE75" s="1031"/>
      <c r="AF75" s="1032">
        <v>4470</v>
      </c>
      <c r="AG75" s="1030"/>
      <c r="AH75" s="1030"/>
      <c r="AI75" s="1030"/>
      <c r="AJ75" s="1031"/>
      <c r="AK75" s="1032" t="s">
        <v>500</v>
      </c>
      <c r="AL75" s="1030"/>
      <c r="AM75" s="1030"/>
      <c r="AN75" s="1030"/>
      <c r="AO75" s="1031"/>
      <c r="AP75" s="1032">
        <v>3397</v>
      </c>
      <c r="AQ75" s="1030"/>
      <c r="AR75" s="1030"/>
      <c r="AS75" s="1030"/>
      <c r="AT75" s="1031"/>
      <c r="AU75" s="1032">
        <v>3</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385</v>
      </c>
      <c r="B88" s="995" t="s">
        <v>409</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15946</v>
      </c>
      <c r="AG88" s="1010"/>
      <c r="AH88" s="1010"/>
      <c r="AI88" s="1010"/>
      <c r="AJ88" s="1010"/>
      <c r="AK88" s="1014"/>
      <c r="AL88" s="1014"/>
      <c r="AM88" s="1014"/>
      <c r="AN88" s="1014"/>
      <c r="AO88" s="1014"/>
      <c r="AP88" s="1010">
        <v>5992</v>
      </c>
      <c r="AQ88" s="1010"/>
      <c r="AR88" s="1010"/>
      <c r="AS88" s="1010"/>
      <c r="AT88" s="1010"/>
      <c r="AU88" s="1010">
        <v>808</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995" t="s">
        <v>410</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25</v>
      </c>
      <c r="CS102" s="1002"/>
      <c r="CT102" s="1002"/>
      <c r="CU102" s="1002"/>
      <c r="CV102" s="1003"/>
      <c r="CW102" s="1001">
        <v>27</v>
      </c>
      <c r="CX102" s="1002"/>
      <c r="CY102" s="1002"/>
      <c r="CZ102" s="1002"/>
      <c r="DA102" s="1003"/>
      <c r="DB102" s="1001">
        <v>0</v>
      </c>
      <c r="DC102" s="1002"/>
      <c r="DD102" s="1002"/>
      <c r="DE102" s="1002"/>
      <c r="DF102" s="1003"/>
      <c r="DG102" s="1001" t="s">
        <v>500</v>
      </c>
      <c r="DH102" s="1002"/>
      <c r="DI102" s="1002"/>
      <c r="DJ102" s="1002"/>
      <c r="DK102" s="1003"/>
      <c r="DL102" s="1001" t="s">
        <v>500</v>
      </c>
      <c r="DM102" s="1002"/>
      <c r="DN102" s="1002"/>
      <c r="DO102" s="1002"/>
      <c r="DP102" s="1003"/>
      <c r="DQ102" s="1001" t="s">
        <v>500</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411</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412</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415</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416</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417</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418</v>
      </c>
      <c r="AB109" s="945"/>
      <c r="AC109" s="945"/>
      <c r="AD109" s="945"/>
      <c r="AE109" s="946"/>
      <c r="AF109" s="947" t="s">
        <v>304</v>
      </c>
      <c r="AG109" s="945"/>
      <c r="AH109" s="945"/>
      <c r="AI109" s="945"/>
      <c r="AJ109" s="946"/>
      <c r="AK109" s="947" t="s">
        <v>303</v>
      </c>
      <c r="AL109" s="945"/>
      <c r="AM109" s="945"/>
      <c r="AN109" s="945"/>
      <c r="AO109" s="946"/>
      <c r="AP109" s="947" t="s">
        <v>419</v>
      </c>
      <c r="AQ109" s="945"/>
      <c r="AR109" s="945"/>
      <c r="AS109" s="945"/>
      <c r="AT109" s="976"/>
      <c r="AU109" s="944" t="s">
        <v>417</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418</v>
      </c>
      <c r="BR109" s="945"/>
      <c r="BS109" s="945"/>
      <c r="BT109" s="945"/>
      <c r="BU109" s="946"/>
      <c r="BV109" s="947" t="s">
        <v>304</v>
      </c>
      <c r="BW109" s="945"/>
      <c r="BX109" s="945"/>
      <c r="BY109" s="945"/>
      <c r="BZ109" s="946"/>
      <c r="CA109" s="947" t="s">
        <v>303</v>
      </c>
      <c r="CB109" s="945"/>
      <c r="CC109" s="945"/>
      <c r="CD109" s="945"/>
      <c r="CE109" s="946"/>
      <c r="CF109" s="983" t="s">
        <v>419</v>
      </c>
      <c r="CG109" s="983"/>
      <c r="CH109" s="983"/>
      <c r="CI109" s="983"/>
      <c r="CJ109" s="983"/>
      <c r="CK109" s="947" t="s">
        <v>420</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418</v>
      </c>
      <c r="DH109" s="945"/>
      <c r="DI109" s="945"/>
      <c r="DJ109" s="945"/>
      <c r="DK109" s="946"/>
      <c r="DL109" s="947" t="s">
        <v>304</v>
      </c>
      <c r="DM109" s="945"/>
      <c r="DN109" s="945"/>
      <c r="DO109" s="945"/>
      <c r="DP109" s="946"/>
      <c r="DQ109" s="947" t="s">
        <v>303</v>
      </c>
      <c r="DR109" s="945"/>
      <c r="DS109" s="945"/>
      <c r="DT109" s="945"/>
      <c r="DU109" s="946"/>
      <c r="DV109" s="947" t="s">
        <v>419</v>
      </c>
      <c r="DW109" s="945"/>
      <c r="DX109" s="945"/>
      <c r="DY109" s="945"/>
      <c r="DZ109" s="976"/>
    </row>
    <row r="110" spans="1:131" s="246" customFormat="1" ht="26.25" customHeight="1" x14ac:dyDescent="0.15">
      <c r="A110" s="847" t="s">
        <v>421</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1661185</v>
      </c>
      <c r="AB110" s="938"/>
      <c r="AC110" s="938"/>
      <c r="AD110" s="938"/>
      <c r="AE110" s="939"/>
      <c r="AF110" s="940">
        <v>1699903</v>
      </c>
      <c r="AG110" s="938"/>
      <c r="AH110" s="938"/>
      <c r="AI110" s="938"/>
      <c r="AJ110" s="939"/>
      <c r="AK110" s="940">
        <v>1839594</v>
      </c>
      <c r="AL110" s="938"/>
      <c r="AM110" s="938"/>
      <c r="AN110" s="938"/>
      <c r="AO110" s="939"/>
      <c r="AP110" s="941">
        <v>22.2</v>
      </c>
      <c r="AQ110" s="942"/>
      <c r="AR110" s="942"/>
      <c r="AS110" s="942"/>
      <c r="AT110" s="943"/>
      <c r="AU110" s="977" t="s">
        <v>73</v>
      </c>
      <c r="AV110" s="978"/>
      <c r="AW110" s="978"/>
      <c r="AX110" s="978"/>
      <c r="AY110" s="978"/>
      <c r="AZ110" s="903" t="s">
        <v>422</v>
      </c>
      <c r="BA110" s="848"/>
      <c r="BB110" s="848"/>
      <c r="BC110" s="848"/>
      <c r="BD110" s="848"/>
      <c r="BE110" s="848"/>
      <c r="BF110" s="848"/>
      <c r="BG110" s="848"/>
      <c r="BH110" s="848"/>
      <c r="BI110" s="848"/>
      <c r="BJ110" s="848"/>
      <c r="BK110" s="848"/>
      <c r="BL110" s="848"/>
      <c r="BM110" s="848"/>
      <c r="BN110" s="848"/>
      <c r="BO110" s="848"/>
      <c r="BP110" s="849"/>
      <c r="BQ110" s="904">
        <v>19960272</v>
      </c>
      <c r="BR110" s="885"/>
      <c r="BS110" s="885"/>
      <c r="BT110" s="885"/>
      <c r="BU110" s="885"/>
      <c r="BV110" s="885">
        <v>19773811</v>
      </c>
      <c r="BW110" s="885"/>
      <c r="BX110" s="885"/>
      <c r="BY110" s="885"/>
      <c r="BZ110" s="885"/>
      <c r="CA110" s="885">
        <v>19321460</v>
      </c>
      <c r="CB110" s="885"/>
      <c r="CC110" s="885"/>
      <c r="CD110" s="885"/>
      <c r="CE110" s="885"/>
      <c r="CF110" s="909">
        <v>233.7</v>
      </c>
      <c r="CG110" s="910"/>
      <c r="CH110" s="910"/>
      <c r="CI110" s="910"/>
      <c r="CJ110" s="910"/>
      <c r="CK110" s="973" t="s">
        <v>423</v>
      </c>
      <c r="CL110" s="859"/>
      <c r="CM110" s="934" t="s">
        <v>424</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425</v>
      </c>
      <c r="DH110" s="885"/>
      <c r="DI110" s="885"/>
      <c r="DJ110" s="885"/>
      <c r="DK110" s="885"/>
      <c r="DL110" s="885" t="s">
        <v>425</v>
      </c>
      <c r="DM110" s="885"/>
      <c r="DN110" s="885"/>
      <c r="DO110" s="885"/>
      <c r="DP110" s="885"/>
      <c r="DQ110" s="885" t="s">
        <v>425</v>
      </c>
      <c r="DR110" s="885"/>
      <c r="DS110" s="885"/>
      <c r="DT110" s="885"/>
      <c r="DU110" s="885"/>
      <c r="DV110" s="886" t="s">
        <v>425</v>
      </c>
      <c r="DW110" s="886"/>
      <c r="DX110" s="886"/>
      <c r="DY110" s="886"/>
      <c r="DZ110" s="887"/>
    </row>
    <row r="111" spans="1:131" s="246" customFormat="1" ht="26.25" customHeight="1" x14ac:dyDescent="0.15">
      <c r="A111" s="814" t="s">
        <v>426</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425</v>
      </c>
      <c r="AB111" s="966"/>
      <c r="AC111" s="966"/>
      <c r="AD111" s="966"/>
      <c r="AE111" s="967"/>
      <c r="AF111" s="968" t="s">
        <v>425</v>
      </c>
      <c r="AG111" s="966"/>
      <c r="AH111" s="966"/>
      <c r="AI111" s="966"/>
      <c r="AJ111" s="967"/>
      <c r="AK111" s="968" t="s">
        <v>226</v>
      </c>
      <c r="AL111" s="966"/>
      <c r="AM111" s="966"/>
      <c r="AN111" s="966"/>
      <c r="AO111" s="967"/>
      <c r="AP111" s="969" t="s">
        <v>425</v>
      </c>
      <c r="AQ111" s="970"/>
      <c r="AR111" s="970"/>
      <c r="AS111" s="970"/>
      <c r="AT111" s="971"/>
      <c r="AU111" s="979"/>
      <c r="AV111" s="980"/>
      <c r="AW111" s="980"/>
      <c r="AX111" s="980"/>
      <c r="AY111" s="980"/>
      <c r="AZ111" s="855" t="s">
        <v>427</v>
      </c>
      <c r="BA111" s="790"/>
      <c r="BB111" s="790"/>
      <c r="BC111" s="790"/>
      <c r="BD111" s="790"/>
      <c r="BE111" s="790"/>
      <c r="BF111" s="790"/>
      <c r="BG111" s="790"/>
      <c r="BH111" s="790"/>
      <c r="BI111" s="790"/>
      <c r="BJ111" s="790"/>
      <c r="BK111" s="790"/>
      <c r="BL111" s="790"/>
      <c r="BM111" s="790"/>
      <c r="BN111" s="790"/>
      <c r="BO111" s="790"/>
      <c r="BP111" s="791"/>
      <c r="BQ111" s="856">
        <v>682029</v>
      </c>
      <c r="BR111" s="857"/>
      <c r="BS111" s="857"/>
      <c r="BT111" s="857"/>
      <c r="BU111" s="857"/>
      <c r="BV111" s="857">
        <v>344963</v>
      </c>
      <c r="BW111" s="857"/>
      <c r="BX111" s="857"/>
      <c r="BY111" s="857"/>
      <c r="BZ111" s="857"/>
      <c r="CA111" s="857" t="s">
        <v>425</v>
      </c>
      <c r="CB111" s="857"/>
      <c r="CC111" s="857"/>
      <c r="CD111" s="857"/>
      <c r="CE111" s="857"/>
      <c r="CF111" s="918" t="s">
        <v>226</v>
      </c>
      <c r="CG111" s="919"/>
      <c r="CH111" s="919"/>
      <c r="CI111" s="919"/>
      <c r="CJ111" s="919"/>
      <c r="CK111" s="974"/>
      <c r="CL111" s="861"/>
      <c r="CM111" s="864" t="s">
        <v>428</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425</v>
      </c>
      <c r="DH111" s="857"/>
      <c r="DI111" s="857"/>
      <c r="DJ111" s="857"/>
      <c r="DK111" s="857"/>
      <c r="DL111" s="857" t="s">
        <v>425</v>
      </c>
      <c r="DM111" s="857"/>
      <c r="DN111" s="857"/>
      <c r="DO111" s="857"/>
      <c r="DP111" s="857"/>
      <c r="DQ111" s="857" t="s">
        <v>425</v>
      </c>
      <c r="DR111" s="857"/>
      <c r="DS111" s="857"/>
      <c r="DT111" s="857"/>
      <c r="DU111" s="857"/>
      <c r="DV111" s="834" t="s">
        <v>425</v>
      </c>
      <c r="DW111" s="834"/>
      <c r="DX111" s="834"/>
      <c r="DY111" s="834"/>
      <c r="DZ111" s="835"/>
    </row>
    <row r="112" spans="1:131" s="246" customFormat="1" ht="26.25" customHeight="1" x14ac:dyDescent="0.15">
      <c r="A112" s="959" t="s">
        <v>429</v>
      </c>
      <c r="B112" s="960"/>
      <c r="C112" s="790" t="s">
        <v>430</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431</v>
      </c>
      <c r="AB112" s="820"/>
      <c r="AC112" s="820"/>
      <c r="AD112" s="820"/>
      <c r="AE112" s="821"/>
      <c r="AF112" s="822" t="s">
        <v>425</v>
      </c>
      <c r="AG112" s="820"/>
      <c r="AH112" s="820"/>
      <c r="AI112" s="820"/>
      <c r="AJ112" s="821"/>
      <c r="AK112" s="822" t="s">
        <v>425</v>
      </c>
      <c r="AL112" s="820"/>
      <c r="AM112" s="820"/>
      <c r="AN112" s="820"/>
      <c r="AO112" s="821"/>
      <c r="AP112" s="867" t="s">
        <v>425</v>
      </c>
      <c r="AQ112" s="868"/>
      <c r="AR112" s="868"/>
      <c r="AS112" s="868"/>
      <c r="AT112" s="869"/>
      <c r="AU112" s="979"/>
      <c r="AV112" s="980"/>
      <c r="AW112" s="980"/>
      <c r="AX112" s="980"/>
      <c r="AY112" s="980"/>
      <c r="AZ112" s="855" t="s">
        <v>432</v>
      </c>
      <c r="BA112" s="790"/>
      <c r="BB112" s="790"/>
      <c r="BC112" s="790"/>
      <c r="BD112" s="790"/>
      <c r="BE112" s="790"/>
      <c r="BF112" s="790"/>
      <c r="BG112" s="790"/>
      <c r="BH112" s="790"/>
      <c r="BI112" s="790"/>
      <c r="BJ112" s="790"/>
      <c r="BK112" s="790"/>
      <c r="BL112" s="790"/>
      <c r="BM112" s="790"/>
      <c r="BN112" s="790"/>
      <c r="BO112" s="790"/>
      <c r="BP112" s="791"/>
      <c r="BQ112" s="856">
        <v>91394</v>
      </c>
      <c r="BR112" s="857"/>
      <c r="BS112" s="857"/>
      <c r="BT112" s="857"/>
      <c r="BU112" s="857"/>
      <c r="BV112" s="857">
        <v>86282</v>
      </c>
      <c r="BW112" s="857"/>
      <c r="BX112" s="857"/>
      <c r="BY112" s="857"/>
      <c r="BZ112" s="857"/>
      <c r="CA112" s="857">
        <v>101787</v>
      </c>
      <c r="CB112" s="857"/>
      <c r="CC112" s="857"/>
      <c r="CD112" s="857"/>
      <c r="CE112" s="857"/>
      <c r="CF112" s="918">
        <v>1.2</v>
      </c>
      <c r="CG112" s="919"/>
      <c r="CH112" s="919"/>
      <c r="CI112" s="919"/>
      <c r="CJ112" s="919"/>
      <c r="CK112" s="974"/>
      <c r="CL112" s="861"/>
      <c r="CM112" s="864" t="s">
        <v>433</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226</v>
      </c>
      <c r="DH112" s="857"/>
      <c r="DI112" s="857"/>
      <c r="DJ112" s="857"/>
      <c r="DK112" s="857"/>
      <c r="DL112" s="857" t="s">
        <v>431</v>
      </c>
      <c r="DM112" s="857"/>
      <c r="DN112" s="857"/>
      <c r="DO112" s="857"/>
      <c r="DP112" s="857"/>
      <c r="DQ112" s="857" t="s">
        <v>434</v>
      </c>
      <c r="DR112" s="857"/>
      <c r="DS112" s="857"/>
      <c r="DT112" s="857"/>
      <c r="DU112" s="857"/>
      <c r="DV112" s="834" t="s">
        <v>425</v>
      </c>
      <c r="DW112" s="834"/>
      <c r="DX112" s="834"/>
      <c r="DY112" s="834"/>
      <c r="DZ112" s="835"/>
    </row>
    <row r="113" spans="1:130" s="246" customFormat="1" ht="26.25" customHeight="1" x14ac:dyDescent="0.15">
      <c r="A113" s="961"/>
      <c r="B113" s="962"/>
      <c r="C113" s="790" t="s">
        <v>435</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72103</v>
      </c>
      <c r="AB113" s="966"/>
      <c r="AC113" s="966"/>
      <c r="AD113" s="966"/>
      <c r="AE113" s="967"/>
      <c r="AF113" s="968">
        <v>73631</v>
      </c>
      <c r="AG113" s="966"/>
      <c r="AH113" s="966"/>
      <c r="AI113" s="966"/>
      <c r="AJ113" s="967"/>
      <c r="AK113" s="968">
        <v>45255</v>
      </c>
      <c r="AL113" s="966"/>
      <c r="AM113" s="966"/>
      <c r="AN113" s="966"/>
      <c r="AO113" s="967"/>
      <c r="AP113" s="969">
        <v>0.5</v>
      </c>
      <c r="AQ113" s="970"/>
      <c r="AR113" s="970"/>
      <c r="AS113" s="970"/>
      <c r="AT113" s="971"/>
      <c r="AU113" s="979"/>
      <c r="AV113" s="980"/>
      <c r="AW113" s="980"/>
      <c r="AX113" s="980"/>
      <c r="AY113" s="980"/>
      <c r="AZ113" s="855" t="s">
        <v>436</v>
      </c>
      <c r="BA113" s="790"/>
      <c r="BB113" s="790"/>
      <c r="BC113" s="790"/>
      <c r="BD113" s="790"/>
      <c r="BE113" s="790"/>
      <c r="BF113" s="790"/>
      <c r="BG113" s="790"/>
      <c r="BH113" s="790"/>
      <c r="BI113" s="790"/>
      <c r="BJ113" s="790"/>
      <c r="BK113" s="790"/>
      <c r="BL113" s="790"/>
      <c r="BM113" s="790"/>
      <c r="BN113" s="790"/>
      <c r="BO113" s="790"/>
      <c r="BP113" s="791"/>
      <c r="BQ113" s="856">
        <v>809586</v>
      </c>
      <c r="BR113" s="857"/>
      <c r="BS113" s="857"/>
      <c r="BT113" s="857"/>
      <c r="BU113" s="857"/>
      <c r="BV113" s="857">
        <v>796152</v>
      </c>
      <c r="BW113" s="857"/>
      <c r="BX113" s="857"/>
      <c r="BY113" s="857"/>
      <c r="BZ113" s="857"/>
      <c r="CA113" s="857">
        <v>808549</v>
      </c>
      <c r="CB113" s="857"/>
      <c r="CC113" s="857"/>
      <c r="CD113" s="857"/>
      <c r="CE113" s="857"/>
      <c r="CF113" s="918">
        <v>9.8000000000000007</v>
      </c>
      <c r="CG113" s="919"/>
      <c r="CH113" s="919"/>
      <c r="CI113" s="919"/>
      <c r="CJ113" s="919"/>
      <c r="CK113" s="974"/>
      <c r="CL113" s="861"/>
      <c r="CM113" s="864" t="s">
        <v>437</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425</v>
      </c>
      <c r="DH113" s="820"/>
      <c r="DI113" s="820"/>
      <c r="DJ113" s="820"/>
      <c r="DK113" s="821"/>
      <c r="DL113" s="822" t="s">
        <v>226</v>
      </c>
      <c r="DM113" s="820"/>
      <c r="DN113" s="820"/>
      <c r="DO113" s="820"/>
      <c r="DP113" s="821"/>
      <c r="DQ113" s="822" t="s">
        <v>226</v>
      </c>
      <c r="DR113" s="820"/>
      <c r="DS113" s="820"/>
      <c r="DT113" s="820"/>
      <c r="DU113" s="821"/>
      <c r="DV113" s="867" t="s">
        <v>226</v>
      </c>
      <c r="DW113" s="868"/>
      <c r="DX113" s="868"/>
      <c r="DY113" s="868"/>
      <c r="DZ113" s="869"/>
    </row>
    <row r="114" spans="1:130" s="246" customFormat="1" ht="26.25" customHeight="1" x14ac:dyDescent="0.15">
      <c r="A114" s="961"/>
      <c r="B114" s="962"/>
      <c r="C114" s="790" t="s">
        <v>438</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62779</v>
      </c>
      <c r="AB114" s="820"/>
      <c r="AC114" s="820"/>
      <c r="AD114" s="820"/>
      <c r="AE114" s="821"/>
      <c r="AF114" s="822">
        <v>67036</v>
      </c>
      <c r="AG114" s="820"/>
      <c r="AH114" s="820"/>
      <c r="AI114" s="820"/>
      <c r="AJ114" s="821"/>
      <c r="AK114" s="822">
        <v>70343</v>
      </c>
      <c r="AL114" s="820"/>
      <c r="AM114" s="820"/>
      <c r="AN114" s="820"/>
      <c r="AO114" s="821"/>
      <c r="AP114" s="867">
        <v>0.9</v>
      </c>
      <c r="AQ114" s="868"/>
      <c r="AR114" s="868"/>
      <c r="AS114" s="868"/>
      <c r="AT114" s="869"/>
      <c r="AU114" s="979"/>
      <c r="AV114" s="980"/>
      <c r="AW114" s="980"/>
      <c r="AX114" s="980"/>
      <c r="AY114" s="980"/>
      <c r="AZ114" s="855" t="s">
        <v>439</v>
      </c>
      <c r="BA114" s="790"/>
      <c r="BB114" s="790"/>
      <c r="BC114" s="790"/>
      <c r="BD114" s="790"/>
      <c r="BE114" s="790"/>
      <c r="BF114" s="790"/>
      <c r="BG114" s="790"/>
      <c r="BH114" s="790"/>
      <c r="BI114" s="790"/>
      <c r="BJ114" s="790"/>
      <c r="BK114" s="790"/>
      <c r="BL114" s="790"/>
      <c r="BM114" s="790"/>
      <c r="BN114" s="790"/>
      <c r="BO114" s="790"/>
      <c r="BP114" s="791"/>
      <c r="BQ114" s="856">
        <v>4812893</v>
      </c>
      <c r="BR114" s="857"/>
      <c r="BS114" s="857"/>
      <c r="BT114" s="857"/>
      <c r="BU114" s="857"/>
      <c r="BV114" s="857">
        <v>4677048</v>
      </c>
      <c r="BW114" s="857"/>
      <c r="BX114" s="857"/>
      <c r="BY114" s="857"/>
      <c r="BZ114" s="857"/>
      <c r="CA114" s="857">
        <v>4522554</v>
      </c>
      <c r="CB114" s="857"/>
      <c r="CC114" s="857"/>
      <c r="CD114" s="857"/>
      <c r="CE114" s="857"/>
      <c r="CF114" s="918">
        <v>54.7</v>
      </c>
      <c r="CG114" s="919"/>
      <c r="CH114" s="919"/>
      <c r="CI114" s="919"/>
      <c r="CJ114" s="919"/>
      <c r="CK114" s="974"/>
      <c r="CL114" s="861"/>
      <c r="CM114" s="864" t="s">
        <v>440</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425</v>
      </c>
      <c r="DH114" s="820"/>
      <c r="DI114" s="820"/>
      <c r="DJ114" s="820"/>
      <c r="DK114" s="821"/>
      <c r="DL114" s="822" t="s">
        <v>431</v>
      </c>
      <c r="DM114" s="820"/>
      <c r="DN114" s="820"/>
      <c r="DO114" s="820"/>
      <c r="DP114" s="821"/>
      <c r="DQ114" s="822" t="s">
        <v>425</v>
      </c>
      <c r="DR114" s="820"/>
      <c r="DS114" s="820"/>
      <c r="DT114" s="820"/>
      <c r="DU114" s="821"/>
      <c r="DV114" s="867" t="s">
        <v>226</v>
      </c>
      <c r="DW114" s="868"/>
      <c r="DX114" s="868"/>
      <c r="DY114" s="868"/>
      <c r="DZ114" s="869"/>
    </row>
    <row r="115" spans="1:130" s="246" customFormat="1" ht="26.25" customHeight="1" x14ac:dyDescent="0.15">
      <c r="A115" s="961"/>
      <c r="B115" s="962"/>
      <c r="C115" s="790" t="s">
        <v>441</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357899</v>
      </c>
      <c r="AB115" s="966"/>
      <c r="AC115" s="966"/>
      <c r="AD115" s="966"/>
      <c r="AE115" s="967"/>
      <c r="AF115" s="968">
        <v>351737</v>
      </c>
      <c r="AG115" s="966"/>
      <c r="AH115" s="966"/>
      <c r="AI115" s="966"/>
      <c r="AJ115" s="967"/>
      <c r="AK115" s="968">
        <v>344963</v>
      </c>
      <c r="AL115" s="966"/>
      <c r="AM115" s="966"/>
      <c r="AN115" s="966"/>
      <c r="AO115" s="967"/>
      <c r="AP115" s="969">
        <v>4.2</v>
      </c>
      <c r="AQ115" s="970"/>
      <c r="AR115" s="970"/>
      <c r="AS115" s="970"/>
      <c r="AT115" s="971"/>
      <c r="AU115" s="979"/>
      <c r="AV115" s="980"/>
      <c r="AW115" s="980"/>
      <c r="AX115" s="980"/>
      <c r="AY115" s="980"/>
      <c r="AZ115" s="855" t="s">
        <v>442</v>
      </c>
      <c r="BA115" s="790"/>
      <c r="BB115" s="790"/>
      <c r="BC115" s="790"/>
      <c r="BD115" s="790"/>
      <c r="BE115" s="790"/>
      <c r="BF115" s="790"/>
      <c r="BG115" s="790"/>
      <c r="BH115" s="790"/>
      <c r="BI115" s="790"/>
      <c r="BJ115" s="790"/>
      <c r="BK115" s="790"/>
      <c r="BL115" s="790"/>
      <c r="BM115" s="790"/>
      <c r="BN115" s="790"/>
      <c r="BO115" s="790"/>
      <c r="BP115" s="791"/>
      <c r="BQ115" s="856">
        <v>117027</v>
      </c>
      <c r="BR115" s="857"/>
      <c r="BS115" s="857"/>
      <c r="BT115" s="857"/>
      <c r="BU115" s="857"/>
      <c r="BV115" s="857">
        <v>72061</v>
      </c>
      <c r="BW115" s="857"/>
      <c r="BX115" s="857"/>
      <c r="BY115" s="857"/>
      <c r="BZ115" s="857"/>
      <c r="CA115" s="857">
        <v>30371</v>
      </c>
      <c r="CB115" s="857"/>
      <c r="CC115" s="857"/>
      <c r="CD115" s="857"/>
      <c r="CE115" s="857"/>
      <c r="CF115" s="918">
        <v>0.4</v>
      </c>
      <c r="CG115" s="919"/>
      <c r="CH115" s="919"/>
      <c r="CI115" s="919"/>
      <c r="CJ115" s="919"/>
      <c r="CK115" s="974"/>
      <c r="CL115" s="861"/>
      <c r="CM115" s="855" t="s">
        <v>443</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425</v>
      </c>
      <c r="DH115" s="820"/>
      <c r="DI115" s="820"/>
      <c r="DJ115" s="820"/>
      <c r="DK115" s="821"/>
      <c r="DL115" s="822" t="s">
        <v>425</v>
      </c>
      <c r="DM115" s="820"/>
      <c r="DN115" s="820"/>
      <c r="DO115" s="820"/>
      <c r="DP115" s="821"/>
      <c r="DQ115" s="822" t="s">
        <v>425</v>
      </c>
      <c r="DR115" s="820"/>
      <c r="DS115" s="820"/>
      <c r="DT115" s="820"/>
      <c r="DU115" s="821"/>
      <c r="DV115" s="867" t="s">
        <v>431</v>
      </c>
      <c r="DW115" s="868"/>
      <c r="DX115" s="868"/>
      <c r="DY115" s="868"/>
      <c r="DZ115" s="869"/>
    </row>
    <row r="116" spans="1:130" s="246" customFormat="1" ht="26.25" customHeight="1" x14ac:dyDescent="0.15">
      <c r="A116" s="963"/>
      <c r="B116" s="964"/>
      <c r="C116" s="923" t="s">
        <v>444</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425</v>
      </c>
      <c r="AB116" s="820"/>
      <c r="AC116" s="820"/>
      <c r="AD116" s="820"/>
      <c r="AE116" s="821"/>
      <c r="AF116" s="822" t="s">
        <v>425</v>
      </c>
      <c r="AG116" s="820"/>
      <c r="AH116" s="820"/>
      <c r="AI116" s="820"/>
      <c r="AJ116" s="821"/>
      <c r="AK116" s="822" t="s">
        <v>226</v>
      </c>
      <c r="AL116" s="820"/>
      <c r="AM116" s="820"/>
      <c r="AN116" s="820"/>
      <c r="AO116" s="821"/>
      <c r="AP116" s="867" t="s">
        <v>425</v>
      </c>
      <c r="AQ116" s="868"/>
      <c r="AR116" s="868"/>
      <c r="AS116" s="868"/>
      <c r="AT116" s="869"/>
      <c r="AU116" s="979"/>
      <c r="AV116" s="980"/>
      <c r="AW116" s="980"/>
      <c r="AX116" s="980"/>
      <c r="AY116" s="980"/>
      <c r="AZ116" s="906" t="s">
        <v>445</v>
      </c>
      <c r="BA116" s="907"/>
      <c r="BB116" s="907"/>
      <c r="BC116" s="907"/>
      <c r="BD116" s="907"/>
      <c r="BE116" s="907"/>
      <c r="BF116" s="907"/>
      <c r="BG116" s="907"/>
      <c r="BH116" s="907"/>
      <c r="BI116" s="907"/>
      <c r="BJ116" s="907"/>
      <c r="BK116" s="907"/>
      <c r="BL116" s="907"/>
      <c r="BM116" s="907"/>
      <c r="BN116" s="907"/>
      <c r="BO116" s="907"/>
      <c r="BP116" s="908"/>
      <c r="BQ116" s="856" t="s">
        <v>425</v>
      </c>
      <c r="BR116" s="857"/>
      <c r="BS116" s="857"/>
      <c r="BT116" s="857"/>
      <c r="BU116" s="857"/>
      <c r="BV116" s="857" t="s">
        <v>425</v>
      </c>
      <c r="BW116" s="857"/>
      <c r="BX116" s="857"/>
      <c r="BY116" s="857"/>
      <c r="BZ116" s="857"/>
      <c r="CA116" s="857" t="s">
        <v>425</v>
      </c>
      <c r="CB116" s="857"/>
      <c r="CC116" s="857"/>
      <c r="CD116" s="857"/>
      <c r="CE116" s="857"/>
      <c r="CF116" s="918" t="s">
        <v>226</v>
      </c>
      <c r="CG116" s="919"/>
      <c r="CH116" s="919"/>
      <c r="CI116" s="919"/>
      <c r="CJ116" s="919"/>
      <c r="CK116" s="974"/>
      <c r="CL116" s="861"/>
      <c r="CM116" s="864" t="s">
        <v>446</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425</v>
      </c>
      <c r="DH116" s="820"/>
      <c r="DI116" s="820"/>
      <c r="DJ116" s="820"/>
      <c r="DK116" s="821"/>
      <c r="DL116" s="822" t="s">
        <v>425</v>
      </c>
      <c r="DM116" s="820"/>
      <c r="DN116" s="820"/>
      <c r="DO116" s="820"/>
      <c r="DP116" s="821"/>
      <c r="DQ116" s="822" t="s">
        <v>226</v>
      </c>
      <c r="DR116" s="820"/>
      <c r="DS116" s="820"/>
      <c r="DT116" s="820"/>
      <c r="DU116" s="821"/>
      <c r="DV116" s="867" t="s">
        <v>226</v>
      </c>
      <c r="DW116" s="868"/>
      <c r="DX116" s="868"/>
      <c r="DY116" s="868"/>
      <c r="DZ116" s="869"/>
    </row>
    <row r="117" spans="1:130" s="246" customFormat="1" ht="26.25" customHeight="1" x14ac:dyDescent="0.15">
      <c r="A117" s="944" t="s">
        <v>186</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447</v>
      </c>
      <c r="Z117" s="946"/>
      <c r="AA117" s="951">
        <v>2153966</v>
      </c>
      <c r="AB117" s="952"/>
      <c r="AC117" s="952"/>
      <c r="AD117" s="952"/>
      <c r="AE117" s="953"/>
      <c r="AF117" s="954">
        <v>2192307</v>
      </c>
      <c r="AG117" s="952"/>
      <c r="AH117" s="952"/>
      <c r="AI117" s="952"/>
      <c r="AJ117" s="953"/>
      <c r="AK117" s="954">
        <v>2300155</v>
      </c>
      <c r="AL117" s="952"/>
      <c r="AM117" s="952"/>
      <c r="AN117" s="952"/>
      <c r="AO117" s="953"/>
      <c r="AP117" s="955"/>
      <c r="AQ117" s="956"/>
      <c r="AR117" s="956"/>
      <c r="AS117" s="956"/>
      <c r="AT117" s="957"/>
      <c r="AU117" s="979"/>
      <c r="AV117" s="980"/>
      <c r="AW117" s="980"/>
      <c r="AX117" s="980"/>
      <c r="AY117" s="980"/>
      <c r="AZ117" s="906" t="s">
        <v>448</v>
      </c>
      <c r="BA117" s="907"/>
      <c r="BB117" s="907"/>
      <c r="BC117" s="907"/>
      <c r="BD117" s="907"/>
      <c r="BE117" s="907"/>
      <c r="BF117" s="907"/>
      <c r="BG117" s="907"/>
      <c r="BH117" s="907"/>
      <c r="BI117" s="907"/>
      <c r="BJ117" s="907"/>
      <c r="BK117" s="907"/>
      <c r="BL117" s="907"/>
      <c r="BM117" s="907"/>
      <c r="BN117" s="907"/>
      <c r="BO117" s="907"/>
      <c r="BP117" s="908"/>
      <c r="BQ117" s="856" t="s">
        <v>425</v>
      </c>
      <c r="BR117" s="857"/>
      <c r="BS117" s="857"/>
      <c r="BT117" s="857"/>
      <c r="BU117" s="857"/>
      <c r="BV117" s="857" t="s">
        <v>226</v>
      </c>
      <c r="BW117" s="857"/>
      <c r="BX117" s="857"/>
      <c r="BY117" s="857"/>
      <c r="BZ117" s="857"/>
      <c r="CA117" s="857" t="s">
        <v>425</v>
      </c>
      <c r="CB117" s="857"/>
      <c r="CC117" s="857"/>
      <c r="CD117" s="857"/>
      <c r="CE117" s="857"/>
      <c r="CF117" s="918" t="s">
        <v>425</v>
      </c>
      <c r="CG117" s="919"/>
      <c r="CH117" s="919"/>
      <c r="CI117" s="919"/>
      <c r="CJ117" s="919"/>
      <c r="CK117" s="974"/>
      <c r="CL117" s="861"/>
      <c r="CM117" s="864" t="s">
        <v>449</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226</v>
      </c>
      <c r="DH117" s="820"/>
      <c r="DI117" s="820"/>
      <c r="DJ117" s="820"/>
      <c r="DK117" s="821"/>
      <c r="DL117" s="822" t="s">
        <v>431</v>
      </c>
      <c r="DM117" s="820"/>
      <c r="DN117" s="820"/>
      <c r="DO117" s="820"/>
      <c r="DP117" s="821"/>
      <c r="DQ117" s="822" t="s">
        <v>226</v>
      </c>
      <c r="DR117" s="820"/>
      <c r="DS117" s="820"/>
      <c r="DT117" s="820"/>
      <c r="DU117" s="821"/>
      <c r="DV117" s="867" t="s">
        <v>431</v>
      </c>
      <c r="DW117" s="868"/>
      <c r="DX117" s="868"/>
      <c r="DY117" s="868"/>
      <c r="DZ117" s="869"/>
    </row>
    <row r="118" spans="1:130" s="246" customFormat="1" ht="26.25" customHeight="1" x14ac:dyDescent="0.15">
      <c r="A118" s="944" t="s">
        <v>420</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418</v>
      </c>
      <c r="AB118" s="945"/>
      <c r="AC118" s="945"/>
      <c r="AD118" s="945"/>
      <c r="AE118" s="946"/>
      <c r="AF118" s="947" t="s">
        <v>304</v>
      </c>
      <c r="AG118" s="945"/>
      <c r="AH118" s="945"/>
      <c r="AI118" s="945"/>
      <c r="AJ118" s="946"/>
      <c r="AK118" s="947" t="s">
        <v>303</v>
      </c>
      <c r="AL118" s="945"/>
      <c r="AM118" s="945"/>
      <c r="AN118" s="945"/>
      <c r="AO118" s="946"/>
      <c r="AP118" s="948" t="s">
        <v>419</v>
      </c>
      <c r="AQ118" s="949"/>
      <c r="AR118" s="949"/>
      <c r="AS118" s="949"/>
      <c r="AT118" s="950"/>
      <c r="AU118" s="979"/>
      <c r="AV118" s="980"/>
      <c r="AW118" s="980"/>
      <c r="AX118" s="980"/>
      <c r="AY118" s="980"/>
      <c r="AZ118" s="922" t="s">
        <v>450</v>
      </c>
      <c r="BA118" s="923"/>
      <c r="BB118" s="923"/>
      <c r="BC118" s="923"/>
      <c r="BD118" s="923"/>
      <c r="BE118" s="923"/>
      <c r="BF118" s="923"/>
      <c r="BG118" s="923"/>
      <c r="BH118" s="923"/>
      <c r="BI118" s="923"/>
      <c r="BJ118" s="923"/>
      <c r="BK118" s="923"/>
      <c r="BL118" s="923"/>
      <c r="BM118" s="923"/>
      <c r="BN118" s="923"/>
      <c r="BO118" s="923"/>
      <c r="BP118" s="924"/>
      <c r="BQ118" s="925" t="s">
        <v>425</v>
      </c>
      <c r="BR118" s="888"/>
      <c r="BS118" s="888"/>
      <c r="BT118" s="888"/>
      <c r="BU118" s="888"/>
      <c r="BV118" s="888" t="s">
        <v>226</v>
      </c>
      <c r="BW118" s="888"/>
      <c r="BX118" s="888"/>
      <c r="BY118" s="888"/>
      <c r="BZ118" s="888"/>
      <c r="CA118" s="888" t="s">
        <v>431</v>
      </c>
      <c r="CB118" s="888"/>
      <c r="CC118" s="888"/>
      <c r="CD118" s="888"/>
      <c r="CE118" s="888"/>
      <c r="CF118" s="918" t="s">
        <v>425</v>
      </c>
      <c r="CG118" s="919"/>
      <c r="CH118" s="919"/>
      <c r="CI118" s="919"/>
      <c r="CJ118" s="919"/>
      <c r="CK118" s="974"/>
      <c r="CL118" s="861"/>
      <c r="CM118" s="864" t="s">
        <v>451</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425</v>
      </c>
      <c r="DH118" s="820"/>
      <c r="DI118" s="820"/>
      <c r="DJ118" s="820"/>
      <c r="DK118" s="821"/>
      <c r="DL118" s="822" t="s">
        <v>425</v>
      </c>
      <c r="DM118" s="820"/>
      <c r="DN118" s="820"/>
      <c r="DO118" s="820"/>
      <c r="DP118" s="821"/>
      <c r="DQ118" s="822" t="s">
        <v>226</v>
      </c>
      <c r="DR118" s="820"/>
      <c r="DS118" s="820"/>
      <c r="DT118" s="820"/>
      <c r="DU118" s="821"/>
      <c r="DV118" s="867" t="s">
        <v>425</v>
      </c>
      <c r="DW118" s="868"/>
      <c r="DX118" s="868"/>
      <c r="DY118" s="868"/>
      <c r="DZ118" s="869"/>
    </row>
    <row r="119" spans="1:130" s="246" customFormat="1" ht="26.25" customHeight="1" x14ac:dyDescent="0.15">
      <c r="A119" s="858" t="s">
        <v>423</v>
      </c>
      <c r="B119" s="859"/>
      <c r="C119" s="934" t="s">
        <v>424</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425</v>
      </c>
      <c r="AB119" s="938"/>
      <c r="AC119" s="938"/>
      <c r="AD119" s="938"/>
      <c r="AE119" s="939"/>
      <c r="AF119" s="940" t="s">
        <v>425</v>
      </c>
      <c r="AG119" s="938"/>
      <c r="AH119" s="938"/>
      <c r="AI119" s="938"/>
      <c r="AJ119" s="939"/>
      <c r="AK119" s="940" t="s">
        <v>425</v>
      </c>
      <c r="AL119" s="938"/>
      <c r="AM119" s="938"/>
      <c r="AN119" s="938"/>
      <c r="AO119" s="939"/>
      <c r="AP119" s="941" t="s">
        <v>425</v>
      </c>
      <c r="AQ119" s="942"/>
      <c r="AR119" s="942"/>
      <c r="AS119" s="942"/>
      <c r="AT119" s="943"/>
      <c r="AU119" s="981"/>
      <c r="AV119" s="982"/>
      <c r="AW119" s="982"/>
      <c r="AX119" s="982"/>
      <c r="AY119" s="982"/>
      <c r="AZ119" s="277" t="s">
        <v>186</v>
      </c>
      <c r="BA119" s="277"/>
      <c r="BB119" s="277"/>
      <c r="BC119" s="277"/>
      <c r="BD119" s="277"/>
      <c r="BE119" s="277"/>
      <c r="BF119" s="277"/>
      <c r="BG119" s="277"/>
      <c r="BH119" s="277"/>
      <c r="BI119" s="277"/>
      <c r="BJ119" s="277"/>
      <c r="BK119" s="277"/>
      <c r="BL119" s="277"/>
      <c r="BM119" s="277"/>
      <c r="BN119" s="277"/>
      <c r="BO119" s="920" t="s">
        <v>452</v>
      </c>
      <c r="BP119" s="921"/>
      <c r="BQ119" s="925">
        <v>26473201</v>
      </c>
      <c r="BR119" s="888"/>
      <c r="BS119" s="888"/>
      <c r="BT119" s="888"/>
      <c r="BU119" s="888"/>
      <c r="BV119" s="888">
        <v>25750317</v>
      </c>
      <c r="BW119" s="888"/>
      <c r="BX119" s="888"/>
      <c r="BY119" s="888"/>
      <c r="BZ119" s="888"/>
      <c r="CA119" s="888">
        <v>24784721</v>
      </c>
      <c r="CB119" s="888"/>
      <c r="CC119" s="888"/>
      <c r="CD119" s="888"/>
      <c r="CE119" s="888"/>
      <c r="CF119" s="786"/>
      <c r="CG119" s="787"/>
      <c r="CH119" s="787"/>
      <c r="CI119" s="787"/>
      <c r="CJ119" s="877"/>
      <c r="CK119" s="975"/>
      <c r="CL119" s="863"/>
      <c r="CM119" s="881" t="s">
        <v>453</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682029</v>
      </c>
      <c r="DH119" s="803"/>
      <c r="DI119" s="803"/>
      <c r="DJ119" s="803"/>
      <c r="DK119" s="804"/>
      <c r="DL119" s="805">
        <v>344963</v>
      </c>
      <c r="DM119" s="803"/>
      <c r="DN119" s="803"/>
      <c r="DO119" s="803"/>
      <c r="DP119" s="804"/>
      <c r="DQ119" s="805" t="s">
        <v>425</v>
      </c>
      <c r="DR119" s="803"/>
      <c r="DS119" s="803"/>
      <c r="DT119" s="803"/>
      <c r="DU119" s="804"/>
      <c r="DV119" s="891" t="s">
        <v>425</v>
      </c>
      <c r="DW119" s="892"/>
      <c r="DX119" s="892"/>
      <c r="DY119" s="892"/>
      <c r="DZ119" s="893"/>
    </row>
    <row r="120" spans="1:130" s="246" customFormat="1" ht="26.25" customHeight="1" x14ac:dyDescent="0.15">
      <c r="A120" s="860"/>
      <c r="B120" s="861"/>
      <c r="C120" s="864" t="s">
        <v>428</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425</v>
      </c>
      <c r="AB120" s="820"/>
      <c r="AC120" s="820"/>
      <c r="AD120" s="820"/>
      <c r="AE120" s="821"/>
      <c r="AF120" s="822" t="s">
        <v>425</v>
      </c>
      <c r="AG120" s="820"/>
      <c r="AH120" s="820"/>
      <c r="AI120" s="820"/>
      <c r="AJ120" s="821"/>
      <c r="AK120" s="822" t="s">
        <v>226</v>
      </c>
      <c r="AL120" s="820"/>
      <c r="AM120" s="820"/>
      <c r="AN120" s="820"/>
      <c r="AO120" s="821"/>
      <c r="AP120" s="867" t="s">
        <v>226</v>
      </c>
      <c r="AQ120" s="868"/>
      <c r="AR120" s="868"/>
      <c r="AS120" s="868"/>
      <c r="AT120" s="869"/>
      <c r="AU120" s="926" t="s">
        <v>454</v>
      </c>
      <c r="AV120" s="927"/>
      <c r="AW120" s="927"/>
      <c r="AX120" s="927"/>
      <c r="AY120" s="928"/>
      <c r="AZ120" s="903" t="s">
        <v>455</v>
      </c>
      <c r="BA120" s="848"/>
      <c r="BB120" s="848"/>
      <c r="BC120" s="848"/>
      <c r="BD120" s="848"/>
      <c r="BE120" s="848"/>
      <c r="BF120" s="848"/>
      <c r="BG120" s="848"/>
      <c r="BH120" s="848"/>
      <c r="BI120" s="848"/>
      <c r="BJ120" s="848"/>
      <c r="BK120" s="848"/>
      <c r="BL120" s="848"/>
      <c r="BM120" s="848"/>
      <c r="BN120" s="848"/>
      <c r="BO120" s="848"/>
      <c r="BP120" s="849"/>
      <c r="BQ120" s="904">
        <v>3623999</v>
      </c>
      <c r="BR120" s="885"/>
      <c r="BS120" s="885"/>
      <c r="BT120" s="885"/>
      <c r="BU120" s="885"/>
      <c r="BV120" s="885">
        <v>3429303</v>
      </c>
      <c r="BW120" s="885"/>
      <c r="BX120" s="885"/>
      <c r="BY120" s="885"/>
      <c r="BZ120" s="885"/>
      <c r="CA120" s="885">
        <v>3066810</v>
      </c>
      <c r="CB120" s="885"/>
      <c r="CC120" s="885"/>
      <c r="CD120" s="885"/>
      <c r="CE120" s="885"/>
      <c r="CF120" s="909">
        <v>37.1</v>
      </c>
      <c r="CG120" s="910"/>
      <c r="CH120" s="910"/>
      <c r="CI120" s="910"/>
      <c r="CJ120" s="910"/>
      <c r="CK120" s="911" t="s">
        <v>456</v>
      </c>
      <c r="CL120" s="895"/>
      <c r="CM120" s="895"/>
      <c r="CN120" s="895"/>
      <c r="CO120" s="896"/>
      <c r="CP120" s="915" t="s">
        <v>457</v>
      </c>
      <c r="CQ120" s="916"/>
      <c r="CR120" s="916"/>
      <c r="CS120" s="916"/>
      <c r="CT120" s="916"/>
      <c r="CU120" s="916"/>
      <c r="CV120" s="916"/>
      <c r="CW120" s="916"/>
      <c r="CX120" s="916"/>
      <c r="CY120" s="916"/>
      <c r="CZ120" s="916"/>
      <c r="DA120" s="916"/>
      <c r="DB120" s="916"/>
      <c r="DC120" s="916"/>
      <c r="DD120" s="916"/>
      <c r="DE120" s="916"/>
      <c r="DF120" s="917"/>
      <c r="DG120" s="904">
        <v>69692</v>
      </c>
      <c r="DH120" s="885"/>
      <c r="DI120" s="885"/>
      <c r="DJ120" s="885"/>
      <c r="DK120" s="885"/>
      <c r="DL120" s="885">
        <v>63762</v>
      </c>
      <c r="DM120" s="885"/>
      <c r="DN120" s="885"/>
      <c r="DO120" s="885"/>
      <c r="DP120" s="885"/>
      <c r="DQ120" s="885">
        <v>55645</v>
      </c>
      <c r="DR120" s="885"/>
      <c r="DS120" s="885"/>
      <c r="DT120" s="885"/>
      <c r="DU120" s="885"/>
      <c r="DV120" s="886">
        <v>0.7</v>
      </c>
      <c r="DW120" s="886"/>
      <c r="DX120" s="886"/>
      <c r="DY120" s="886"/>
      <c r="DZ120" s="887"/>
    </row>
    <row r="121" spans="1:130" s="246" customFormat="1" ht="26.25" customHeight="1" x14ac:dyDescent="0.15">
      <c r="A121" s="860"/>
      <c r="B121" s="861"/>
      <c r="C121" s="906" t="s">
        <v>458</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226</v>
      </c>
      <c r="AB121" s="820"/>
      <c r="AC121" s="820"/>
      <c r="AD121" s="820"/>
      <c r="AE121" s="821"/>
      <c r="AF121" s="822" t="s">
        <v>226</v>
      </c>
      <c r="AG121" s="820"/>
      <c r="AH121" s="820"/>
      <c r="AI121" s="820"/>
      <c r="AJ121" s="821"/>
      <c r="AK121" s="822" t="s">
        <v>226</v>
      </c>
      <c r="AL121" s="820"/>
      <c r="AM121" s="820"/>
      <c r="AN121" s="820"/>
      <c r="AO121" s="821"/>
      <c r="AP121" s="867" t="s">
        <v>425</v>
      </c>
      <c r="AQ121" s="868"/>
      <c r="AR121" s="868"/>
      <c r="AS121" s="868"/>
      <c r="AT121" s="869"/>
      <c r="AU121" s="929"/>
      <c r="AV121" s="930"/>
      <c r="AW121" s="930"/>
      <c r="AX121" s="930"/>
      <c r="AY121" s="931"/>
      <c r="AZ121" s="855" t="s">
        <v>459</v>
      </c>
      <c r="BA121" s="790"/>
      <c r="BB121" s="790"/>
      <c r="BC121" s="790"/>
      <c r="BD121" s="790"/>
      <c r="BE121" s="790"/>
      <c r="BF121" s="790"/>
      <c r="BG121" s="790"/>
      <c r="BH121" s="790"/>
      <c r="BI121" s="790"/>
      <c r="BJ121" s="790"/>
      <c r="BK121" s="790"/>
      <c r="BL121" s="790"/>
      <c r="BM121" s="790"/>
      <c r="BN121" s="790"/>
      <c r="BO121" s="790"/>
      <c r="BP121" s="791"/>
      <c r="BQ121" s="856">
        <v>80631</v>
      </c>
      <c r="BR121" s="857"/>
      <c r="BS121" s="857"/>
      <c r="BT121" s="857"/>
      <c r="BU121" s="857"/>
      <c r="BV121" s="857">
        <v>68286</v>
      </c>
      <c r="BW121" s="857"/>
      <c r="BX121" s="857"/>
      <c r="BY121" s="857"/>
      <c r="BZ121" s="857"/>
      <c r="CA121" s="857">
        <v>55240</v>
      </c>
      <c r="CB121" s="857"/>
      <c r="CC121" s="857"/>
      <c r="CD121" s="857"/>
      <c r="CE121" s="857"/>
      <c r="CF121" s="918">
        <v>0.7</v>
      </c>
      <c r="CG121" s="919"/>
      <c r="CH121" s="919"/>
      <c r="CI121" s="919"/>
      <c r="CJ121" s="919"/>
      <c r="CK121" s="912"/>
      <c r="CL121" s="898"/>
      <c r="CM121" s="898"/>
      <c r="CN121" s="898"/>
      <c r="CO121" s="899"/>
      <c r="CP121" s="878" t="s">
        <v>402</v>
      </c>
      <c r="CQ121" s="879"/>
      <c r="CR121" s="879"/>
      <c r="CS121" s="879"/>
      <c r="CT121" s="879"/>
      <c r="CU121" s="879"/>
      <c r="CV121" s="879"/>
      <c r="CW121" s="879"/>
      <c r="CX121" s="879"/>
      <c r="CY121" s="879"/>
      <c r="CZ121" s="879"/>
      <c r="DA121" s="879"/>
      <c r="DB121" s="879"/>
      <c r="DC121" s="879"/>
      <c r="DD121" s="879"/>
      <c r="DE121" s="879"/>
      <c r="DF121" s="880"/>
      <c r="DG121" s="856">
        <v>21702</v>
      </c>
      <c r="DH121" s="857"/>
      <c r="DI121" s="857"/>
      <c r="DJ121" s="857"/>
      <c r="DK121" s="857"/>
      <c r="DL121" s="857">
        <v>22520</v>
      </c>
      <c r="DM121" s="857"/>
      <c r="DN121" s="857"/>
      <c r="DO121" s="857"/>
      <c r="DP121" s="857"/>
      <c r="DQ121" s="857">
        <v>46142</v>
      </c>
      <c r="DR121" s="857"/>
      <c r="DS121" s="857"/>
      <c r="DT121" s="857"/>
      <c r="DU121" s="857"/>
      <c r="DV121" s="834">
        <v>0.6</v>
      </c>
      <c r="DW121" s="834"/>
      <c r="DX121" s="834"/>
      <c r="DY121" s="834"/>
      <c r="DZ121" s="835"/>
    </row>
    <row r="122" spans="1:130" s="246" customFormat="1" ht="26.25" customHeight="1" x14ac:dyDescent="0.15">
      <c r="A122" s="860"/>
      <c r="B122" s="861"/>
      <c r="C122" s="864" t="s">
        <v>440</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226</v>
      </c>
      <c r="AB122" s="820"/>
      <c r="AC122" s="820"/>
      <c r="AD122" s="820"/>
      <c r="AE122" s="821"/>
      <c r="AF122" s="822" t="s">
        <v>226</v>
      </c>
      <c r="AG122" s="820"/>
      <c r="AH122" s="820"/>
      <c r="AI122" s="820"/>
      <c r="AJ122" s="821"/>
      <c r="AK122" s="822" t="s">
        <v>425</v>
      </c>
      <c r="AL122" s="820"/>
      <c r="AM122" s="820"/>
      <c r="AN122" s="820"/>
      <c r="AO122" s="821"/>
      <c r="AP122" s="867" t="s">
        <v>431</v>
      </c>
      <c r="AQ122" s="868"/>
      <c r="AR122" s="868"/>
      <c r="AS122" s="868"/>
      <c r="AT122" s="869"/>
      <c r="AU122" s="929"/>
      <c r="AV122" s="930"/>
      <c r="AW122" s="930"/>
      <c r="AX122" s="930"/>
      <c r="AY122" s="931"/>
      <c r="AZ122" s="922" t="s">
        <v>460</v>
      </c>
      <c r="BA122" s="923"/>
      <c r="BB122" s="923"/>
      <c r="BC122" s="923"/>
      <c r="BD122" s="923"/>
      <c r="BE122" s="923"/>
      <c r="BF122" s="923"/>
      <c r="BG122" s="923"/>
      <c r="BH122" s="923"/>
      <c r="BI122" s="923"/>
      <c r="BJ122" s="923"/>
      <c r="BK122" s="923"/>
      <c r="BL122" s="923"/>
      <c r="BM122" s="923"/>
      <c r="BN122" s="923"/>
      <c r="BO122" s="923"/>
      <c r="BP122" s="924"/>
      <c r="BQ122" s="925">
        <v>14067444</v>
      </c>
      <c r="BR122" s="888"/>
      <c r="BS122" s="888"/>
      <c r="BT122" s="888"/>
      <c r="BU122" s="888"/>
      <c r="BV122" s="888">
        <v>13723715</v>
      </c>
      <c r="BW122" s="888"/>
      <c r="BX122" s="888"/>
      <c r="BY122" s="888"/>
      <c r="BZ122" s="888"/>
      <c r="CA122" s="888">
        <v>13583718</v>
      </c>
      <c r="CB122" s="888"/>
      <c r="CC122" s="888"/>
      <c r="CD122" s="888"/>
      <c r="CE122" s="888"/>
      <c r="CF122" s="889">
        <v>164.3</v>
      </c>
      <c r="CG122" s="890"/>
      <c r="CH122" s="890"/>
      <c r="CI122" s="890"/>
      <c r="CJ122" s="890"/>
      <c r="CK122" s="912"/>
      <c r="CL122" s="898"/>
      <c r="CM122" s="898"/>
      <c r="CN122" s="898"/>
      <c r="CO122" s="899"/>
      <c r="CP122" s="878" t="s">
        <v>398</v>
      </c>
      <c r="CQ122" s="879"/>
      <c r="CR122" s="879"/>
      <c r="CS122" s="879"/>
      <c r="CT122" s="879"/>
      <c r="CU122" s="879"/>
      <c r="CV122" s="879"/>
      <c r="CW122" s="879"/>
      <c r="CX122" s="879"/>
      <c r="CY122" s="879"/>
      <c r="CZ122" s="879"/>
      <c r="DA122" s="879"/>
      <c r="DB122" s="879"/>
      <c r="DC122" s="879"/>
      <c r="DD122" s="879"/>
      <c r="DE122" s="879"/>
      <c r="DF122" s="880"/>
      <c r="DG122" s="856" t="s">
        <v>226</v>
      </c>
      <c r="DH122" s="857"/>
      <c r="DI122" s="857"/>
      <c r="DJ122" s="857"/>
      <c r="DK122" s="857"/>
      <c r="DL122" s="857" t="s">
        <v>425</v>
      </c>
      <c r="DM122" s="857"/>
      <c r="DN122" s="857"/>
      <c r="DO122" s="857"/>
      <c r="DP122" s="857"/>
      <c r="DQ122" s="857" t="s">
        <v>425</v>
      </c>
      <c r="DR122" s="857"/>
      <c r="DS122" s="857"/>
      <c r="DT122" s="857"/>
      <c r="DU122" s="857"/>
      <c r="DV122" s="834" t="s">
        <v>425</v>
      </c>
      <c r="DW122" s="834"/>
      <c r="DX122" s="834"/>
      <c r="DY122" s="834"/>
      <c r="DZ122" s="835"/>
    </row>
    <row r="123" spans="1:130" s="246" customFormat="1" ht="26.25" customHeight="1" x14ac:dyDescent="0.15">
      <c r="A123" s="860"/>
      <c r="B123" s="861"/>
      <c r="C123" s="864" t="s">
        <v>446</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434</v>
      </c>
      <c r="AB123" s="820"/>
      <c r="AC123" s="820"/>
      <c r="AD123" s="820"/>
      <c r="AE123" s="821"/>
      <c r="AF123" s="822" t="s">
        <v>425</v>
      </c>
      <c r="AG123" s="820"/>
      <c r="AH123" s="820"/>
      <c r="AI123" s="820"/>
      <c r="AJ123" s="821"/>
      <c r="AK123" s="822" t="s">
        <v>434</v>
      </c>
      <c r="AL123" s="820"/>
      <c r="AM123" s="820"/>
      <c r="AN123" s="820"/>
      <c r="AO123" s="821"/>
      <c r="AP123" s="867" t="s">
        <v>434</v>
      </c>
      <c r="AQ123" s="868"/>
      <c r="AR123" s="868"/>
      <c r="AS123" s="868"/>
      <c r="AT123" s="869"/>
      <c r="AU123" s="932"/>
      <c r="AV123" s="933"/>
      <c r="AW123" s="933"/>
      <c r="AX123" s="933"/>
      <c r="AY123" s="933"/>
      <c r="AZ123" s="277" t="s">
        <v>186</v>
      </c>
      <c r="BA123" s="277"/>
      <c r="BB123" s="277"/>
      <c r="BC123" s="277"/>
      <c r="BD123" s="277"/>
      <c r="BE123" s="277"/>
      <c r="BF123" s="277"/>
      <c r="BG123" s="277"/>
      <c r="BH123" s="277"/>
      <c r="BI123" s="277"/>
      <c r="BJ123" s="277"/>
      <c r="BK123" s="277"/>
      <c r="BL123" s="277"/>
      <c r="BM123" s="277"/>
      <c r="BN123" s="277"/>
      <c r="BO123" s="920" t="s">
        <v>461</v>
      </c>
      <c r="BP123" s="921"/>
      <c r="BQ123" s="875">
        <v>17772074</v>
      </c>
      <c r="BR123" s="876"/>
      <c r="BS123" s="876"/>
      <c r="BT123" s="876"/>
      <c r="BU123" s="876"/>
      <c r="BV123" s="876">
        <v>17221304</v>
      </c>
      <c r="BW123" s="876"/>
      <c r="BX123" s="876"/>
      <c r="BY123" s="876"/>
      <c r="BZ123" s="876"/>
      <c r="CA123" s="876">
        <v>16705768</v>
      </c>
      <c r="CB123" s="876"/>
      <c r="CC123" s="876"/>
      <c r="CD123" s="876"/>
      <c r="CE123" s="876"/>
      <c r="CF123" s="786"/>
      <c r="CG123" s="787"/>
      <c r="CH123" s="787"/>
      <c r="CI123" s="787"/>
      <c r="CJ123" s="877"/>
      <c r="CK123" s="912"/>
      <c r="CL123" s="898"/>
      <c r="CM123" s="898"/>
      <c r="CN123" s="898"/>
      <c r="CO123" s="899"/>
      <c r="CP123" s="878" t="s">
        <v>399</v>
      </c>
      <c r="CQ123" s="879"/>
      <c r="CR123" s="879"/>
      <c r="CS123" s="879"/>
      <c r="CT123" s="879"/>
      <c r="CU123" s="879"/>
      <c r="CV123" s="879"/>
      <c r="CW123" s="879"/>
      <c r="CX123" s="879"/>
      <c r="CY123" s="879"/>
      <c r="CZ123" s="879"/>
      <c r="DA123" s="879"/>
      <c r="DB123" s="879"/>
      <c r="DC123" s="879"/>
      <c r="DD123" s="879"/>
      <c r="DE123" s="879"/>
      <c r="DF123" s="880"/>
      <c r="DG123" s="819" t="s">
        <v>425</v>
      </c>
      <c r="DH123" s="820"/>
      <c r="DI123" s="820"/>
      <c r="DJ123" s="820"/>
      <c r="DK123" s="821"/>
      <c r="DL123" s="822" t="s">
        <v>431</v>
      </c>
      <c r="DM123" s="820"/>
      <c r="DN123" s="820"/>
      <c r="DO123" s="820"/>
      <c r="DP123" s="821"/>
      <c r="DQ123" s="822" t="s">
        <v>226</v>
      </c>
      <c r="DR123" s="820"/>
      <c r="DS123" s="820"/>
      <c r="DT123" s="820"/>
      <c r="DU123" s="821"/>
      <c r="DV123" s="867" t="s">
        <v>425</v>
      </c>
      <c r="DW123" s="868"/>
      <c r="DX123" s="868"/>
      <c r="DY123" s="868"/>
      <c r="DZ123" s="869"/>
    </row>
    <row r="124" spans="1:130" s="246" customFormat="1" ht="26.25" customHeight="1" thickBot="1" x14ac:dyDescent="0.2">
      <c r="A124" s="860"/>
      <c r="B124" s="861"/>
      <c r="C124" s="864" t="s">
        <v>449</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425</v>
      </c>
      <c r="AB124" s="820"/>
      <c r="AC124" s="820"/>
      <c r="AD124" s="820"/>
      <c r="AE124" s="821"/>
      <c r="AF124" s="822" t="s">
        <v>226</v>
      </c>
      <c r="AG124" s="820"/>
      <c r="AH124" s="820"/>
      <c r="AI124" s="820"/>
      <c r="AJ124" s="821"/>
      <c r="AK124" s="822" t="s">
        <v>425</v>
      </c>
      <c r="AL124" s="820"/>
      <c r="AM124" s="820"/>
      <c r="AN124" s="820"/>
      <c r="AO124" s="821"/>
      <c r="AP124" s="867" t="s">
        <v>425</v>
      </c>
      <c r="AQ124" s="868"/>
      <c r="AR124" s="868"/>
      <c r="AS124" s="868"/>
      <c r="AT124" s="869"/>
      <c r="AU124" s="870" t="s">
        <v>462</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105</v>
      </c>
      <c r="BR124" s="874"/>
      <c r="BS124" s="874"/>
      <c r="BT124" s="874"/>
      <c r="BU124" s="874"/>
      <c r="BV124" s="874">
        <v>105.4</v>
      </c>
      <c r="BW124" s="874"/>
      <c r="BX124" s="874"/>
      <c r="BY124" s="874"/>
      <c r="BZ124" s="874"/>
      <c r="CA124" s="874">
        <v>97.7</v>
      </c>
      <c r="CB124" s="874"/>
      <c r="CC124" s="874"/>
      <c r="CD124" s="874"/>
      <c r="CE124" s="874"/>
      <c r="CF124" s="764"/>
      <c r="CG124" s="765"/>
      <c r="CH124" s="765"/>
      <c r="CI124" s="765"/>
      <c r="CJ124" s="905"/>
      <c r="CK124" s="913"/>
      <c r="CL124" s="913"/>
      <c r="CM124" s="913"/>
      <c r="CN124" s="913"/>
      <c r="CO124" s="914"/>
      <c r="CP124" s="878" t="s">
        <v>463</v>
      </c>
      <c r="CQ124" s="879"/>
      <c r="CR124" s="879"/>
      <c r="CS124" s="879"/>
      <c r="CT124" s="879"/>
      <c r="CU124" s="879"/>
      <c r="CV124" s="879"/>
      <c r="CW124" s="879"/>
      <c r="CX124" s="879"/>
      <c r="CY124" s="879"/>
      <c r="CZ124" s="879"/>
      <c r="DA124" s="879"/>
      <c r="DB124" s="879"/>
      <c r="DC124" s="879"/>
      <c r="DD124" s="879"/>
      <c r="DE124" s="879"/>
      <c r="DF124" s="880"/>
      <c r="DG124" s="802" t="s">
        <v>425</v>
      </c>
      <c r="DH124" s="803"/>
      <c r="DI124" s="803"/>
      <c r="DJ124" s="803"/>
      <c r="DK124" s="804"/>
      <c r="DL124" s="805" t="s">
        <v>226</v>
      </c>
      <c r="DM124" s="803"/>
      <c r="DN124" s="803"/>
      <c r="DO124" s="803"/>
      <c r="DP124" s="804"/>
      <c r="DQ124" s="805" t="s">
        <v>425</v>
      </c>
      <c r="DR124" s="803"/>
      <c r="DS124" s="803"/>
      <c r="DT124" s="803"/>
      <c r="DU124" s="804"/>
      <c r="DV124" s="891" t="s">
        <v>226</v>
      </c>
      <c r="DW124" s="892"/>
      <c r="DX124" s="892"/>
      <c r="DY124" s="892"/>
      <c r="DZ124" s="893"/>
    </row>
    <row r="125" spans="1:130" s="246" customFormat="1" ht="26.25" customHeight="1" x14ac:dyDescent="0.15">
      <c r="A125" s="860"/>
      <c r="B125" s="861"/>
      <c r="C125" s="864" t="s">
        <v>451</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226</v>
      </c>
      <c r="AB125" s="820"/>
      <c r="AC125" s="820"/>
      <c r="AD125" s="820"/>
      <c r="AE125" s="821"/>
      <c r="AF125" s="822" t="s">
        <v>226</v>
      </c>
      <c r="AG125" s="820"/>
      <c r="AH125" s="820"/>
      <c r="AI125" s="820"/>
      <c r="AJ125" s="821"/>
      <c r="AK125" s="822" t="s">
        <v>226</v>
      </c>
      <c r="AL125" s="820"/>
      <c r="AM125" s="820"/>
      <c r="AN125" s="820"/>
      <c r="AO125" s="821"/>
      <c r="AP125" s="867" t="s">
        <v>425</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464</v>
      </c>
      <c r="CL125" s="895"/>
      <c r="CM125" s="895"/>
      <c r="CN125" s="895"/>
      <c r="CO125" s="896"/>
      <c r="CP125" s="903" t="s">
        <v>465</v>
      </c>
      <c r="CQ125" s="848"/>
      <c r="CR125" s="848"/>
      <c r="CS125" s="848"/>
      <c r="CT125" s="848"/>
      <c r="CU125" s="848"/>
      <c r="CV125" s="848"/>
      <c r="CW125" s="848"/>
      <c r="CX125" s="848"/>
      <c r="CY125" s="848"/>
      <c r="CZ125" s="848"/>
      <c r="DA125" s="848"/>
      <c r="DB125" s="848"/>
      <c r="DC125" s="848"/>
      <c r="DD125" s="848"/>
      <c r="DE125" s="848"/>
      <c r="DF125" s="849"/>
      <c r="DG125" s="904" t="s">
        <v>226</v>
      </c>
      <c r="DH125" s="885"/>
      <c r="DI125" s="885"/>
      <c r="DJ125" s="885"/>
      <c r="DK125" s="885"/>
      <c r="DL125" s="885" t="s">
        <v>425</v>
      </c>
      <c r="DM125" s="885"/>
      <c r="DN125" s="885"/>
      <c r="DO125" s="885"/>
      <c r="DP125" s="885"/>
      <c r="DQ125" s="885" t="s">
        <v>425</v>
      </c>
      <c r="DR125" s="885"/>
      <c r="DS125" s="885"/>
      <c r="DT125" s="885"/>
      <c r="DU125" s="885"/>
      <c r="DV125" s="886" t="s">
        <v>425</v>
      </c>
      <c r="DW125" s="886"/>
      <c r="DX125" s="886"/>
      <c r="DY125" s="886"/>
      <c r="DZ125" s="887"/>
    </row>
    <row r="126" spans="1:130" s="246" customFormat="1" ht="26.25" customHeight="1" thickBot="1" x14ac:dyDescent="0.2">
      <c r="A126" s="860"/>
      <c r="B126" s="861"/>
      <c r="C126" s="864" t="s">
        <v>453</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357899</v>
      </c>
      <c r="AB126" s="820"/>
      <c r="AC126" s="820"/>
      <c r="AD126" s="820"/>
      <c r="AE126" s="821"/>
      <c r="AF126" s="822">
        <v>351737</v>
      </c>
      <c r="AG126" s="820"/>
      <c r="AH126" s="820"/>
      <c r="AI126" s="820"/>
      <c r="AJ126" s="821"/>
      <c r="AK126" s="822">
        <v>344963</v>
      </c>
      <c r="AL126" s="820"/>
      <c r="AM126" s="820"/>
      <c r="AN126" s="820"/>
      <c r="AO126" s="821"/>
      <c r="AP126" s="867">
        <v>4.2</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466</v>
      </c>
      <c r="CQ126" s="790"/>
      <c r="CR126" s="790"/>
      <c r="CS126" s="790"/>
      <c r="CT126" s="790"/>
      <c r="CU126" s="790"/>
      <c r="CV126" s="790"/>
      <c r="CW126" s="790"/>
      <c r="CX126" s="790"/>
      <c r="CY126" s="790"/>
      <c r="CZ126" s="790"/>
      <c r="DA126" s="790"/>
      <c r="DB126" s="790"/>
      <c r="DC126" s="790"/>
      <c r="DD126" s="790"/>
      <c r="DE126" s="790"/>
      <c r="DF126" s="791"/>
      <c r="DG126" s="856" t="s">
        <v>425</v>
      </c>
      <c r="DH126" s="857"/>
      <c r="DI126" s="857"/>
      <c r="DJ126" s="857"/>
      <c r="DK126" s="857"/>
      <c r="DL126" s="857" t="s">
        <v>226</v>
      </c>
      <c r="DM126" s="857"/>
      <c r="DN126" s="857"/>
      <c r="DO126" s="857"/>
      <c r="DP126" s="857"/>
      <c r="DQ126" s="857" t="s">
        <v>226</v>
      </c>
      <c r="DR126" s="857"/>
      <c r="DS126" s="857"/>
      <c r="DT126" s="857"/>
      <c r="DU126" s="857"/>
      <c r="DV126" s="834" t="s">
        <v>425</v>
      </c>
      <c r="DW126" s="834"/>
      <c r="DX126" s="834"/>
      <c r="DY126" s="834"/>
      <c r="DZ126" s="835"/>
    </row>
    <row r="127" spans="1:130" s="246" customFormat="1" ht="26.25" customHeight="1" x14ac:dyDescent="0.15">
      <c r="A127" s="862"/>
      <c r="B127" s="863"/>
      <c r="C127" s="881" t="s">
        <v>467</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425</v>
      </c>
      <c r="AB127" s="820"/>
      <c r="AC127" s="820"/>
      <c r="AD127" s="820"/>
      <c r="AE127" s="821"/>
      <c r="AF127" s="822" t="s">
        <v>226</v>
      </c>
      <c r="AG127" s="820"/>
      <c r="AH127" s="820"/>
      <c r="AI127" s="820"/>
      <c r="AJ127" s="821"/>
      <c r="AK127" s="822" t="s">
        <v>425</v>
      </c>
      <c r="AL127" s="820"/>
      <c r="AM127" s="820"/>
      <c r="AN127" s="820"/>
      <c r="AO127" s="821"/>
      <c r="AP127" s="867" t="s">
        <v>226</v>
      </c>
      <c r="AQ127" s="868"/>
      <c r="AR127" s="868"/>
      <c r="AS127" s="868"/>
      <c r="AT127" s="869"/>
      <c r="AU127" s="282"/>
      <c r="AV127" s="282"/>
      <c r="AW127" s="282"/>
      <c r="AX127" s="884" t="s">
        <v>468</v>
      </c>
      <c r="AY127" s="852"/>
      <c r="AZ127" s="852"/>
      <c r="BA127" s="852"/>
      <c r="BB127" s="852"/>
      <c r="BC127" s="852"/>
      <c r="BD127" s="852"/>
      <c r="BE127" s="853"/>
      <c r="BF127" s="851" t="s">
        <v>469</v>
      </c>
      <c r="BG127" s="852"/>
      <c r="BH127" s="852"/>
      <c r="BI127" s="852"/>
      <c r="BJ127" s="852"/>
      <c r="BK127" s="852"/>
      <c r="BL127" s="853"/>
      <c r="BM127" s="851" t="s">
        <v>470</v>
      </c>
      <c r="BN127" s="852"/>
      <c r="BO127" s="852"/>
      <c r="BP127" s="852"/>
      <c r="BQ127" s="852"/>
      <c r="BR127" s="852"/>
      <c r="BS127" s="853"/>
      <c r="BT127" s="851" t="s">
        <v>471</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472</v>
      </c>
      <c r="CQ127" s="790"/>
      <c r="CR127" s="790"/>
      <c r="CS127" s="790"/>
      <c r="CT127" s="790"/>
      <c r="CU127" s="790"/>
      <c r="CV127" s="790"/>
      <c r="CW127" s="790"/>
      <c r="CX127" s="790"/>
      <c r="CY127" s="790"/>
      <c r="CZ127" s="790"/>
      <c r="DA127" s="790"/>
      <c r="DB127" s="790"/>
      <c r="DC127" s="790"/>
      <c r="DD127" s="790"/>
      <c r="DE127" s="790"/>
      <c r="DF127" s="791"/>
      <c r="DG127" s="856" t="s">
        <v>425</v>
      </c>
      <c r="DH127" s="857"/>
      <c r="DI127" s="857"/>
      <c r="DJ127" s="857"/>
      <c r="DK127" s="857"/>
      <c r="DL127" s="857" t="s">
        <v>226</v>
      </c>
      <c r="DM127" s="857"/>
      <c r="DN127" s="857"/>
      <c r="DO127" s="857"/>
      <c r="DP127" s="857"/>
      <c r="DQ127" s="857" t="s">
        <v>425</v>
      </c>
      <c r="DR127" s="857"/>
      <c r="DS127" s="857"/>
      <c r="DT127" s="857"/>
      <c r="DU127" s="857"/>
      <c r="DV127" s="834" t="s">
        <v>226</v>
      </c>
      <c r="DW127" s="834"/>
      <c r="DX127" s="834"/>
      <c r="DY127" s="834"/>
      <c r="DZ127" s="835"/>
    </row>
    <row r="128" spans="1:130" s="246" customFormat="1" ht="26.25" customHeight="1" thickBot="1" x14ac:dyDescent="0.2">
      <c r="A128" s="836" t="s">
        <v>473</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474</v>
      </c>
      <c r="X128" s="838"/>
      <c r="Y128" s="838"/>
      <c r="Z128" s="839"/>
      <c r="AA128" s="840">
        <v>15580</v>
      </c>
      <c r="AB128" s="841"/>
      <c r="AC128" s="841"/>
      <c r="AD128" s="841"/>
      <c r="AE128" s="842"/>
      <c r="AF128" s="843">
        <v>16100</v>
      </c>
      <c r="AG128" s="841"/>
      <c r="AH128" s="841"/>
      <c r="AI128" s="841"/>
      <c r="AJ128" s="842"/>
      <c r="AK128" s="843">
        <v>16775</v>
      </c>
      <c r="AL128" s="841"/>
      <c r="AM128" s="841"/>
      <c r="AN128" s="841"/>
      <c r="AO128" s="842"/>
      <c r="AP128" s="844"/>
      <c r="AQ128" s="845"/>
      <c r="AR128" s="845"/>
      <c r="AS128" s="845"/>
      <c r="AT128" s="846"/>
      <c r="AU128" s="282"/>
      <c r="AV128" s="282"/>
      <c r="AW128" s="282"/>
      <c r="AX128" s="847" t="s">
        <v>475</v>
      </c>
      <c r="AY128" s="848"/>
      <c r="AZ128" s="848"/>
      <c r="BA128" s="848"/>
      <c r="BB128" s="848"/>
      <c r="BC128" s="848"/>
      <c r="BD128" s="848"/>
      <c r="BE128" s="849"/>
      <c r="BF128" s="826" t="s">
        <v>425</v>
      </c>
      <c r="BG128" s="827"/>
      <c r="BH128" s="827"/>
      <c r="BI128" s="827"/>
      <c r="BJ128" s="827"/>
      <c r="BK128" s="827"/>
      <c r="BL128" s="850"/>
      <c r="BM128" s="826">
        <v>13.42</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476</v>
      </c>
      <c r="CQ128" s="768"/>
      <c r="CR128" s="768"/>
      <c r="CS128" s="768"/>
      <c r="CT128" s="768"/>
      <c r="CU128" s="768"/>
      <c r="CV128" s="768"/>
      <c r="CW128" s="768"/>
      <c r="CX128" s="768"/>
      <c r="CY128" s="768"/>
      <c r="CZ128" s="768"/>
      <c r="DA128" s="768"/>
      <c r="DB128" s="768"/>
      <c r="DC128" s="768"/>
      <c r="DD128" s="768"/>
      <c r="DE128" s="768"/>
      <c r="DF128" s="769"/>
      <c r="DG128" s="830">
        <v>117027</v>
      </c>
      <c r="DH128" s="831"/>
      <c r="DI128" s="831"/>
      <c r="DJ128" s="831"/>
      <c r="DK128" s="831"/>
      <c r="DL128" s="831">
        <v>72061</v>
      </c>
      <c r="DM128" s="831"/>
      <c r="DN128" s="831"/>
      <c r="DO128" s="831"/>
      <c r="DP128" s="831"/>
      <c r="DQ128" s="831">
        <v>30371</v>
      </c>
      <c r="DR128" s="831"/>
      <c r="DS128" s="831"/>
      <c r="DT128" s="831"/>
      <c r="DU128" s="831"/>
      <c r="DV128" s="832">
        <v>0.4</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477</v>
      </c>
      <c r="X129" s="817"/>
      <c r="Y129" s="817"/>
      <c r="Z129" s="818"/>
      <c r="AA129" s="819">
        <v>9551007</v>
      </c>
      <c r="AB129" s="820"/>
      <c r="AC129" s="820"/>
      <c r="AD129" s="820"/>
      <c r="AE129" s="821"/>
      <c r="AF129" s="822">
        <v>9325606</v>
      </c>
      <c r="AG129" s="820"/>
      <c r="AH129" s="820"/>
      <c r="AI129" s="820"/>
      <c r="AJ129" s="821"/>
      <c r="AK129" s="822">
        <v>9532689</v>
      </c>
      <c r="AL129" s="820"/>
      <c r="AM129" s="820"/>
      <c r="AN129" s="820"/>
      <c r="AO129" s="821"/>
      <c r="AP129" s="823"/>
      <c r="AQ129" s="824"/>
      <c r="AR129" s="824"/>
      <c r="AS129" s="824"/>
      <c r="AT129" s="825"/>
      <c r="AU129" s="284"/>
      <c r="AV129" s="284"/>
      <c r="AW129" s="284"/>
      <c r="AX129" s="789" t="s">
        <v>478</v>
      </c>
      <c r="AY129" s="790"/>
      <c r="AZ129" s="790"/>
      <c r="BA129" s="790"/>
      <c r="BB129" s="790"/>
      <c r="BC129" s="790"/>
      <c r="BD129" s="790"/>
      <c r="BE129" s="791"/>
      <c r="BF129" s="809" t="s">
        <v>425</v>
      </c>
      <c r="BG129" s="810"/>
      <c r="BH129" s="810"/>
      <c r="BI129" s="810"/>
      <c r="BJ129" s="810"/>
      <c r="BK129" s="810"/>
      <c r="BL129" s="811"/>
      <c r="BM129" s="809">
        <v>18.420000000000002</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479</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480</v>
      </c>
      <c r="X130" s="817"/>
      <c r="Y130" s="817"/>
      <c r="Z130" s="818"/>
      <c r="AA130" s="819">
        <v>1264291</v>
      </c>
      <c r="AB130" s="820"/>
      <c r="AC130" s="820"/>
      <c r="AD130" s="820"/>
      <c r="AE130" s="821"/>
      <c r="AF130" s="822">
        <v>1238467</v>
      </c>
      <c r="AG130" s="820"/>
      <c r="AH130" s="820"/>
      <c r="AI130" s="820"/>
      <c r="AJ130" s="821"/>
      <c r="AK130" s="822">
        <v>1264269</v>
      </c>
      <c r="AL130" s="820"/>
      <c r="AM130" s="820"/>
      <c r="AN130" s="820"/>
      <c r="AO130" s="821"/>
      <c r="AP130" s="823"/>
      <c r="AQ130" s="824"/>
      <c r="AR130" s="824"/>
      <c r="AS130" s="824"/>
      <c r="AT130" s="825"/>
      <c r="AU130" s="284"/>
      <c r="AV130" s="284"/>
      <c r="AW130" s="284"/>
      <c r="AX130" s="789" t="s">
        <v>481</v>
      </c>
      <c r="AY130" s="790"/>
      <c r="AZ130" s="790"/>
      <c r="BA130" s="790"/>
      <c r="BB130" s="790"/>
      <c r="BC130" s="790"/>
      <c r="BD130" s="790"/>
      <c r="BE130" s="791"/>
      <c r="BF130" s="792">
        <v>11.4</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482</v>
      </c>
      <c r="X131" s="800"/>
      <c r="Y131" s="800"/>
      <c r="Z131" s="801"/>
      <c r="AA131" s="802">
        <v>8286716</v>
      </c>
      <c r="AB131" s="803"/>
      <c r="AC131" s="803"/>
      <c r="AD131" s="803"/>
      <c r="AE131" s="804"/>
      <c r="AF131" s="805">
        <v>8087139</v>
      </c>
      <c r="AG131" s="803"/>
      <c r="AH131" s="803"/>
      <c r="AI131" s="803"/>
      <c r="AJ131" s="804"/>
      <c r="AK131" s="805">
        <v>8268420</v>
      </c>
      <c r="AL131" s="803"/>
      <c r="AM131" s="803"/>
      <c r="AN131" s="803"/>
      <c r="AO131" s="804"/>
      <c r="AP131" s="806"/>
      <c r="AQ131" s="807"/>
      <c r="AR131" s="807"/>
      <c r="AS131" s="807"/>
      <c r="AT131" s="808"/>
      <c r="AU131" s="284"/>
      <c r="AV131" s="284"/>
      <c r="AW131" s="284"/>
      <c r="AX131" s="767" t="s">
        <v>483</v>
      </c>
      <c r="AY131" s="768"/>
      <c r="AZ131" s="768"/>
      <c r="BA131" s="768"/>
      <c r="BB131" s="768"/>
      <c r="BC131" s="768"/>
      <c r="BD131" s="768"/>
      <c r="BE131" s="769"/>
      <c r="BF131" s="770">
        <v>97.7</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484</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485</v>
      </c>
      <c r="W132" s="780"/>
      <c r="X132" s="780"/>
      <c r="Y132" s="780"/>
      <c r="Z132" s="781"/>
      <c r="AA132" s="782">
        <v>10.548147180000001</v>
      </c>
      <c r="AB132" s="783"/>
      <c r="AC132" s="783"/>
      <c r="AD132" s="783"/>
      <c r="AE132" s="784"/>
      <c r="AF132" s="785">
        <v>11.59544803</v>
      </c>
      <c r="AG132" s="783"/>
      <c r="AH132" s="783"/>
      <c r="AI132" s="783"/>
      <c r="AJ132" s="784"/>
      <c r="AK132" s="785">
        <v>12.325341480000001</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486</v>
      </c>
      <c r="W133" s="759"/>
      <c r="X133" s="759"/>
      <c r="Y133" s="759"/>
      <c r="Z133" s="760"/>
      <c r="AA133" s="761">
        <v>10.5</v>
      </c>
      <c r="AB133" s="762"/>
      <c r="AC133" s="762"/>
      <c r="AD133" s="762"/>
      <c r="AE133" s="763"/>
      <c r="AF133" s="761">
        <v>10.8</v>
      </c>
      <c r="AG133" s="762"/>
      <c r="AH133" s="762"/>
      <c r="AI133" s="762"/>
      <c r="AJ133" s="763"/>
      <c r="AK133" s="761">
        <v>11.4</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ZJNHyDvxUuoJl3eBGZturJ+qOgf6MZsDzE2el70hsB9w4Qzq8XvGslFgR1ZSmMUVj0s1n3/BmCOMKxO9vR4H8w==" saltValue="jCNhWqrdhZvqdAPlqlrPS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tabSelected="1" view="pageBreakPreview" topLeftCell="K1" zoomScale="70" zoomScaleNormal="85" zoomScaleSheetLayoutView="70" workbookViewId="0">
      <selection activeCell="CQ48" sqref="CQ48"/>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ggFi3VM4CeYc4JQwnwQ41Ibq1DhuXxs2Jbou9E7KsUxEdKk3+8e9KU4kTZNwtXTHbD6/JxSXgpN9duTHipIzA==" saltValue="knWHMpwDk41s9X+orVtY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abSelected="1" topLeftCell="A13" zoomScaleNormal="100" zoomScaleSheetLayoutView="55" workbookViewId="0">
      <selection activeCell="CQ48" sqref="CQ48"/>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77qktTE3A0oiCHZNLoaXGWyO4UATDx/WV66Z1Ijqyh9TWWfrtox8egjIp7GyQK1ZR8oFmTa6hIZ/BF8SLcPDWQ==" saltValue="a7ANUvP82DX0IQDlJ9bbt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tabSelected="1" view="pageBreakPreview" topLeftCell="A37" zoomScaleSheetLayoutView="100" workbookViewId="0">
      <selection activeCell="CQ48" sqref="CQ48"/>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5" t="s">
        <v>490</v>
      </c>
      <c r="AP7" s="303"/>
      <c r="AQ7" s="304" t="s">
        <v>491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6"/>
      <c r="AP8" s="309" t="s">
        <v>492</v>
      </c>
      <c r="AQ8" s="310" t="s">
        <v>493</v>
      </c>
      <c r="AR8" s="311" t="s">
        <v>494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9" t="s">
        <v>495</v>
      </c>
      <c r="AL9" s="1190"/>
      <c r="AM9" s="1190"/>
      <c r="AN9" s="1191"/>
      <c r="AO9" s="312">
        <v>3349865</v>
      </c>
      <c r="AP9" s="312">
        <v>101272</v>
      </c>
      <c r="AQ9" s="313">
        <v>90414</v>
      </c>
      <c r="AR9" s="314">
        <v>12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9" t="s">
        <v>496</v>
      </c>
      <c r="AL10" s="1190"/>
      <c r="AM10" s="1190"/>
      <c r="AN10" s="1191"/>
      <c r="AO10" s="315">
        <v>298170</v>
      </c>
      <c r="AP10" s="315">
        <v>9014</v>
      </c>
      <c r="AQ10" s="316">
        <v>7325</v>
      </c>
      <c r="AR10" s="317">
        <v>23.1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9" t="s">
        <v>497</v>
      </c>
      <c r="AL11" s="1190"/>
      <c r="AM11" s="1190"/>
      <c r="AN11" s="1191"/>
      <c r="AO11" s="315">
        <v>498243</v>
      </c>
      <c r="AP11" s="315">
        <v>15063</v>
      </c>
      <c r="AQ11" s="316">
        <v>9426</v>
      </c>
      <c r="AR11" s="317">
        <v>59.8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9" t="s">
        <v>498</v>
      </c>
      <c r="AL12" s="1190"/>
      <c r="AM12" s="1190"/>
      <c r="AN12" s="1191"/>
      <c r="AO12" s="315">
        <v>80000</v>
      </c>
      <c r="AP12" s="315">
        <v>2419</v>
      </c>
      <c r="AQ12" s="316">
        <v>1167</v>
      </c>
      <c r="AR12" s="317">
        <v>107.3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9" t="s">
        <v>499</v>
      </c>
      <c r="AL13" s="1190"/>
      <c r="AM13" s="1190"/>
      <c r="AN13" s="1191"/>
      <c r="AO13" s="315" t="s">
        <v>500</v>
      </c>
      <c r="AP13" s="315" t="s">
        <v>500</v>
      </c>
      <c r="AQ13" s="316">
        <v>3</v>
      </c>
      <c r="AR13" s="317" t="s">
        <v>500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9" t="s">
        <v>501</v>
      </c>
      <c r="AL14" s="1190"/>
      <c r="AM14" s="1190"/>
      <c r="AN14" s="1191"/>
      <c r="AO14" s="315">
        <v>168790</v>
      </c>
      <c r="AP14" s="315">
        <v>5103</v>
      </c>
      <c r="AQ14" s="316">
        <v>4078</v>
      </c>
      <c r="AR14" s="317">
        <v>25.1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9" t="s">
        <v>502</v>
      </c>
      <c r="AL15" s="1190"/>
      <c r="AM15" s="1190"/>
      <c r="AN15" s="1191"/>
      <c r="AO15" s="315">
        <v>60463</v>
      </c>
      <c r="AP15" s="315">
        <v>1828</v>
      </c>
      <c r="AQ15" s="316">
        <v>2195</v>
      </c>
      <c r="AR15" s="317">
        <v>-16.7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2" t="s">
        <v>503</v>
      </c>
      <c r="AL16" s="1193"/>
      <c r="AM16" s="1193"/>
      <c r="AN16" s="1194"/>
      <c r="AO16" s="315">
        <v>-400308</v>
      </c>
      <c r="AP16" s="315">
        <v>-12102</v>
      </c>
      <c r="AQ16" s="316">
        <v>-8893</v>
      </c>
      <c r="AR16" s="317">
        <v>36.1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2" t="s">
        <v>186</v>
      </c>
      <c r="AL17" s="1193"/>
      <c r="AM17" s="1193"/>
      <c r="AN17" s="1194"/>
      <c r="AO17" s="315">
        <v>4055223</v>
      </c>
      <c r="AP17" s="315">
        <v>122596</v>
      </c>
      <c r="AQ17" s="316">
        <v>105714</v>
      </c>
      <c r="AR17" s="317">
        <v>16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505</v>
      </c>
      <c r="AP20" s="323" t="s">
        <v>506</v>
      </c>
      <c r="AQ20" s="324" t="s">
        <v>507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6" t="s">
        <v>508</v>
      </c>
      <c r="AL21" s="1187"/>
      <c r="AM21" s="1187"/>
      <c r="AN21" s="1188"/>
      <c r="AO21" s="327">
        <v>11.94</v>
      </c>
      <c r="AP21" s="328">
        <v>10.07</v>
      </c>
      <c r="AQ21" s="329">
        <v>1.87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6" t="s">
        <v>509</v>
      </c>
      <c r="AL22" s="1187"/>
      <c r="AM22" s="1187"/>
      <c r="AN22" s="1188"/>
      <c r="AO22" s="332">
        <v>100.5</v>
      </c>
      <c r="AP22" s="333">
        <v>97.6</v>
      </c>
      <c r="AQ22" s="334">
        <v>2.9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5" t="s">
        <v>490</v>
      </c>
      <c r="AP30" s="303"/>
      <c r="AQ30" s="304" t="s">
        <v>491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6"/>
      <c r="AP31" s="309" t="s">
        <v>492</v>
      </c>
      <c r="AQ31" s="310" t="s">
        <v>493</v>
      </c>
      <c r="AR31" s="311" t="s">
        <v>494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7" t="s">
        <v>513</v>
      </c>
      <c r="AL32" s="1178"/>
      <c r="AM32" s="1178"/>
      <c r="AN32" s="1179"/>
      <c r="AO32" s="342">
        <v>1839594</v>
      </c>
      <c r="AP32" s="342">
        <v>55614</v>
      </c>
      <c r="AQ32" s="343">
        <v>67110</v>
      </c>
      <c r="AR32" s="344">
        <v>-17.100000000000001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7" t="s">
        <v>514</v>
      </c>
      <c r="AL33" s="1178"/>
      <c r="AM33" s="1178"/>
      <c r="AN33" s="1179"/>
      <c r="AO33" s="342" t="s">
        <v>500</v>
      </c>
      <c r="AP33" s="342" t="s">
        <v>500</v>
      </c>
      <c r="AQ33" s="343" t="s">
        <v>500</v>
      </c>
      <c r="AR33" s="344" t="s">
        <v>500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7" t="s">
        <v>515</v>
      </c>
      <c r="AL34" s="1178"/>
      <c r="AM34" s="1178"/>
      <c r="AN34" s="1179"/>
      <c r="AO34" s="342" t="s">
        <v>500</v>
      </c>
      <c r="AP34" s="342" t="s">
        <v>500</v>
      </c>
      <c r="AQ34" s="343">
        <v>6</v>
      </c>
      <c r="AR34" s="344" t="s">
        <v>500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7" t="s">
        <v>516</v>
      </c>
      <c r="AL35" s="1178"/>
      <c r="AM35" s="1178"/>
      <c r="AN35" s="1179"/>
      <c r="AO35" s="342">
        <v>45255</v>
      </c>
      <c r="AP35" s="342">
        <v>1368</v>
      </c>
      <c r="AQ35" s="343">
        <v>17795</v>
      </c>
      <c r="AR35" s="344">
        <v>-92.3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7" t="s">
        <v>517</v>
      </c>
      <c r="AL36" s="1178"/>
      <c r="AM36" s="1178"/>
      <c r="AN36" s="1179"/>
      <c r="AO36" s="342">
        <v>70343</v>
      </c>
      <c r="AP36" s="342">
        <v>2127</v>
      </c>
      <c r="AQ36" s="343">
        <v>2500</v>
      </c>
      <c r="AR36" s="344">
        <v>-14.9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7" t="s">
        <v>518</v>
      </c>
      <c r="AL37" s="1178"/>
      <c r="AM37" s="1178"/>
      <c r="AN37" s="1179"/>
      <c r="AO37" s="342">
        <v>344963</v>
      </c>
      <c r="AP37" s="342">
        <v>10429</v>
      </c>
      <c r="AQ37" s="343">
        <v>1001</v>
      </c>
      <c r="AR37" s="344">
        <v>941.9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0" t="s">
        <v>519</v>
      </c>
      <c r="AL38" s="1181"/>
      <c r="AM38" s="1181"/>
      <c r="AN38" s="1182"/>
      <c r="AO38" s="345" t="s">
        <v>500</v>
      </c>
      <c r="AP38" s="345" t="s">
        <v>500</v>
      </c>
      <c r="AQ38" s="346">
        <v>4</v>
      </c>
      <c r="AR38" s="334" t="s">
        <v>500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0" t="s">
        <v>520</v>
      </c>
      <c r="AL39" s="1181"/>
      <c r="AM39" s="1181"/>
      <c r="AN39" s="1182"/>
      <c r="AO39" s="342">
        <v>-16775</v>
      </c>
      <c r="AP39" s="342">
        <v>-507</v>
      </c>
      <c r="AQ39" s="343">
        <v>-3748</v>
      </c>
      <c r="AR39" s="344">
        <v>-86.5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7" t="s">
        <v>521</v>
      </c>
      <c r="AL40" s="1178"/>
      <c r="AM40" s="1178"/>
      <c r="AN40" s="1179"/>
      <c r="AO40" s="342">
        <v>-1264269</v>
      </c>
      <c r="AP40" s="342">
        <v>-38221</v>
      </c>
      <c r="AQ40" s="343">
        <v>-58908</v>
      </c>
      <c r="AR40" s="344">
        <v>-35.1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3" t="s">
        <v>298</v>
      </c>
      <c r="AL41" s="1184"/>
      <c r="AM41" s="1184"/>
      <c r="AN41" s="1185"/>
      <c r="AO41" s="342">
        <v>1019111</v>
      </c>
      <c r="AP41" s="342">
        <v>30809</v>
      </c>
      <c r="AQ41" s="343">
        <v>25761</v>
      </c>
      <c r="AR41" s="344">
        <v>19.600000000000001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0" t="s">
        <v>490</v>
      </c>
      <c r="AN49" s="1172" t="s">
        <v>525</v>
      </c>
      <c r="AO49" s="1173"/>
      <c r="AP49" s="1173"/>
      <c r="AQ49" s="1173"/>
      <c r="AR49" s="117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1"/>
      <c r="AN50" s="358" t="s">
        <v>526</v>
      </c>
      <c r="AO50" s="359" t="s">
        <v>527</v>
      </c>
      <c r="AP50" s="360" t="s">
        <v>528</v>
      </c>
      <c r="AQ50" s="361" t="s">
        <v>529</v>
      </c>
      <c r="AR50" s="362" t="s">
        <v>530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531</v>
      </c>
      <c r="AL51" s="355"/>
      <c r="AM51" s="363">
        <v>4549462</v>
      </c>
      <c r="AN51" s="364">
        <v>130428</v>
      </c>
      <c r="AO51" s="365">
        <v>71.400000000000006</v>
      </c>
      <c r="AP51" s="366">
        <v>106614</v>
      </c>
      <c r="AQ51" s="367">
        <v>17.2</v>
      </c>
      <c r="AR51" s="368">
        <v>54.2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532</v>
      </c>
      <c r="AM52" s="371">
        <v>3796417</v>
      </c>
      <c r="AN52" s="372">
        <v>108839</v>
      </c>
      <c r="AO52" s="373">
        <v>87.5</v>
      </c>
      <c r="AP52" s="374">
        <v>45545</v>
      </c>
      <c r="AQ52" s="375">
        <v>20.7</v>
      </c>
      <c r="AR52" s="376">
        <v>66.8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533</v>
      </c>
      <c r="AL53" s="355"/>
      <c r="AM53" s="363">
        <v>2483633</v>
      </c>
      <c r="AN53" s="364">
        <v>72088</v>
      </c>
      <c r="AO53" s="365">
        <v>-44.7</v>
      </c>
      <c r="AP53" s="366">
        <v>85459</v>
      </c>
      <c r="AQ53" s="367">
        <v>-19.8</v>
      </c>
      <c r="AR53" s="368">
        <v>-24.9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532</v>
      </c>
      <c r="AM54" s="371">
        <v>1522696</v>
      </c>
      <c r="AN54" s="372">
        <v>44196</v>
      </c>
      <c r="AO54" s="373">
        <v>-59.4</v>
      </c>
      <c r="AP54" s="374">
        <v>44378</v>
      </c>
      <c r="AQ54" s="375">
        <v>-2.6</v>
      </c>
      <c r="AR54" s="376">
        <v>-56.8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534</v>
      </c>
      <c r="AL55" s="355"/>
      <c r="AM55" s="363">
        <v>1943821</v>
      </c>
      <c r="AN55" s="364">
        <v>57198</v>
      </c>
      <c r="AO55" s="365">
        <v>-20.7</v>
      </c>
      <c r="AP55" s="366">
        <v>83280</v>
      </c>
      <c r="AQ55" s="367">
        <v>-2.5</v>
      </c>
      <c r="AR55" s="368">
        <v>-18.2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532</v>
      </c>
      <c r="AM56" s="371">
        <v>1436568</v>
      </c>
      <c r="AN56" s="372">
        <v>42272</v>
      </c>
      <c r="AO56" s="373">
        <v>-4.4000000000000004</v>
      </c>
      <c r="AP56" s="374">
        <v>43123</v>
      </c>
      <c r="AQ56" s="375">
        <v>-2.8</v>
      </c>
      <c r="AR56" s="376">
        <v>-1.6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535</v>
      </c>
      <c r="AL57" s="355"/>
      <c r="AM57" s="363">
        <v>1794557</v>
      </c>
      <c r="AN57" s="364">
        <v>53470</v>
      </c>
      <c r="AO57" s="365">
        <v>-6.5</v>
      </c>
      <c r="AP57" s="366">
        <v>88968</v>
      </c>
      <c r="AQ57" s="367">
        <v>6.8</v>
      </c>
      <c r="AR57" s="368">
        <v>-13.3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532</v>
      </c>
      <c r="AM58" s="371">
        <v>1242018</v>
      </c>
      <c r="AN58" s="372">
        <v>37007</v>
      </c>
      <c r="AO58" s="373">
        <v>-12.5</v>
      </c>
      <c r="AP58" s="374">
        <v>45482</v>
      </c>
      <c r="AQ58" s="375">
        <v>5.5</v>
      </c>
      <c r="AR58" s="376">
        <v>-18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536</v>
      </c>
      <c r="AL59" s="355"/>
      <c r="AM59" s="363">
        <v>1684852</v>
      </c>
      <c r="AN59" s="364">
        <v>50936</v>
      </c>
      <c r="AO59" s="365">
        <v>-4.7</v>
      </c>
      <c r="AP59" s="366">
        <v>85173</v>
      </c>
      <c r="AQ59" s="367">
        <v>-4.3</v>
      </c>
      <c r="AR59" s="368">
        <v>-0.4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532</v>
      </c>
      <c r="AM60" s="371">
        <v>1131807</v>
      </c>
      <c r="AN60" s="372">
        <v>34216</v>
      </c>
      <c r="AO60" s="373">
        <v>-7.5</v>
      </c>
      <c r="AP60" s="374">
        <v>43913</v>
      </c>
      <c r="AQ60" s="375">
        <v>-3.4</v>
      </c>
      <c r="AR60" s="376">
        <v>-4.0999999999999996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537</v>
      </c>
      <c r="AL61" s="377"/>
      <c r="AM61" s="378">
        <v>2491265</v>
      </c>
      <c r="AN61" s="379">
        <v>72824</v>
      </c>
      <c r="AO61" s="380">
        <v>-1</v>
      </c>
      <c r="AP61" s="381">
        <v>89899</v>
      </c>
      <c r="AQ61" s="382">
        <v>-0.5</v>
      </c>
      <c r="AR61" s="368">
        <v>-0.5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532</v>
      </c>
      <c r="AM62" s="371">
        <v>1825901</v>
      </c>
      <c r="AN62" s="372">
        <v>53306</v>
      </c>
      <c r="AO62" s="373">
        <v>0.7</v>
      </c>
      <c r="AP62" s="374">
        <v>44488</v>
      </c>
      <c r="AQ62" s="375">
        <v>3.5</v>
      </c>
      <c r="AR62" s="376">
        <v>-2.8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gawSHjV1c3KmaDdHs89QAGiM0UyMwNwu9zz7aur9SBnJEoakA2VPsNAu9F3D5IBWpoNfweollWEEAM//ac3zMw==" saltValue="pcgl60EcLYEml/KWNkLsE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abSelected="1" topLeftCell="A58" zoomScaleNormal="100" zoomScaleSheetLayoutView="55" workbookViewId="0">
      <selection activeCell="CQ48" sqref="CQ48"/>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5AJo3aXepu+eNdk+RRn8ZCsmK4psUzQa9YiNiWoBPqH/gGjzwi6KTtxi7eRcw7pcFYu7BqPD7x5YB79Y4g0Vg==" saltValue="b+SbPNzyiYW/tLKRXKLG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abSelected="1" topLeftCell="A79" zoomScaleNormal="100" zoomScaleSheetLayoutView="55" workbookViewId="0">
      <selection activeCell="CQ48" sqref="CQ48"/>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UGaE5FAvMIo5n/OPWDluI/7WIinRK30M6YXCjfMPNfCmSzjYkkfC+ck35pIDN4n/DYKyKdJ8vsKCpS9qHd2w==" saltValue="gRTLUB9Y0bq7ko1sgZ6u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A4" zoomScaleNormal="100" zoomScaleSheetLayoutView="100" workbookViewId="0">
      <selection activeCell="CQ48" sqref="CQ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195" t="s">
        <v>3</v>
      </c>
      <c r="D47" s="1195"/>
      <c r="E47" s="1196"/>
      <c r="F47" s="11">
        <v>24.94</v>
      </c>
      <c r="G47" s="12">
        <v>24.64</v>
      </c>
      <c r="H47" s="12">
        <v>21.41</v>
      </c>
      <c r="I47" s="12">
        <v>18.579999999999998</v>
      </c>
      <c r="J47" s="13">
        <v>14.09</v>
      </c>
    </row>
    <row r="48" spans="2:10" ht="57.75" customHeight="1" x14ac:dyDescent="0.15">
      <c r="B48" s="14"/>
      <c r="C48" s="1197" t="s">
        <v>4</v>
      </c>
      <c r="D48" s="1197"/>
      <c r="E48" s="1198"/>
      <c r="F48" s="15">
        <v>4.6900000000000004</v>
      </c>
      <c r="G48" s="16">
        <v>6.09</v>
      </c>
      <c r="H48" s="16">
        <v>5.99</v>
      </c>
      <c r="I48" s="16">
        <v>4.5</v>
      </c>
      <c r="J48" s="17">
        <v>4.62</v>
      </c>
    </row>
    <row r="49" spans="2:10" ht="57.75" customHeight="1" thickBot="1" x14ac:dyDescent="0.2">
      <c r="B49" s="18"/>
      <c r="C49" s="1199" t="s">
        <v>5</v>
      </c>
      <c r="D49" s="1199"/>
      <c r="E49" s="1200"/>
      <c r="F49" s="19" t="s">
        <v>546</v>
      </c>
      <c r="G49" s="20">
        <v>1.46</v>
      </c>
      <c r="H49" s="20" t="s">
        <v>547</v>
      </c>
      <c r="I49" s="20" t="s">
        <v>548</v>
      </c>
      <c r="J49" s="21" t="s">
        <v>549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2b1FR2NhiGKbySr3h7kFZgKdKtohQ7achE0MdUyQqwevzsNNbth57iQekmPqkpNqf6wpybE+8Iyk/Ambm8Biw==" saltValue="lxXEf+KSxIDprMzC/UIu0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k1052</cp:lastModifiedBy>
  <cp:lastPrinted>2020-09-11T06:28:56Z</cp:lastPrinted>
  <dcterms:created xsi:type="dcterms:W3CDTF">2020-02-10T03:13:07Z</dcterms:created>
  <dcterms:modified xsi:type="dcterms:W3CDTF">2020-09-11T06:29:01Z</dcterms:modified>
  <cp:category/>
</cp:coreProperties>
</file>